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163CDBA9-CF19-4181-912A-5A28C14C66E9}" xr6:coauthVersionLast="47" xr6:coauthVersionMax="47" xr10:uidLastSave="{00000000-0000-0000-0000-000000000000}"/>
  <bookViews>
    <workbookView xWindow="-90" yWindow="-90" windowWidth="19380" windowHeight="10380" firstSheet="7" activeTab="7"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4" i="19" l="1"/>
  <c r="DS4" i="19" l="1"/>
  <c r="LL10" i="19" s="1"/>
  <c r="DR4" i="19" l="1"/>
  <c r="DT4" i="19"/>
  <c r="LL8" i="19"/>
  <c r="DY4" i="15"/>
  <c r="DZ4" i="15" s="1"/>
  <c r="EA4" i="15" s="1"/>
  <c r="EB4" i="15"/>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DY5" i="15"/>
  <c r="DZ5" i="15" s="1"/>
  <c r="EA5" i="15"/>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Y6" i="15"/>
  <c r="DZ6" i="15"/>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Y9" i="15"/>
  <c r="DZ9" i="15" s="1"/>
  <c r="EA9" i="15"/>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Y10" i="15"/>
  <c r="DZ10" i="15"/>
  <c r="EA10" i="15"/>
  <c r="EB10" i="15"/>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Y11" i="15"/>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Y12" i="15"/>
  <c r="DZ12" i="15" s="1"/>
  <c r="EA12" i="15"/>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Y13" i="15"/>
  <c r="DZ13" i="15" s="1"/>
  <c r="EA13" i="15" s="1"/>
  <c r="EB13" i="15" s="1"/>
  <c r="EC13" i="15" s="1"/>
  <c r="ED13" i="15" s="1"/>
  <c r="EE13" i="15" s="1"/>
  <c r="EF13" i="15" s="1"/>
  <c r="EG13" i="15" s="1"/>
  <c r="EH13" i="15" s="1"/>
  <c r="EI13" i="15" s="1"/>
  <c r="EJ13" i="15" s="1"/>
  <c r="EK13" i="15" s="1"/>
  <c r="EL13" i="15" s="1"/>
  <c r="EM13" i="15"/>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14" i="15"/>
  <c r="DZ14" i="15"/>
  <c r="EA14" i="15"/>
  <c r="EB14" i="15"/>
  <c r="EC14" i="15"/>
  <c r="ED14" i="15"/>
  <c r="EE14" i="15"/>
  <c r="EF14" i="15"/>
  <c r="EG14" i="15"/>
  <c r="EH14" i="15"/>
  <c r="EI14" i="15"/>
  <c r="EJ14" i="15"/>
  <c r="EK14" i="15"/>
  <c r="EL14" i="15"/>
  <c r="EM14" i="15"/>
  <c r="EN14" i="15"/>
  <c r="EO14" i="15"/>
  <c r="EP14" i="15"/>
  <c r="EQ14" i="15"/>
  <c r="ER14" i="15"/>
  <c r="ES14" i="15"/>
  <c r="ET14" i="15"/>
  <c r="EU14" i="15"/>
  <c r="EV14" i="15"/>
  <c r="EW14" i="15"/>
  <c r="EX14" i="15"/>
  <c r="EY14" i="15"/>
  <c r="EZ14" i="15"/>
  <c r="FA14" i="15"/>
  <c r="FB14" i="15"/>
  <c r="FC14" i="15"/>
  <c r="FD14" i="15"/>
  <c r="FE14" i="15"/>
  <c r="FF14" i="15"/>
  <c r="FG14" i="15"/>
  <c r="FH14" i="15"/>
  <c r="FI14" i="15"/>
  <c r="FJ14" i="15"/>
  <c r="FK14" i="15"/>
  <c r="FL14" i="15"/>
  <c r="FM14" i="15"/>
  <c r="FN14" i="15"/>
  <c r="FO14" i="15"/>
  <c r="FP14" i="15"/>
  <c r="FQ14" i="15"/>
  <c r="FR14" i="15"/>
  <c r="FS14" i="15"/>
  <c r="FT14" i="15"/>
  <c r="FU14" i="15"/>
  <c r="FV14" i="15"/>
  <c r="FW14" i="15"/>
  <c r="FX14" i="15"/>
  <c r="FY14" i="15"/>
  <c r="FZ14" i="15"/>
  <c r="GA14" i="15"/>
  <c r="GB14" i="15"/>
  <c r="GC14" i="15"/>
  <c r="GD14" i="15"/>
  <c r="GE14" i="15"/>
  <c r="GF14" i="15"/>
  <c r="GG14" i="15"/>
  <c r="GH14" i="15"/>
  <c r="GI14" i="15"/>
  <c r="GJ14" i="15"/>
  <c r="GK14" i="15"/>
  <c r="GL14" i="15"/>
  <c r="GM14" i="15"/>
  <c r="GN14" i="15"/>
  <c r="GO14" i="15"/>
  <c r="GP14" i="15"/>
  <c r="GQ14" i="15"/>
  <c r="GR14" i="15"/>
  <c r="GS14" i="15"/>
  <c r="GT14" i="15"/>
  <c r="GU14" i="15"/>
  <c r="GV14" i="15"/>
  <c r="GW14" i="15"/>
  <c r="GX14" i="15"/>
  <c r="GY14" i="15"/>
  <c r="GZ14" i="15"/>
  <c r="HA14" i="15"/>
  <c r="HB14" i="15"/>
  <c r="HC14" i="15"/>
  <c r="HD14" i="15"/>
  <c r="HE14" i="15"/>
  <c r="HF14" i="15"/>
  <c r="HG14" i="15"/>
  <c r="HH14" i="15"/>
  <c r="HI14" i="15"/>
  <c r="HJ14" i="15"/>
  <c r="HK14" i="15"/>
  <c r="HL14" i="15"/>
  <c r="HM14" i="15"/>
  <c r="HN14" i="15"/>
  <c r="HO14" i="15"/>
  <c r="HP14" i="15"/>
  <c r="HQ14" i="15"/>
  <c r="HR14" i="15"/>
  <c r="HS14" i="15"/>
  <c r="DY15" i="15"/>
  <c r="DZ15" i="15"/>
  <c r="EA15" i="15"/>
  <c r="EB15" i="15"/>
  <c r="EC15" i="15"/>
  <c r="ED15" i="15"/>
  <c r="EE15" i="15"/>
  <c r="EF15" i="15"/>
  <c r="EG15" i="15"/>
  <c r="EH15" i="15"/>
  <c r="EI15" i="15"/>
  <c r="EJ15" i="15"/>
  <c r="EK15" i="15"/>
  <c r="EL15" i="15"/>
  <c r="EM15" i="15"/>
  <c r="EN15" i="15"/>
  <c r="EO15" i="15"/>
  <c r="EP15" i="15"/>
  <c r="EQ15" i="15"/>
  <c r="ER15" i="15"/>
  <c r="ES15" i="15"/>
  <c r="ET15" i="15"/>
  <c r="EU15" i="15"/>
  <c r="EV15" i="15"/>
  <c r="EW15" i="15"/>
  <c r="EX15" i="15"/>
  <c r="EY15" i="15"/>
  <c r="EZ15" i="15"/>
  <c r="FA15" i="15"/>
  <c r="FB15" i="15"/>
  <c r="FC15" i="15"/>
  <c r="FD15" i="15"/>
  <c r="FE15" i="15"/>
  <c r="FF15" i="15"/>
  <c r="FG15" i="15"/>
  <c r="FH15" i="15"/>
  <c r="FI15" i="15"/>
  <c r="FJ15" i="15"/>
  <c r="FK15" i="15"/>
  <c r="FL15" i="15"/>
  <c r="FM15" i="15"/>
  <c r="FN15" i="15"/>
  <c r="FO15" i="15"/>
  <c r="FP15" i="15"/>
  <c r="FQ15" i="15"/>
  <c r="FR15" i="15"/>
  <c r="FS15" i="15"/>
  <c r="FT15" i="15"/>
  <c r="FU15" i="15"/>
  <c r="FV15" i="15"/>
  <c r="FW15" i="15"/>
  <c r="FX15" i="15"/>
  <c r="FY15" i="15"/>
  <c r="FZ15" i="15"/>
  <c r="GA15" i="15"/>
  <c r="GB15" i="15"/>
  <c r="GC15" i="15"/>
  <c r="GD15" i="15"/>
  <c r="GE15" i="15"/>
  <c r="GF15" i="15"/>
  <c r="GG15" i="15"/>
  <c r="GH15" i="15"/>
  <c r="GI15" i="15"/>
  <c r="GJ15" i="15"/>
  <c r="GK15" i="15"/>
  <c r="GL15" i="15"/>
  <c r="GM15" i="15"/>
  <c r="GN15" i="15"/>
  <c r="GO15" i="15"/>
  <c r="GP15" i="15"/>
  <c r="GQ15" i="15"/>
  <c r="GR15" i="15"/>
  <c r="GS15" i="15"/>
  <c r="GT15" i="15"/>
  <c r="GU15" i="15"/>
  <c r="GV15" i="15"/>
  <c r="GW15" i="15"/>
  <c r="GX15" i="15"/>
  <c r="GY15" i="15"/>
  <c r="GZ15" i="15"/>
  <c r="HA15" i="15"/>
  <c r="HB15" i="15"/>
  <c r="HC15" i="15"/>
  <c r="HD15" i="15"/>
  <c r="HE15" i="15"/>
  <c r="HF15" i="15"/>
  <c r="HG15" i="15"/>
  <c r="HH15" i="15"/>
  <c r="HI15" i="15"/>
  <c r="HJ15" i="15"/>
  <c r="HK15" i="15"/>
  <c r="HL15" i="15"/>
  <c r="HM15" i="15"/>
  <c r="HN15" i="15"/>
  <c r="HO15" i="15"/>
  <c r="HP15" i="15"/>
  <c r="HQ15" i="15"/>
  <c r="HR15" i="15"/>
  <c r="HS15" i="15"/>
  <c r="DY16" i="15"/>
  <c r="DZ16" i="15"/>
  <c r="EA16" i="15"/>
  <c r="EB16" i="15"/>
  <c r="EC16" i="15"/>
  <c r="ED16" i="15"/>
  <c r="EE16" i="15"/>
  <c r="EF16" i="15"/>
  <c r="EG16" i="15"/>
  <c r="EH16" i="15"/>
  <c r="EI16" i="15"/>
  <c r="EJ16" i="15"/>
  <c r="EK16" i="15"/>
  <c r="EL16" i="15"/>
  <c r="EM16" i="15"/>
  <c r="EN16" i="15"/>
  <c r="EO16" i="15"/>
  <c r="EP16" i="15"/>
  <c r="EQ16" i="15"/>
  <c r="ER16" i="15"/>
  <c r="ES16" i="15"/>
  <c r="ET16" i="15"/>
  <c r="EU16" i="15"/>
  <c r="EV16" i="15"/>
  <c r="EW16" i="15"/>
  <c r="EX16" i="15"/>
  <c r="EY16" i="15"/>
  <c r="EZ16" i="15"/>
  <c r="FA16" i="15"/>
  <c r="FB16" i="15"/>
  <c r="FC16" i="15"/>
  <c r="FD16" i="15"/>
  <c r="FE16" i="15"/>
  <c r="FF16" i="15"/>
  <c r="FG16" i="15"/>
  <c r="FH16" i="15"/>
  <c r="FI16" i="15"/>
  <c r="FJ16" i="15"/>
  <c r="FK16" i="15"/>
  <c r="FL16" i="15"/>
  <c r="FM16" i="15"/>
  <c r="FN16" i="15"/>
  <c r="FO16" i="15"/>
  <c r="FP16" i="15"/>
  <c r="FQ16" i="15"/>
  <c r="FR16" i="15"/>
  <c r="FS16" i="15"/>
  <c r="FT16" i="15"/>
  <c r="FU16" i="15"/>
  <c r="FV16" i="15"/>
  <c r="FW16" i="15"/>
  <c r="FX16" i="15"/>
  <c r="FY16" i="15"/>
  <c r="FZ16" i="15"/>
  <c r="GA16" i="15"/>
  <c r="GB16" i="15"/>
  <c r="GC16" i="15"/>
  <c r="GD16" i="15"/>
  <c r="GE16" i="15"/>
  <c r="GF16" i="15"/>
  <c r="GG16" i="15"/>
  <c r="GH16" i="15"/>
  <c r="GI16" i="15"/>
  <c r="GJ16" i="15"/>
  <c r="GK16" i="15"/>
  <c r="GL16" i="15"/>
  <c r="GM16" i="15"/>
  <c r="GN16" i="15"/>
  <c r="GO16" i="15"/>
  <c r="GP16" i="15"/>
  <c r="GQ16" i="15"/>
  <c r="GR16" i="15"/>
  <c r="GS16" i="15"/>
  <c r="GT16" i="15"/>
  <c r="GU16" i="15"/>
  <c r="GV16" i="15"/>
  <c r="GW16" i="15"/>
  <c r="GX16" i="15"/>
  <c r="GY16" i="15"/>
  <c r="GZ16" i="15"/>
  <c r="HA16" i="15"/>
  <c r="HB16" i="15"/>
  <c r="HC16" i="15"/>
  <c r="HD16" i="15"/>
  <c r="HE16" i="15"/>
  <c r="HF16" i="15"/>
  <c r="HG16" i="15"/>
  <c r="HH16" i="15"/>
  <c r="HI16" i="15"/>
  <c r="HJ16" i="15"/>
  <c r="HK16" i="15"/>
  <c r="HL16" i="15"/>
  <c r="HM16" i="15"/>
  <c r="HN16" i="15"/>
  <c r="HO16" i="15"/>
  <c r="HP16" i="15"/>
  <c r="HQ16" i="15"/>
  <c r="HR16" i="15"/>
  <c r="HS16" i="15"/>
  <c r="DY17" i="15"/>
  <c r="DZ17" i="15"/>
  <c r="EA17" i="15"/>
  <c r="EB17" i="15"/>
  <c r="EC17" i="15"/>
  <c r="ED17" i="15"/>
  <c r="EE17" i="15"/>
  <c r="EF17" i="15"/>
  <c r="EG17" i="15"/>
  <c r="EH17" i="15"/>
  <c r="EI17" i="15"/>
  <c r="EJ17" i="15"/>
  <c r="EK17" i="15"/>
  <c r="EL17" i="15"/>
  <c r="EM17" i="15"/>
  <c r="EN17" i="15"/>
  <c r="EO17" i="15"/>
  <c r="EP17" i="15"/>
  <c r="EQ17" i="15"/>
  <c r="ER17" i="15"/>
  <c r="ES17" i="15"/>
  <c r="ET17" i="15"/>
  <c r="EU17" i="15"/>
  <c r="EV17" i="15"/>
  <c r="EW17" i="15"/>
  <c r="EX17" i="15"/>
  <c r="EY17" i="15"/>
  <c r="EZ17" i="15"/>
  <c r="FA17" i="15"/>
  <c r="FB17" i="15"/>
  <c r="FC17" i="15"/>
  <c r="FD17" i="15"/>
  <c r="FE17" i="15"/>
  <c r="FF17" i="15"/>
  <c r="FG17" i="15"/>
  <c r="FH17" i="15"/>
  <c r="FI17" i="15"/>
  <c r="FJ17" i="15"/>
  <c r="FK17" i="15"/>
  <c r="FL17" i="15"/>
  <c r="FM17" i="15"/>
  <c r="FN17" i="15"/>
  <c r="FO17" i="15"/>
  <c r="FP17" i="15"/>
  <c r="FQ17" i="15"/>
  <c r="FR17" i="15"/>
  <c r="FS17" i="15"/>
  <c r="FT17" i="15"/>
  <c r="FU17" i="15"/>
  <c r="FV17" i="15"/>
  <c r="FW17" i="15"/>
  <c r="FX17" i="15"/>
  <c r="FY17" i="15"/>
  <c r="FZ17" i="15"/>
  <c r="GA17" i="15"/>
  <c r="GB17" i="15"/>
  <c r="GC17" i="15"/>
  <c r="GD17" i="15"/>
  <c r="GE17" i="15"/>
  <c r="GF17" i="15"/>
  <c r="GG17" i="15"/>
  <c r="GH17" i="15"/>
  <c r="GI17" i="15"/>
  <c r="GJ17" i="15"/>
  <c r="GK17" i="15"/>
  <c r="GL17" i="15"/>
  <c r="GM17" i="15"/>
  <c r="GN17" i="15"/>
  <c r="GO17" i="15"/>
  <c r="GP17" i="15"/>
  <c r="GQ17" i="15"/>
  <c r="GR17" i="15"/>
  <c r="GS17" i="15"/>
  <c r="GT17" i="15"/>
  <c r="GU17" i="15"/>
  <c r="GV17" i="15"/>
  <c r="GW17" i="15"/>
  <c r="GX17" i="15"/>
  <c r="GY17" i="15"/>
  <c r="GZ17" i="15"/>
  <c r="HA17" i="15"/>
  <c r="HB17" i="15"/>
  <c r="HC17" i="15"/>
  <c r="HD17" i="15"/>
  <c r="HE17" i="15"/>
  <c r="HF17" i="15"/>
  <c r="HG17" i="15"/>
  <c r="HH17" i="15"/>
  <c r="HI17" i="15"/>
  <c r="HJ17" i="15"/>
  <c r="HK17" i="15"/>
  <c r="HL17" i="15"/>
  <c r="HM17" i="15"/>
  <c r="HN17" i="15"/>
  <c r="HO17" i="15"/>
  <c r="HP17" i="15"/>
  <c r="HQ17" i="15"/>
  <c r="HR17" i="15"/>
  <c r="HS17" i="15"/>
  <c r="DY18" i="15"/>
  <c r="DZ18" i="15"/>
  <c r="EA18" i="15"/>
  <c r="EB18" i="15"/>
  <c r="EC18" i="15"/>
  <c r="ED18" i="15"/>
  <c r="EE18" i="15"/>
  <c r="EF18" i="15"/>
  <c r="EG18" i="15"/>
  <c r="EH18" i="15"/>
  <c r="EI18" i="15"/>
  <c r="EJ18" i="15"/>
  <c r="EK18" i="15"/>
  <c r="EL18" i="15"/>
  <c r="EM18" i="15"/>
  <c r="EN18" i="15"/>
  <c r="EO18" i="15"/>
  <c r="EP18" i="15"/>
  <c r="EQ18" i="15"/>
  <c r="ER18" i="15"/>
  <c r="ES18" i="15"/>
  <c r="ET18" i="15"/>
  <c r="EU18" i="15"/>
  <c r="EV18" i="15"/>
  <c r="EW18" i="15"/>
  <c r="EX18" i="15"/>
  <c r="EY18" i="15"/>
  <c r="EZ18" i="15"/>
  <c r="FA18" i="15"/>
  <c r="FB18" i="15"/>
  <c r="FC18" i="15"/>
  <c r="FD18" i="15"/>
  <c r="FE18" i="15"/>
  <c r="FF18" i="15"/>
  <c r="FG18" i="15"/>
  <c r="FH18" i="15"/>
  <c r="FI18" i="15"/>
  <c r="FJ18" i="15"/>
  <c r="FK18" i="15"/>
  <c r="FL18" i="15"/>
  <c r="FM18" i="15"/>
  <c r="FN18" i="15"/>
  <c r="FO18" i="15"/>
  <c r="FP18" i="15"/>
  <c r="FQ18" i="15"/>
  <c r="FR18" i="15"/>
  <c r="FS18" i="15"/>
  <c r="FT18" i="15"/>
  <c r="FU18" i="15"/>
  <c r="FV18" i="15"/>
  <c r="FW18" i="15"/>
  <c r="FX18" i="15"/>
  <c r="FY18" i="15"/>
  <c r="FZ18" i="15"/>
  <c r="GA18" i="15"/>
  <c r="GB18" i="15"/>
  <c r="GC18" i="15"/>
  <c r="GD18" i="15"/>
  <c r="GE18" i="15"/>
  <c r="GF18" i="15"/>
  <c r="GG18" i="15"/>
  <c r="GH18" i="15"/>
  <c r="GI18" i="15"/>
  <c r="GJ18" i="15"/>
  <c r="GK18" i="15"/>
  <c r="GL18" i="15"/>
  <c r="GM18" i="15"/>
  <c r="GN18" i="15"/>
  <c r="GO18" i="15"/>
  <c r="GP18" i="15"/>
  <c r="GQ18" i="15"/>
  <c r="GR18" i="15"/>
  <c r="GS18" i="15"/>
  <c r="GT18" i="15"/>
  <c r="GU18" i="15"/>
  <c r="GV18" i="15"/>
  <c r="GW18" i="15"/>
  <c r="GX18" i="15"/>
  <c r="GY18" i="15"/>
  <c r="GZ18" i="15"/>
  <c r="HA18" i="15"/>
  <c r="HB18" i="15"/>
  <c r="HC18" i="15"/>
  <c r="HD18" i="15"/>
  <c r="HE18" i="15"/>
  <c r="HF18" i="15"/>
  <c r="HG18" i="15"/>
  <c r="HH18" i="15"/>
  <c r="HI18" i="15"/>
  <c r="HJ18" i="15"/>
  <c r="HK18" i="15"/>
  <c r="HL18" i="15"/>
  <c r="HM18" i="15"/>
  <c r="HN18" i="15"/>
  <c r="HO18" i="15"/>
  <c r="HP18" i="15"/>
  <c r="HQ18" i="15"/>
  <c r="HR18" i="15"/>
  <c r="HS18" i="15"/>
  <c r="DY19" i="15"/>
  <c r="DZ19" i="15"/>
  <c r="EA19" i="15"/>
  <c r="EB19" i="15"/>
  <c r="EC19" i="15"/>
  <c r="ED19" i="15"/>
  <c r="EE19" i="15"/>
  <c r="EF19" i="15"/>
  <c r="EG19" i="15"/>
  <c r="EH19" i="15"/>
  <c r="EI19" i="15"/>
  <c r="EJ19" i="15"/>
  <c r="EK19" i="15"/>
  <c r="EL19" i="15"/>
  <c r="EM19" i="15"/>
  <c r="EN19" i="15"/>
  <c r="EO19" i="15"/>
  <c r="EP19" i="15"/>
  <c r="EQ19" i="15"/>
  <c r="ER19" i="15"/>
  <c r="ES19" i="15"/>
  <c r="ET19" i="15"/>
  <c r="EU19" i="15"/>
  <c r="EV19" i="15"/>
  <c r="EW19" i="15"/>
  <c r="EX19" i="15"/>
  <c r="EY19" i="15"/>
  <c r="EZ19" i="15"/>
  <c r="FA19" i="15"/>
  <c r="FB19" i="15"/>
  <c r="FC19" i="15"/>
  <c r="FD19" i="15"/>
  <c r="FE19" i="15"/>
  <c r="FF19" i="15"/>
  <c r="FG19" i="15"/>
  <c r="FH19" i="15"/>
  <c r="FI19" i="15"/>
  <c r="FJ19" i="15"/>
  <c r="FK19" i="15"/>
  <c r="FL19" i="15"/>
  <c r="FM19" i="15"/>
  <c r="FN19" i="15"/>
  <c r="FO19" i="15"/>
  <c r="FP19" i="15"/>
  <c r="FQ19" i="15"/>
  <c r="FR19" i="15"/>
  <c r="FS19" i="15"/>
  <c r="FT19" i="15"/>
  <c r="FU19" i="15"/>
  <c r="FV19" i="15"/>
  <c r="FW19" i="15"/>
  <c r="FX19" i="15"/>
  <c r="FY19" i="15"/>
  <c r="FZ19" i="15"/>
  <c r="GA19" i="15"/>
  <c r="GB19" i="15"/>
  <c r="GC19" i="15"/>
  <c r="GD19" i="15"/>
  <c r="GE19" i="15"/>
  <c r="GF19" i="15"/>
  <c r="GG19" i="15"/>
  <c r="GH19" i="15"/>
  <c r="GI19" i="15"/>
  <c r="GJ19" i="15"/>
  <c r="GK19" i="15"/>
  <c r="GL19" i="15"/>
  <c r="GM19" i="15"/>
  <c r="GN19" i="15"/>
  <c r="GO19" i="15"/>
  <c r="GP19" i="15"/>
  <c r="GQ19" i="15"/>
  <c r="GR19" i="15"/>
  <c r="GS19" i="15"/>
  <c r="GT19" i="15"/>
  <c r="GU19" i="15"/>
  <c r="GV19" i="15"/>
  <c r="GW19" i="15"/>
  <c r="GX19" i="15"/>
  <c r="GY19" i="15"/>
  <c r="GZ19" i="15"/>
  <c r="HA19" i="15"/>
  <c r="HB19" i="15"/>
  <c r="HC19" i="15"/>
  <c r="HD19" i="15"/>
  <c r="HE19" i="15"/>
  <c r="HF19" i="15"/>
  <c r="HG19" i="15"/>
  <c r="HH19" i="15"/>
  <c r="HI19" i="15"/>
  <c r="HJ19" i="15"/>
  <c r="HK19" i="15"/>
  <c r="HL19" i="15"/>
  <c r="HM19" i="15"/>
  <c r="HN19" i="15"/>
  <c r="HO19" i="15"/>
  <c r="HP19" i="15"/>
  <c r="HQ19" i="15"/>
  <c r="HR19" i="15"/>
  <c r="HS19" i="15"/>
  <c r="DY20" i="15"/>
  <c r="DZ20" i="15"/>
  <c r="EA20" i="15"/>
  <c r="EB20" i="15"/>
  <c r="EC20" i="15"/>
  <c r="ED20" i="15"/>
  <c r="EE20" i="15"/>
  <c r="EF20" i="15"/>
  <c r="EG20" i="15"/>
  <c r="EH20" i="15"/>
  <c r="EI20" i="15"/>
  <c r="EJ20" i="15"/>
  <c r="EK20" i="15"/>
  <c r="EL20" i="15"/>
  <c r="EM20" i="15"/>
  <c r="EN20" i="15"/>
  <c r="EO20" i="15"/>
  <c r="EP20" i="15"/>
  <c r="EQ20" i="15"/>
  <c r="ER20" i="15"/>
  <c r="ES20" i="15"/>
  <c r="ET20" i="15"/>
  <c r="EU20" i="15"/>
  <c r="EV20" i="15"/>
  <c r="EW20" i="15"/>
  <c r="EX20" i="15"/>
  <c r="EY20" i="15"/>
  <c r="EZ20" i="15"/>
  <c r="FA20" i="15"/>
  <c r="FB20" i="15"/>
  <c r="FC20" i="15"/>
  <c r="FD20" i="15"/>
  <c r="FE20" i="15"/>
  <c r="FF20" i="15"/>
  <c r="FG20" i="15"/>
  <c r="FH20" i="15"/>
  <c r="FI20" i="15"/>
  <c r="FJ20" i="15"/>
  <c r="FK20" i="15"/>
  <c r="FL20" i="15"/>
  <c r="FM20" i="15"/>
  <c r="FN20" i="15"/>
  <c r="FO20" i="15"/>
  <c r="FP20" i="15"/>
  <c r="FQ20" i="15"/>
  <c r="FR20" i="15"/>
  <c r="FS20" i="15"/>
  <c r="FT20" i="15"/>
  <c r="FU20" i="15"/>
  <c r="FV20" i="15"/>
  <c r="FW20" i="15"/>
  <c r="FX20" i="15"/>
  <c r="FY20" i="15"/>
  <c r="FZ20" i="15"/>
  <c r="GA20" i="15"/>
  <c r="GB20" i="15"/>
  <c r="GC20" i="15"/>
  <c r="GD20" i="15"/>
  <c r="GE20" i="15"/>
  <c r="GF20" i="15"/>
  <c r="GG20" i="15"/>
  <c r="GH20" i="15"/>
  <c r="GI20" i="15"/>
  <c r="GJ20" i="15"/>
  <c r="GK20" i="15"/>
  <c r="GL20" i="15"/>
  <c r="GM20" i="15"/>
  <c r="GN20" i="15"/>
  <c r="GO20" i="15"/>
  <c r="GP20" i="15"/>
  <c r="GQ20" i="15"/>
  <c r="GR20" i="15"/>
  <c r="GS20" i="15"/>
  <c r="GT20" i="15"/>
  <c r="GU20" i="15"/>
  <c r="GV20" i="15"/>
  <c r="GW20" i="15"/>
  <c r="GX20" i="15"/>
  <c r="GY20" i="15"/>
  <c r="GZ20" i="15"/>
  <c r="HA20" i="15"/>
  <c r="HB20" i="15"/>
  <c r="HC20" i="15"/>
  <c r="HD20" i="15"/>
  <c r="HE20" i="15"/>
  <c r="HF20" i="15"/>
  <c r="HG20" i="15"/>
  <c r="HH20" i="15"/>
  <c r="HI20" i="15"/>
  <c r="HJ20" i="15"/>
  <c r="HK20" i="15"/>
  <c r="HL20" i="15"/>
  <c r="HM20" i="15"/>
  <c r="HN20" i="15"/>
  <c r="HO20" i="15"/>
  <c r="HP20" i="15"/>
  <c r="HQ20" i="15"/>
  <c r="HR20" i="15"/>
  <c r="HS20" i="15"/>
  <c r="DY21" i="15"/>
  <c r="DZ21" i="15"/>
  <c r="EA21" i="15"/>
  <c r="EB21" i="15"/>
  <c r="EC21" i="15"/>
  <c r="ED21" i="15"/>
  <c r="EE21" i="15"/>
  <c r="EF21" i="15"/>
  <c r="EG21" i="15"/>
  <c r="EH21" i="15"/>
  <c r="EI21" i="15"/>
  <c r="EJ21" i="15"/>
  <c r="EK21" i="15"/>
  <c r="EL21" i="15"/>
  <c r="EM21" i="15"/>
  <c r="EN21" i="15"/>
  <c r="EO21" i="15"/>
  <c r="EP21" i="15"/>
  <c r="EQ21" i="15"/>
  <c r="ER21" i="15"/>
  <c r="ES21" i="15"/>
  <c r="ET21" i="15"/>
  <c r="EU21" i="15"/>
  <c r="EV21" i="15"/>
  <c r="EW21" i="15"/>
  <c r="EX21" i="15"/>
  <c r="EY21" i="15"/>
  <c r="EZ21" i="15"/>
  <c r="FA21" i="15"/>
  <c r="FB21" i="15"/>
  <c r="FC21" i="15"/>
  <c r="FD21" i="15"/>
  <c r="FE21" i="15"/>
  <c r="FF21" i="15"/>
  <c r="FG21" i="15"/>
  <c r="FH21" i="15"/>
  <c r="FI21" i="15"/>
  <c r="FJ21" i="15"/>
  <c r="FK21" i="15"/>
  <c r="FL21" i="15"/>
  <c r="FM21" i="15"/>
  <c r="FN21" i="15"/>
  <c r="FO21" i="15"/>
  <c r="FP21" i="15"/>
  <c r="FQ21" i="15"/>
  <c r="FR21" i="15"/>
  <c r="FS21" i="15"/>
  <c r="FT21" i="15"/>
  <c r="FU21" i="15"/>
  <c r="FV21" i="15"/>
  <c r="FW21" i="15"/>
  <c r="FX21" i="15"/>
  <c r="FY21" i="15"/>
  <c r="FZ21" i="15"/>
  <c r="GA21" i="15"/>
  <c r="GB21" i="15"/>
  <c r="GC21" i="15"/>
  <c r="GD21" i="15"/>
  <c r="GE21" i="15"/>
  <c r="GF21" i="15"/>
  <c r="GG21" i="15"/>
  <c r="GH21" i="15"/>
  <c r="GI21" i="15"/>
  <c r="GJ21" i="15"/>
  <c r="GK21" i="15"/>
  <c r="GL21" i="15"/>
  <c r="GM21" i="15"/>
  <c r="GN21" i="15"/>
  <c r="GO21" i="15"/>
  <c r="GP21" i="15"/>
  <c r="GQ21" i="15"/>
  <c r="GR21" i="15"/>
  <c r="GS21" i="15"/>
  <c r="GT21" i="15"/>
  <c r="GU21" i="15"/>
  <c r="GV21" i="15"/>
  <c r="GW21" i="15"/>
  <c r="GX21" i="15"/>
  <c r="GY21" i="15"/>
  <c r="GZ21" i="15"/>
  <c r="HA21" i="15"/>
  <c r="HB21" i="15"/>
  <c r="HC21" i="15"/>
  <c r="HD21" i="15"/>
  <c r="HE21" i="15"/>
  <c r="HF21" i="15"/>
  <c r="HG21" i="15"/>
  <c r="HH21" i="15"/>
  <c r="HI21" i="15"/>
  <c r="HJ21" i="15"/>
  <c r="HK21" i="15"/>
  <c r="HL21" i="15"/>
  <c r="HM21" i="15"/>
  <c r="HN21" i="15"/>
  <c r="HO21" i="15"/>
  <c r="HP21" i="15"/>
  <c r="HQ21" i="15"/>
  <c r="HR21" i="15"/>
  <c r="HS21" i="15"/>
  <c r="DY22" i="15"/>
  <c r="DZ22" i="15"/>
  <c r="EA22" i="15"/>
  <c r="EB22" i="15"/>
  <c r="EC22" i="15"/>
  <c r="ED22" i="15"/>
  <c r="EE22" i="15"/>
  <c r="EF22" i="15"/>
  <c r="EG22" i="15"/>
  <c r="EH22" i="15"/>
  <c r="EI22" i="15"/>
  <c r="EJ22" i="15"/>
  <c r="EK22" i="15"/>
  <c r="EL22" i="15"/>
  <c r="EM22" i="15"/>
  <c r="EN22" i="15"/>
  <c r="EO22" i="15"/>
  <c r="EP22" i="15"/>
  <c r="EQ22" i="15"/>
  <c r="ER22" i="15"/>
  <c r="ES22" i="15"/>
  <c r="ET22" i="15"/>
  <c r="EU22" i="15"/>
  <c r="EV22" i="15"/>
  <c r="EW22" i="15"/>
  <c r="EX22" i="15"/>
  <c r="EY22" i="15"/>
  <c r="EZ22" i="15"/>
  <c r="FA22" i="15"/>
  <c r="FB22" i="15"/>
  <c r="FC22" i="15"/>
  <c r="FD22" i="15"/>
  <c r="FE22" i="15"/>
  <c r="FF22" i="15"/>
  <c r="FG22" i="15"/>
  <c r="FH22" i="15"/>
  <c r="FI22" i="15"/>
  <c r="FJ22" i="15"/>
  <c r="FK22" i="15"/>
  <c r="FL22" i="15"/>
  <c r="FM22" i="15"/>
  <c r="FN22" i="15"/>
  <c r="FO22" i="15"/>
  <c r="FP22" i="15"/>
  <c r="FQ22" i="15"/>
  <c r="FR22" i="15"/>
  <c r="FS22" i="15"/>
  <c r="FT22" i="15"/>
  <c r="FU22" i="15"/>
  <c r="FV22" i="15"/>
  <c r="FW22" i="15"/>
  <c r="FX22" i="15"/>
  <c r="FY22" i="15"/>
  <c r="FZ22" i="15"/>
  <c r="GA22" i="15"/>
  <c r="GB22" i="15"/>
  <c r="GC22" i="15"/>
  <c r="GD22" i="15"/>
  <c r="GE22" i="15"/>
  <c r="GF22" i="15"/>
  <c r="GG22" i="15"/>
  <c r="GH22" i="15"/>
  <c r="GI22" i="15"/>
  <c r="GJ22" i="15"/>
  <c r="GK22" i="15"/>
  <c r="GL22" i="15"/>
  <c r="GM22" i="15"/>
  <c r="GN22" i="15"/>
  <c r="GO22" i="15"/>
  <c r="GP22" i="15"/>
  <c r="GQ22" i="15"/>
  <c r="GR22" i="15"/>
  <c r="GS22" i="15"/>
  <c r="GT22" i="15"/>
  <c r="GU22" i="15"/>
  <c r="GV22" i="15"/>
  <c r="GW22" i="15"/>
  <c r="GX22" i="15"/>
  <c r="GY22" i="15"/>
  <c r="GZ22" i="15"/>
  <c r="HA22" i="15"/>
  <c r="HB22" i="15"/>
  <c r="HC22" i="15"/>
  <c r="HD22" i="15"/>
  <c r="HE22" i="15"/>
  <c r="HF22" i="15"/>
  <c r="HG22" i="15"/>
  <c r="HH22" i="15"/>
  <c r="HI22" i="15"/>
  <c r="HJ22" i="15"/>
  <c r="HK22" i="15"/>
  <c r="HL22" i="15"/>
  <c r="HM22" i="15"/>
  <c r="HN22" i="15"/>
  <c r="HO22" i="15"/>
  <c r="HP22" i="15"/>
  <c r="HQ22" i="15"/>
  <c r="HR22" i="15"/>
  <c r="HS22" i="15"/>
  <c r="DY23" i="15"/>
  <c r="DZ23" i="15"/>
  <c r="EA23" i="15"/>
  <c r="EB23" i="15"/>
  <c r="EC23" i="15"/>
  <c r="ED23" i="15"/>
  <c r="EE23" i="15"/>
  <c r="EF23" i="15"/>
  <c r="EG23" i="15"/>
  <c r="EH23" i="15"/>
  <c r="EI23" i="15"/>
  <c r="EJ23" i="15"/>
  <c r="EK23" i="15"/>
  <c r="EL23" i="15"/>
  <c r="EM23" i="15"/>
  <c r="EN23" i="15"/>
  <c r="EO23" i="15"/>
  <c r="EP23" i="15"/>
  <c r="EQ23" i="15"/>
  <c r="ER23" i="15"/>
  <c r="ES23" i="15"/>
  <c r="ET23" i="15"/>
  <c r="EU23" i="15"/>
  <c r="EV23" i="15"/>
  <c r="EW23" i="15"/>
  <c r="EX23" i="15"/>
  <c r="EY23" i="15"/>
  <c r="EZ23" i="15"/>
  <c r="FA23" i="15"/>
  <c r="FB23" i="15"/>
  <c r="FC23" i="15"/>
  <c r="FD23" i="15"/>
  <c r="FE23" i="15"/>
  <c r="FF23" i="15"/>
  <c r="FG23" i="15"/>
  <c r="FH23" i="15"/>
  <c r="FI23" i="15"/>
  <c r="FJ23" i="15"/>
  <c r="FK23" i="15"/>
  <c r="FL23" i="15"/>
  <c r="FM23" i="15"/>
  <c r="FN23" i="15"/>
  <c r="FO23" i="15"/>
  <c r="FP23" i="15"/>
  <c r="FQ23" i="15"/>
  <c r="FR23" i="15"/>
  <c r="FS23" i="15"/>
  <c r="FT23" i="15"/>
  <c r="FU23" i="15"/>
  <c r="FV23" i="15"/>
  <c r="FW23" i="15"/>
  <c r="FX23" i="15"/>
  <c r="FY23" i="15"/>
  <c r="FZ23" i="15"/>
  <c r="GA23" i="15"/>
  <c r="GB23" i="15"/>
  <c r="GC23" i="15"/>
  <c r="GD23" i="15"/>
  <c r="GE23" i="15"/>
  <c r="GF23" i="15"/>
  <c r="GG23" i="15"/>
  <c r="GH23" i="15"/>
  <c r="GI23" i="15"/>
  <c r="GJ23" i="15"/>
  <c r="GK23" i="15"/>
  <c r="GL23" i="15"/>
  <c r="GM23" i="15"/>
  <c r="GN23" i="15"/>
  <c r="GO23" i="15"/>
  <c r="GP23" i="15"/>
  <c r="GQ23" i="15"/>
  <c r="GR23" i="15"/>
  <c r="GS23" i="15"/>
  <c r="GT23" i="15"/>
  <c r="GU23" i="15"/>
  <c r="GV23" i="15"/>
  <c r="GW23" i="15"/>
  <c r="GX23" i="15"/>
  <c r="GY23" i="15"/>
  <c r="GZ23" i="15"/>
  <c r="HA23" i="15"/>
  <c r="HB23" i="15"/>
  <c r="HC23" i="15"/>
  <c r="HD23" i="15"/>
  <c r="HE23" i="15"/>
  <c r="HF23" i="15"/>
  <c r="HG23" i="15"/>
  <c r="HH23" i="15"/>
  <c r="HI23" i="15"/>
  <c r="HJ23" i="15"/>
  <c r="HK23" i="15"/>
  <c r="HL23" i="15"/>
  <c r="HM23" i="15"/>
  <c r="HN23" i="15"/>
  <c r="HO23" i="15"/>
  <c r="HP23" i="15"/>
  <c r="HQ23" i="15"/>
  <c r="HR23" i="15"/>
  <c r="HS23" i="15"/>
  <c r="DY24" i="15"/>
  <c r="DZ24" i="15"/>
  <c r="EA24" i="15"/>
  <c r="EB24" i="15"/>
  <c r="EC24" i="15"/>
  <c r="ED24" i="15"/>
  <c r="EE24" i="15"/>
  <c r="EF24" i="15"/>
  <c r="EG24" i="15"/>
  <c r="EH24" i="15"/>
  <c r="EI24" i="15"/>
  <c r="EJ24" i="15"/>
  <c r="EK24" i="15"/>
  <c r="EL24" i="15"/>
  <c r="EM24" i="15"/>
  <c r="EN24" i="15"/>
  <c r="EO24" i="15"/>
  <c r="EP24" i="15"/>
  <c r="EQ24" i="15"/>
  <c r="ER24" i="15"/>
  <c r="ES24" i="15"/>
  <c r="ET24" i="15"/>
  <c r="EU24" i="15"/>
  <c r="EV24" i="15"/>
  <c r="EW24" i="15"/>
  <c r="EX24" i="15"/>
  <c r="EY24" i="15"/>
  <c r="EZ24" i="15"/>
  <c r="FA24" i="15"/>
  <c r="FB24" i="15"/>
  <c r="FC24" i="15"/>
  <c r="FD24" i="15"/>
  <c r="FE24" i="15"/>
  <c r="FF24" i="15"/>
  <c r="FG24" i="15"/>
  <c r="FH24" i="15"/>
  <c r="FI24" i="15"/>
  <c r="FJ24" i="15"/>
  <c r="FK24" i="15"/>
  <c r="FL24" i="15"/>
  <c r="FM24" i="15"/>
  <c r="FN24" i="15"/>
  <c r="FO24" i="15"/>
  <c r="FP24" i="15"/>
  <c r="FQ24" i="15"/>
  <c r="FR24" i="15"/>
  <c r="FS24" i="15"/>
  <c r="FT24" i="15"/>
  <c r="FU24" i="15"/>
  <c r="FV24" i="15"/>
  <c r="FW24" i="15"/>
  <c r="FX24" i="15"/>
  <c r="FY24" i="15"/>
  <c r="FZ24" i="15"/>
  <c r="GA24" i="15"/>
  <c r="GB24" i="15"/>
  <c r="GC24" i="15"/>
  <c r="GD24" i="15"/>
  <c r="GE24" i="15"/>
  <c r="GF24" i="15"/>
  <c r="GG24" i="15"/>
  <c r="GH24" i="15"/>
  <c r="GI24" i="15"/>
  <c r="GJ24" i="15"/>
  <c r="GK24" i="15"/>
  <c r="GL24" i="15"/>
  <c r="GM24" i="15"/>
  <c r="GN24" i="15"/>
  <c r="GO24" i="15"/>
  <c r="GP24" i="15"/>
  <c r="GQ24" i="15"/>
  <c r="GR24" i="15"/>
  <c r="GS24" i="15"/>
  <c r="GT24" i="15"/>
  <c r="GU24" i="15"/>
  <c r="GV24" i="15"/>
  <c r="GW24" i="15"/>
  <c r="GX24" i="15"/>
  <c r="GY24" i="15"/>
  <c r="GZ24" i="15"/>
  <c r="HA24" i="15"/>
  <c r="HB24" i="15"/>
  <c r="HC24" i="15"/>
  <c r="HD24" i="15"/>
  <c r="HE24" i="15"/>
  <c r="HF24" i="15"/>
  <c r="HG24" i="15"/>
  <c r="HH24" i="15"/>
  <c r="HI24" i="15"/>
  <c r="HJ24" i="15"/>
  <c r="HK24" i="15"/>
  <c r="HL24" i="15"/>
  <c r="HM24" i="15"/>
  <c r="HN24" i="15"/>
  <c r="HO24" i="15"/>
  <c r="HP24" i="15"/>
  <c r="HQ24" i="15"/>
  <c r="HR24" i="15"/>
  <c r="HS24" i="15"/>
  <c r="DY25" i="15"/>
  <c r="DZ25" i="15"/>
  <c r="EA25" i="15"/>
  <c r="EB25" i="15"/>
  <c r="EC25" i="15"/>
  <c r="ED25" i="15"/>
  <c r="EE25" i="15"/>
  <c r="EF25" i="15"/>
  <c r="EG25" i="15"/>
  <c r="EH25" i="15"/>
  <c r="EI25" i="15"/>
  <c r="EJ25" i="15"/>
  <c r="EK25" i="15"/>
  <c r="EL25" i="15"/>
  <c r="EM25" i="15"/>
  <c r="EN25" i="15"/>
  <c r="EO25" i="15"/>
  <c r="EP25" i="15"/>
  <c r="EQ25" i="15"/>
  <c r="ER25" i="15"/>
  <c r="ES25" i="15"/>
  <c r="ET25" i="15"/>
  <c r="EU25" i="15"/>
  <c r="EV25" i="15"/>
  <c r="EW25" i="15"/>
  <c r="EX25" i="15"/>
  <c r="EY25" i="15"/>
  <c r="EZ25" i="15"/>
  <c r="FA25" i="15"/>
  <c r="FB25" i="15"/>
  <c r="FC25" i="15"/>
  <c r="FD25" i="15"/>
  <c r="FE25" i="15"/>
  <c r="FF25" i="15"/>
  <c r="FG25" i="15"/>
  <c r="FH25" i="15"/>
  <c r="FI25" i="15"/>
  <c r="FJ25" i="15"/>
  <c r="FK25" i="15"/>
  <c r="FL25" i="15"/>
  <c r="FM25" i="15"/>
  <c r="FN25" i="15"/>
  <c r="FO25" i="15"/>
  <c r="FP25" i="15"/>
  <c r="FQ25" i="15"/>
  <c r="FR25" i="15"/>
  <c r="FS25" i="15"/>
  <c r="FT25" i="15"/>
  <c r="FU25" i="15"/>
  <c r="FV25" i="15"/>
  <c r="FW25" i="15"/>
  <c r="FX25" i="15"/>
  <c r="FY25" i="15"/>
  <c r="FZ25" i="15"/>
  <c r="GA25" i="15"/>
  <c r="GB25" i="15"/>
  <c r="GC25" i="15"/>
  <c r="GD25" i="15"/>
  <c r="GE25" i="15"/>
  <c r="GF25" i="15"/>
  <c r="GG25" i="15"/>
  <c r="GH25" i="15"/>
  <c r="GI25" i="15"/>
  <c r="GJ25" i="15"/>
  <c r="GK25" i="15"/>
  <c r="GL25" i="15"/>
  <c r="GM25" i="15"/>
  <c r="GN25" i="15"/>
  <c r="GO25" i="15"/>
  <c r="GP25" i="15"/>
  <c r="GQ25" i="15"/>
  <c r="GR25" i="15"/>
  <c r="GS25" i="15"/>
  <c r="GT25" i="15"/>
  <c r="GU25" i="15"/>
  <c r="GV25" i="15"/>
  <c r="GW25" i="15"/>
  <c r="GX25" i="15"/>
  <c r="GY25" i="15"/>
  <c r="GZ25" i="15"/>
  <c r="HA25" i="15"/>
  <c r="HB25" i="15"/>
  <c r="HC25" i="15"/>
  <c r="HD25" i="15"/>
  <c r="HE25" i="15"/>
  <c r="HF25" i="15"/>
  <c r="HG25" i="15"/>
  <c r="HH25" i="15"/>
  <c r="HI25" i="15"/>
  <c r="HJ25" i="15"/>
  <c r="HK25" i="15"/>
  <c r="HL25" i="15"/>
  <c r="HM25" i="15"/>
  <c r="HN25" i="15"/>
  <c r="HO25" i="15"/>
  <c r="HP25" i="15"/>
  <c r="HQ25" i="15"/>
  <c r="HR25" i="15"/>
  <c r="HS25" i="15"/>
  <c r="DY26" i="15"/>
  <c r="DZ26" i="15"/>
  <c r="EA26" i="15"/>
  <c r="EB26" i="15"/>
  <c r="EC26" i="15"/>
  <c r="ED26" i="15"/>
  <c r="EE26" i="15"/>
  <c r="EF26" i="15"/>
  <c r="EG26" i="15"/>
  <c r="EH26" i="15"/>
  <c r="EI26" i="15"/>
  <c r="EJ26" i="15"/>
  <c r="EK26" i="15"/>
  <c r="EL26" i="15"/>
  <c r="EM26" i="15"/>
  <c r="EN26" i="15"/>
  <c r="EO26" i="15"/>
  <c r="EP26" i="15"/>
  <c r="EQ26" i="15"/>
  <c r="ER26" i="15"/>
  <c r="ES26" i="15"/>
  <c r="ET26" i="15"/>
  <c r="EU26" i="15"/>
  <c r="EV26" i="15"/>
  <c r="EW26" i="15"/>
  <c r="EX26" i="15"/>
  <c r="EY26" i="15"/>
  <c r="EZ26" i="15"/>
  <c r="FA26" i="15"/>
  <c r="FB26" i="15"/>
  <c r="FC26" i="15"/>
  <c r="FD26" i="15"/>
  <c r="FE26" i="15"/>
  <c r="FF26" i="15"/>
  <c r="FG26" i="15"/>
  <c r="FH26" i="15"/>
  <c r="FI26" i="15"/>
  <c r="FJ26" i="15"/>
  <c r="FK26" i="15"/>
  <c r="FL26" i="15"/>
  <c r="FM26" i="15"/>
  <c r="FN26" i="15"/>
  <c r="FO26" i="15"/>
  <c r="FP26" i="15"/>
  <c r="FQ26" i="15"/>
  <c r="FR26" i="15"/>
  <c r="FS26" i="15"/>
  <c r="FT26" i="15"/>
  <c r="FU26" i="15"/>
  <c r="FV26" i="15"/>
  <c r="FW26" i="15"/>
  <c r="FX26" i="15"/>
  <c r="FY26" i="15"/>
  <c r="FZ26" i="15"/>
  <c r="GA26" i="15"/>
  <c r="GB26" i="15"/>
  <c r="GC26" i="15"/>
  <c r="GD26" i="15"/>
  <c r="GE26" i="15"/>
  <c r="GF26" i="15"/>
  <c r="GG26" i="15"/>
  <c r="GH26" i="15"/>
  <c r="GI26" i="15"/>
  <c r="GJ26" i="15"/>
  <c r="GK26" i="15"/>
  <c r="GL26" i="15"/>
  <c r="GM26" i="15"/>
  <c r="GN26" i="15"/>
  <c r="GO26" i="15"/>
  <c r="GP26" i="15"/>
  <c r="GQ26" i="15"/>
  <c r="GR26" i="15"/>
  <c r="GS26" i="15"/>
  <c r="GT26" i="15"/>
  <c r="GU26" i="15"/>
  <c r="GV26" i="15"/>
  <c r="GW26" i="15"/>
  <c r="GX26" i="15"/>
  <c r="GY26" i="15"/>
  <c r="GZ26" i="15"/>
  <c r="HA26" i="15"/>
  <c r="HB26" i="15"/>
  <c r="HC26" i="15"/>
  <c r="HD26" i="15"/>
  <c r="HE26" i="15"/>
  <c r="HF26" i="15"/>
  <c r="HG26" i="15"/>
  <c r="HH26" i="15"/>
  <c r="HI26" i="15"/>
  <c r="HJ26" i="15"/>
  <c r="HK26" i="15"/>
  <c r="HL26" i="15"/>
  <c r="HM26" i="15"/>
  <c r="HN26" i="15"/>
  <c r="HO26" i="15"/>
  <c r="HP26" i="15"/>
  <c r="HQ26" i="15"/>
  <c r="HR26" i="15"/>
  <c r="HS26" i="15"/>
  <c r="DY27" i="15"/>
  <c r="DZ27" i="15"/>
  <c r="EA27" i="15"/>
  <c r="EB27" i="15"/>
  <c r="EC27" i="15"/>
  <c r="ED27" i="15"/>
  <c r="EE27" i="15"/>
  <c r="EF27" i="15"/>
  <c r="EG27" i="15"/>
  <c r="EH27" i="15"/>
  <c r="EI27" i="15"/>
  <c r="EJ27" i="15"/>
  <c r="EK27" i="15"/>
  <c r="EL27" i="15"/>
  <c r="EM27" i="15"/>
  <c r="EN27" i="15"/>
  <c r="EO27" i="15"/>
  <c r="EP27" i="15"/>
  <c r="EQ27" i="15"/>
  <c r="ER27" i="15"/>
  <c r="ES27" i="15"/>
  <c r="ET27" i="15"/>
  <c r="EU27" i="15"/>
  <c r="EV27" i="15"/>
  <c r="EW27" i="15"/>
  <c r="EX27" i="15"/>
  <c r="EY27" i="15"/>
  <c r="EZ27" i="15"/>
  <c r="FA27" i="15"/>
  <c r="FB27" i="15"/>
  <c r="FC27" i="15"/>
  <c r="FD27" i="15"/>
  <c r="FE27" i="15"/>
  <c r="FF27" i="15"/>
  <c r="FG27" i="15"/>
  <c r="FH27" i="15"/>
  <c r="FI27" i="15"/>
  <c r="FJ27" i="15"/>
  <c r="FK27" i="15"/>
  <c r="FL27" i="15"/>
  <c r="FM27" i="15"/>
  <c r="FN27" i="15"/>
  <c r="FO27" i="15"/>
  <c r="FP27" i="15"/>
  <c r="FQ27" i="15"/>
  <c r="FR27" i="15"/>
  <c r="FS27" i="15"/>
  <c r="FT27" i="15"/>
  <c r="FU27" i="15"/>
  <c r="FV27" i="15"/>
  <c r="FW27" i="15"/>
  <c r="FX27" i="15"/>
  <c r="FY27" i="15"/>
  <c r="FZ27" i="15"/>
  <c r="GA27" i="15"/>
  <c r="GB27" i="15"/>
  <c r="GC27" i="15"/>
  <c r="GD27" i="15"/>
  <c r="GE27" i="15"/>
  <c r="GF27" i="15"/>
  <c r="GG27" i="15"/>
  <c r="GH27" i="15"/>
  <c r="GI27" i="15"/>
  <c r="GJ27" i="15"/>
  <c r="GK27" i="15"/>
  <c r="GL27" i="15"/>
  <c r="GM27" i="15"/>
  <c r="GN27" i="15"/>
  <c r="GO27" i="15"/>
  <c r="GP27" i="15"/>
  <c r="GQ27" i="15"/>
  <c r="GR27" i="15"/>
  <c r="GS27" i="15"/>
  <c r="GT27" i="15"/>
  <c r="GU27" i="15"/>
  <c r="GV27" i="15"/>
  <c r="GW27" i="15"/>
  <c r="GX27" i="15"/>
  <c r="GY27" i="15"/>
  <c r="GZ27" i="15"/>
  <c r="HA27" i="15"/>
  <c r="HB27" i="15"/>
  <c r="HC27" i="15"/>
  <c r="HD27" i="15"/>
  <c r="HE27" i="15"/>
  <c r="HF27" i="15"/>
  <c r="HG27" i="15"/>
  <c r="HH27" i="15"/>
  <c r="HI27" i="15"/>
  <c r="HJ27" i="15"/>
  <c r="HK27" i="15"/>
  <c r="HL27" i="15"/>
  <c r="HM27" i="15"/>
  <c r="HN27" i="15"/>
  <c r="HO27" i="15"/>
  <c r="HP27" i="15"/>
  <c r="HQ27" i="15"/>
  <c r="HR27" i="15"/>
  <c r="HS27" i="15"/>
  <c r="DY28" i="15"/>
  <c r="DZ28" i="15"/>
  <c r="EA28" i="15"/>
  <c r="EB28" i="15"/>
  <c r="EC28" i="15"/>
  <c r="ED28" i="15"/>
  <c r="EE28" i="15"/>
  <c r="EF28" i="15"/>
  <c r="EG28" i="15"/>
  <c r="EH28" i="15"/>
  <c r="EI28" i="15"/>
  <c r="EJ28" i="15"/>
  <c r="EK28" i="15"/>
  <c r="EL28" i="15"/>
  <c r="EM28" i="15"/>
  <c r="EN28" i="15"/>
  <c r="EO28" i="15"/>
  <c r="EP28" i="15"/>
  <c r="EQ28" i="15"/>
  <c r="ER28" i="15"/>
  <c r="ES28" i="15"/>
  <c r="ET28" i="15"/>
  <c r="EU28" i="15"/>
  <c r="EV28" i="15"/>
  <c r="EW28" i="15"/>
  <c r="EX28" i="15"/>
  <c r="EY28" i="15"/>
  <c r="EZ28" i="15"/>
  <c r="FA28" i="15"/>
  <c r="FB28" i="15"/>
  <c r="FC28" i="15"/>
  <c r="FD28" i="15"/>
  <c r="FE28" i="15"/>
  <c r="FF28" i="15"/>
  <c r="FG28" i="15"/>
  <c r="FH28" i="15"/>
  <c r="FI28" i="15"/>
  <c r="FJ28" i="15"/>
  <c r="FK28" i="15"/>
  <c r="FL28" i="15"/>
  <c r="FM28" i="15"/>
  <c r="FN28" i="15"/>
  <c r="FO28" i="15"/>
  <c r="FP28" i="15"/>
  <c r="FQ28" i="15"/>
  <c r="FR28" i="15"/>
  <c r="FS28" i="15"/>
  <c r="FT28" i="15"/>
  <c r="FU28" i="15"/>
  <c r="FV28" i="15"/>
  <c r="FW28" i="15"/>
  <c r="FX28" i="15"/>
  <c r="FY28" i="15"/>
  <c r="FZ28" i="15"/>
  <c r="GA28" i="15"/>
  <c r="GB28" i="15"/>
  <c r="GC28" i="15"/>
  <c r="GD28" i="15"/>
  <c r="GE28" i="15"/>
  <c r="GF28" i="15"/>
  <c r="GG28" i="15"/>
  <c r="GH28" i="15"/>
  <c r="GI28" i="15"/>
  <c r="GJ28" i="15"/>
  <c r="GK28" i="15"/>
  <c r="GL28" i="15"/>
  <c r="GM28" i="15"/>
  <c r="GN28" i="15"/>
  <c r="GO28" i="15"/>
  <c r="GP28" i="15"/>
  <c r="GQ28" i="15"/>
  <c r="GR28" i="15"/>
  <c r="GS28" i="15"/>
  <c r="GT28" i="15"/>
  <c r="GU28" i="15"/>
  <c r="GV28" i="15"/>
  <c r="GW28" i="15"/>
  <c r="GX28" i="15"/>
  <c r="GY28" i="15"/>
  <c r="GZ28" i="15"/>
  <c r="HA28" i="15"/>
  <c r="HB28" i="15"/>
  <c r="HC28" i="15"/>
  <c r="HD28" i="15"/>
  <c r="HE28" i="15"/>
  <c r="HF28" i="15"/>
  <c r="HG28" i="15"/>
  <c r="HH28" i="15"/>
  <c r="HI28" i="15"/>
  <c r="HJ28" i="15"/>
  <c r="HK28" i="15"/>
  <c r="HL28" i="15"/>
  <c r="HM28" i="15"/>
  <c r="HN28" i="15"/>
  <c r="HO28" i="15"/>
  <c r="HP28" i="15"/>
  <c r="HQ28" i="15"/>
  <c r="HR28" i="15"/>
  <c r="HS28" i="15"/>
  <c r="DY29" i="15"/>
  <c r="DZ29" i="15"/>
  <c r="EA29" i="15"/>
  <c r="EB29" i="15"/>
  <c r="EC29" i="15"/>
  <c r="ED29" i="15"/>
  <c r="EE29" i="15"/>
  <c r="EF29" i="15"/>
  <c r="EG29" i="15"/>
  <c r="EH29" i="15"/>
  <c r="EI29" i="15"/>
  <c r="EJ29" i="15"/>
  <c r="EK29" i="15"/>
  <c r="EL29" i="15"/>
  <c r="EM29" i="15"/>
  <c r="EN29" i="15"/>
  <c r="EO29" i="15"/>
  <c r="EP29" i="15"/>
  <c r="EQ29" i="15"/>
  <c r="ER29" i="15"/>
  <c r="ES29" i="15"/>
  <c r="ET29" i="15"/>
  <c r="EU29" i="15"/>
  <c r="EV29" i="15"/>
  <c r="EW29" i="15"/>
  <c r="EX29" i="15"/>
  <c r="EY29" i="15"/>
  <c r="EZ29" i="15"/>
  <c r="FA29" i="15"/>
  <c r="FB29" i="15"/>
  <c r="FC29" i="15"/>
  <c r="FD29" i="15"/>
  <c r="FE29" i="15"/>
  <c r="FF29" i="15"/>
  <c r="FG29" i="15"/>
  <c r="FH29" i="15"/>
  <c r="FI29" i="15"/>
  <c r="FJ29" i="15"/>
  <c r="FK29" i="15"/>
  <c r="FL29" i="15"/>
  <c r="FM29" i="15"/>
  <c r="FN29" i="15"/>
  <c r="FO29" i="15"/>
  <c r="FP29" i="15"/>
  <c r="FQ29" i="15"/>
  <c r="FR29" i="15"/>
  <c r="FS29" i="15"/>
  <c r="FT29" i="15"/>
  <c r="FU29" i="15"/>
  <c r="FV29" i="15"/>
  <c r="FW29" i="15"/>
  <c r="FX29" i="15"/>
  <c r="FY29" i="15"/>
  <c r="FZ29" i="15"/>
  <c r="GA29" i="15"/>
  <c r="GB29" i="15"/>
  <c r="GC29" i="15"/>
  <c r="GD29" i="15"/>
  <c r="GE29" i="15"/>
  <c r="GF29" i="15"/>
  <c r="GG29" i="15"/>
  <c r="GH29" i="15"/>
  <c r="GI29" i="15"/>
  <c r="GJ29" i="15"/>
  <c r="GK29" i="15"/>
  <c r="GL29" i="15"/>
  <c r="GM29" i="15"/>
  <c r="GN29" i="15"/>
  <c r="GO29" i="15"/>
  <c r="GP29" i="15"/>
  <c r="GQ29" i="15"/>
  <c r="GR29" i="15"/>
  <c r="GS29" i="15"/>
  <c r="GT29" i="15"/>
  <c r="GU29" i="15"/>
  <c r="GV29" i="15"/>
  <c r="GW29" i="15"/>
  <c r="GX29" i="15"/>
  <c r="GY29" i="15"/>
  <c r="GZ29" i="15"/>
  <c r="HA29" i="15"/>
  <c r="HB29" i="15"/>
  <c r="HC29" i="15"/>
  <c r="HD29" i="15"/>
  <c r="HE29" i="15"/>
  <c r="HF29" i="15"/>
  <c r="HG29" i="15"/>
  <c r="HH29" i="15"/>
  <c r="HI29" i="15"/>
  <c r="HJ29" i="15"/>
  <c r="HK29" i="15"/>
  <c r="HL29" i="15"/>
  <c r="HM29" i="15"/>
  <c r="HN29" i="15"/>
  <c r="HO29" i="15"/>
  <c r="HP29" i="15"/>
  <c r="HQ29" i="15"/>
  <c r="HR29" i="15"/>
  <c r="HS29" i="15"/>
  <c r="DY30" i="15"/>
  <c r="DZ30" i="15"/>
  <c r="EA30" i="15"/>
  <c r="EB30" i="15"/>
  <c r="EC30" i="15"/>
  <c r="ED30" i="15"/>
  <c r="EE30" i="15"/>
  <c r="EF30" i="15"/>
  <c r="EG30" i="15"/>
  <c r="EH30" i="15"/>
  <c r="EI30" i="15"/>
  <c r="EJ30" i="15"/>
  <c r="EK30" i="15"/>
  <c r="EL30" i="15"/>
  <c r="EM30" i="15"/>
  <c r="EN30" i="15"/>
  <c r="EO30" i="15"/>
  <c r="EP30" i="15"/>
  <c r="EQ30" i="15"/>
  <c r="ER30" i="15"/>
  <c r="ES30" i="15"/>
  <c r="ET30" i="15"/>
  <c r="EU30" i="15"/>
  <c r="EV30" i="15"/>
  <c r="EW30" i="15"/>
  <c r="EX30" i="15"/>
  <c r="EY30" i="15"/>
  <c r="EZ30" i="15"/>
  <c r="FA30" i="15"/>
  <c r="FB30" i="15"/>
  <c r="FC30" i="15"/>
  <c r="FD30" i="15"/>
  <c r="FE30" i="15"/>
  <c r="FF30" i="15"/>
  <c r="FG30" i="15"/>
  <c r="FH30" i="15"/>
  <c r="FI30" i="15"/>
  <c r="FJ30" i="15"/>
  <c r="FK30" i="15"/>
  <c r="FL30" i="15"/>
  <c r="FM30" i="15"/>
  <c r="FN30" i="15"/>
  <c r="FO30" i="15"/>
  <c r="FP30" i="15"/>
  <c r="FQ30" i="15"/>
  <c r="FR30" i="15"/>
  <c r="FS30" i="15"/>
  <c r="FT30" i="15"/>
  <c r="FU30" i="15"/>
  <c r="FV30" i="15"/>
  <c r="FW30" i="15"/>
  <c r="FX30" i="15"/>
  <c r="FY30" i="15"/>
  <c r="FZ30" i="15"/>
  <c r="GA30" i="15"/>
  <c r="GB30" i="15"/>
  <c r="GC30" i="15"/>
  <c r="GD30" i="15"/>
  <c r="GE30" i="15"/>
  <c r="GF30" i="15"/>
  <c r="GG30" i="15"/>
  <c r="GH30" i="15"/>
  <c r="GI30" i="15"/>
  <c r="GJ30" i="15"/>
  <c r="GK30" i="15"/>
  <c r="GL30" i="15"/>
  <c r="GM30" i="15"/>
  <c r="GN30" i="15"/>
  <c r="GO30" i="15"/>
  <c r="GP30" i="15"/>
  <c r="GQ30" i="15"/>
  <c r="GR30" i="15"/>
  <c r="GS30" i="15"/>
  <c r="GT30" i="15"/>
  <c r="GU30" i="15"/>
  <c r="GV30" i="15"/>
  <c r="GW30" i="15"/>
  <c r="GX30" i="15"/>
  <c r="GY30" i="15"/>
  <c r="GZ30" i="15"/>
  <c r="HA30" i="15"/>
  <c r="HB30" i="15"/>
  <c r="HC30" i="15"/>
  <c r="HD30" i="15"/>
  <c r="HE30" i="15"/>
  <c r="HF30" i="15"/>
  <c r="HG30" i="15"/>
  <c r="HH30" i="15"/>
  <c r="HI30" i="15"/>
  <c r="HJ30" i="15"/>
  <c r="HK30" i="15"/>
  <c r="HL30" i="15"/>
  <c r="HM30" i="15"/>
  <c r="HN30" i="15"/>
  <c r="HO30" i="15"/>
  <c r="HP30" i="15"/>
  <c r="HQ30" i="15"/>
  <c r="HR30" i="15"/>
  <c r="HS30" i="15"/>
  <c r="DY31" i="15"/>
  <c r="DZ31" i="15"/>
  <c r="EA31" i="15"/>
  <c r="EB31" i="15"/>
  <c r="EC31" i="15"/>
  <c r="ED31" i="15"/>
  <c r="EE31" i="15"/>
  <c r="EF31" i="15"/>
  <c r="EG31" i="15"/>
  <c r="EH31" i="15"/>
  <c r="EI31" i="15"/>
  <c r="EJ31" i="15"/>
  <c r="EK31" i="15"/>
  <c r="EL31" i="15"/>
  <c r="EM31" i="15"/>
  <c r="EN31" i="15"/>
  <c r="EO31" i="15"/>
  <c r="EP31" i="15"/>
  <c r="EQ31" i="15"/>
  <c r="ER31" i="15"/>
  <c r="ES31" i="15"/>
  <c r="ET31" i="15"/>
  <c r="EU31" i="15"/>
  <c r="EV31" i="15"/>
  <c r="EW31" i="15"/>
  <c r="EX31" i="15"/>
  <c r="EY31" i="15"/>
  <c r="EZ31" i="15"/>
  <c r="FA31" i="15"/>
  <c r="FB31" i="15"/>
  <c r="FC31" i="15"/>
  <c r="FD31" i="15"/>
  <c r="FE31" i="15"/>
  <c r="FF31" i="15"/>
  <c r="FG31" i="15"/>
  <c r="FH31" i="15"/>
  <c r="FI31" i="15"/>
  <c r="FJ31" i="15"/>
  <c r="FK31" i="15"/>
  <c r="FL31" i="15"/>
  <c r="FM31" i="15"/>
  <c r="FN31" i="15"/>
  <c r="FO31" i="15"/>
  <c r="FP31" i="15"/>
  <c r="FQ31" i="15"/>
  <c r="FR31" i="15"/>
  <c r="FS31" i="15"/>
  <c r="FT31" i="15"/>
  <c r="FU31" i="15"/>
  <c r="FV31" i="15"/>
  <c r="FW31" i="15"/>
  <c r="FX31" i="15"/>
  <c r="FY31" i="15"/>
  <c r="FZ31" i="15"/>
  <c r="GA31" i="15"/>
  <c r="GB31" i="15"/>
  <c r="GC31" i="15"/>
  <c r="GD31" i="15"/>
  <c r="GE31" i="15"/>
  <c r="GF31" i="15"/>
  <c r="GG31" i="15"/>
  <c r="GH31" i="15"/>
  <c r="GI31" i="15"/>
  <c r="GJ31" i="15"/>
  <c r="GK31" i="15"/>
  <c r="GL31" i="15"/>
  <c r="GM31" i="15"/>
  <c r="GN31" i="15"/>
  <c r="GO31" i="15"/>
  <c r="GP31" i="15"/>
  <c r="GQ31" i="15"/>
  <c r="GR31" i="15"/>
  <c r="GS31" i="15"/>
  <c r="GT31" i="15"/>
  <c r="GU31" i="15"/>
  <c r="GV31" i="15"/>
  <c r="GW31" i="15"/>
  <c r="GX31" i="15"/>
  <c r="GY31" i="15"/>
  <c r="GZ31" i="15"/>
  <c r="HA31" i="15"/>
  <c r="HB31" i="15"/>
  <c r="HC31" i="15"/>
  <c r="HD31" i="15"/>
  <c r="HE31" i="15"/>
  <c r="HF31" i="15"/>
  <c r="HG31" i="15"/>
  <c r="HH31" i="15"/>
  <c r="HI31" i="15"/>
  <c r="HJ31" i="15"/>
  <c r="HK31" i="15"/>
  <c r="HL31" i="15"/>
  <c r="HM31" i="15"/>
  <c r="HN31" i="15"/>
  <c r="HO31" i="15"/>
  <c r="HP31" i="15"/>
  <c r="HQ31" i="15"/>
  <c r="HR31" i="15"/>
  <c r="HS31" i="15"/>
  <c r="DY32" i="15"/>
  <c r="DZ32" i="15"/>
  <c r="EA32" i="15"/>
  <c r="EB32" i="15"/>
  <c r="EC32" i="15"/>
  <c r="ED32" i="15"/>
  <c r="EE32" i="15"/>
  <c r="EF32" i="15"/>
  <c r="EG32" i="15"/>
  <c r="EH32" i="15"/>
  <c r="EI32" i="15"/>
  <c r="EJ32" i="15"/>
  <c r="EK32" i="15"/>
  <c r="EL32" i="15"/>
  <c r="EM32" i="15"/>
  <c r="EN32" i="15"/>
  <c r="EO32" i="15"/>
  <c r="EP32" i="15"/>
  <c r="EQ32" i="15"/>
  <c r="ER32" i="15"/>
  <c r="ES32" i="15"/>
  <c r="ET32" i="15"/>
  <c r="EU32" i="15"/>
  <c r="EV32" i="15"/>
  <c r="EW32" i="15"/>
  <c r="EX32" i="15"/>
  <c r="EY32" i="15"/>
  <c r="EZ32" i="15"/>
  <c r="FA32" i="15"/>
  <c r="FB32" i="15"/>
  <c r="FC32" i="15"/>
  <c r="FD32" i="15"/>
  <c r="FE32" i="15"/>
  <c r="FF32" i="15"/>
  <c r="FG32" i="15"/>
  <c r="FH32" i="15"/>
  <c r="FI32" i="15"/>
  <c r="FJ32" i="15"/>
  <c r="FK32" i="15"/>
  <c r="FL32" i="15"/>
  <c r="FM32" i="15"/>
  <c r="FN32" i="15"/>
  <c r="FO32" i="15"/>
  <c r="FP32" i="15"/>
  <c r="FQ32" i="15"/>
  <c r="FR32" i="15"/>
  <c r="FS32" i="15"/>
  <c r="FT32" i="15"/>
  <c r="FU32" i="15"/>
  <c r="FV32" i="15"/>
  <c r="FW32" i="15"/>
  <c r="FX32" i="15"/>
  <c r="FY32" i="15"/>
  <c r="FZ32" i="15"/>
  <c r="GA32" i="15"/>
  <c r="GB32" i="15"/>
  <c r="GC32" i="15"/>
  <c r="GD32" i="15"/>
  <c r="GE32" i="15"/>
  <c r="GF32" i="15"/>
  <c r="GG32" i="15"/>
  <c r="GH32" i="15"/>
  <c r="GI32" i="15"/>
  <c r="GJ32" i="15"/>
  <c r="GK32" i="15"/>
  <c r="GL32" i="15"/>
  <c r="GM32" i="15"/>
  <c r="GN32" i="15"/>
  <c r="GO32" i="15"/>
  <c r="GP32" i="15"/>
  <c r="GQ32" i="15"/>
  <c r="GR32" i="15"/>
  <c r="GS32" i="15"/>
  <c r="GT32" i="15"/>
  <c r="GU32" i="15"/>
  <c r="GV32" i="15"/>
  <c r="GW32" i="15"/>
  <c r="GX32" i="15"/>
  <c r="GY32" i="15"/>
  <c r="GZ32" i="15"/>
  <c r="HA32" i="15"/>
  <c r="HB32" i="15"/>
  <c r="HC32" i="15"/>
  <c r="HD32" i="15"/>
  <c r="HE32" i="15"/>
  <c r="HF32" i="15"/>
  <c r="HG32" i="15"/>
  <c r="HH32" i="15"/>
  <c r="HI32" i="15"/>
  <c r="HJ32" i="15"/>
  <c r="HK32" i="15"/>
  <c r="HL32" i="15"/>
  <c r="HM32" i="15"/>
  <c r="HN32" i="15"/>
  <c r="HO32" i="15"/>
  <c r="HP32" i="15"/>
  <c r="HQ32" i="15"/>
  <c r="HR32" i="15"/>
  <c r="HS32" i="15"/>
  <c r="DY33" i="15"/>
  <c r="DZ33" i="15"/>
  <c r="EA33" i="15"/>
  <c r="EB33" i="15"/>
  <c r="EC33" i="15"/>
  <c r="ED33" i="15"/>
  <c r="EE33" i="15"/>
  <c r="EF33" i="15"/>
  <c r="EG33" i="15"/>
  <c r="EH33" i="15"/>
  <c r="EI33" i="15"/>
  <c r="EJ33" i="15"/>
  <c r="EK33" i="15"/>
  <c r="EL33" i="15"/>
  <c r="EM33" i="15"/>
  <c r="EN33" i="15"/>
  <c r="EO33" i="15"/>
  <c r="EP33" i="15"/>
  <c r="EQ33" i="15"/>
  <c r="ER33" i="15"/>
  <c r="ES33" i="15"/>
  <c r="ET33" i="15"/>
  <c r="EU33" i="15"/>
  <c r="EV33" i="15"/>
  <c r="EW33" i="15"/>
  <c r="EX33" i="15"/>
  <c r="EY33" i="15"/>
  <c r="EZ33" i="15"/>
  <c r="FA33" i="15"/>
  <c r="FB33" i="15"/>
  <c r="FC33" i="15"/>
  <c r="FD33" i="15"/>
  <c r="FE33" i="15"/>
  <c r="FF33" i="15"/>
  <c r="FG33" i="15"/>
  <c r="FH33" i="15"/>
  <c r="FI33" i="15"/>
  <c r="FJ33" i="15"/>
  <c r="FK33" i="15"/>
  <c r="FL33" i="15"/>
  <c r="FM33" i="15"/>
  <c r="FN33" i="15"/>
  <c r="FO33" i="15"/>
  <c r="FP33" i="15"/>
  <c r="FQ33" i="15"/>
  <c r="FR33" i="15"/>
  <c r="FS33" i="15"/>
  <c r="FT33" i="15"/>
  <c r="FU33" i="15"/>
  <c r="FV33" i="15"/>
  <c r="FW33" i="15"/>
  <c r="FX33" i="15"/>
  <c r="FY33" i="15"/>
  <c r="FZ33" i="15"/>
  <c r="GA33" i="15"/>
  <c r="GB33" i="15"/>
  <c r="GC33" i="15"/>
  <c r="GD33" i="15"/>
  <c r="GE33" i="15"/>
  <c r="GF33" i="15"/>
  <c r="GG33" i="15"/>
  <c r="GH33" i="15"/>
  <c r="GI33" i="15"/>
  <c r="GJ33" i="15"/>
  <c r="GK33" i="15"/>
  <c r="GL33" i="15"/>
  <c r="GM33" i="15"/>
  <c r="GN33" i="15"/>
  <c r="GO33" i="15"/>
  <c r="GP33" i="15"/>
  <c r="GQ33" i="15"/>
  <c r="GR33" i="15"/>
  <c r="GS33" i="15"/>
  <c r="GT33" i="15"/>
  <c r="GU33" i="15"/>
  <c r="GV33" i="15"/>
  <c r="GW33" i="15"/>
  <c r="GX33" i="15"/>
  <c r="GY33" i="15"/>
  <c r="GZ33" i="15"/>
  <c r="HA33" i="15"/>
  <c r="HB33" i="15"/>
  <c r="HC33" i="15"/>
  <c r="HD33" i="15"/>
  <c r="HE33" i="15"/>
  <c r="HF33" i="15"/>
  <c r="HG33" i="15"/>
  <c r="HH33" i="15"/>
  <c r="HI33" i="15"/>
  <c r="HJ33" i="15"/>
  <c r="HK33" i="15"/>
  <c r="HL33" i="15"/>
  <c r="HM33" i="15"/>
  <c r="HN33" i="15"/>
  <c r="HO33" i="15"/>
  <c r="HP33" i="15"/>
  <c r="HQ33" i="15"/>
  <c r="HR33" i="15"/>
  <c r="HS33" i="15"/>
  <c r="DY34" i="15"/>
  <c r="DZ34" i="15"/>
  <c r="EA34" i="15"/>
  <c r="EB34" i="15"/>
  <c r="EC34" i="15"/>
  <c r="ED34" i="15"/>
  <c r="EE34" i="15"/>
  <c r="EF34" i="15"/>
  <c r="EG34" i="15"/>
  <c r="EH34" i="15"/>
  <c r="EI34" i="15"/>
  <c r="EJ34" i="15"/>
  <c r="EK34" i="15"/>
  <c r="EL34" i="15"/>
  <c r="EM34" i="15"/>
  <c r="EN34" i="15"/>
  <c r="EO34" i="15"/>
  <c r="EP34" i="15"/>
  <c r="EQ34" i="15"/>
  <c r="ER34" i="15"/>
  <c r="ES34" i="15"/>
  <c r="ET34" i="15"/>
  <c r="EU34" i="15"/>
  <c r="EV34" i="15"/>
  <c r="EW34" i="15"/>
  <c r="EX34" i="15"/>
  <c r="EY34" i="15"/>
  <c r="EZ34" i="15"/>
  <c r="FA34" i="15"/>
  <c r="FB34" i="15"/>
  <c r="FC34" i="15"/>
  <c r="FD34" i="15"/>
  <c r="FE34" i="15"/>
  <c r="FF34" i="15"/>
  <c r="FG34" i="15"/>
  <c r="FH34" i="15"/>
  <c r="FI34" i="15"/>
  <c r="FJ34" i="15"/>
  <c r="FK34" i="15"/>
  <c r="FL34" i="15"/>
  <c r="FM34" i="15"/>
  <c r="FN34" i="15"/>
  <c r="FO34" i="15"/>
  <c r="FP34" i="15"/>
  <c r="FQ34" i="15"/>
  <c r="FR34" i="15"/>
  <c r="FS34" i="15"/>
  <c r="FT34" i="15"/>
  <c r="FU34" i="15"/>
  <c r="FV34" i="15"/>
  <c r="FW34" i="15"/>
  <c r="FX34" i="15"/>
  <c r="FY34" i="15"/>
  <c r="FZ34" i="15"/>
  <c r="GA34" i="15"/>
  <c r="GB34" i="15"/>
  <c r="GC34" i="15"/>
  <c r="GD34" i="15"/>
  <c r="GE34" i="15"/>
  <c r="GF34" i="15"/>
  <c r="GG34" i="15"/>
  <c r="GH34" i="15"/>
  <c r="GI34" i="15"/>
  <c r="GJ34" i="15"/>
  <c r="GK34" i="15"/>
  <c r="GL34" i="15"/>
  <c r="GM34" i="15"/>
  <c r="GN34" i="15"/>
  <c r="GO34" i="15"/>
  <c r="GP34" i="15"/>
  <c r="GQ34" i="15"/>
  <c r="GR34" i="15"/>
  <c r="GS34" i="15"/>
  <c r="GT34" i="15"/>
  <c r="GU34" i="15"/>
  <c r="GV34" i="15"/>
  <c r="GW34" i="15"/>
  <c r="GX34" i="15"/>
  <c r="GY34" i="15"/>
  <c r="GZ34" i="15"/>
  <c r="HA34" i="15"/>
  <c r="HB34" i="15"/>
  <c r="HC34" i="15"/>
  <c r="HD34" i="15"/>
  <c r="HE34" i="15"/>
  <c r="HF34" i="15"/>
  <c r="HG34" i="15"/>
  <c r="HH34" i="15"/>
  <c r="HI34" i="15"/>
  <c r="HJ34" i="15"/>
  <c r="HK34" i="15"/>
  <c r="HL34" i="15"/>
  <c r="HM34" i="15"/>
  <c r="HN34" i="15"/>
  <c r="HO34" i="15"/>
  <c r="HP34" i="15"/>
  <c r="HQ34" i="15"/>
  <c r="HR34" i="15"/>
  <c r="HS34" i="15"/>
  <c r="DY35" i="15"/>
  <c r="DZ35" i="15"/>
  <c r="EA35" i="15"/>
  <c r="EB35" i="15"/>
  <c r="EC35" i="15"/>
  <c r="ED35" i="15"/>
  <c r="EE35" i="15"/>
  <c r="EF35" i="15"/>
  <c r="EG35" i="15"/>
  <c r="EH35" i="15"/>
  <c r="EI35" i="15"/>
  <c r="EJ35" i="15"/>
  <c r="EK35" i="15"/>
  <c r="EL35" i="15"/>
  <c r="EM35" i="15"/>
  <c r="EN35" i="15"/>
  <c r="EO35" i="15"/>
  <c r="EP35" i="15"/>
  <c r="EQ35" i="15"/>
  <c r="ER35" i="15"/>
  <c r="ES35" i="15"/>
  <c r="ET35" i="15"/>
  <c r="EU35" i="15"/>
  <c r="EV35" i="15"/>
  <c r="EW35" i="15"/>
  <c r="EX35" i="15"/>
  <c r="EY35" i="15"/>
  <c r="EZ35" i="15"/>
  <c r="FA35" i="15"/>
  <c r="FB35" i="15"/>
  <c r="FC35" i="15"/>
  <c r="FD35" i="15"/>
  <c r="FE35" i="15"/>
  <c r="FF35" i="15"/>
  <c r="FG35" i="15"/>
  <c r="FH35" i="15"/>
  <c r="FI35" i="15"/>
  <c r="FJ35" i="15"/>
  <c r="FK35" i="15"/>
  <c r="FL35" i="15"/>
  <c r="FM35" i="15"/>
  <c r="FN35" i="15"/>
  <c r="FO35" i="15"/>
  <c r="FP35" i="15"/>
  <c r="FQ35" i="15"/>
  <c r="FR35" i="15"/>
  <c r="FS35" i="15"/>
  <c r="FT35" i="15"/>
  <c r="FU35" i="15"/>
  <c r="FV35" i="15"/>
  <c r="FW35" i="15"/>
  <c r="FX35" i="15"/>
  <c r="FY35" i="15"/>
  <c r="FZ35" i="15"/>
  <c r="GA35" i="15"/>
  <c r="GB35" i="15"/>
  <c r="GC35" i="15"/>
  <c r="GD35" i="15"/>
  <c r="GE35" i="15"/>
  <c r="GF35" i="15"/>
  <c r="GG35" i="15"/>
  <c r="GH35" i="15"/>
  <c r="GI35" i="15"/>
  <c r="GJ35" i="15"/>
  <c r="GK35" i="15"/>
  <c r="GL35" i="15"/>
  <c r="GM35" i="15"/>
  <c r="GN35" i="15"/>
  <c r="GO35" i="15"/>
  <c r="GP35" i="15"/>
  <c r="GQ35" i="15"/>
  <c r="GR35" i="15"/>
  <c r="GS35" i="15"/>
  <c r="GT35" i="15"/>
  <c r="GU35" i="15"/>
  <c r="GV35" i="15"/>
  <c r="GW35" i="15"/>
  <c r="GX35" i="15"/>
  <c r="GY35" i="15"/>
  <c r="GZ35" i="15"/>
  <c r="HA35" i="15"/>
  <c r="HB35" i="15"/>
  <c r="HC35" i="15"/>
  <c r="HD35" i="15"/>
  <c r="HE35" i="15"/>
  <c r="HF35" i="15"/>
  <c r="HG35" i="15"/>
  <c r="HH35" i="15"/>
  <c r="HI35" i="15"/>
  <c r="HJ35" i="15"/>
  <c r="HK35" i="15"/>
  <c r="HL35" i="15"/>
  <c r="HM35" i="15"/>
  <c r="HN35" i="15"/>
  <c r="HO35" i="15"/>
  <c r="HP35" i="15"/>
  <c r="HQ35" i="15"/>
  <c r="HR35" i="15"/>
  <c r="HS35" i="15"/>
  <c r="DY36" i="15"/>
  <c r="DZ36" i="15"/>
  <c r="EA36" i="15"/>
  <c r="EB36" i="15"/>
  <c r="EC36" i="15"/>
  <c r="ED36" i="15"/>
  <c r="EE36" i="15"/>
  <c r="EF36" i="15"/>
  <c r="EG36" i="15"/>
  <c r="EH36" i="15"/>
  <c r="EI36" i="15"/>
  <c r="EJ36" i="15"/>
  <c r="EK36" i="15"/>
  <c r="EL36" i="15"/>
  <c r="EM36" i="15"/>
  <c r="EN36" i="15"/>
  <c r="EO36" i="15"/>
  <c r="EP36" i="15"/>
  <c r="EQ36" i="15"/>
  <c r="ER36" i="15"/>
  <c r="ES36" i="15"/>
  <c r="ET36" i="15"/>
  <c r="EU36" i="15"/>
  <c r="EV36" i="15"/>
  <c r="EW36" i="15"/>
  <c r="EX36" i="15"/>
  <c r="EY36" i="15"/>
  <c r="EZ36" i="15"/>
  <c r="FA36" i="15"/>
  <c r="FB36" i="15"/>
  <c r="FC36" i="15"/>
  <c r="FD36" i="15"/>
  <c r="FE36" i="15"/>
  <c r="FF36" i="15"/>
  <c r="FG36" i="15"/>
  <c r="FH36" i="15"/>
  <c r="FI36" i="15"/>
  <c r="FJ36" i="15"/>
  <c r="FK36" i="15"/>
  <c r="FL36" i="15"/>
  <c r="FM36" i="15"/>
  <c r="FN36" i="15"/>
  <c r="FO36" i="15"/>
  <c r="FP36" i="15"/>
  <c r="FQ36" i="15"/>
  <c r="FR36" i="15"/>
  <c r="FS36" i="15"/>
  <c r="FT36" i="15"/>
  <c r="FU36" i="15"/>
  <c r="FV36" i="15"/>
  <c r="FW36" i="15"/>
  <c r="FX36" i="15"/>
  <c r="FY36" i="15"/>
  <c r="FZ36" i="15"/>
  <c r="GA36" i="15"/>
  <c r="GB36" i="15"/>
  <c r="GC36" i="15"/>
  <c r="GD36" i="15"/>
  <c r="GE36" i="15"/>
  <c r="GF36" i="15"/>
  <c r="GG36" i="15"/>
  <c r="GH36" i="15"/>
  <c r="GI36" i="15"/>
  <c r="GJ36" i="15"/>
  <c r="GK36" i="15"/>
  <c r="GL36" i="15"/>
  <c r="GM36" i="15"/>
  <c r="GN36" i="15"/>
  <c r="GO36" i="15"/>
  <c r="GP36" i="15"/>
  <c r="GQ36" i="15"/>
  <c r="GR36" i="15"/>
  <c r="GS36" i="15"/>
  <c r="GT36" i="15"/>
  <c r="GU36" i="15"/>
  <c r="GV36" i="15"/>
  <c r="GW36" i="15"/>
  <c r="GX36" i="15"/>
  <c r="GY36" i="15"/>
  <c r="GZ36" i="15"/>
  <c r="HA36" i="15"/>
  <c r="HB36" i="15"/>
  <c r="HC36" i="15"/>
  <c r="HD36" i="15"/>
  <c r="HE36" i="15"/>
  <c r="HF36" i="15"/>
  <c r="HG36" i="15"/>
  <c r="HH36" i="15"/>
  <c r="HI36" i="15"/>
  <c r="HJ36" i="15"/>
  <c r="HK36" i="15"/>
  <c r="HL36" i="15"/>
  <c r="HM36" i="15"/>
  <c r="HN36" i="15"/>
  <c r="HO36" i="15"/>
  <c r="HP36" i="15"/>
  <c r="HQ36" i="15"/>
  <c r="HR36" i="15"/>
  <c r="HS36" i="15"/>
  <c r="DY37" i="15"/>
  <c r="DZ37" i="15"/>
  <c r="EA37" i="15"/>
  <c r="EB37" i="15"/>
  <c r="EC37" i="15"/>
  <c r="ED37" i="15"/>
  <c r="EE37" i="15"/>
  <c r="EF37" i="15"/>
  <c r="EG37" i="15"/>
  <c r="EH37" i="15"/>
  <c r="EI37" i="15"/>
  <c r="EJ37" i="15"/>
  <c r="EK37" i="15"/>
  <c r="EL37" i="15"/>
  <c r="EM37" i="15"/>
  <c r="EN37" i="15"/>
  <c r="EO37" i="15"/>
  <c r="EP37" i="15"/>
  <c r="EQ37" i="15"/>
  <c r="ER37" i="15"/>
  <c r="ES37" i="15"/>
  <c r="ET37" i="15"/>
  <c r="EU37" i="15"/>
  <c r="EV37" i="15"/>
  <c r="EW37" i="15"/>
  <c r="EX37" i="15"/>
  <c r="EY37" i="15"/>
  <c r="EZ37" i="15"/>
  <c r="FA37" i="15"/>
  <c r="FB37" i="15"/>
  <c r="FC37" i="15"/>
  <c r="FD37" i="15"/>
  <c r="FE37" i="15"/>
  <c r="FF37" i="15"/>
  <c r="FG37" i="15"/>
  <c r="FH37" i="15"/>
  <c r="FI37" i="15"/>
  <c r="FJ37" i="15"/>
  <c r="FK37" i="15"/>
  <c r="FL37" i="15"/>
  <c r="FM37" i="15"/>
  <c r="FN37" i="15"/>
  <c r="FO37" i="15"/>
  <c r="FP37" i="15"/>
  <c r="FQ37" i="15"/>
  <c r="FR37" i="15"/>
  <c r="FS37" i="15"/>
  <c r="FT37" i="15"/>
  <c r="FU37" i="15"/>
  <c r="FV37" i="15"/>
  <c r="FW37" i="15"/>
  <c r="FX37" i="15"/>
  <c r="FY37" i="15"/>
  <c r="FZ37" i="15"/>
  <c r="GA37" i="15"/>
  <c r="GB37" i="15"/>
  <c r="GC37" i="15"/>
  <c r="GD37" i="15"/>
  <c r="GE37" i="15"/>
  <c r="GF37" i="15"/>
  <c r="GG37" i="15"/>
  <c r="GH37" i="15"/>
  <c r="GI37" i="15"/>
  <c r="GJ37" i="15"/>
  <c r="GK37" i="15"/>
  <c r="GL37" i="15"/>
  <c r="GM37" i="15"/>
  <c r="GN37" i="15"/>
  <c r="GO37" i="15"/>
  <c r="GP37" i="15"/>
  <c r="GQ37" i="15"/>
  <c r="GR37" i="15"/>
  <c r="GS37" i="15"/>
  <c r="GT37" i="15"/>
  <c r="GU37" i="15"/>
  <c r="GV37" i="15"/>
  <c r="GW37" i="15"/>
  <c r="GX37" i="15"/>
  <c r="GY37" i="15"/>
  <c r="GZ37" i="15"/>
  <c r="HA37" i="15"/>
  <c r="HB37" i="15"/>
  <c r="HC37" i="15"/>
  <c r="HD37" i="15"/>
  <c r="HE37" i="15"/>
  <c r="HF37" i="15"/>
  <c r="HG37" i="15"/>
  <c r="HH37" i="15"/>
  <c r="HI37" i="15"/>
  <c r="HJ37" i="15"/>
  <c r="HK37" i="15"/>
  <c r="HL37" i="15"/>
  <c r="HM37" i="15"/>
  <c r="HN37" i="15"/>
  <c r="HO37" i="15"/>
  <c r="HP37" i="15"/>
  <c r="HQ37" i="15"/>
  <c r="HR37" i="15"/>
  <c r="HS37" i="15"/>
  <c r="DY38" i="15"/>
  <c r="DZ38" i="15"/>
  <c r="EA38" i="15"/>
  <c r="EB38" i="15"/>
  <c r="EC38" i="15"/>
  <c r="ED38" i="15"/>
  <c r="EE38" i="15"/>
  <c r="EF38" i="15"/>
  <c r="EG38" i="15"/>
  <c r="EH38" i="15"/>
  <c r="EI38" i="15"/>
  <c r="EJ38" i="15"/>
  <c r="EK38" i="15"/>
  <c r="EL38" i="15"/>
  <c r="EM38" i="15"/>
  <c r="EN38" i="15"/>
  <c r="EO38" i="15"/>
  <c r="EP38" i="15"/>
  <c r="EQ38" i="15"/>
  <c r="ER38" i="15"/>
  <c r="ES38" i="15"/>
  <c r="ET38" i="15"/>
  <c r="EU38" i="15"/>
  <c r="EV38" i="15"/>
  <c r="EW38" i="15"/>
  <c r="EX38" i="15"/>
  <c r="EY38" i="15"/>
  <c r="EZ38" i="15"/>
  <c r="FA38" i="15"/>
  <c r="FB38" i="15"/>
  <c r="FC38" i="15"/>
  <c r="FD38" i="15"/>
  <c r="FE38" i="15"/>
  <c r="FF38" i="15"/>
  <c r="FG38" i="15"/>
  <c r="FH38" i="15"/>
  <c r="FI38" i="15"/>
  <c r="FJ38" i="15"/>
  <c r="FK38" i="15"/>
  <c r="FL38" i="15"/>
  <c r="FM38" i="15"/>
  <c r="FN38" i="15"/>
  <c r="FO38" i="15"/>
  <c r="FP38" i="15"/>
  <c r="FQ38" i="15"/>
  <c r="FR38" i="15"/>
  <c r="FS38" i="15"/>
  <c r="FT38" i="15"/>
  <c r="FU38" i="15"/>
  <c r="FV38" i="15"/>
  <c r="FW38" i="15"/>
  <c r="FX38" i="15"/>
  <c r="FY38" i="15"/>
  <c r="FZ38" i="15"/>
  <c r="GA38" i="15"/>
  <c r="GB38" i="15"/>
  <c r="GC38" i="15"/>
  <c r="GD38" i="15"/>
  <c r="GE38" i="15"/>
  <c r="GF38" i="15"/>
  <c r="GG38" i="15"/>
  <c r="GH38" i="15"/>
  <c r="GI38" i="15"/>
  <c r="GJ38" i="15"/>
  <c r="GK38" i="15"/>
  <c r="GL38" i="15"/>
  <c r="GM38" i="15"/>
  <c r="GN38" i="15"/>
  <c r="GO38" i="15"/>
  <c r="GP38" i="15"/>
  <c r="GQ38" i="15"/>
  <c r="GR38" i="15"/>
  <c r="GS38" i="15"/>
  <c r="GT38" i="15"/>
  <c r="GU38" i="15"/>
  <c r="GV38" i="15"/>
  <c r="GW38" i="15"/>
  <c r="GX38" i="15"/>
  <c r="GY38" i="15"/>
  <c r="GZ38" i="15"/>
  <c r="HA38" i="15"/>
  <c r="HB38" i="15"/>
  <c r="HC38" i="15"/>
  <c r="HD38" i="15"/>
  <c r="HE38" i="15"/>
  <c r="HF38" i="15"/>
  <c r="HG38" i="15"/>
  <c r="HH38" i="15"/>
  <c r="HI38" i="15"/>
  <c r="HJ38" i="15"/>
  <c r="HK38" i="15"/>
  <c r="HL38" i="15"/>
  <c r="HM38" i="15"/>
  <c r="HN38" i="15"/>
  <c r="HO38" i="15"/>
  <c r="HP38" i="15"/>
  <c r="HQ38" i="15"/>
  <c r="HR38" i="15"/>
  <c r="HS38" i="15"/>
  <c r="DY39" i="15"/>
  <c r="DZ39" i="15"/>
  <c r="EA39" i="15"/>
  <c r="EB39" i="15"/>
  <c r="EC39" i="15"/>
  <c r="ED39" i="15"/>
  <c r="EE39" i="15"/>
  <c r="EF39" i="15"/>
  <c r="EG39" i="15"/>
  <c r="EH39" i="15"/>
  <c r="EI39" i="15"/>
  <c r="EJ39" i="15"/>
  <c r="EK39" i="15"/>
  <c r="EL39" i="15"/>
  <c r="EM39" i="15"/>
  <c r="EN39" i="15"/>
  <c r="EO39" i="15"/>
  <c r="EP39" i="15"/>
  <c r="EQ39" i="15"/>
  <c r="ER39" i="15"/>
  <c r="ES39" i="15"/>
  <c r="ET39" i="15"/>
  <c r="EU39" i="15"/>
  <c r="EV39" i="15"/>
  <c r="EW39" i="15"/>
  <c r="EX39" i="15"/>
  <c r="EY39" i="15"/>
  <c r="EZ39" i="15"/>
  <c r="FA39" i="15"/>
  <c r="FB39" i="15"/>
  <c r="FC39" i="15"/>
  <c r="FD39" i="15"/>
  <c r="FE39" i="15"/>
  <c r="FF39" i="15"/>
  <c r="FG39" i="15"/>
  <c r="FH39" i="15"/>
  <c r="FI39" i="15"/>
  <c r="FJ39" i="15"/>
  <c r="FK39" i="15"/>
  <c r="FL39" i="15"/>
  <c r="FM39" i="15"/>
  <c r="FN39" i="15"/>
  <c r="FO39" i="15"/>
  <c r="FP39" i="15"/>
  <c r="FQ39" i="15"/>
  <c r="FR39" i="15"/>
  <c r="FS39" i="15"/>
  <c r="FT39" i="15"/>
  <c r="FU39" i="15"/>
  <c r="FV39" i="15"/>
  <c r="FW39" i="15"/>
  <c r="FX39" i="15"/>
  <c r="FY39" i="15"/>
  <c r="FZ39" i="15"/>
  <c r="GA39" i="15"/>
  <c r="GB39" i="15"/>
  <c r="GC39" i="15"/>
  <c r="GD39" i="15"/>
  <c r="GE39" i="15"/>
  <c r="GF39" i="15"/>
  <c r="GG39" i="15"/>
  <c r="GH39" i="15"/>
  <c r="GI39" i="15"/>
  <c r="GJ39" i="15"/>
  <c r="GK39" i="15"/>
  <c r="GL39" i="15"/>
  <c r="GM39" i="15"/>
  <c r="GN39" i="15"/>
  <c r="GO39" i="15"/>
  <c r="GP39" i="15"/>
  <c r="GQ39" i="15"/>
  <c r="GR39" i="15"/>
  <c r="GS39" i="15"/>
  <c r="GT39" i="15"/>
  <c r="GU39" i="15"/>
  <c r="GV39" i="15"/>
  <c r="GW39" i="15"/>
  <c r="GX39" i="15"/>
  <c r="GY39" i="15"/>
  <c r="GZ39" i="15"/>
  <c r="HA39" i="15"/>
  <c r="HB39" i="15"/>
  <c r="HC39" i="15"/>
  <c r="HD39" i="15"/>
  <c r="HE39" i="15"/>
  <c r="HF39" i="15"/>
  <c r="HG39" i="15"/>
  <c r="HH39" i="15"/>
  <c r="HI39" i="15"/>
  <c r="HJ39" i="15"/>
  <c r="HK39" i="15"/>
  <c r="HL39" i="15"/>
  <c r="HM39" i="15"/>
  <c r="HN39" i="15"/>
  <c r="HO39" i="15"/>
  <c r="HP39" i="15"/>
  <c r="HQ39" i="15"/>
  <c r="HR39" i="15"/>
  <c r="HS39" i="15"/>
  <c r="DY40" i="15"/>
  <c r="DZ40" i="15"/>
  <c r="EA40" i="15"/>
  <c r="EB40" i="15"/>
  <c r="EC40" i="15"/>
  <c r="ED40" i="15"/>
  <c r="EE40" i="15"/>
  <c r="EF40" i="15"/>
  <c r="EG40" i="15"/>
  <c r="EH40" i="15"/>
  <c r="EI40" i="15"/>
  <c r="EJ40" i="15"/>
  <c r="EK40" i="15"/>
  <c r="EL40" i="15"/>
  <c r="EM40" i="15"/>
  <c r="EN40" i="15"/>
  <c r="EO40" i="15"/>
  <c r="EP40" i="15"/>
  <c r="EQ40" i="15"/>
  <c r="ER40" i="15"/>
  <c r="ES40" i="15"/>
  <c r="ET40" i="15"/>
  <c r="EU40" i="15"/>
  <c r="EV40" i="15"/>
  <c r="EW40" i="15"/>
  <c r="EX40" i="15"/>
  <c r="EY40" i="15"/>
  <c r="EZ40" i="15"/>
  <c r="FA40" i="15"/>
  <c r="FB40" i="15"/>
  <c r="FC40" i="15"/>
  <c r="FD40" i="15"/>
  <c r="FE40" i="15"/>
  <c r="FF40" i="15"/>
  <c r="FG40" i="15"/>
  <c r="FH40" i="15"/>
  <c r="FI40" i="15"/>
  <c r="FJ40" i="15"/>
  <c r="FK40" i="15"/>
  <c r="FL40" i="15"/>
  <c r="FM40" i="15"/>
  <c r="FN40" i="15"/>
  <c r="FO40" i="15"/>
  <c r="FP40" i="15"/>
  <c r="FQ40" i="15"/>
  <c r="FR40" i="15"/>
  <c r="FS40" i="15"/>
  <c r="FT40" i="15"/>
  <c r="FU40" i="15"/>
  <c r="FV40" i="15"/>
  <c r="FW40" i="15"/>
  <c r="FX40" i="15"/>
  <c r="FY40" i="15"/>
  <c r="FZ40" i="15"/>
  <c r="GA40" i="15"/>
  <c r="GB40" i="15"/>
  <c r="GC40" i="15"/>
  <c r="GD40" i="15"/>
  <c r="GE40" i="15"/>
  <c r="GF40" i="15"/>
  <c r="GG40" i="15"/>
  <c r="GH40" i="15"/>
  <c r="GI40" i="15"/>
  <c r="GJ40" i="15"/>
  <c r="GK40" i="15"/>
  <c r="GL40" i="15"/>
  <c r="GM40" i="15"/>
  <c r="GN40" i="15"/>
  <c r="GO40" i="15"/>
  <c r="GP40" i="15"/>
  <c r="GQ40" i="15"/>
  <c r="GR40" i="15"/>
  <c r="GS40" i="15"/>
  <c r="GT40" i="15"/>
  <c r="GU40" i="15"/>
  <c r="GV40" i="15"/>
  <c r="GW40" i="15"/>
  <c r="GX40" i="15"/>
  <c r="GY40" i="15"/>
  <c r="GZ40" i="15"/>
  <c r="HA40" i="15"/>
  <c r="HB40" i="15"/>
  <c r="HC40" i="15"/>
  <c r="HD40" i="15"/>
  <c r="HE40" i="15"/>
  <c r="HF40" i="15"/>
  <c r="HG40" i="15"/>
  <c r="HH40" i="15"/>
  <c r="HI40" i="15"/>
  <c r="HJ40" i="15"/>
  <c r="HK40" i="15"/>
  <c r="HL40" i="15"/>
  <c r="HM40" i="15"/>
  <c r="HN40" i="15"/>
  <c r="HO40" i="15"/>
  <c r="HP40" i="15"/>
  <c r="HQ40" i="15"/>
  <c r="HR40" i="15"/>
  <c r="HS40" i="15"/>
  <c r="DY41" i="15"/>
  <c r="DZ41" i="15"/>
  <c r="EA41" i="15"/>
  <c r="EB41" i="15"/>
  <c r="EC41" i="15"/>
  <c r="ED41" i="15"/>
  <c r="EE41" i="15"/>
  <c r="EF41" i="15"/>
  <c r="EG41" i="15"/>
  <c r="EH41" i="15"/>
  <c r="EI41" i="15"/>
  <c r="EJ41" i="15"/>
  <c r="EK41" i="15"/>
  <c r="EL41" i="15"/>
  <c r="EM41" i="15"/>
  <c r="EN41" i="15"/>
  <c r="EO41" i="15"/>
  <c r="EP41" i="15"/>
  <c r="EQ41" i="15"/>
  <c r="ER41" i="15"/>
  <c r="ES41" i="15"/>
  <c r="ET41" i="15"/>
  <c r="EU41" i="15"/>
  <c r="EV41" i="15"/>
  <c r="EW41" i="15"/>
  <c r="EX41" i="15"/>
  <c r="EY41" i="15"/>
  <c r="EZ41" i="15"/>
  <c r="FA41" i="15"/>
  <c r="FB41" i="15"/>
  <c r="FC41" i="15"/>
  <c r="FD41" i="15"/>
  <c r="FE41" i="15"/>
  <c r="FF41" i="15"/>
  <c r="FG41" i="15"/>
  <c r="FH41" i="15"/>
  <c r="FI41" i="15"/>
  <c r="FJ41" i="15"/>
  <c r="FK41" i="15"/>
  <c r="FL41" i="15"/>
  <c r="FM41" i="15"/>
  <c r="FN41" i="15"/>
  <c r="FO41" i="15"/>
  <c r="FP41" i="15"/>
  <c r="FQ41" i="15"/>
  <c r="FR41" i="15"/>
  <c r="FS41" i="15"/>
  <c r="FT41" i="15"/>
  <c r="FU41" i="15"/>
  <c r="FV41" i="15"/>
  <c r="FW41" i="15"/>
  <c r="FX41" i="15"/>
  <c r="FY41" i="15"/>
  <c r="FZ41" i="15"/>
  <c r="GA41" i="15"/>
  <c r="GB41" i="15"/>
  <c r="GC41" i="15"/>
  <c r="GD41" i="15"/>
  <c r="GE41" i="15"/>
  <c r="GF41" i="15"/>
  <c r="GG41" i="15"/>
  <c r="GH41" i="15"/>
  <c r="GI41" i="15"/>
  <c r="GJ41" i="15"/>
  <c r="GK41" i="15"/>
  <c r="GL41" i="15"/>
  <c r="GM41" i="15"/>
  <c r="GN41" i="15"/>
  <c r="GO41" i="15"/>
  <c r="GP41" i="15"/>
  <c r="GQ41" i="15"/>
  <c r="GR41" i="15"/>
  <c r="GS41" i="15"/>
  <c r="GT41" i="15"/>
  <c r="GU41" i="15"/>
  <c r="GV41" i="15"/>
  <c r="GW41" i="15"/>
  <c r="GX41" i="15"/>
  <c r="GY41" i="15"/>
  <c r="GZ41" i="15"/>
  <c r="HA41" i="15"/>
  <c r="HB41" i="15"/>
  <c r="HC41" i="15"/>
  <c r="HD41" i="15"/>
  <c r="HE41" i="15"/>
  <c r="HF41" i="15"/>
  <c r="HG41" i="15"/>
  <c r="HH41" i="15"/>
  <c r="HI41" i="15"/>
  <c r="HJ41" i="15"/>
  <c r="HK41" i="15"/>
  <c r="HL41" i="15"/>
  <c r="HM41" i="15"/>
  <c r="HN41" i="15"/>
  <c r="HO41" i="15"/>
  <c r="HP41" i="15"/>
  <c r="HQ41" i="15"/>
  <c r="HR41" i="15"/>
  <c r="HS41" i="15"/>
  <c r="DY42" i="15"/>
  <c r="DZ42" i="15"/>
  <c r="EA42" i="15"/>
  <c r="EB42" i="15"/>
  <c r="EC42" i="15"/>
  <c r="ED42" i="15"/>
  <c r="EE42" i="15"/>
  <c r="EF42" i="15"/>
  <c r="EG42" i="15"/>
  <c r="EH42" i="15"/>
  <c r="EI42" i="15"/>
  <c r="EJ42" i="15"/>
  <c r="EK42" i="15"/>
  <c r="EL42" i="15"/>
  <c r="EM42" i="15"/>
  <c r="EN42" i="15"/>
  <c r="EO42" i="15"/>
  <c r="EP42" i="15"/>
  <c r="EQ42" i="15"/>
  <c r="ER42" i="15"/>
  <c r="ES42" i="15"/>
  <c r="ET42" i="15"/>
  <c r="EU42" i="15"/>
  <c r="EV42" i="15"/>
  <c r="EW42" i="15"/>
  <c r="EX42" i="15"/>
  <c r="EY42" i="15"/>
  <c r="EZ42" i="15"/>
  <c r="FA42" i="15"/>
  <c r="FB42" i="15"/>
  <c r="FC42" i="15"/>
  <c r="FD42" i="15"/>
  <c r="FE42" i="15"/>
  <c r="FF42" i="15"/>
  <c r="FG42" i="15"/>
  <c r="FH42" i="15"/>
  <c r="FI42" i="15"/>
  <c r="FJ42" i="15"/>
  <c r="FK42" i="15"/>
  <c r="FL42" i="15"/>
  <c r="FM42" i="15"/>
  <c r="FN42" i="15"/>
  <c r="FO42" i="15"/>
  <c r="FP42" i="15"/>
  <c r="FQ42" i="15"/>
  <c r="FR42" i="15"/>
  <c r="FS42" i="15"/>
  <c r="FT42" i="15"/>
  <c r="FU42" i="15"/>
  <c r="FV42" i="15"/>
  <c r="FW42" i="15"/>
  <c r="FX42" i="15"/>
  <c r="FY42" i="15"/>
  <c r="FZ42" i="15"/>
  <c r="GA42" i="15"/>
  <c r="GB42" i="15"/>
  <c r="GC42" i="15"/>
  <c r="GD42" i="15"/>
  <c r="GE42" i="15"/>
  <c r="GF42" i="15"/>
  <c r="GG42" i="15"/>
  <c r="GH42" i="15"/>
  <c r="GI42" i="15"/>
  <c r="GJ42" i="15"/>
  <c r="GK42" i="15"/>
  <c r="GL42" i="15"/>
  <c r="GM42" i="15"/>
  <c r="GN42" i="15"/>
  <c r="GO42" i="15"/>
  <c r="GP42" i="15"/>
  <c r="GQ42" i="15"/>
  <c r="GR42" i="15"/>
  <c r="GS42" i="15"/>
  <c r="GT42" i="15"/>
  <c r="GU42" i="15"/>
  <c r="GV42" i="15"/>
  <c r="GW42" i="15"/>
  <c r="GX42" i="15"/>
  <c r="GY42" i="15"/>
  <c r="GZ42" i="15"/>
  <c r="HA42" i="15"/>
  <c r="HB42" i="15"/>
  <c r="HC42" i="15"/>
  <c r="HD42" i="15"/>
  <c r="HE42" i="15"/>
  <c r="HF42" i="15"/>
  <c r="HG42" i="15"/>
  <c r="HH42" i="15"/>
  <c r="HI42" i="15"/>
  <c r="HJ42" i="15"/>
  <c r="HK42" i="15"/>
  <c r="HL42" i="15"/>
  <c r="HM42" i="15"/>
  <c r="HN42" i="15"/>
  <c r="HO42" i="15"/>
  <c r="HP42" i="15"/>
  <c r="HQ42" i="15"/>
  <c r="HR42" i="15"/>
  <c r="HS42" i="15"/>
  <c r="DY43" i="15"/>
  <c r="DZ43" i="15"/>
  <c r="EA43" i="15"/>
  <c r="EB43" i="15"/>
  <c r="EC43" i="15"/>
  <c r="ED43" i="15"/>
  <c r="EE43" i="15"/>
  <c r="EF43" i="15"/>
  <c r="EG43" i="15"/>
  <c r="EH43" i="15"/>
  <c r="EI43" i="15"/>
  <c r="EJ43" i="15"/>
  <c r="EK43" i="15"/>
  <c r="EL43" i="15"/>
  <c r="EM43" i="15"/>
  <c r="EN43" i="15"/>
  <c r="EO43" i="15"/>
  <c r="EP43" i="15"/>
  <c r="EQ43" i="15"/>
  <c r="ER43" i="15"/>
  <c r="ES43" i="15"/>
  <c r="ET43" i="15"/>
  <c r="EU43" i="15"/>
  <c r="EV43" i="15"/>
  <c r="EW43" i="15"/>
  <c r="EX43" i="15"/>
  <c r="EY43" i="15"/>
  <c r="EZ43" i="15"/>
  <c r="FA43" i="15"/>
  <c r="FB43" i="15"/>
  <c r="FC43" i="15"/>
  <c r="FD43" i="15"/>
  <c r="FE43" i="15"/>
  <c r="FF43" i="15"/>
  <c r="FG43" i="15"/>
  <c r="FH43" i="15"/>
  <c r="FI43" i="15"/>
  <c r="FJ43" i="15"/>
  <c r="FK43" i="15"/>
  <c r="FL43" i="15"/>
  <c r="FM43" i="15"/>
  <c r="FN43" i="15"/>
  <c r="FO43" i="15"/>
  <c r="FP43" i="15"/>
  <c r="FQ43" i="15"/>
  <c r="FR43" i="15"/>
  <c r="FS43" i="15"/>
  <c r="FT43" i="15"/>
  <c r="FU43" i="15"/>
  <c r="FV43" i="15"/>
  <c r="FW43" i="15"/>
  <c r="FX43" i="15"/>
  <c r="FY43" i="15"/>
  <c r="FZ43" i="15"/>
  <c r="GA43" i="15"/>
  <c r="GB43" i="15"/>
  <c r="GC43" i="15"/>
  <c r="GD43" i="15"/>
  <c r="GE43" i="15"/>
  <c r="GF43" i="15"/>
  <c r="GG43" i="15"/>
  <c r="GH43" i="15"/>
  <c r="GI43" i="15"/>
  <c r="GJ43" i="15"/>
  <c r="GK43" i="15"/>
  <c r="GL43" i="15"/>
  <c r="GM43" i="15"/>
  <c r="GN43" i="15"/>
  <c r="GO43" i="15"/>
  <c r="GP43" i="15"/>
  <c r="GQ43" i="15"/>
  <c r="GR43" i="15"/>
  <c r="GS43" i="15"/>
  <c r="GT43" i="15"/>
  <c r="GU43" i="15"/>
  <c r="GV43" i="15"/>
  <c r="GW43" i="15"/>
  <c r="GX43" i="15"/>
  <c r="GY43" i="15"/>
  <c r="GZ43" i="15"/>
  <c r="HA43" i="15"/>
  <c r="HB43" i="15"/>
  <c r="HC43" i="15"/>
  <c r="HD43" i="15"/>
  <c r="HE43" i="15"/>
  <c r="HF43" i="15"/>
  <c r="HG43" i="15"/>
  <c r="HH43" i="15"/>
  <c r="HI43" i="15"/>
  <c r="HJ43" i="15"/>
  <c r="HK43" i="15"/>
  <c r="HL43" i="15"/>
  <c r="HM43" i="15"/>
  <c r="HN43" i="15"/>
  <c r="HO43" i="15"/>
  <c r="HP43" i="15"/>
  <c r="HQ43" i="15"/>
  <c r="HR43" i="15"/>
  <c r="HS43" i="15"/>
  <c r="DY44" i="15"/>
  <c r="DZ44" i="15"/>
  <c r="EA44" i="15"/>
  <c r="EB44" i="15"/>
  <c r="EC44" i="15"/>
  <c r="ED44" i="15"/>
  <c r="EE44" i="15"/>
  <c r="EF44" i="15"/>
  <c r="EG44" i="15"/>
  <c r="EH44" i="15"/>
  <c r="EI44" i="15"/>
  <c r="EJ44" i="15"/>
  <c r="EK44" i="15"/>
  <c r="EL44" i="15"/>
  <c r="EM44" i="15"/>
  <c r="EN44" i="15"/>
  <c r="EO44" i="15"/>
  <c r="EP44" i="15"/>
  <c r="EQ44" i="15"/>
  <c r="ER44" i="15"/>
  <c r="ES44" i="15"/>
  <c r="ET44" i="15"/>
  <c r="EU44" i="15"/>
  <c r="EV44" i="15"/>
  <c r="EW44" i="15"/>
  <c r="EX44" i="15"/>
  <c r="EY44" i="15"/>
  <c r="EZ44" i="15"/>
  <c r="FA44" i="15"/>
  <c r="FB44" i="15"/>
  <c r="FC44" i="15"/>
  <c r="FD44" i="15"/>
  <c r="FE44" i="15"/>
  <c r="FF44" i="15"/>
  <c r="FG44" i="15"/>
  <c r="FH44" i="15"/>
  <c r="FI44" i="15"/>
  <c r="FJ44" i="15"/>
  <c r="FK44" i="15"/>
  <c r="FL44" i="15"/>
  <c r="FM44" i="15"/>
  <c r="FN44" i="15"/>
  <c r="FO44" i="15"/>
  <c r="FP44" i="15"/>
  <c r="FQ44" i="15"/>
  <c r="FR44" i="15"/>
  <c r="FS44" i="15"/>
  <c r="FT44" i="15"/>
  <c r="FU44" i="15"/>
  <c r="FV44" i="15"/>
  <c r="FW44" i="15"/>
  <c r="FX44" i="15"/>
  <c r="FY44" i="15"/>
  <c r="FZ44" i="15"/>
  <c r="GA44" i="15"/>
  <c r="GB44" i="15"/>
  <c r="GC44" i="15"/>
  <c r="GD44" i="15"/>
  <c r="GE44" i="15"/>
  <c r="GF44" i="15"/>
  <c r="GG44" i="15"/>
  <c r="GH44" i="15"/>
  <c r="GI44" i="15"/>
  <c r="GJ44" i="15"/>
  <c r="GK44" i="15"/>
  <c r="GL44" i="15"/>
  <c r="GM44" i="15"/>
  <c r="GN44" i="15"/>
  <c r="GO44" i="15"/>
  <c r="GP44" i="15"/>
  <c r="GQ44" i="15"/>
  <c r="GR44" i="15"/>
  <c r="GS44" i="15"/>
  <c r="GT44" i="15"/>
  <c r="GU44" i="15"/>
  <c r="GV44" i="15"/>
  <c r="GW44" i="15"/>
  <c r="GX44" i="15"/>
  <c r="GY44" i="15"/>
  <c r="GZ44" i="15"/>
  <c r="HA44" i="15"/>
  <c r="HB44" i="15"/>
  <c r="HC44" i="15"/>
  <c r="HD44" i="15"/>
  <c r="HE44" i="15"/>
  <c r="HF44" i="15"/>
  <c r="HG44" i="15"/>
  <c r="HH44" i="15"/>
  <c r="HI44" i="15"/>
  <c r="HJ44" i="15"/>
  <c r="HK44" i="15"/>
  <c r="HL44" i="15"/>
  <c r="HM44" i="15"/>
  <c r="HN44" i="15"/>
  <c r="HO44" i="15"/>
  <c r="HP44" i="15"/>
  <c r="HQ44" i="15"/>
  <c r="HR44" i="15"/>
  <c r="HS44" i="15"/>
  <c r="DY45" i="15"/>
  <c r="DZ45" i="15"/>
  <c r="EA45" i="15"/>
  <c r="EB45" i="15"/>
  <c r="EC45" i="15"/>
  <c r="ED45" i="15"/>
  <c r="EE45" i="15"/>
  <c r="EF45" i="15"/>
  <c r="EG45" i="15"/>
  <c r="EH45" i="15"/>
  <c r="EI45" i="15"/>
  <c r="EJ45" i="15"/>
  <c r="EK45" i="15"/>
  <c r="EL45" i="15"/>
  <c r="EM45" i="15"/>
  <c r="EN45" i="15"/>
  <c r="EO45" i="15"/>
  <c r="EP45" i="15"/>
  <c r="EQ45" i="15"/>
  <c r="ER45" i="15"/>
  <c r="ES45" i="15"/>
  <c r="ET45" i="15"/>
  <c r="EU45" i="15"/>
  <c r="EV45" i="15"/>
  <c r="EW45" i="15"/>
  <c r="EX45" i="15"/>
  <c r="EY45" i="15"/>
  <c r="EZ45" i="15"/>
  <c r="FA45" i="15"/>
  <c r="FB45" i="15"/>
  <c r="FC45" i="15"/>
  <c r="FD45" i="15"/>
  <c r="FE45" i="15"/>
  <c r="FF45" i="15"/>
  <c r="FG45" i="15"/>
  <c r="FH45" i="15"/>
  <c r="FI45" i="15"/>
  <c r="FJ45" i="15"/>
  <c r="FK45" i="15"/>
  <c r="FL45" i="15"/>
  <c r="FM45" i="15"/>
  <c r="FN45" i="15"/>
  <c r="FO45" i="15"/>
  <c r="FP45" i="15"/>
  <c r="FQ45" i="15"/>
  <c r="FR45" i="15"/>
  <c r="FS45" i="15"/>
  <c r="FT45" i="15"/>
  <c r="FU45" i="15"/>
  <c r="FV45" i="15"/>
  <c r="FW45" i="15"/>
  <c r="FX45" i="15"/>
  <c r="FY45" i="15"/>
  <c r="FZ45" i="15"/>
  <c r="GA45" i="15"/>
  <c r="GB45" i="15"/>
  <c r="GC45" i="15"/>
  <c r="GD45" i="15"/>
  <c r="GE45" i="15"/>
  <c r="GF45" i="15"/>
  <c r="GG45" i="15"/>
  <c r="GH45" i="15"/>
  <c r="GI45" i="15"/>
  <c r="GJ45" i="15"/>
  <c r="GK45" i="15"/>
  <c r="GL45" i="15"/>
  <c r="GM45" i="15"/>
  <c r="GN45" i="15"/>
  <c r="GO45" i="15"/>
  <c r="GP45" i="15"/>
  <c r="GQ45" i="15"/>
  <c r="GR45" i="15"/>
  <c r="GS45" i="15"/>
  <c r="GT45" i="15"/>
  <c r="GU45" i="15"/>
  <c r="GV45" i="15"/>
  <c r="GW45" i="15"/>
  <c r="GX45" i="15"/>
  <c r="GY45" i="15"/>
  <c r="GZ45" i="15"/>
  <c r="HA45" i="15"/>
  <c r="HB45" i="15"/>
  <c r="HC45" i="15"/>
  <c r="HD45" i="15"/>
  <c r="HE45" i="15"/>
  <c r="HF45" i="15"/>
  <c r="HG45" i="15"/>
  <c r="HH45" i="15"/>
  <c r="HI45" i="15"/>
  <c r="HJ45" i="15"/>
  <c r="HK45" i="15"/>
  <c r="HL45" i="15"/>
  <c r="HM45" i="15"/>
  <c r="HN45" i="15"/>
  <c r="HO45" i="15"/>
  <c r="HP45" i="15"/>
  <c r="HQ45" i="15"/>
  <c r="HR45" i="15"/>
  <c r="HS45" i="15"/>
  <c r="DY46" i="15"/>
  <c r="DZ46" i="15"/>
  <c r="EA46" i="15"/>
  <c r="EB46" i="15"/>
  <c r="EC46" i="15"/>
  <c r="ED46" i="15"/>
  <c r="EE46" i="15"/>
  <c r="EF46" i="15"/>
  <c r="EG46" i="15"/>
  <c r="EH46" i="15"/>
  <c r="EI46" i="15"/>
  <c r="EJ46" i="15"/>
  <c r="EK46" i="15"/>
  <c r="EL46" i="15"/>
  <c r="EM46" i="15"/>
  <c r="EN46" i="15"/>
  <c r="EO46" i="15"/>
  <c r="EP46" i="15"/>
  <c r="EQ46" i="15"/>
  <c r="ER46" i="15"/>
  <c r="ES46" i="15"/>
  <c r="ET46" i="15"/>
  <c r="EU46" i="15"/>
  <c r="EV46" i="15"/>
  <c r="EW46" i="15"/>
  <c r="EX46" i="15"/>
  <c r="EY46" i="15"/>
  <c r="EZ46" i="15"/>
  <c r="FA46" i="15"/>
  <c r="FB46" i="15"/>
  <c r="FC46" i="15"/>
  <c r="FD46" i="15"/>
  <c r="FE46" i="15"/>
  <c r="FF46" i="15"/>
  <c r="FG46" i="15"/>
  <c r="FH46" i="15"/>
  <c r="FI46" i="15"/>
  <c r="FJ46" i="15"/>
  <c r="FK46" i="15"/>
  <c r="FL46" i="15"/>
  <c r="FM46" i="15"/>
  <c r="FN46" i="15"/>
  <c r="FO46" i="15"/>
  <c r="FP46" i="15"/>
  <c r="FQ46" i="15"/>
  <c r="FR46" i="15"/>
  <c r="FS46" i="15"/>
  <c r="FT46" i="15"/>
  <c r="FU46" i="15"/>
  <c r="FV46" i="15"/>
  <c r="FW46" i="15"/>
  <c r="FX46" i="15"/>
  <c r="FY46" i="15"/>
  <c r="FZ46" i="15"/>
  <c r="GA46" i="15"/>
  <c r="GB46" i="15"/>
  <c r="GC46" i="15"/>
  <c r="GD46" i="15"/>
  <c r="GE46" i="15"/>
  <c r="GF46" i="15"/>
  <c r="GG46" i="15"/>
  <c r="GH46" i="15"/>
  <c r="GI46" i="15"/>
  <c r="GJ46" i="15"/>
  <c r="GK46" i="15"/>
  <c r="GL46" i="15"/>
  <c r="GM46" i="15"/>
  <c r="GN46" i="15"/>
  <c r="GO46" i="15"/>
  <c r="GP46" i="15"/>
  <c r="GQ46" i="15"/>
  <c r="GR46" i="15"/>
  <c r="GS46" i="15"/>
  <c r="GT46" i="15"/>
  <c r="GU46" i="15"/>
  <c r="GV46" i="15"/>
  <c r="GW46" i="15"/>
  <c r="GX46" i="15"/>
  <c r="GY46" i="15"/>
  <c r="GZ46" i="15"/>
  <c r="HA46" i="15"/>
  <c r="HB46" i="15"/>
  <c r="HC46" i="15"/>
  <c r="HD46" i="15"/>
  <c r="HE46" i="15"/>
  <c r="HF46" i="15"/>
  <c r="HG46" i="15"/>
  <c r="HH46" i="15"/>
  <c r="HI46" i="15"/>
  <c r="HJ46" i="15"/>
  <c r="HK46" i="15"/>
  <c r="HL46" i="15"/>
  <c r="HM46" i="15"/>
  <c r="HN46" i="15"/>
  <c r="HO46" i="15"/>
  <c r="HP46" i="15"/>
  <c r="HQ46" i="15"/>
  <c r="HR46" i="15"/>
  <c r="HS46" i="15"/>
  <c r="DY47" i="15"/>
  <c r="DZ47" i="15"/>
  <c r="EA47" i="15"/>
  <c r="EB47" i="15"/>
  <c r="EC47" i="15"/>
  <c r="ED47" i="15"/>
  <c r="EE47" i="15"/>
  <c r="EF47" i="15"/>
  <c r="EG47" i="15"/>
  <c r="EH47" i="15"/>
  <c r="EI47" i="15"/>
  <c r="EJ47" i="15"/>
  <c r="EK47" i="15"/>
  <c r="EL47" i="15"/>
  <c r="EM47" i="15"/>
  <c r="EN47" i="15"/>
  <c r="EO47" i="15"/>
  <c r="EP47" i="15"/>
  <c r="EQ47" i="15"/>
  <c r="ER47" i="15"/>
  <c r="ES47" i="15"/>
  <c r="ET47" i="15"/>
  <c r="EU47" i="15"/>
  <c r="EV47" i="15"/>
  <c r="EW47" i="15"/>
  <c r="EX47" i="15"/>
  <c r="EY47" i="15"/>
  <c r="EZ47" i="15"/>
  <c r="FA47" i="15"/>
  <c r="FB47" i="15"/>
  <c r="FC47" i="15"/>
  <c r="FD47" i="15"/>
  <c r="FE47" i="15"/>
  <c r="FF47" i="15"/>
  <c r="FG47" i="15"/>
  <c r="FH47" i="15"/>
  <c r="FI47" i="15"/>
  <c r="FJ47" i="15"/>
  <c r="FK47" i="15"/>
  <c r="FL47" i="15"/>
  <c r="FM47" i="15"/>
  <c r="FN47" i="15"/>
  <c r="FO47" i="15"/>
  <c r="FP47" i="15"/>
  <c r="FQ47" i="15"/>
  <c r="FR47" i="15"/>
  <c r="FS47" i="15"/>
  <c r="FT47" i="15"/>
  <c r="FU47" i="15"/>
  <c r="FV47" i="15"/>
  <c r="FW47" i="15"/>
  <c r="FX47" i="15"/>
  <c r="FY47" i="15"/>
  <c r="FZ47" i="15"/>
  <c r="GA47" i="15"/>
  <c r="GB47" i="15"/>
  <c r="GC47" i="15"/>
  <c r="GD47" i="15"/>
  <c r="GE47" i="15"/>
  <c r="GF47" i="15"/>
  <c r="GG47" i="15"/>
  <c r="GH47" i="15"/>
  <c r="GI47" i="15"/>
  <c r="GJ47" i="15"/>
  <c r="GK47" i="15"/>
  <c r="GL47" i="15"/>
  <c r="GM47" i="15"/>
  <c r="GN47" i="15"/>
  <c r="GO47" i="15"/>
  <c r="GP47" i="15"/>
  <c r="GQ47" i="15"/>
  <c r="GR47" i="15"/>
  <c r="GS47" i="15"/>
  <c r="GT47" i="15"/>
  <c r="GU47" i="15"/>
  <c r="GV47" i="15"/>
  <c r="GW47" i="15"/>
  <c r="GX47" i="15"/>
  <c r="GY47" i="15"/>
  <c r="GZ47" i="15"/>
  <c r="HA47" i="15"/>
  <c r="HB47" i="15"/>
  <c r="HC47" i="15"/>
  <c r="HD47" i="15"/>
  <c r="HE47" i="15"/>
  <c r="HF47" i="15"/>
  <c r="HG47" i="15"/>
  <c r="HH47" i="15"/>
  <c r="HI47" i="15"/>
  <c r="HJ47" i="15"/>
  <c r="HK47" i="15"/>
  <c r="HL47" i="15"/>
  <c r="HM47" i="15"/>
  <c r="HN47" i="15"/>
  <c r="HO47" i="15"/>
  <c r="HP47" i="15"/>
  <c r="HQ47" i="15"/>
  <c r="HR47" i="15"/>
  <c r="HS47" i="15"/>
  <c r="DY48" i="15"/>
  <c r="DZ48" i="15"/>
  <c r="EA48" i="15"/>
  <c r="EB48" i="15"/>
  <c r="EC48" i="15"/>
  <c r="ED48" i="15"/>
  <c r="EE48" i="15"/>
  <c r="EF48" i="15"/>
  <c r="EG48" i="15"/>
  <c r="EH48" i="15"/>
  <c r="EI48" i="15"/>
  <c r="EJ48" i="15"/>
  <c r="EK48" i="15"/>
  <c r="EL48" i="15"/>
  <c r="EM48" i="15"/>
  <c r="EN48" i="15"/>
  <c r="EO48" i="15"/>
  <c r="EP48" i="15"/>
  <c r="EQ48" i="15"/>
  <c r="ER48" i="15"/>
  <c r="ES48" i="15"/>
  <c r="ET48" i="15"/>
  <c r="EU48" i="15"/>
  <c r="EV48" i="15"/>
  <c r="EW48" i="15"/>
  <c r="EX48" i="15"/>
  <c r="EY48" i="15"/>
  <c r="EZ48" i="15"/>
  <c r="FA48" i="15"/>
  <c r="FB48" i="15"/>
  <c r="FC48" i="15"/>
  <c r="FD48" i="15"/>
  <c r="FE48" i="15"/>
  <c r="FF48" i="15"/>
  <c r="FG48" i="15"/>
  <c r="FH48" i="15"/>
  <c r="FI48" i="15"/>
  <c r="FJ48" i="15"/>
  <c r="FK48" i="15"/>
  <c r="FL48" i="15"/>
  <c r="FM48" i="15"/>
  <c r="FN48" i="15"/>
  <c r="FO48" i="15"/>
  <c r="FP48" i="15"/>
  <c r="FQ48" i="15"/>
  <c r="FR48" i="15"/>
  <c r="FS48" i="15"/>
  <c r="FT48" i="15"/>
  <c r="FU48" i="15"/>
  <c r="FV48" i="15"/>
  <c r="FW48" i="15"/>
  <c r="FX48" i="15"/>
  <c r="FY48" i="15"/>
  <c r="FZ48" i="15"/>
  <c r="GA48" i="15"/>
  <c r="GB48" i="15"/>
  <c r="GC48" i="15"/>
  <c r="GD48" i="15"/>
  <c r="GE48" i="15"/>
  <c r="GF48" i="15"/>
  <c r="GG48" i="15"/>
  <c r="GH48" i="15"/>
  <c r="GI48" i="15"/>
  <c r="GJ48" i="15"/>
  <c r="GK48" i="15"/>
  <c r="GL48" i="15"/>
  <c r="GM48" i="15"/>
  <c r="GN48" i="15"/>
  <c r="GO48" i="15"/>
  <c r="GP48" i="15"/>
  <c r="GQ48" i="15"/>
  <c r="GR48" i="15"/>
  <c r="GS48" i="15"/>
  <c r="GT48" i="15"/>
  <c r="GU48" i="15"/>
  <c r="GV48" i="15"/>
  <c r="GW48" i="15"/>
  <c r="GX48" i="15"/>
  <c r="GY48" i="15"/>
  <c r="GZ48" i="15"/>
  <c r="HA48" i="15"/>
  <c r="HB48" i="15"/>
  <c r="HC48" i="15"/>
  <c r="HD48" i="15"/>
  <c r="HE48" i="15"/>
  <c r="HF48" i="15"/>
  <c r="HG48" i="15"/>
  <c r="HH48" i="15"/>
  <c r="HI48" i="15"/>
  <c r="HJ48" i="15"/>
  <c r="HK48" i="15"/>
  <c r="HL48" i="15"/>
  <c r="HM48" i="15"/>
  <c r="HN48" i="15"/>
  <c r="HO48" i="15"/>
  <c r="HP48" i="15"/>
  <c r="HQ48" i="15"/>
  <c r="HR48" i="15"/>
  <c r="HS48" i="15"/>
  <c r="DY49" i="15"/>
  <c r="DZ49" i="15"/>
  <c r="EA49" i="15"/>
  <c r="EB49" i="15"/>
  <c r="EC49" i="15"/>
  <c r="ED49" i="15"/>
  <c r="EE49" i="15"/>
  <c r="EF49" i="15"/>
  <c r="EG49" i="15"/>
  <c r="EH49" i="15"/>
  <c r="EI49" i="15"/>
  <c r="EJ49" i="15"/>
  <c r="EK49" i="15"/>
  <c r="EL49" i="15"/>
  <c r="EM49" i="15"/>
  <c r="EN49" i="15"/>
  <c r="EO49" i="15"/>
  <c r="EP49" i="15"/>
  <c r="EQ49" i="15"/>
  <c r="ER49" i="15"/>
  <c r="ES49" i="15"/>
  <c r="ET49" i="15"/>
  <c r="EU49" i="15"/>
  <c r="EV49" i="15"/>
  <c r="EW49" i="15"/>
  <c r="EX49" i="15"/>
  <c r="EY49" i="15"/>
  <c r="EZ49" i="15"/>
  <c r="FA49" i="15"/>
  <c r="FB49" i="15"/>
  <c r="FC49" i="15"/>
  <c r="FD49" i="15"/>
  <c r="FE49" i="15"/>
  <c r="FF49" i="15"/>
  <c r="FG49" i="15"/>
  <c r="FH49" i="15"/>
  <c r="FI49" i="15"/>
  <c r="FJ49" i="15"/>
  <c r="FK49" i="15"/>
  <c r="FL49" i="15"/>
  <c r="FM49" i="15"/>
  <c r="FN49" i="15"/>
  <c r="FO49" i="15"/>
  <c r="FP49" i="15"/>
  <c r="FQ49" i="15"/>
  <c r="FR49" i="15"/>
  <c r="FS49" i="15"/>
  <c r="FT49" i="15"/>
  <c r="FU49" i="15"/>
  <c r="FV49" i="15"/>
  <c r="FW49" i="15"/>
  <c r="FX49" i="15"/>
  <c r="FY49" i="15"/>
  <c r="FZ49" i="15"/>
  <c r="GA49" i="15"/>
  <c r="GB49" i="15"/>
  <c r="GC49" i="15"/>
  <c r="GD49" i="15"/>
  <c r="GE49" i="15"/>
  <c r="GF49" i="15"/>
  <c r="GG49" i="15"/>
  <c r="GH49" i="15"/>
  <c r="GI49" i="15"/>
  <c r="GJ49" i="15"/>
  <c r="GK49" i="15"/>
  <c r="GL49" i="15"/>
  <c r="GM49" i="15"/>
  <c r="GN49" i="15"/>
  <c r="GO49" i="15"/>
  <c r="GP49" i="15"/>
  <c r="GQ49" i="15"/>
  <c r="GR49" i="15"/>
  <c r="GS49" i="15"/>
  <c r="GT49" i="15"/>
  <c r="GU49" i="15"/>
  <c r="GV49" i="15"/>
  <c r="GW49" i="15"/>
  <c r="GX49" i="15"/>
  <c r="GY49" i="15"/>
  <c r="GZ49" i="15"/>
  <c r="HA49" i="15"/>
  <c r="HB49" i="15"/>
  <c r="HC49" i="15"/>
  <c r="HD49" i="15"/>
  <c r="HE49" i="15"/>
  <c r="HF49" i="15"/>
  <c r="HG49" i="15"/>
  <c r="HH49" i="15"/>
  <c r="HI49" i="15"/>
  <c r="HJ49" i="15"/>
  <c r="HK49" i="15"/>
  <c r="HL49" i="15"/>
  <c r="HM49" i="15"/>
  <c r="HN49" i="15"/>
  <c r="HO49" i="15"/>
  <c r="HP49" i="15"/>
  <c r="HQ49" i="15"/>
  <c r="HR49" i="15"/>
  <c r="HS49" i="15"/>
  <c r="DY50" i="15"/>
  <c r="DZ50" i="15"/>
  <c r="EA50" i="15"/>
  <c r="EB50" i="15"/>
  <c r="EC50" i="15"/>
  <c r="ED50" i="15"/>
  <c r="EE50" i="15"/>
  <c r="EF50" i="15"/>
  <c r="EG50" i="15"/>
  <c r="EH50" i="15"/>
  <c r="EI50" i="15"/>
  <c r="EJ50" i="15"/>
  <c r="EK50" i="15"/>
  <c r="EL50" i="15"/>
  <c r="EM50" i="15"/>
  <c r="EN50" i="15"/>
  <c r="EO50" i="15"/>
  <c r="EP50" i="15"/>
  <c r="EQ50" i="15"/>
  <c r="ER50" i="15"/>
  <c r="ES50" i="15"/>
  <c r="ET50" i="15"/>
  <c r="EU50" i="15"/>
  <c r="EV50" i="15"/>
  <c r="EW50" i="15"/>
  <c r="EX50" i="15"/>
  <c r="EY50" i="15"/>
  <c r="EZ50" i="15"/>
  <c r="FA50" i="15"/>
  <c r="FB50" i="15"/>
  <c r="FC50" i="15"/>
  <c r="FD50" i="15"/>
  <c r="FE50" i="15"/>
  <c r="FF50" i="15"/>
  <c r="FG50" i="15"/>
  <c r="FH50" i="15"/>
  <c r="FI50" i="15"/>
  <c r="FJ50" i="15"/>
  <c r="FK50" i="15"/>
  <c r="FL50" i="15"/>
  <c r="FM50" i="15"/>
  <c r="FN50" i="15"/>
  <c r="FO50" i="15"/>
  <c r="FP50" i="15"/>
  <c r="FQ50" i="15"/>
  <c r="FR50" i="15"/>
  <c r="FS50" i="15"/>
  <c r="FT50" i="15"/>
  <c r="FU50" i="15"/>
  <c r="FV50" i="15"/>
  <c r="FW50" i="15"/>
  <c r="FX50" i="15"/>
  <c r="FY50" i="15"/>
  <c r="FZ50" i="15"/>
  <c r="GA50" i="15"/>
  <c r="GB50" i="15"/>
  <c r="GC50" i="15"/>
  <c r="GD50" i="15"/>
  <c r="GE50" i="15"/>
  <c r="GF50" i="15"/>
  <c r="GG50" i="15"/>
  <c r="GH50" i="15"/>
  <c r="GI50" i="15"/>
  <c r="GJ50" i="15"/>
  <c r="GK50" i="15"/>
  <c r="GL50" i="15"/>
  <c r="GM50" i="15"/>
  <c r="GN50" i="15"/>
  <c r="GO50" i="15"/>
  <c r="GP50" i="15"/>
  <c r="GQ50" i="15"/>
  <c r="GR50" i="15"/>
  <c r="GS50" i="15"/>
  <c r="GT50" i="15"/>
  <c r="GU50" i="15"/>
  <c r="GV50" i="15"/>
  <c r="GW50" i="15"/>
  <c r="GX50" i="15"/>
  <c r="GY50" i="15"/>
  <c r="GZ50" i="15"/>
  <c r="HA50" i="15"/>
  <c r="HB50" i="15"/>
  <c r="HC50" i="15"/>
  <c r="HD50" i="15"/>
  <c r="HE50" i="15"/>
  <c r="HF50" i="15"/>
  <c r="HG50" i="15"/>
  <c r="HH50" i="15"/>
  <c r="HI50" i="15"/>
  <c r="HJ50" i="15"/>
  <c r="HK50" i="15"/>
  <c r="HL50" i="15"/>
  <c r="HM50" i="15"/>
  <c r="HN50" i="15"/>
  <c r="HO50" i="15"/>
  <c r="HP50" i="15"/>
  <c r="HQ50" i="15"/>
  <c r="HR50" i="15"/>
  <c r="HS50" i="15"/>
  <c r="DY51" i="15"/>
  <c r="DZ51" i="15"/>
  <c r="EA51" i="15"/>
  <c r="EB51" i="15"/>
  <c r="EC51" i="15"/>
  <c r="ED51" i="15"/>
  <c r="EE51" i="15"/>
  <c r="EF51" i="15"/>
  <c r="EG51" i="15"/>
  <c r="EH51" i="15"/>
  <c r="EI51" i="15"/>
  <c r="EJ51" i="15"/>
  <c r="EK51" i="15"/>
  <c r="EL51" i="15"/>
  <c r="EM51" i="15"/>
  <c r="EN51" i="15"/>
  <c r="EO51" i="15"/>
  <c r="EP51" i="15"/>
  <c r="EQ51" i="15"/>
  <c r="ER51" i="15"/>
  <c r="ES51" i="15"/>
  <c r="ET51" i="15"/>
  <c r="EU51" i="15"/>
  <c r="EV51" i="15"/>
  <c r="EW51" i="15"/>
  <c r="EX51" i="15"/>
  <c r="EY51" i="15"/>
  <c r="EZ51" i="15"/>
  <c r="FA51" i="15"/>
  <c r="FB51" i="15"/>
  <c r="FC51" i="15"/>
  <c r="FD51" i="15"/>
  <c r="FE51" i="15"/>
  <c r="FF51" i="15"/>
  <c r="FG51" i="15"/>
  <c r="FH51" i="15"/>
  <c r="FI51" i="15"/>
  <c r="FJ51" i="15"/>
  <c r="FK51" i="15"/>
  <c r="FL51" i="15"/>
  <c r="FM51" i="15"/>
  <c r="FN51" i="15"/>
  <c r="FO51" i="15"/>
  <c r="FP51" i="15"/>
  <c r="FQ51" i="15"/>
  <c r="FR51" i="15"/>
  <c r="FS51" i="15"/>
  <c r="FT51" i="15"/>
  <c r="FU51" i="15"/>
  <c r="FV51" i="15"/>
  <c r="FW51" i="15"/>
  <c r="FX51" i="15"/>
  <c r="FY51" i="15"/>
  <c r="FZ51" i="15"/>
  <c r="GA51" i="15"/>
  <c r="GB51" i="15"/>
  <c r="GC51" i="15"/>
  <c r="GD51" i="15"/>
  <c r="GE51" i="15"/>
  <c r="GF51" i="15"/>
  <c r="GG51" i="15"/>
  <c r="GH51" i="15"/>
  <c r="GI51" i="15"/>
  <c r="GJ51" i="15"/>
  <c r="GK51" i="15"/>
  <c r="GL51" i="15"/>
  <c r="GM51" i="15"/>
  <c r="GN51" i="15"/>
  <c r="GO51" i="15"/>
  <c r="GP51" i="15"/>
  <c r="GQ51" i="15"/>
  <c r="GR51" i="15"/>
  <c r="GS51" i="15"/>
  <c r="GT51" i="15"/>
  <c r="GU51" i="15"/>
  <c r="GV51" i="15"/>
  <c r="GW51" i="15"/>
  <c r="GX51" i="15"/>
  <c r="GY51" i="15"/>
  <c r="GZ51" i="15"/>
  <c r="HA51" i="15"/>
  <c r="HB51" i="15"/>
  <c r="HC51" i="15"/>
  <c r="HD51" i="15"/>
  <c r="HE51" i="15"/>
  <c r="HF51" i="15"/>
  <c r="HG51" i="15"/>
  <c r="HH51" i="15"/>
  <c r="HI51" i="15"/>
  <c r="HJ51" i="15"/>
  <c r="HK51" i="15"/>
  <c r="HL51" i="15"/>
  <c r="HM51" i="15"/>
  <c r="HN51" i="15"/>
  <c r="HO51" i="15"/>
  <c r="HP51" i="15"/>
  <c r="HQ51" i="15"/>
  <c r="HR51" i="15"/>
  <c r="HS51" i="15"/>
  <c r="DY52" i="15"/>
  <c r="DZ52" i="15"/>
  <c r="EA52" i="15"/>
  <c r="EB52" i="15"/>
  <c r="EC52" i="15"/>
  <c r="ED52" i="15"/>
  <c r="EE52" i="15"/>
  <c r="EF52" i="15"/>
  <c r="EG52" i="15"/>
  <c r="EH52" i="15"/>
  <c r="EI52" i="15"/>
  <c r="EJ52" i="15"/>
  <c r="EK52" i="15"/>
  <c r="EL52" i="15"/>
  <c r="EM52" i="15"/>
  <c r="EN52" i="15"/>
  <c r="EO52" i="15"/>
  <c r="EP52" i="15"/>
  <c r="EQ52" i="15"/>
  <c r="ER52" i="15"/>
  <c r="ES52" i="15"/>
  <c r="ET52" i="15"/>
  <c r="EU52" i="15"/>
  <c r="EV52" i="15"/>
  <c r="EW52" i="15"/>
  <c r="EX52" i="15"/>
  <c r="EY52" i="15"/>
  <c r="EZ52" i="15"/>
  <c r="FA52" i="15"/>
  <c r="FB52" i="15"/>
  <c r="FC52" i="15"/>
  <c r="FD52" i="15"/>
  <c r="FE52" i="15"/>
  <c r="FF52" i="15"/>
  <c r="FG52" i="15"/>
  <c r="FH52" i="15"/>
  <c r="FI52" i="15"/>
  <c r="FJ52" i="15"/>
  <c r="FK52" i="15"/>
  <c r="FL52" i="15"/>
  <c r="FM52" i="15"/>
  <c r="FN52" i="15"/>
  <c r="FO52" i="15"/>
  <c r="FP52" i="15"/>
  <c r="FQ52" i="15"/>
  <c r="FR52" i="15"/>
  <c r="FS52" i="15"/>
  <c r="FT52" i="15"/>
  <c r="FU52" i="15"/>
  <c r="FV52" i="15"/>
  <c r="FW52" i="15"/>
  <c r="FX52" i="15"/>
  <c r="FY52" i="15"/>
  <c r="FZ52" i="15"/>
  <c r="GA52" i="15"/>
  <c r="GB52" i="15"/>
  <c r="GC52" i="15"/>
  <c r="GD52" i="15"/>
  <c r="GE52" i="15"/>
  <c r="GF52" i="15"/>
  <c r="GG52" i="15"/>
  <c r="GH52" i="15"/>
  <c r="GI52" i="15"/>
  <c r="GJ52" i="15"/>
  <c r="GK52" i="15"/>
  <c r="GL52" i="15"/>
  <c r="GM52" i="15"/>
  <c r="GN52" i="15"/>
  <c r="GO52" i="15"/>
  <c r="GP52" i="15"/>
  <c r="GQ52" i="15"/>
  <c r="GR52" i="15"/>
  <c r="GS52" i="15"/>
  <c r="GT52" i="15"/>
  <c r="GU52" i="15"/>
  <c r="GV52" i="15"/>
  <c r="GW52" i="15"/>
  <c r="GX52" i="15"/>
  <c r="GY52" i="15"/>
  <c r="GZ52" i="15"/>
  <c r="HA52" i="15"/>
  <c r="HB52" i="15"/>
  <c r="HC52" i="15"/>
  <c r="HD52" i="15"/>
  <c r="HE52" i="15"/>
  <c r="HF52" i="15"/>
  <c r="HG52" i="15"/>
  <c r="HH52" i="15"/>
  <c r="HI52" i="15"/>
  <c r="HJ52" i="15"/>
  <c r="HK52" i="15"/>
  <c r="HL52" i="15"/>
  <c r="HM52" i="15"/>
  <c r="HN52" i="15"/>
  <c r="HO52" i="15"/>
  <c r="HP52" i="15"/>
  <c r="HQ52" i="15"/>
  <c r="HR52" i="15"/>
  <c r="HS52" i="15"/>
  <c r="DY53" i="15"/>
  <c r="DZ53" i="15"/>
  <c r="EA53" i="15"/>
  <c r="EB53" i="15"/>
  <c r="EC53" i="15"/>
  <c r="ED53" i="15"/>
  <c r="EE53" i="15"/>
  <c r="EF53" i="15"/>
  <c r="EG53" i="15"/>
  <c r="EH53" i="15"/>
  <c r="EI53" i="15"/>
  <c r="EJ53" i="15"/>
  <c r="EK53" i="15"/>
  <c r="EL53" i="15"/>
  <c r="EM53" i="15"/>
  <c r="EN53" i="15"/>
  <c r="EO53" i="15"/>
  <c r="EP53" i="15"/>
  <c r="EQ53" i="15"/>
  <c r="ER53" i="15"/>
  <c r="ES53" i="15"/>
  <c r="ET53" i="15"/>
  <c r="EU53" i="15"/>
  <c r="EV53" i="15"/>
  <c r="EW53" i="15"/>
  <c r="EX53" i="15"/>
  <c r="EY53" i="15"/>
  <c r="EZ53" i="15"/>
  <c r="FA53" i="15"/>
  <c r="FB53" i="15"/>
  <c r="FC53" i="15"/>
  <c r="FD53" i="15"/>
  <c r="FE53" i="15"/>
  <c r="FF53" i="15"/>
  <c r="FG53" i="15"/>
  <c r="FH53" i="15"/>
  <c r="FI53" i="15"/>
  <c r="FJ53" i="15"/>
  <c r="FK53" i="15"/>
  <c r="FL53" i="15"/>
  <c r="FM53" i="15"/>
  <c r="FN53" i="15"/>
  <c r="FO53" i="15"/>
  <c r="FP53" i="15"/>
  <c r="FQ53" i="15"/>
  <c r="FR53" i="15"/>
  <c r="FS53" i="15"/>
  <c r="FT53" i="15"/>
  <c r="FU53" i="15"/>
  <c r="FV53" i="15"/>
  <c r="FW53" i="15"/>
  <c r="FX53" i="15"/>
  <c r="FY53" i="15"/>
  <c r="FZ53" i="15"/>
  <c r="GA53" i="15"/>
  <c r="GB53" i="15"/>
  <c r="GC53" i="15"/>
  <c r="GD53" i="15"/>
  <c r="GE53" i="15"/>
  <c r="GF53" i="15"/>
  <c r="GG53" i="15"/>
  <c r="GH53" i="15"/>
  <c r="GI53" i="15"/>
  <c r="GJ53" i="15"/>
  <c r="GK53" i="15"/>
  <c r="GL53" i="15"/>
  <c r="GM53" i="15"/>
  <c r="GN53" i="15"/>
  <c r="GO53" i="15"/>
  <c r="GP53" i="15"/>
  <c r="GQ53" i="15"/>
  <c r="GR53" i="15"/>
  <c r="GS53" i="15"/>
  <c r="GT53" i="15"/>
  <c r="GU53" i="15"/>
  <c r="GV53" i="15"/>
  <c r="GW53" i="15"/>
  <c r="GX53" i="15"/>
  <c r="GY53" i="15"/>
  <c r="GZ53" i="15"/>
  <c r="HA53" i="15"/>
  <c r="HB53" i="15"/>
  <c r="HC53" i="15"/>
  <c r="HD53" i="15"/>
  <c r="HE53" i="15"/>
  <c r="HF53" i="15"/>
  <c r="HG53" i="15"/>
  <c r="HH53" i="15"/>
  <c r="HI53" i="15"/>
  <c r="HJ53" i="15"/>
  <c r="HK53" i="15"/>
  <c r="HL53" i="15"/>
  <c r="HM53" i="15"/>
  <c r="HN53" i="15"/>
  <c r="HO53" i="15"/>
  <c r="HP53" i="15"/>
  <c r="HQ53" i="15"/>
  <c r="HR53" i="15"/>
  <c r="HS53" i="15"/>
  <c r="DY54" i="15"/>
  <c r="DZ54" i="15"/>
  <c r="EA54" i="15"/>
  <c r="EB54" i="15"/>
  <c r="EC54" i="15"/>
  <c r="ED54" i="15"/>
  <c r="EE54" i="15"/>
  <c r="EF54" i="15"/>
  <c r="EG54" i="15"/>
  <c r="EH54" i="15"/>
  <c r="EI54" i="15"/>
  <c r="EJ54" i="15"/>
  <c r="EK54" i="15"/>
  <c r="EL54" i="15"/>
  <c r="EM54" i="15"/>
  <c r="EN54" i="15"/>
  <c r="EO54" i="15"/>
  <c r="EP54" i="15"/>
  <c r="EQ54" i="15"/>
  <c r="ER54" i="15"/>
  <c r="ES54" i="15"/>
  <c r="ET54" i="15"/>
  <c r="EU54" i="15"/>
  <c r="EV54" i="15"/>
  <c r="EW54" i="15"/>
  <c r="EX54" i="15"/>
  <c r="EY54" i="15"/>
  <c r="EZ54" i="15"/>
  <c r="FA54" i="15"/>
  <c r="FB54" i="15"/>
  <c r="FC54" i="15"/>
  <c r="FD54" i="15"/>
  <c r="FE54" i="15"/>
  <c r="FF54" i="15"/>
  <c r="FG54" i="15"/>
  <c r="FH54" i="15"/>
  <c r="FI54" i="15"/>
  <c r="FJ54" i="15"/>
  <c r="FK54" i="15"/>
  <c r="FL54" i="15"/>
  <c r="FM54" i="15"/>
  <c r="FN54" i="15"/>
  <c r="FO54" i="15"/>
  <c r="FP54" i="15"/>
  <c r="FQ54" i="15"/>
  <c r="FR54" i="15"/>
  <c r="FS54" i="15"/>
  <c r="FT54" i="15"/>
  <c r="FU54" i="15"/>
  <c r="FV54" i="15"/>
  <c r="FW54" i="15"/>
  <c r="FX54" i="15"/>
  <c r="FY54" i="15"/>
  <c r="FZ54" i="15"/>
  <c r="GA54" i="15"/>
  <c r="GB54" i="15"/>
  <c r="GC54" i="15"/>
  <c r="GD54" i="15"/>
  <c r="GE54" i="15"/>
  <c r="GF54" i="15"/>
  <c r="GG54" i="15"/>
  <c r="GH54" i="15"/>
  <c r="GI54" i="15"/>
  <c r="GJ54" i="15"/>
  <c r="GK54" i="15"/>
  <c r="GL54" i="15"/>
  <c r="GM54" i="15"/>
  <c r="GN54" i="15"/>
  <c r="GO54" i="15"/>
  <c r="GP54" i="15"/>
  <c r="GQ54" i="15"/>
  <c r="GR54" i="15"/>
  <c r="GS54" i="15"/>
  <c r="GT54" i="15"/>
  <c r="GU54" i="15"/>
  <c r="GV54" i="15"/>
  <c r="GW54" i="15"/>
  <c r="GX54" i="15"/>
  <c r="GY54" i="15"/>
  <c r="GZ54" i="15"/>
  <c r="HA54" i="15"/>
  <c r="HB54" i="15"/>
  <c r="HC54" i="15"/>
  <c r="HD54" i="15"/>
  <c r="HE54" i="15"/>
  <c r="HF54" i="15"/>
  <c r="HG54" i="15"/>
  <c r="HH54" i="15"/>
  <c r="HI54" i="15"/>
  <c r="HJ54" i="15"/>
  <c r="HK54" i="15"/>
  <c r="HL54" i="15"/>
  <c r="HM54" i="15"/>
  <c r="HN54" i="15"/>
  <c r="HO54" i="15"/>
  <c r="HP54" i="15"/>
  <c r="HQ54" i="15"/>
  <c r="HR54" i="15"/>
  <c r="HS54" i="15"/>
  <c r="DY55" i="15"/>
  <c r="DZ55" i="15"/>
  <c r="EA55" i="15"/>
  <c r="EB55" i="15"/>
  <c r="EC55" i="15"/>
  <c r="ED55" i="15"/>
  <c r="EE55" i="15"/>
  <c r="EF55" i="15"/>
  <c r="EG55" i="15"/>
  <c r="EH55" i="15"/>
  <c r="EI55" i="15"/>
  <c r="EJ55" i="15"/>
  <c r="EK55" i="15"/>
  <c r="EL55" i="15"/>
  <c r="EM55" i="15"/>
  <c r="EN55" i="15"/>
  <c r="EO55" i="15"/>
  <c r="EP55" i="15"/>
  <c r="EQ55" i="15"/>
  <c r="ER55" i="15"/>
  <c r="ES55" i="15"/>
  <c r="ET55" i="15"/>
  <c r="EU55" i="15"/>
  <c r="EV55" i="15"/>
  <c r="EW55" i="15"/>
  <c r="EX55" i="15"/>
  <c r="EY55" i="15"/>
  <c r="EZ55" i="15"/>
  <c r="FA55" i="15"/>
  <c r="FB55" i="15"/>
  <c r="FC55" i="15"/>
  <c r="FD55" i="15"/>
  <c r="FE55" i="15"/>
  <c r="FF55" i="15"/>
  <c r="FG55" i="15"/>
  <c r="FH55" i="15"/>
  <c r="FI55" i="15"/>
  <c r="FJ55" i="15"/>
  <c r="FK55" i="15"/>
  <c r="FL55" i="15"/>
  <c r="FM55" i="15"/>
  <c r="FN55" i="15"/>
  <c r="FO55" i="15"/>
  <c r="FP55" i="15"/>
  <c r="FQ55" i="15"/>
  <c r="FR55" i="15"/>
  <c r="FS55" i="15"/>
  <c r="FT55" i="15"/>
  <c r="FU55" i="15"/>
  <c r="FV55" i="15"/>
  <c r="FW55" i="15"/>
  <c r="FX55" i="15"/>
  <c r="FY55" i="15"/>
  <c r="FZ55" i="15"/>
  <c r="GA55" i="15"/>
  <c r="GB55" i="15"/>
  <c r="GC55" i="15"/>
  <c r="GD55" i="15"/>
  <c r="GE55" i="15"/>
  <c r="GF55" i="15"/>
  <c r="GG55" i="15"/>
  <c r="GH55" i="15"/>
  <c r="GI55" i="15"/>
  <c r="GJ55" i="15"/>
  <c r="GK55" i="15"/>
  <c r="GL55" i="15"/>
  <c r="GM55" i="15"/>
  <c r="GN55" i="15"/>
  <c r="GO55" i="15"/>
  <c r="GP55" i="15"/>
  <c r="GQ55" i="15"/>
  <c r="GR55" i="15"/>
  <c r="GS55" i="15"/>
  <c r="GT55" i="15"/>
  <c r="GU55" i="15"/>
  <c r="GV55" i="15"/>
  <c r="GW55" i="15"/>
  <c r="GX55" i="15"/>
  <c r="GY55" i="15"/>
  <c r="GZ55" i="15"/>
  <c r="HA55" i="15"/>
  <c r="HB55" i="15"/>
  <c r="HC55" i="15"/>
  <c r="HD55" i="15"/>
  <c r="HE55" i="15"/>
  <c r="HF55" i="15"/>
  <c r="HG55" i="15"/>
  <c r="HH55" i="15"/>
  <c r="HI55" i="15"/>
  <c r="HJ55" i="15"/>
  <c r="HK55" i="15"/>
  <c r="HL55" i="15"/>
  <c r="HM55" i="15"/>
  <c r="HN55" i="15"/>
  <c r="HO55" i="15"/>
  <c r="HP55" i="15"/>
  <c r="HQ55" i="15"/>
  <c r="HR55" i="15"/>
  <c r="HS55" i="15"/>
  <c r="DY56" i="15"/>
  <c r="DZ56" i="15"/>
  <c r="EA56" i="15"/>
  <c r="EB56" i="15"/>
  <c r="EC56" i="15"/>
  <c r="ED56" i="15"/>
  <c r="EE56" i="15"/>
  <c r="EF56" i="15"/>
  <c r="EG56" i="15"/>
  <c r="EH56" i="15"/>
  <c r="EI56" i="15"/>
  <c r="EJ56" i="15"/>
  <c r="EK56" i="15"/>
  <c r="EL56" i="15"/>
  <c r="EM56" i="15"/>
  <c r="EN56" i="15"/>
  <c r="EO56" i="15"/>
  <c r="EP56" i="15"/>
  <c r="EQ56" i="15"/>
  <c r="ER56" i="15"/>
  <c r="ES56" i="15"/>
  <c r="ET56" i="15"/>
  <c r="EU56" i="15"/>
  <c r="EV56" i="15"/>
  <c r="EW56" i="15"/>
  <c r="EX56" i="15"/>
  <c r="EY56" i="15"/>
  <c r="EZ56" i="15"/>
  <c r="FA56" i="15"/>
  <c r="FB56" i="15"/>
  <c r="FC56" i="15"/>
  <c r="FD56" i="15"/>
  <c r="FE56" i="15"/>
  <c r="FF56" i="15"/>
  <c r="FG56" i="15"/>
  <c r="FH56" i="15"/>
  <c r="FI56" i="15"/>
  <c r="FJ56" i="15"/>
  <c r="FK56" i="15"/>
  <c r="FL56" i="15"/>
  <c r="FM56" i="15"/>
  <c r="FN56" i="15"/>
  <c r="FO56" i="15"/>
  <c r="FP56" i="15"/>
  <c r="FQ56" i="15"/>
  <c r="FR56" i="15"/>
  <c r="FS56" i="15"/>
  <c r="FT56" i="15"/>
  <c r="FU56" i="15"/>
  <c r="FV56" i="15"/>
  <c r="FW56" i="15"/>
  <c r="FX56" i="15"/>
  <c r="FY56" i="15"/>
  <c r="FZ56" i="15"/>
  <c r="GA56" i="15"/>
  <c r="GB56" i="15"/>
  <c r="GC56" i="15"/>
  <c r="GD56" i="15"/>
  <c r="GE56" i="15"/>
  <c r="GF56" i="15"/>
  <c r="GG56" i="15"/>
  <c r="GH56" i="15"/>
  <c r="GI56" i="15"/>
  <c r="GJ56" i="15"/>
  <c r="GK56" i="15"/>
  <c r="GL56" i="15"/>
  <c r="GM56" i="15"/>
  <c r="GN56" i="15"/>
  <c r="GO56" i="15"/>
  <c r="GP56" i="15"/>
  <c r="GQ56" i="15"/>
  <c r="GR56" i="15"/>
  <c r="GS56" i="15"/>
  <c r="GT56" i="15"/>
  <c r="GU56" i="15"/>
  <c r="GV56" i="15"/>
  <c r="GW56" i="15"/>
  <c r="GX56" i="15"/>
  <c r="GY56" i="15"/>
  <c r="GZ56" i="15"/>
  <c r="HA56" i="15"/>
  <c r="HB56" i="15"/>
  <c r="HC56" i="15"/>
  <c r="HD56" i="15"/>
  <c r="HE56" i="15"/>
  <c r="HF56" i="15"/>
  <c r="HG56" i="15"/>
  <c r="HH56" i="15"/>
  <c r="HI56" i="15"/>
  <c r="HJ56" i="15"/>
  <c r="HK56" i="15"/>
  <c r="HL56" i="15"/>
  <c r="HM56" i="15"/>
  <c r="HN56" i="15"/>
  <c r="HO56" i="15"/>
  <c r="HP56" i="15"/>
  <c r="HQ56" i="15"/>
  <c r="HR56" i="15"/>
  <c r="HS56" i="15"/>
  <c r="DY57" i="15"/>
  <c r="DZ57" i="15"/>
  <c r="EA57" i="15"/>
  <c r="EB57" i="15"/>
  <c r="EC57" i="15"/>
  <c r="ED57" i="15"/>
  <c r="EE57" i="15"/>
  <c r="EF57" i="15"/>
  <c r="EG57" i="15"/>
  <c r="EH57" i="15"/>
  <c r="EI57" i="15"/>
  <c r="EJ57" i="15"/>
  <c r="EK57" i="15"/>
  <c r="EL57" i="15"/>
  <c r="EM57" i="15"/>
  <c r="EN57" i="15"/>
  <c r="EO57" i="15"/>
  <c r="EP57" i="15"/>
  <c r="EQ57" i="15"/>
  <c r="ER57" i="15"/>
  <c r="ES57" i="15"/>
  <c r="ET57" i="15"/>
  <c r="EU57" i="15"/>
  <c r="EV57" i="15"/>
  <c r="EW57" i="15"/>
  <c r="EX57" i="15"/>
  <c r="EY57" i="15"/>
  <c r="EZ57" i="15"/>
  <c r="FA57" i="15"/>
  <c r="FB57" i="15"/>
  <c r="FC57" i="15"/>
  <c r="FD57" i="15"/>
  <c r="FE57" i="15"/>
  <c r="FF57" i="15"/>
  <c r="FG57" i="15"/>
  <c r="FH57" i="15"/>
  <c r="FI57" i="15"/>
  <c r="FJ57" i="15"/>
  <c r="FK57" i="15"/>
  <c r="FL57" i="15"/>
  <c r="FM57" i="15"/>
  <c r="FN57" i="15"/>
  <c r="FO57" i="15"/>
  <c r="FP57" i="15"/>
  <c r="FQ57" i="15"/>
  <c r="FR57" i="15"/>
  <c r="FS57" i="15"/>
  <c r="FT57" i="15"/>
  <c r="FU57" i="15"/>
  <c r="FV57" i="15"/>
  <c r="FW57" i="15"/>
  <c r="FX57" i="15"/>
  <c r="FY57" i="15"/>
  <c r="FZ57" i="15"/>
  <c r="GA57" i="15"/>
  <c r="GB57" i="15"/>
  <c r="GC57" i="15"/>
  <c r="GD57" i="15"/>
  <c r="GE57" i="15"/>
  <c r="GF57" i="15"/>
  <c r="GG57" i="15"/>
  <c r="GH57" i="15"/>
  <c r="GI57" i="15"/>
  <c r="GJ57" i="15"/>
  <c r="GK57" i="15"/>
  <c r="GL57" i="15"/>
  <c r="GM57" i="15"/>
  <c r="GN57" i="15"/>
  <c r="GO57" i="15"/>
  <c r="GP57" i="15"/>
  <c r="GQ57" i="15"/>
  <c r="GR57" i="15"/>
  <c r="GS57" i="15"/>
  <c r="GT57" i="15"/>
  <c r="GU57" i="15"/>
  <c r="GV57" i="15"/>
  <c r="GW57" i="15"/>
  <c r="GX57" i="15"/>
  <c r="GY57" i="15"/>
  <c r="GZ57" i="15"/>
  <c r="HA57" i="15"/>
  <c r="HB57" i="15"/>
  <c r="HC57" i="15"/>
  <c r="HD57" i="15"/>
  <c r="HE57" i="15"/>
  <c r="HF57" i="15"/>
  <c r="HG57" i="15"/>
  <c r="HH57" i="15"/>
  <c r="HI57" i="15"/>
  <c r="HJ57" i="15"/>
  <c r="HK57" i="15"/>
  <c r="HL57" i="15"/>
  <c r="HM57" i="15"/>
  <c r="HN57" i="15"/>
  <c r="HO57" i="15"/>
  <c r="HP57" i="15"/>
  <c r="HQ57" i="15"/>
  <c r="HR57" i="15"/>
  <c r="HS57" i="15"/>
  <c r="DY58" i="15"/>
  <c r="DZ58" i="15"/>
  <c r="EA58" i="15"/>
  <c r="EB58" i="15"/>
  <c r="EC58" i="15"/>
  <c r="ED58" i="15"/>
  <c r="EE58" i="15"/>
  <c r="EF58" i="15"/>
  <c r="EG58" i="15"/>
  <c r="EH58" i="15"/>
  <c r="EI58" i="15"/>
  <c r="EJ58" i="15"/>
  <c r="EK58" i="15"/>
  <c r="EL58" i="15"/>
  <c r="EM58" i="15"/>
  <c r="EN58" i="15"/>
  <c r="EO58" i="15"/>
  <c r="EP58" i="15"/>
  <c r="EQ58" i="15"/>
  <c r="ER58" i="15"/>
  <c r="ES58" i="15"/>
  <c r="ET58" i="15"/>
  <c r="EU58" i="15"/>
  <c r="EV58" i="15"/>
  <c r="EW58" i="15"/>
  <c r="EX58" i="15"/>
  <c r="EY58" i="15"/>
  <c r="EZ58" i="15"/>
  <c r="FA58" i="15"/>
  <c r="FB58" i="15"/>
  <c r="FC58" i="15"/>
  <c r="FD58" i="15"/>
  <c r="FE58" i="15"/>
  <c r="FF58" i="15"/>
  <c r="FG58" i="15"/>
  <c r="FH58" i="15"/>
  <c r="FI58" i="15"/>
  <c r="FJ58" i="15"/>
  <c r="FK58" i="15"/>
  <c r="FL58" i="15"/>
  <c r="FM58" i="15"/>
  <c r="FN58" i="15"/>
  <c r="FO58" i="15"/>
  <c r="FP58" i="15"/>
  <c r="FQ58" i="15"/>
  <c r="FR58" i="15"/>
  <c r="FS58" i="15"/>
  <c r="FT58" i="15"/>
  <c r="FU58" i="15"/>
  <c r="FV58" i="15"/>
  <c r="FW58" i="15"/>
  <c r="FX58" i="15"/>
  <c r="FY58" i="15"/>
  <c r="FZ58" i="15"/>
  <c r="GA58" i="15"/>
  <c r="GB58" i="15"/>
  <c r="GC58" i="15"/>
  <c r="GD58" i="15"/>
  <c r="GE58" i="15"/>
  <c r="GF58" i="15"/>
  <c r="GG58" i="15"/>
  <c r="GH58" i="15"/>
  <c r="GI58" i="15"/>
  <c r="GJ58" i="15"/>
  <c r="GK58" i="15"/>
  <c r="GL58" i="15"/>
  <c r="GM58" i="15"/>
  <c r="GN58" i="15"/>
  <c r="GO58" i="15"/>
  <c r="GP58" i="15"/>
  <c r="GQ58" i="15"/>
  <c r="GR58" i="15"/>
  <c r="GS58" i="15"/>
  <c r="GT58" i="15"/>
  <c r="GU58" i="15"/>
  <c r="GV58" i="15"/>
  <c r="GW58" i="15"/>
  <c r="GX58" i="15"/>
  <c r="GY58" i="15"/>
  <c r="GZ58" i="15"/>
  <c r="HA58" i="15"/>
  <c r="HB58" i="15"/>
  <c r="HC58" i="15"/>
  <c r="HD58" i="15"/>
  <c r="HE58" i="15"/>
  <c r="HF58" i="15"/>
  <c r="HG58" i="15"/>
  <c r="HH58" i="15"/>
  <c r="HI58" i="15"/>
  <c r="HJ58" i="15"/>
  <c r="HK58" i="15"/>
  <c r="HL58" i="15"/>
  <c r="HM58" i="15"/>
  <c r="HN58" i="15"/>
  <c r="HO58" i="15"/>
  <c r="HP58" i="15"/>
  <c r="HQ58" i="15"/>
  <c r="HR58" i="15"/>
  <c r="HS58" i="15"/>
  <c r="DY59" i="15"/>
  <c r="DZ59" i="15"/>
  <c r="EA59" i="15"/>
  <c r="EB59" i="15"/>
  <c r="EC59" i="15"/>
  <c r="ED59" i="15"/>
  <c r="EE59" i="15"/>
  <c r="EF59" i="15"/>
  <c r="EG59" i="15"/>
  <c r="EH59" i="15"/>
  <c r="EI59" i="15"/>
  <c r="EJ59" i="15"/>
  <c r="EK59" i="15"/>
  <c r="EL59" i="15"/>
  <c r="EM59" i="15"/>
  <c r="EN59" i="15"/>
  <c r="EO59" i="15"/>
  <c r="EP59" i="15"/>
  <c r="EQ59" i="15"/>
  <c r="ER59" i="15"/>
  <c r="ES59" i="15"/>
  <c r="ET59" i="15"/>
  <c r="EU59" i="15"/>
  <c r="EV59" i="15"/>
  <c r="EW59" i="15"/>
  <c r="EX59" i="15"/>
  <c r="EY59" i="15"/>
  <c r="EZ59" i="15"/>
  <c r="FA59" i="15"/>
  <c r="FB59" i="15"/>
  <c r="FC59" i="15"/>
  <c r="FD59" i="15"/>
  <c r="FE59" i="15"/>
  <c r="FF59" i="15"/>
  <c r="FG59" i="15"/>
  <c r="FH59" i="15"/>
  <c r="FI59" i="15"/>
  <c r="FJ59" i="15"/>
  <c r="FK59" i="15"/>
  <c r="FL59" i="15"/>
  <c r="FM59" i="15"/>
  <c r="FN59" i="15"/>
  <c r="FO59" i="15"/>
  <c r="FP59" i="15"/>
  <c r="FQ59" i="15"/>
  <c r="FR59" i="15"/>
  <c r="FS59" i="15"/>
  <c r="FT59" i="15"/>
  <c r="FU59" i="15"/>
  <c r="FV59" i="15"/>
  <c r="FW59" i="15"/>
  <c r="FX59" i="15"/>
  <c r="FY59" i="15"/>
  <c r="FZ59" i="15"/>
  <c r="GA59" i="15"/>
  <c r="GB59" i="15"/>
  <c r="GC59" i="15"/>
  <c r="GD59" i="15"/>
  <c r="GE59" i="15"/>
  <c r="GF59" i="15"/>
  <c r="GG59" i="15"/>
  <c r="GH59" i="15"/>
  <c r="GI59" i="15"/>
  <c r="GJ59" i="15"/>
  <c r="GK59" i="15"/>
  <c r="GL59" i="15"/>
  <c r="GM59" i="15"/>
  <c r="GN59" i="15"/>
  <c r="GO59" i="15"/>
  <c r="GP59" i="15"/>
  <c r="GQ59" i="15"/>
  <c r="GR59" i="15"/>
  <c r="GS59" i="15"/>
  <c r="GT59" i="15"/>
  <c r="GU59" i="15"/>
  <c r="GV59" i="15"/>
  <c r="GW59" i="15"/>
  <c r="GX59" i="15"/>
  <c r="GY59" i="15"/>
  <c r="GZ59" i="15"/>
  <c r="HA59" i="15"/>
  <c r="HB59" i="15"/>
  <c r="HC59" i="15"/>
  <c r="HD59" i="15"/>
  <c r="HE59" i="15"/>
  <c r="HF59" i="15"/>
  <c r="HG59" i="15"/>
  <c r="HH59" i="15"/>
  <c r="HI59" i="15"/>
  <c r="HJ59" i="15"/>
  <c r="HK59" i="15"/>
  <c r="HL59" i="15"/>
  <c r="HM59" i="15"/>
  <c r="HN59" i="15"/>
  <c r="HO59" i="15"/>
  <c r="HP59" i="15"/>
  <c r="HQ59" i="15"/>
  <c r="HR59" i="15"/>
  <c r="HS59" i="15"/>
  <c r="DY60" i="15"/>
  <c r="DZ60" i="15"/>
  <c r="EA60" i="15"/>
  <c r="EB60" i="15"/>
  <c r="EC60" i="15"/>
  <c r="ED60" i="15"/>
  <c r="EE60" i="15"/>
  <c r="EF60" i="15"/>
  <c r="EG60" i="15"/>
  <c r="EH60" i="15"/>
  <c r="EI60" i="15"/>
  <c r="EJ60" i="15"/>
  <c r="EK60" i="15"/>
  <c r="EL60" i="15"/>
  <c r="EM60" i="15"/>
  <c r="EN60" i="15"/>
  <c r="EO60" i="15"/>
  <c r="EP60" i="15"/>
  <c r="EQ60" i="15"/>
  <c r="ER60" i="15"/>
  <c r="ES60" i="15"/>
  <c r="ET60" i="15"/>
  <c r="EU60" i="15"/>
  <c r="EV60" i="15"/>
  <c r="EW60" i="15"/>
  <c r="EX60" i="15"/>
  <c r="EY60" i="15"/>
  <c r="EZ60" i="15"/>
  <c r="FA60" i="15"/>
  <c r="FB60" i="15"/>
  <c r="FC60" i="15"/>
  <c r="FD60" i="15"/>
  <c r="FE60" i="15"/>
  <c r="FF60" i="15"/>
  <c r="FG60" i="15"/>
  <c r="FH60" i="15"/>
  <c r="FI60" i="15"/>
  <c r="FJ60" i="15"/>
  <c r="FK60" i="15"/>
  <c r="FL60" i="15"/>
  <c r="FM60" i="15"/>
  <c r="FN60" i="15"/>
  <c r="FO60" i="15"/>
  <c r="FP60" i="15"/>
  <c r="FQ60" i="15"/>
  <c r="FR60" i="15"/>
  <c r="FS60" i="15"/>
  <c r="FT60" i="15"/>
  <c r="FU60" i="15"/>
  <c r="FV60" i="15"/>
  <c r="FW60" i="15"/>
  <c r="FX60" i="15"/>
  <c r="FY60" i="15"/>
  <c r="FZ60" i="15"/>
  <c r="GA60" i="15"/>
  <c r="GB60" i="15"/>
  <c r="GC60" i="15"/>
  <c r="GD60" i="15"/>
  <c r="GE60" i="15"/>
  <c r="GF60" i="15"/>
  <c r="GG60" i="15"/>
  <c r="GH60" i="15"/>
  <c r="GI60" i="15"/>
  <c r="GJ60" i="15"/>
  <c r="GK60" i="15"/>
  <c r="GL60" i="15"/>
  <c r="GM60" i="15"/>
  <c r="GN60" i="15"/>
  <c r="GO60" i="15"/>
  <c r="GP60" i="15"/>
  <c r="GQ60" i="15"/>
  <c r="GR60" i="15"/>
  <c r="GS60" i="15"/>
  <c r="GT60" i="15"/>
  <c r="GU60" i="15"/>
  <c r="GV60" i="15"/>
  <c r="GW60" i="15"/>
  <c r="GX60" i="15"/>
  <c r="GY60" i="15"/>
  <c r="GZ60" i="15"/>
  <c r="HA60" i="15"/>
  <c r="HB60" i="15"/>
  <c r="HC60" i="15"/>
  <c r="HD60" i="15"/>
  <c r="HE60" i="15"/>
  <c r="HF60" i="15"/>
  <c r="HG60" i="15"/>
  <c r="HH60" i="15"/>
  <c r="HI60" i="15"/>
  <c r="HJ60" i="15"/>
  <c r="HK60" i="15"/>
  <c r="HL60" i="15"/>
  <c r="HM60" i="15"/>
  <c r="HN60" i="15"/>
  <c r="HO60" i="15"/>
  <c r="HP60" i="15"/>
  <c r="HQ60" i="15"/>
  <c r="HR60" i="15"/>
  <c r="HS60" i="15"/>
  <c r="DY61" i="15"/>
  <c r="DZ61" i="15"/>
  <c r="EA61" i="15"/>
  <c r="EB61" i="15"/>
  <c r="EC61" i="15"/>
  <c r="ED61" i="15"/>
  <c r="EE61" i="15"/>
  <c r="EF61" i="15"/>
  <c r="EG61" i="15"/>
  <c r="EH61" i="15"/>
  <c r="EI61" i="15"/>
  <c r="EJ61" i="15"/>
  <c r="EK61" i="15"/>
  <c r="EL61" i="15"/>
  <c r="EM61" i="15"/>
  <c r="EN61" i="15"/>
  <c r="EO61" i="15"/>
  <c r="EP61" i="15"/>
  <c r="EQ61" i="15"/>
  <c r="ER61" i="15"/>
  <c r="ES61" i="15"/>
  <c r="ET61" i="15"/>
  <c r="EU61" i="15"/>
  <c r="EV61" i="15"/>
  <c r="EW61" i="15"/>
  <c r="EX61" i="15"/>
  <c r="EY61" i="15"/>
  <c r="EZ61" i="15"/>
  <c r="FA61" i="15"/>
  <c r="FB61" i="15"/>
  <c r="FC61" i="15"/>
  <c r="FD61" i="15"/>
  <c r="FE61" i="15"/>
  <c r="FF61" i="15"/>
  <c r="FG61" i="15"/>
  <c r="FH61" i="15"/>
  <c r="FI61" i="15"/>
  <c r="FJ61" i="15"/>
  <c r="FK61" i="15"/>
  <c r="FL61" i="15"/>
  <c r="FM61" i="15"/>
  <c r="FN61" i="15"/>
  <c r="FO61" i="15"/>
  <c r="FP61" i="15"/>
  <c r="FQ61" i="15"/>
  <c r="FR61" i="15"/>
  <c r="FS61" i="15"/>
  <c r="FT61" i="15"/>
  <c r="FU61" i="15"/>
  <c r="FV61" i="15"/>
  <c r="FW61" i="15"/>
  <c r="FX61" i="15"/>
  <c r="FY61" i="15"/>
  <c r="FZ61" i="15"/>
  <c r="GA61" i="15"/>
  <c r="GB61" i="15"/>
  <c r="GC61" i="15"/>
  <c r="GD61" i="15"/>
  <c r="GE61" i="15"/>
  <c r="GF61" i="15"/>
  <c r="GG61" i="15"/>
  <c r="GH61" i="15"/>
  <c r="GI61" i="15"/>
  <c r="GJ61" i="15"/>
  <c r="GK61" i="15"/>
  <c r="GL61" i="15"/>
  <c r="GM61" i="15"/>
  <c r="GN61" i="15"/>
  <c r="GO61" i="15"/>
  <c r="GP61" i="15"/>
  <c r="GQ61" i="15"/>
  <c r="GR61" i="15"/>
  <c r="GS61" i="15"/>
  <c r="GT61" i="15"/>
  <c r="GU61" i="15"/>
  <c r="GV61" i="15"/>
  <c r="GW61" i="15"/>
  <c r="GX61" i="15"/>
  <c r="GY61" i="15"/>
  <c r="GZ61" i="15"/>
  <c r="HA61" i="15"/>
  <c r="HB61" i="15"/>
  <c r="HC61" i="15"/>
  <c r="HD61" i="15"/>
  <c r="HE61" i="15"/>
  <c r="HF61" i="15"/>
  <c r="HG61" i="15"/>
  <c r="HH61" i="15"/>
  <c r="HI61" i="15"/>
  <c r="HJ61" i="15"/>
  <c r="HK61" i="15"/>
  <c r="HL61" i="15"/>
  <c r="HM61" i="15"/>
  <c r="HN61" i="15"/>
  <c r="HO61" i="15"/>
  <c r="HP61" i="15"/>
  <c r="HQ61" i="15"/>
  <c r="HR61" i="15"/>
  <c r="HS61" i="15"/>
  <c r="DY62" i="15"/>
  <c r="DZ62" i="15"/>
  <c r="EA62" i="15"/>
  <c r="EB62" i="15"/>
  <c r="EC62" i="15"/>
  <c r="ED62" i="15"/>
  <c r="EE62" i="15"/>
  <c r="EF62" i="15"/>
  <c r="EG62" i="15"/>
  <c r="EH62" i="15"/>
  <c r="EI62" i="15"/>
  <c r="EJ62" i="15"/>
  <c r="EK62" i="15"/>
  <c r="EL62" i="15"/>
  <c r="EM62" i="15"/>
  <c r="EN62" i="15"/>
  <c r="EO62" i="15"/>
  <c r="EP62" i="15"/>
  <c r="EQ62" i="15"/>
  <c r="ER62" i="15"/>
  <c r="ES62" i="15"/>
  <c r="ET62" i="15"/>
  <c r="EU62" i="15"/>
  <c r="EV62" i="15"/>
  <c r="EW62" i="15"/>
  <c r="EX62" i="15"/>
  <c r="EY62" i="15"/>
  <c r="EZ62" i="15"/>
  <c r="FA62" i="15"/>
  <c r="FB62" i="15"/>
  <c r="FC62" i="15"/>
  <c r="FD62" i="15"/>
  <c r="FE62" i="15"/>
  <c r="FF62" i="15"/>
  <c r="FG62" i="15"/>
  <c r="FH62" i="15"/>
  <c r="FI62" i="15"/>
  <c r="FJ62" i="15"/>
  <c r="FK62" i="15"/>
  <c r="FL62" i="15"/>
  <c r="FM62" i="15"/>
  <c r="FN62" i="15"/>
  <c r="FO62" i="15"/>
  <c r="FP62" i="15"/>
  <c r="FQ62" i="15"/>
  <c r="FR62" i="15"/>
  <c r="FS62" i="15"/>
  <c r="FT62" i="15"/>
  <c r="FU62" i="15"/>
  <c r="FV62" i="15"/>
  <c r="FW62" i="15"/>
  <c r="FX62" i="15"/>
  <c r="FY62" i="15"/>
  <c r="FZ62" i="15"/>
  <c r="GA62" i="15"/>
  <c r="GB62" i="15"/>
  <c r="GC62" i="15"/>
  <c r="GD62" i="15"/>
  <c r="GE62" i="15"/>
  <c r="GF62" i="15"/>
  <c r="GG62" i="15"/>
  <c r="GH62" i="15"/>
  <c r="GI62" i="15"/>
  <c r="GJ62" i="15"/>
  <c r="GK62" i="15"/>
  <c r="GL62" i="15"/>
  <c r="GM62" i="15"/>
  <c r="GN62" i="15"/>
  <c r="GO62" i="15"/>
  <c r="GP62" i="15"/>
  <c r="GQ62" i="15"/>
  <c r="GR62" i="15"/>
  <c r="GS62" i="15"/>
  <c r="GT62" i="15"/>
  <c r="GU62" i="15"/>
  <c r="GV62" i="15"/>
  <c r="GW62" i="15"/>
  <c r="GX62" i="15"/>
  <c r="GY62" i="15"/>
  <c r="GZ62" i="15"/>
  <c r="HA62" i="15"/>
  <c r="HB62" i="15"/>
  <c r="HC62" i="15"/>
  <c r="HD62" i="15"/>
  <c r="HE62" i="15"/>
  <c r="HF62" i="15"/>
  <c r="HG62" i="15"/>
  <c r="HH62" i="15"/>
  <c r="HI62" i="15"/>
  <c r="HJ62" i="15"/>
  <c r="HK62" i="15"/>
  <c r="HL62" i="15"/>
  <c r="HM62" i="15"/>
  <c r="HN62" i="15"/>
  <c r="HO62" i="15"/>
  <c r="HP62" i="15"/>
  <c r="HQ62" i="15"/>
  <c r="HR62" i="15"/>
  <c r="HS62" i="15"/>
  <c r="DY63" i="15"/>
  <c r="DZ63" i="15"/>
  <c r="EA63" i="15"/>
  <c r="EB63" i="15"/>
  <c r="EC63" i="15"/>
  <c r="ED63" i="15"/>
  <c r="EE63" i="15"/>
  <c r="EF63" i="15"/>
  <c r="EG63" i="15"/>
  <c r="EH63" i="15"/>
  <c r="EI63" i="15"/>
  <c r="EJ63" i="15"/>
  <c r="EK63" i="15"/>
  <c r="EL63" i="15"/>
  <c r="EM63" i="15"/>
  <c r="EN63" i="15"/>
  <c r="EO63" i="15"/>
  <c r="EP63" i="15"/>
  <c r="EQ63" i="15"/>
  <c r="ER63" i="15"/>
  <c r="ES63" i="15"/>
  <c r="ET63" i="15"/>
  <c r="EU63" i="15"/>
  <c r="EV63" i="15"/>
  <c r="EW63" i="15"/>
  <c r="EX63" i="15"/>
  <c r="EY63" i="15"/>
  <c r="EZ63" i="15"/>
  <c r="FA63" i="15"/>
  <c r="FB63" i="15"/>
  <c r="FC63" i="15"/>
  <c r="FD63" i="15"/>
  <c r="FE63" i="15"/>
  <c r="FF63" i="15"/>
  <c r="FG63" i="15"/>
  <c r="FH63" i="15"/>
  <c r="FI63" i="15"/>
  <c r="FJ63" i="15"/>
  <c r="FK63" i="15"/>
  <c r="FL63" i="15"/>
  <c r="FM63" i="15"/>
  <c r="FN63" i="15"/>
  <c r="FO63" i="15"/>
  <c r="FP63" i="15"/>
  <c r="FQ63" i="15"/>
  <c r="FR63" i="15"/>
  <c r="FS63" i="15"/>
  <c r="FT63" i="15"/>
  <c r="FU63" i="15"/>
  <c r="FV63" i="15"/>
  <c r="FW63" i="15"/>
  <c r="FX63" i="15"/>
  <c r="FY63" i="15"/>
  <c r="FZ63" i="15"/>
  <c r="GA63" i="15"/>
  <c r="GB63" i="15"/>
  <c r="GC63" i="15"/>
  <c r="GD63" i="15"/>
  <c r="GE63" i="15"/>
  <c r="GF63" i="15"/>
  <c r="GG63" i="15"/>
  <c r="GH63" i="15"/>
  <c r="GI63" i="15"/>
  <c r="GJ63" i="15"/>
  <c r="GK63" i="15"/>
  <c r="GL63" i="15"/>
  <c r="GM63" i="15"/>
  <c r="GN63" i="15"/>
  <c r="GO63" i="15"/>
  <c r="GP63" i="15"/>
  <c r="GQ63" i="15"/>
  <c r="GR63" i="15"/>
  <c r="GS63" i="15"/>
  <c r="GT63" i="15"/>
  <c r="GU63" i="15"/>
  <c r="GV63" i="15"/>
  <c r="GW63" i="15"/>
  <c r="GX63" i="15"/>
  <c r="GY63" i="15"/>
  <c r="GZ63" i="15"/>
  <c r="HA63" i="15"/>
  <c r="HB63" i="15"/>
  <c r="HC63" i="15"/>
  <c r="HD63" i="15"/>
  <c r="HE63" i="15"/>
  <c r="HF63" i="15"/>
  <c r="HG63" i="15"/>
  <c r="HH63" i="15"/>
  <c r="HI63" i="15"/>
  <c r="HJ63" i="15"/>
  <c r="HK63" i="15"/>
  <c r="HL63" i="15"/>
  <c r="HM63" i="15"/>
  <c r="HN63" i="15"/>
  <c r="HO63" i="15"/>
  <c r="HP63" i="15"/>
  <c r="HQ63" i="15"/>
  <c r="HR63" i="15"/>
  <c r="HS63" i="15"/>
  <c r="DY64" i="15"/>
  <c r="DZ64" i="15"/>
  <c r="EA64" i="15"/>
  <c r="EB64" i="15"/>
  <c r="EC64" i="15"/>
  <c r="ED64" i="15"/>
  <c r="EE64" i="15"/>
  <c r="EF64" i="15"/>
  <c r="EG64" i="15"/>
  <c r="EH64" i="15"/>
  <c r="EI64" i="15"/>
  <c r="EJ64" i="15"/>
  <c r="EK64" i="15"/>
  <c r="EL64" i="15"/>
  <c r="EM64" i="15"/>
  <c r="EN64" i="15"/>
  <c r="EO64" i="15"/>
  <c r="EP64" i="15"/>
  <c r="EQ64" i="15"/>
  <c r="ER64" i="15"/>
  <c r="ES64" i="15"/>
  <c r="ET64" i="15"/>
  <c r="EU64" i="15"/>
  <c r="EV64" i="15"/>
  <c r="EW64" i="15"/>
  <c r="EX64" i="15"/>
  <c r="EY64" i="15"/>
  <c r="EZ64" i="15"/>
  <c r="FA64" i="15"/>
  <c r="FB64" i="15"/>
  <c r="FC64" i="15"/>
  <c r="FD64" i="15"/>
  <c r="FE64" i="15"/>
  <c r="FF64" i="15"/>
  <c r="FG64" i="15"/>
  <c r="FH64" i="15"/>
  <c r="FI64" i="15"/>
  <c r="FJ64" i="15"/>
  <c r="FK64" i="15"/>
  <c r="FL64" i="15"/>
  <c r="FM64" i="15"/>
  <c r="FN64" i="15"/>
  <c r="FO64" i="15"/>
  <c r="FP64" i="15"/>
  <c r="FQ64" i="15"/>
  <c r="FR64" i="15"/>
  <c r="FS64" i="15"/>
  <c r="FT64" i="15"/>
  <c r="FU64" i="15"/>
  <c r="FV64" i="15"/>
  <c r="FW64" i="15"/>
  <c r="FX64" i="15"/>
  <c r="FY64" i="15"/>
  <c r="FZ64" i="15"/>
  <c r="GA64" i="15"/>
  <c r="GB64" i="15"/>
  <c r="GC64" i="15"/>
  <c r="GD64" i="15"/>
  <c r="GE64" i="15"/>
  <c r="GF64" i="15"/>
  <c r="GG64" i="15"/>
  <c r="GH64" i="15"/>
  <c r="GI64" i="15"/>
  <c r="GJ64" i="15"/>
  <c r="GK64" i="15"/>
  <c r="GL64" i="15"/>
  <c r="GM64" i="15"/>
  <c r="GN64" i="15"/>
  <c r="GO64" i="15"/>
  <c r="GP64" i="15"/>
  <c r="GQ64" i="15"/>
  <c r="GR64" i="15"/>
  <c r="GS64" i="15"/>
  <c r="GT64" i="15"/>
  <c r="GU64" i="15"/>
  <c r="GV64" i="15"/>
  <c r="GW64" i="15"/>
  <c r="GX64" i="15"/>
  <c r="GY64" i="15"/>
  <c r="GZ64" i="15"/>
  <c r="HA64" i="15"/>
  <c r="HB64" i="15"/>
  <c r="HC64" i="15"/>
  <c r="HD64" i="15"/>
  <c r="HE64" i="15"/>
  <c r="HF64" i="15"/>
  <c r="HG64" i="15"/>
  <c r="HH64" i="15"/>
  <c r="HI64" i="15"/>
  <c r="HJ64" i="15"/>
  <c r="HK64" i="15"/>
  <c r="HL64" i="15"/>
  <c r="HM64" i="15"/>
  <c r="HN64" i="15"/>
  <c r="HO64" i="15"/>
  <c r="HP64" i="15"/>
  <c r="HQ64" i="15"/>
  <c r="HR64" i="15"/>
  <c r="HS64" i="15"/>
  <c r="DY65" i="15"/>
  <c r="DZ65" i="15"/>
  <c r="EA65" i="15"/>
  <c r="EB65" i="15"/>
  <c r="EC65" i="15"/>
  <c r="ED65" i="15"/>
  <c r="EE65" i="15"/>
  <c r="EF65" i="15"/>
  <c r="EG65" i="15"/>
  <c r="EH65" i="15"/>
  <c r="EI65" i="15"/>
  <c r="EJ65" i="15"/>
  <c r="EK65" i="15"/>
  <c r="EL65" i="15"/>
  <c r="EM65" i="15"/>
  <c r="EN65" i="15"/>
  <c r="EO65" i="15"/>
  <c r="EP65" i="15"/>
  <c r="EQ65" i="15"/>
  <c r="ER65" i="15"/>
  <c r="ES65" i="15"/>
  <c r="ET65" i="15"/>
  <c r="EU65" i="15"/>
  <c r="EV65" i="15"/>
  <c r="EW65" i="15"/>
  <c r="EX65" i="15"/>
  <c r="EY65" i="15"/>
  <c r="EZ65" i="15"/>
  <c r="FA65" i="15"/>
  <c r="FB65" i="15"/>
  <c r="FC65" i="15"/>
  <c r="FD65" i="15"/>
  <c r="FE65" i="15"/>
  <c r="FF65" i="15"/>
  <c r="FG65" i="15"/>
  <c r="FH65" i="15"/>
  <c r="FI65" i="15"/>
  <c r="FJ65" i="15"/>
  <c r="FK65" i="15"/>
  <c r="FL65" i="15"/>
  <c r="FM65" i="15"/>
  <c r="FN65" i="15"/>
  <c r="FO65" i="15"/>
  <c r="FP65" i="15"/>
  <c r="FQ65" i="15"/>
  <c r="FR65" i="15"/>
  <c r="FS65" i="15"/>
  <c r="FT65" i="15"/>
  <c r="FU65" i="15"/>
  <c r="FV65" i="15"/>
  <c r="FW65" i="15"/>
  <c r="FX65" i="15"/>
  <c r="FY65" i="15"/>
  <c r="FZ65" i="15"/>
  <c r="GA65" i="15"/>
  <c r="GB65" i="15"/>
  <c r="GC65" i="15"/>
  <c r="GD65" i="15"/>
  <c r="GE65" i="15"/>
  <c r="GF65" i="15"/>
  <c r="GG65" i="15"/>
  <c r="GH65" i="15"/>
  <c r="GI65" i="15"/>
  <c r="GJ65" i="15"/>
  <c r="GK65" i="15"/>
  <c r="GL65" i="15"/>
  <c r="GM65" i="15"/>
  <c r="GN65" i="15"/>
  <c r="GO65" i="15"/>
  <c r="GP65" i="15"/>
  <c r="GQ65" i="15"/>
  <c r="GR65" i="15"/>
  <c r="GS65" i="15"/>
  <c r="GT65" i="15"/>
  <c r="GU65" i="15"/>
  <c r="GV65" i="15"/>
  <c r="GW65" i="15"/>
  <c r="GX65" i="15"/>
  <c r="GY65" i="15"/>
  <c r="GZ65" i="15"/>
  <c r="HA65" i="15"/>
  <c r="HB65" i="15"/>
  <c r="HC65" i="15"/>
  <c r="HD65" i="15"/>
  <c r="HE65" i="15"/>
  <c r="HF65" i="15"/>
  <c r="HG65" i="15"/>
  <c r="HH65" i="15"/>
  <c r="HI65" i="15"/>
  <c r="HJ65" i="15"/>
  <c r="HK65" i="15"/>
  <c r="HL65" i="15"/>
  <c r="HM65" i="15"/>
  <c r="HN65" i="15"/>
  <c r="HO65" i="15"/>
  <c r="HP65" i="15"/>
  <c r="HQ65" i="15"/>
  <c r="HR65" i="15"/>
  <c r="HS65" i="15"/>
  <c r="DY66" i="15"/>
  <c r="DZ66" i="15"/>
  <c r="EA66" i="15"/>
  <c r="EB66" i="15"/>
  <c r="EC66" i="15"/>
  <c r="ED66" i="15"/>
  <c r="EE66" i="15"/>
  <c r="EF66" i="15"/>
  <c r="EG66" i="15"/>
  <c r="EH66" i="15"/>
  <c r="EI66" i="15"/>
  <c r="EJ66" i="15"/>
  <c r="EK66" i="15"/>
  <c r="EL66" i="15"/>
  <c r="EM66" i="15"/>
  <c r="EN66" i="15"/>
  <c r="EO66" i="15"/>
  <c r="EP66" i="15"/>
  <c r="EQ66" i="15"/>
  <c r="ER66" i="15"/>
  <c r="ES66" i="15"/>
  <c r="ET66" i="15"/>
  <c r="EU66" i="15"/>
  <c r="EV66" i="15"/>
  <c r="EW66" i="15"/>
  <c r="EX66" i="15"/>
  <c r="EY66" i="15"/>
  <c r="EZ66" i="15"/>
  <c r="FA66" i="15"/>
  <c r="FB66" i="15"/>
  <c r="FC66" i="15"/>
  <c r="FD66" i="15"/>
  <c r="FE66" i="15"/>
  <c r="FF66" i="15"/>
  <c r="FG66" i="15"/>
  <c r="FH66" i="15"/>
  <c r="FI66" i="15"/>
  <c r="FJ66" i="15"/>
  <c r="FK66" i="15"/>
  <c r="FL66" i="15"/>
  <c r="FM66" i="15"/>
  <c r="FN66" i="15"/>
  <c r="FO66" i="15"/>
  <c r="FP66" i="15"/>
  <c r="FQ66" i="15"/>
  <c r="FR66" i="15"/>
  <c r="FS66" i="15"/>
  <c r="FT66" i="15"/>
  <c r="FU66" i="15"/>
  <c r="FV66" i="15"/>
  <c r="FW66" i="15"/>
  <c r="FX66" i="15"/>
  <c r="FY66" i="15"/>
  <c r="FZ66" i="15"/>
  <c r="GA66" i="15"/>
  <c r="GB66" i="15"/>
  <c r="GC66" i="15"/>
  <c r="GD66" i="15"/>
  <c r="GE66" i="15"/>
  <c r="GF66" i="15"/>
  <c r="GG66" i="15"/>
  <c r="GH66" i="15"/>
  <c r="GI66" i="15"/>
  <c r="GJ66" i="15"/>
  <c r="GK66" i="15"/>
  <c r="GL66" i="15"/>
  <c r="GM66" i="15"/>
  <c r="GN66" i="15"/>
  <c r="GO66" i="15"/>
  <c r="GP66" i="15"/>
  <c r="GQ66" i="15"/>
  <c r="GR66" i="15"/>
  <c r="GS66" i="15"/>
  <c r="GT66" i="15"/>
  <c r="GU66" i="15"/>
  <c r="GV66" i="15"/>
  <c r="GW66" i="15"/>
  <c r="GX66" i="15"/>
  <c r="GY66" i="15"/>
  <c r="GZ66" i="15"/>
  <c r="HA66" i="15"/>
  <c r="HB66" i="15"/>
  <c r="HC66" i="15"/>
  <c r="HD66" i="15"/>
  <c r="HE66" i="15"/>
  <c r="HF66" i="15"/>
  <c r="HG66" i="15"/>
  <c r="HH66" i="15"/>
  <c r="HI66" i="15"/>
  <c r="HJ66" i="15"/>
  <c r="HK66" i="15"/>
  <c r="HL66" i="15"/>
  <c r="HM66" i="15"/>
  <c r="HN66" i="15"/>
  <c r="HO66" i="15"/>
  <c r="HP66" i="15"/>
  <c r="HQ66" i="15"/>
  <c r="HR66" i="15"/>
  <c r="HS66" i="15"/>
  <c r="DY67" i="15"/>
  <c r="DZ67" i="15"/>
  <c r="EA67" i="15"/>
  <c r="EB67" i="15"/>
  <c r="EC67" i="15"/>
  <c r="ED67" i="15"/>
  <c r="EE67" i="15"/>
  <c r="EF67" i="15"/>
  <c r="EG67" i="15"/>
  <c r="EH67" i="15"/>
  <c r="EI67" i="15"/>
  <c r="EJ67" i="15"/>
  <c r="EK67" i="15"/>
  <c r="EL67" i="15"/>
  <c r="EM67" i="15"/>
  <c r="EN67" i="15"/>
  <c r="EO67" i="15"/>
  <c r="EP67" i="15"/>
  <c r="EQ67" i="15"/>
  <c r="ER67" i="15"/>
  <c r="ES67" i="15"/>
  <c r="ET67" i="15"/>
  <c r="EU67" i="15"/>
  <c r="EV67" i="15"/>
  <c r="EW67" i="15"/>
  <c r="EX67" i="15"/>
  <c r="EY67" i="15"/>
  <c r="EZ67" i="15"/>
  <c r="FA67" i="15"/>
  <c r="FB67" i="15"/>
  <c r="FC67" i="15"/>
  <c r="FD67" i="15"/>
  <c r="FE67" i="15"/>
  <c r="FF67" i="15"/>
  <c r="FG67" i="15"/>
  <c r="FH67" i="15"/>
  <c r="FI67" i="15"/>
  <c r="FJ67" i="15"/>
  <c r="FK67" i="15"/>
  <c r="FL67" i="15"/>
  <c r="FM67" i="15"/>
  <c r="FN67" i="15"/>
  <c r="FO67" i="15"/>
  <c r="FP67" i="15"/>
  <c r="FQ67" i="15"/>
  <c r="FR67" i="15"/>
  <c r="FS67" i="15"/>
  <c r="FT67" i="15"/>
  <c r="FU67" i="15"/>
  <c r="FV67" i="15"/>
  <c r="FW67" i="15"/>
  <c r="FX67" i="15"/>
  <c r="FY67" i="15"/>
  <c r="FZ67" i="15"/>
  <c r="GA67" i="15"/>
  <c r="GB67" i="15"/>
  <c r="GC67" i="15"/>
  <c r="GD67" i="15"/>
  <c r="GE67" i="15"/>
  <c r="GF67" i="15"/>
  <c r="GG67" i="15"/>
  <c r="GH67" i="15"/>
  <c r="GI67" i="15"/>
  <c r="GJ67" i="15"/>
  <c r="GK67" i="15"/>
  <c r="GL67" i="15"/>
  <c r="GM67" i="15"/>
  <c r="GN67" i="15"/>
  <c r="GO67" i="15"/>
  <c r="GP67" i="15"/>
  <c r="GQ67" i="15"/>
  <c r="GR67" i="15"/>
  <c r="GS67" i="15"/>
  <c r="GT67" i="15"/>
  <c r="GU67" i="15"/>
  <c r="GV67" i="15"/>
  <c r="GW67" i="15"/>
  <c r="GX67" i="15"/>
  <c r="GY67" i="15"/>
  <c r="GZ67" i="15"/>
  <c r="HA67" i="15"/>
  <c r="HB67" i="15"/>
  <c r="HC67" i="15"/>
  <c r="HD67" i="15"/>
  <c r="HE67" i="15"/>
  <c r="HF67" i="15"/>
  <c r="HG67" i="15"/>
  <c r="HH67" i="15"/>
  <c r="HI67" i="15"/>
  <c r="HJ67" i="15"/>
  <c r="HK67" i="15"/>
  <c r="HL67" i="15"/>
  <c r="HM67" i="15"/>
  <c r="HN67" i="15"/>
  <c r="HO67" i="15"/>
  <c r="HP67" i="15"/>
  <c r="HQ67" i="15"/>
  <c r="HR67" i="15"/>
  <c r="HS67" i="15"/>
  <c r="DY68" i="15"/>
  <c r="DZ68" i="15"/>
  <c r="EA68" i="15"/>
  <c r="EB68" i="15"/>
  <c r="EC68" i="15"/>
  <c r="ED68" i="15"/>
  <c r="EE68" i="15"/>
  <c r="EF68" i="15"/>
  <c r="EG68" i="15"/>
  <c r="EH68" i="15"/>
  <c r="EI68" i="15"/>
  <c r="EJ68" i="15"/>
  <c r="EK68" i="15"/>
  <c r="EL68" i="15"/>
  <c r="EM68" i="15"/>
  <c r="EN68" i="15"/>
  <c r="EO68" i="15"/>
  <c r="EP68" i="15"/>
  <c r="EQ68" i="15"/>
  <c r="ER68" i="15"/>
  <c r="ES68" i="15"/>
  <c r="ET68" i="15"/>
  <c r="EU68" i="15"/>
  <c r="EV68" i="15"/>
  <c r="EW68" i="15"/>
  <c r="EX68" i="15"/>
  <c r="EY68" i="15"/>
  <c r="EZ68" i="15"/>
  <c r="FA68" i="15"/>
  <c r="FB68" i="15"/>
  <c r="FC68" i="15"/>
  <c r="FD68" i="15"/>
  <c r="FE68" i="15"/>
  <c r="FF68" i="15"/>
  <c r="FG68" i="15"/>
  <c r="FH68" i="15"/>
  <c r="FI68" i="15"/>
  <c r="FJ68" i="15"/>
  <c r="FK68" i="15"/>
  <c r="FL68" i="15"/>
  <c r="FM68" i="15"/>
  <c r="FN68" i="15"/>
  <c r="FO68" i="15"/>
  <c r="FP68" i="15"/>
  <c r="FQ68" i="15"/>
  <c r="FR68" i="15"/>
  <c r="FS68" i="15"/>
  <c r="FT68" i="15"/>
  <c r="FU68" i="15"/>
  <c r="FV68" i="15"/>
  <c r="FW68" i="15"/>
  <c r="FX68" i="15"/>
  <c r="FY68" i="15"/>
  <c r="FZ68" i="15"/>
  <c r="GA68" i="15"/>
  <c r="GB68" i="15"/>
  <c r="GC68" i="15"/>
  <c r="GD68" i="15"/>
  <c r="GE68" i="15"/>
  <c r="GF68" i="15"/>
  <c r="GG68" i="15"/>
  <c r="GH68" i="15"/>
  <c r="GI68" i="15"/>
  <c r="GJ68" i="15"/>
  <c r="GK68" i="15"/>
  <c r="GL68" i="15"/>
  <c r="GM68" i="15"/>
  <c r="GN68" i="15"/>
  <c r="GO68" i="15"/>
  <c r="GP68" i="15"/>
  <c r="GQ68" i="15"/>
  <c r="GR68" i="15"/>
  <c r="GS68" i="15"/>
  <c r="GT68" i="15"/>
  <c r="GU68" i="15"/>
  <c r="GV68" i="15"/>
  <c r="GW68" i="15"/>
  <c r="GX68" i="15"/>
  <c r="GY68" i="15"/>
  <c r="GZ68" i="15"/>
  <c r="HA68" i="15"/>
  <c r="HB68" i="15"/>
  <c r="HC68" i="15"/>
  <c r="HD68" i="15"/>
  <c r="HE68" i="15"/>
  <c r="HF68" i="15"/>
  <c r="HG68" i="15"/>
  <c r="HH68" i="15"/>
  <c r="HI68" i="15"/>
  <c r="HJ68" i="15"/>
  <c r="HK68" i="15"/>
  <c r="HL68" i="15"/>
  <c r="HM68" i="15"/>
  <c r="HN68" i="15"/>
  <c r="HO68" i="15"/>
  <c r="HP68" i="15"/>
  <c r="HQ68" i="15"/>
  <c r="HR68" i="15"/>
  <c r="HS68" i="15"/>
  <c r="DY69" i="15"/>
  <c r="DZ69" i="15"/>
  <c r="EA69" i="15"/>
  <c r="EB69" i="15"/>
  <c r="EC69" i="15"/>
  <c r="ED69" i="15"/>
  <c r="EE69" i="15"/>
  <c r="EF69" i="15"/>
  <c r="EG69" i="15"/>
  <c r="EH69" i="15"/>
  <c r="EI69" i="15"/>
  <c r="EJ69" i="15"/>
  <c r="EK69" i="15"/>
  <c r="EL69" i="15"/>
  <c r="EM69" i="15"/>
  <c r="EN69" i="15"/>
  <c r="EO69" i="15"/>
  <c r="EP69" i="15"/>
  <c r="EQ69" i="15"/>
  <c r="ER69" i="15"/>
  <c r="ES69" i="15"/>
  <c r="ET69" i="15"/>
  <c r="EU69" i="15"/>
  <c r="EV69" i="15"/>
  <c r="EW69" i="15"/>
  <c r="EX69" i="15"/>
  <c r="EY69" i="15"/>
  <c r="EZ69" i="15"/>
  <c r="FA69" i="15"/>
  <c r="FB69" i="15"/>
  <c r="FC69" i="15"/>
  <c r="FD69" i="15"/>
  <c r="FE69" i="15"/>
  <c r="FF69" i="15"/>
  <c r="FG69" i="15"/>
  <c r="FH69" i="15"/>
  <c r="FI69" i="15"/>
  <c r="FJ69" i="15"/>
  <c r="FK69" i="15"/>
  <c r="FL69" i="15"/>
  <c r="FM69" i="15"/>
  <c r="FN69" i="15"/>
  <c r="FO69" i="15"/>
  <c r="FP69" i="15"/>
  <c r="FQ69" i="15"/>
  <c r="FR69" i="15"/>
  <c r="FS69" i="15"/>
  <c r="FT69" i="15"/>
  <c r="FU69" i="15"/>
  <c r="FV69" i="15"/>
  <c r="FW69" i="15"/>
  <c r="FX69" i="15"/>
  <c r="FY69" i="15"/>
  <c r="FZ69" i="15"/>
  <c r="GA69" i="15"/>
  <c r="GB69" i="15"/>
  <c r="GC69" i="15"/>
  <c r="GD69" i="15"/>
  <c r="GE69" i="15"/>
  <c r="GF69" i="15"/>
  <c r="GG69" i="15"/>
  <c r="GH69" i="15"/>
  <c r="GI69" i="15"/>
  <c r="GJ69" i="15"/>
  <c r="GK69" i="15"/>
  <c r="GL69" i="15"/>
  <c r="GM69" i="15"/>
  <c r="GN69" i="15"/>
  <c r="GO69" i="15"/>
  <c r="GP69" i="15"/>
  <c r="GQ69" i="15"/>
  <c r="GR69" i="15"/>
  <c r="GS69" i="15"/>
  <c r="GT69" i="15"/>
  <c r="GU69" i="15"/>
  <c r="GV69" i="15"/>
  <c r="GW69" i="15"/>
  <c r="GX69" i="15"/>
  <c r="GY69" i="15"/>
  <c r="GZ69" i="15"/>
  <c r="HA69" i="15"/>
  <c r="HB69" i="15"/>
  <c r="HC69" i="15"/>
  <c r="HD69" i="15"/>
  <c r="HE69" i="15"/>
  <c r="HF69" i="15"/>
  <c r="HG69" i="15"/>
  <c r="HH69" i="15"/>
  <c r="HI69" i="15"/>
  <c r="HJ69" i="15"/>
  <c r="HK69" i="15"/>
  <c r="HL69" i="15"/>
  <c r="HM69" i="15"/>
  <c r="HN69" i="15"/>
  <c r="HO69" i="15"/>
  <c r="HP69" i="15"/>
  <c r="HQ69" i="15"/>
  <c r="HR69" i="15"/>
  <c r="HS69" i="15"/>
  <c r="DY70" i="15"/>
  <c r="DZ70" i="15"/>
  <c r="EA70" i="15"/>
  <c r="EB70" i="15"/>
  <c r="EC70" i="15"/>
  <c r="ED70" i="15"/>
  <c r="EE70" i="15"/>
  <c r="EF70" i="15"/>
  <c r="EG70" i="15"/>
  <c r="EH70" i="15"/>
  <c r="EI70" i="15"/>
  <c r="EJ70" i="15"/>
  <c r="EK70" i="15"/>
  <c r="EL70" i="15"/>
  <c r="EM70" i="15"/>
  <c r="EN70" i="15"/>
  <c r="EO70" i="15"/>
  <c r="EP70" i="15"/>
  <c r="EQ70" i="15"/>
  <c r="ER70" i="15"/>
  <c r="ES70" i="15"/>
  <c r="ET70" i="15"/>
  <c r="EU70" i="15"/>
  <c r="EV70" i="15"/>
  <c r="EW70" i="15"/>
  <c r="EX70" i="15"/>
  <c r="EY70" i="15"/>
  <c r="EZ70" i="15"/>
  <c r="FA70" i="15"/>
  <c r="FB70" i="15"/>
  <c r="FC70" i="15"/>
  <c r="FD70" i="15"/>
  <c r="FE70" i="15"/>
  <c r="FF70" i="15"/>
  <c r="FG70" i="15"/>
  <c r="FH70" i="15"/>
  <c r="FI70" i="15"/>
  <c r="FJ70" i="15"/>
  <c r="FK70" i="15"/>
  <c r="FL70" i="15"/>
  <c r="FM70" i="15"/>
  <c r="FN70" i="15"/>
  <c r="FO70" i="15"/>
  <c r="FP70" i="15"/>
  <c r="FQ70" i="15"/>
  <c r="FR70" i="15"/>
  <c r="FS70" i="15"/>
  <c r="FT70" i="15"/>
  <c r="FU70" i="15"/>
  <c r="FV70" i="15"/>
  <c r="FW70" i="15"/>
  <c r="FX70" i="15"/>
  <c r="FY70" i="15"/>
  <c r="FZ70" i="15"/>
  <c r="GA70" i="15"/>
  <c r="GB70" i="15"/>
  <c r="GC70" i="15"/>
  <c r="GD70" i="15"/>
  <c r="GE70" i="15"/>
  <c r="GF70" i="15"/>
  <c r="GG70" i="15"/>
  <c r="GH70" i="15"/>
  <c r="GI70" i="15"/>
  <c r="GJ70" i="15"/>
  <c r="GK70" i="15"/>
  <c r="GL70" i="15"/>
  <c r="GM70" i="15"/>
  <c r="GN70" i="15"/>
  <c r="GO70" i="15"/>
  <c r="GP70" i="15"/>
  <c r="GQ70" i="15"/>
  <c r="GR70" i="15"/>
  <c r="GS70" i="15"/>
  <c r="GT70" i="15"/>
  <c r="GU70" i="15"/>
  <c r="GV70" i="15"/>
  <c r="GW70" i="15"/>
  <c r="GX70" i="15"/>
  <c r="GY70" i="15"/>
  <c r="GZ70" i="15"/>
  <c r="HA70" i="15"/>
  <c r="HB70" i="15"/>
  <c r="HC70" i="15"/>
  <c r="HD70" i="15"/>
  <c r="HE70" i="15"/>
  <c r="HF70" i="15"/>
  <c r="HG70" i="15"/>
  <c r="HH70" i="15"/>
  <c r="HI70" i="15"/>
  <c r="HJ70" i="15"/>
  <c r="HK70" i="15"/>
  <c r="HL70" i="15"/>
  <c r="HM70" i="15"/>
  <c r="HN70" i="15"/>
  <c r="HO70" i="15"/>
  <c r="HP70" i="15"/>
  <c r="HQ70" i="15"/>
  <c r="HR70" i="15"/>
  <c r="HS70" i="15"/>
  <c r="DY71" i="15"/>
  <c r="DZ71" i="15"/>
  <c r="EA71" i="15"/>
  <c r="EB71" i="15"/>
  <c r="EC71" i="15"/>
  <c r="ED71" i="15"/>
  <c r="EE71" i="15"/>
  <c r="EF71" i="15"/>
  <c r="EG71" i="15"/>
  <c r="EH71" i="15"/>
  <c r="EI71" i="15"/>
  <c r="EJ71" i="15"/>
  <c r="EK71" i="15"/>
  <c r="EL71" i="15"/>
  <c r="EM71" i="15"/>
  <c r="EN71" i="15"/>
  <c r="EO71" i="15"/>
  <c r="EP71" i="15"/>
  <c r="EQ71" i="15"/>
  <c r="ER71" i="15"/>
  <c r="ES71" i="15"/>
  <c r="ET71" i="15"/>
  <c r="EU71" i="15"/>
  <c r="EV71" i="15"/>
  <c r="EW71" i="15"/>
  <c r="EX71" i="15"/>
  <c r="EY71" i="15"/>
  <c r="EZ71" i="15"/>
  <c r="FA71" i="15"/>
  <c r="FB71" i="15"/>
  <c r="FC71" i="15"/>
  <c r="FD71" i="15"/>
  <c r="FE71" i="15"/>
  <c r="FF71" i="15"/>
  <c r="FG71" i="15"/>
  <c r="FH71" i="15"/>
  <c r="FI71" i="15"/>
  <c r="FJ71" i="15"/>
  <c r="FK71" i="15"/>
  <c r="FL71" i="15"/>
  <c r="FM71" i="15"/>
  <c r="FN71" i="15"/>
  <c r="FO71" i="15"/>
  <c r="FP71" i="15"/>
  <c r="FQ71" i="15"/>
  <c r="FR71" i="15"/>
  <c r="FS71" i="15"/>
  <c r="FT71" i="15"/>
  <c r="FU71" i="15"/>
  <c r="FV71" i="15"/>
  <c r="FW71" i="15"/>
  <c r="FX71" i="15"/>
  <c r="FY71" i="15"/>
  <c r="FZ71" i="15"/>
  <c r="GA71" i="15"/>
  <c r="GB71" i="15"/>
  <c r="GC71" i="15"/>
  <c r="GD71" i="15"/>
  <c r="GE71" i="15"/>
  <c r="GF71" i="15"/>
  <c r="GG71" i="15"/>
  <c r="GH71" i="15"/>
  <c r="GI71" i="15"/>
  <c r="GJ71" i="15"/>
  <c r="GK71" i="15"/>
  <c r="GL71" i="15"/>
  <c r="GM71" i="15"/>
  <c r="GN71" i="15"/>
  <c r="GO71" i="15"/>
  <c r="GP71" i="15"/>
  <c r="GQ71" i="15"/>
  <c r="GR71" i="15"/>
  <c r="GS71" i="15"/>
  <c r="GT71" i="15"/>
  <c r="GU71" i="15"/>
  <c r="GV71" i="15"/>
  <c r="GW71" i="15"/>
  <c r="GX71" i="15"/>
  <c r="GY71" i="15"/>
  <c r="GZ71" i="15"/>
  <c r="HA71" i="15"/>
  <c r="HB71" i="15"/>
  <c r="HC71" i="15"/>
  <c r="HD71" i="15"/>
  <c r="HE71" i="15"/>
  <c r="HF71" i="15"/>
  <c r="HG71" i="15"/>
  <c r="HH71" i="15"/>
  <c r="HI71" i="15"/>
  <c r="HJ71" i="15"/>
  <c r="HK71" i="15"/>
  <c r="HL71" i="15"/>
  <c r="HM71" i="15"/>
  <c r="HN71" i="15"/>
  <c r="HO71" i="15"/>
  <c r="HP71" i="15"/>
  <c r="HQ71" i="15"/>
  <c r="HR71" i="15"/>
  <c r="HS71" i="15"/>
  <c r="DY72" i="15"/>
  <c r="DZ72" i="15"/>
  <c r="EA72" i="15"/>
  <c r="EB72" i="15"/>
  <c r="EC72" i="15"/>
  <c r="ED72" i="15"/>
  <c r="EE72" i="15"/>
  <c r="EF72" i="15"/>
  <c r="EG72" i="15"/>
  <c r="EH72" i="15"/>
  <c r="EI72" i="15"/>
  <c r="EJ72" i="15"/>
  <c r="EK72" i="15"/>
  <c r="EL72" i="15"/>
  <c r="EM72" i="15"/>
  <c r="EN72" i="15"/>
  <c r="EO72" i="15"/>
  <c r="EP72" i="15"/>
  <c r="EQ72" i="15"/>
  <c r="ER72" i="15"/>
  <c r="ES72" i="15"/>
  <c r="ET72" i="15"/>
  <c r="EU72" i="15"/>
  <c r="EV72" i="15"/>
  <c r="EW72" i="15"/>
  <c r="EX72" i="15"/>
  <c r="EY72" i="15"/>
  <c r="EZ72" i="15"/>
  <c r="FA72" i="15"/>
  <c r="FB72" i="15"/>
  <c r="FC72" i="15"/>
  <c r="FD72" i="15"/>
  <c r="FE72" i="15"/>
  <c r="FF72" i="15"/>
  <c r="FG72" i="15"/>
  <c r="FH72" i="15"/>
  <c r="FI72" i="15"/>
  <c r="FJ72" i="15"/>
  <c r="FK72" i="15"/>
  <c r="FL72" i="15"/>
  <c r="FM72" i="15"/>
  <c r="FN72" i="15"/>
  <c r="FO72" i="15"/>
  <c r="FP72" i="15"/>
  <c r="FQ72" i="15"/>
  <c r="FR72" i="15"/>
  <c r="FS72" i="15"/>
  <c r="FT72" i="15"/>
  <c r="FU72" i="15"/>
  <c r="FV72" i="15"/>
  <c r="FW72" i="15"/>
  <c r="FX72" i="15"/>
  <c r="FY72" i="15"/>
  <c r="FZ72" i="15"/>
  <c r="GA72" i="15"/>
  <c r="GB72" i="15"/>
  <c r="GC72" i="15"/>
  <c r="GD72" i="15"/>
  <c r="GE72" i="15"/>
  <c r="GF72" i="15"/>
  <c r="GG72" i="15"/>
  <c r="GH72" i="15"/>
  <c r="GI72" i="15"/>
  <c r="GJ72" i="15"/>
  <c r="GK72" i="15"/>
  <c r="GL72" i="15"/>
  <c r="GM72" i="15"/>
  <c r="GN72" i="15"/>
  <c r="GO72" i="15"/>
  <c r="GP72" i="15"/>
  <c r="GQ72" i="15"/>
  <c r="GR72" i="15"/>
  <c r="GS72" i="15"/>
  <c r="GT72" i="15"/>
  <c r="GU72" i="15"/>
  <c r="GV72" i="15"/>
  <c r="GW72" i="15"/>
  <c r="GX72" i="15"/>
  <c r="GY72" i="15"/>
  <c r="GZ72" i="15"/>
  <c r="HA72" i="15"/>
  <c r="HB72" i="15"/>
  <c r="HC72" i="15"/>
  <c r="HD72" i="15"/>
  <c r="HE72" i="15"/>
  <c r="HF72" i="15"/>
  <c r="HG72" i="15"/>
  <c r="HH72" i="15"/>
  <c r="HI72" i="15"/>
  <c r="HJ72" i="15"/>
  <c r="HK72" i="15"/>
  <c r="HL72" i="15"/>
  <c r="HM72" i="15"/>
  <c r="HN72" i="15"/>
  <c r="HO72" i="15"/>
  <c r="HP72" i="15"/>
  <c r="HQ72" i="15"/>
  <c r="HR72" i="15"/>
  <c r="HS72" i="15"/>
  <c r="DY73" i="15"/>
  <c r="DZ73" i="15"/>
  <c r="EA73" i="15"/>
  <c r="EB73" i="15"/>
  <c r="EC73" i="15"/>
  <c r="ED73" i="15"/>
  <c r="EE73" i="15"/>
  <c r="EF73" i="15"/>
  <c r="EG73" i="15"/>
  <c r="EH73" i="15"/>
  <c r="EI73" i="15"/>
  <c r="EJ73" i="15"/>
  <c r="EK73" i="15"/>
  <c r="EL73" i="15"/>
  <c r="EM73" i="15"/>
  <c r="EN73" i="15"/>
  <c r="EO73" i="15"/>
  <c r="EP73" i="15"/>
  <c r="EQ73" i="15"/>
  <c r="ER73" i="15"/>
  <c r="ES73" i="15"/>
  <c r="ET73" i="15"/>
  <c r="EU73" i="15"/>
  <c r="EV73" i="15"/>
  <c r="EW73" i="15"/>
  <c r="EX73" i="15"/>
  <c r="EY73" i="15"/>
  <c r="EZ73" i="15"/>
  <c r="FA73" i="15"/>
  <c r="FB73" i="15"/>
  <c r="FC73" i="15"/>
  <c r="FD73" i="15"/>
  <c r="FE73" i="15"/>
  <c r="FF73" i="15"/>
  <c r="FG73" i="15"/>
  <c r="FH73" i="15"/>
  <c r="FI73" i="15"/>
  <c r="FJ73" i="15"/>
  <c r="FK73" i="15"/>
  <c r="FL73" i="15"/>
  <c r="FM73" i="15"/>
  <c r="FN73" i="15"/>
  <c r="FO73" i="15"/>
  <c r="FP73" i="15"/>
  <c r="FQ73" i="15"/>
  <c r="FR73" i="15"/>
  <c r="FS73" i="15"/>
  <c r="FT73" i="15"/>
  <c r="FU73" i="15"/>
  <c r="FV73" i="15"/>
  <c r="FW73" i="15"/>
  <c r="FX73" i="15"/>
  <c r="FY73" i="15"/>
  <c r="FZ73" i="15"/>
  <c r="GA73" i="15"/>
  <c r="GB73" i="15"/>
  <c r="GC73" i="15"/>
  <c r="GD73" i="15"/>
  <c r="GE73" i="15"/>
  <c r="GF73" i="15"/>
  <c r="GG73" i="15"/>
  <c r="GH73" i="15"/>
  <c r="GI73" i="15"/>
  <c r="GJ73" i="15"/>
  <c r="GK73" i="15"/>
  <c r="GL73" i="15"/>
  <c r="GM73" i="15"/>
  <c r="GN73" i="15"/>
  <c r="GO73" i="15"/>
  <c r="GP73" i="15"/>
  <c r="GQ73" i="15"/>
  <c r="GR73" i="15"/>
  <c r="GS73" i="15"/>
  <c r="GT73" i="15"/>
  <c r="GU73" i="15"/>
  <c r="GV73" i="15"/>
  <c r="GW73" i="15"/>
  <c r="GX73" i="15"/>
  <c r="GY73" i="15"/>
  <c r="GZ73" i="15"/>
  <c r="HA73" i="15"/>
  <c r="HB73" i="15"/>
  <c r="HC73" i="15"/>
  <c r="HD73" i="15"/>
  <c r="HE73" i="15"/>
  <c r="HF73" i="15"/>
  <c r="HG73" i="15"/>
  <c r="HH73" i="15"/>
  <c r="HI73" i="15"/>
  <c r="HJ73" i="15"/>
  <c r="HK73" i="15"/>
  <c r="HL73" i="15"/>
  <c r="HM73" i="15"/>
  <c r="HN73" i="15"/>
  <c r="HO73" i="15"/>
  <c r="HP73" i="15"/>
  <c r="HQ73" i="15"/>
  <c r="HR73" i="15"/>
  <c r="HS73" i="15"/>
  <c r="DY74" i="15"/>
  <c r="DZ74" i="15"/>
  <c r="EA74" i="15"/>
  <c r="EB74" i="15"/>
  <c r="EC74" i="15"/>
  <c r="ED74" i="15"/>
  <c r="EE74" i="15"/>
  <c r="EF74" i="15"/>
  <c r="EG74" i="15"/>
  <c r="EH74" i="15"/>
  <c r="EI74" i="15"/>
  <c r="EJ74" i="15"/>
  <c r="EK74" i="15"/>
  <c r="EL74" i="15"/>
  <c r="EM74" i="15"/>
  <c r="EN74" i="15"/>
  <c r="EO74" i="15"/>
  <c r="EP74" i="15"/>
  <c r="EQ74" i="15"/>
  <c r="ER74" i="15"/>
  <c r="ES74" i="15"/>
  <c r="ET74" i="15"/>
  <c r="EU74" i="15"/>
  <c r="EV74" i="15"/>
  <c r="EW74" i="15"/>
  <c r="EX74" i="15"/>
  <c r="EY74" i="15"/>
  <c r="EZ74" i="15"/>
  <c r="FA74" i="15"/>
  <c r="FB74" i="15"/>
  <c r="FC74" i="15"/>
  <c r="FD74" i="15"/>
  <c r="FE74" i="15"/>
  <c r="FF74" i="15"/>
  <c r="FG74" i="15"/>
  <c r="FH74" i="15"/>
  <c r="FI74" i="15"/>
  <c r="FJ74" i="15"/>
  <c r="FK74" i="15"/>
  <c r="FL74" i="15"/>
  <c r="FM74" i="15"/>
  <c r="FN74" i="15"/>
  <c r="FO74" i="15"/>
  <c r="FP74" i="15"/>
  <c r="FQ74" i="15"/>
  <c r="FR74" i="15"/>
  <c r="FS74" i="15"/>
  <c r="FT74" i="15"/>
  <c r="FU74" i="15"/>
  <c r="FV74" i="15"/>
  <c r="FW74" i="15"/>
  <c r="FX74" i="15"/>
  <c r="FY74" i="15"/>
  <c r="FZ74" i="15"/>
  <c r="GA74" i="15"/>
  <c r="GB74" i="15"/>
  <c r="GC74" i="15"/>
  <c r="GD74" i="15"/>
  <c r="GE74" i="15"/>
  <c r="GF74" i="15"/>
  <c r="GG74" i="15"/>
  <c r="GH74" i="15"/>
  <c r="GI74" i="15"/>
  <c r="GJ74" i="15"/>
  <c r="GK74" i="15"/>
  <c r="GL74" i="15"/>
  <c r="GM74" i="15"/>
  <c r="GN74" i="15"/>
  <c r="GO74" i="15"/>
  <c r="GP74" i="15"/>
  <c r="GQ74" i="15"/>
  <c r="GR74" i="15"/>
  <c r="GS74" i="15"/>
  <c r="GT74" i="15"/>
  <c r="GU74" i="15"/>
  <c r="GV74" i="15"/>
  <c r="GW74" i="15"/>
  <c r="GX74" i="15"/>
  <c r="GY74" i="15"/>
  <c r="GZ74" i="15"/>
  <c r="HA74" i="15"/>
  <c r="HB74" i="15"/>
  <c r="HC74" i="15"/>
  <c r="HD74" i="15"/>
  <c r="HE74" i="15"/>
  <c r="HF74" i="15"/>
  <c r="HG74" i="15"/>
  <c r="HH74" i="15"/>
  <c r="HI74" i="15"/>
  <c r="HJ74" i="15"/>
  <c r="HK74" i="15"/>
  <c r="HL74" i="15"/>
  <c r="HM74" i="15"/>
  <c r="HN74" i="15"/>
  <c r="HO74" i="15"/>
  <c r="HP74" i="15"/>
  <c r="HQ74" i="15"/>
  <c r="HR74" i="15"/>
  <c r="HS74" i="15"/>
  <c r="DY75" i="15"/>
  <c r="DZ75" i="15"/>
  <c r="EA75" i="15"/>
  <c r="EB75" i="15"/>
  <c r="EC75" i="15"/>
  <c r="ED75" i="15"/>
  <c r="EE75" i="15"/>
  <c r="EF75" i="15"/>
  <c r="EG75" i="15"/>
  <c r="EH75" i="15"/>
  <c r="EI75" i="15"/>
  <c r="EJ75" i="15"/>
  <c r="EK75" i="15"/>
  <c r="EL75" i="15"/>
  <c r="EM75" i="15"/>
  <c r="EN75" i="15"/>
  <c r="EO75" i="15"/>
  <c r="EP75" i="15"/>
  <c r="EQ75" i="15"/>
  <c r="ER75" i="15"/>
  <c r="ES75" i="15"/>
  <c r="ET75" i="15"/>
  <c r="EU75" i="15"/>
  <c r="EV75" i="15"/>
  <c r="EW75" i="15"/>
  <c r="EX75" i="15"/>
  <c r="EY75" i="15"/>
  <c r="EZ75" i="15"/>
  <c r="FA75" i="15"/>
  <c r="FB75" i="15"/>
  <c r="FC75" i="15"/>
  <c r="FD75" i="15"/>
  <c r="FE75" i="15"/>
  <c r="FF75" i="15"/>
  <c r="FG75" i="15"/>
  <c r="FH75" i="15"/>
  <c r="FI75" i="15"/>
  <c r="FJ75" i="15"/>
  <c r="FK75" i="15"/>
  <c r="FL75" i="15"/>
  <c r="FM75" i="15"/>
  <c r="FN75" i="15"/>
  <c r="FO75" i="15"/>
  <c r="FP75" i="15"/>
  <c r="FQ75" i="15"/>
  <c r="FR75" i="15"/>
  <c r="FS75" i="15"/>
  <c r="FT75" i="15"/>
  <c r="FU75" i="15"/>
  <c r="FV75" i="15"/>
  <c r="FW75" i="15"/>
  <c r="FX75" i="15"/>
  <c r="FY75" i="15"/>
  <c r="FZ75" i="15"/>
  <c r="GA75" i="15"/>
  <c r="GB75" i="15"/>
  <c r="GC75" i="15"/>
  <c r="GD75" i="15"/>
  <c r="GE75" i="15"/>
  <c r="GF75" i="15"/>
  <c r="GG75" i="15"/>
  <c r="GH75" i="15"/>
  <c r="GI75" i="15"/>
  <c r="GJ75" i="15"/>
  <c r="GK75" i="15"/>
  <c r="GL75" i="15"/>
  <c r="GM75" i="15"/>
  <c r="GN75" i="15"/>
  <c r="GO75" i="15"/>
  <c r="GP75" i="15"/>
  <c r="GQ75" i="15"/>
  <c r="GR75" i="15"/>
  <c r="GS75" i="15"/>
  <c r="GT75" i="15"/>
  <c r="GU75" i="15"/>
  <c r="GV75" i="15"/>
  <c r="GW75" i="15"/>
  <c r="GX75" i="15"/>
  <c r="GY75" i="15"/>
  <c r="GZ75" i="15"/>
  <c r="HA75" i="15"/>
  <c r="HB75" i="15"/>
  <c r="HC75" i="15"/>
  <c r="HD75" i="15"/>
  <c r="HE75" i="15"/>
  <c r="HF75" i="15"/>
  <c r="HG75" i="15"/>
  <c r="HH75" i="15"/>
  <c r="HI75" i="15"/>
  <c r="HJ75" i="15"/>
  <c r="HK75" i="15"/>
  <c r="HL75" i="15"/>
  <c r="HM75" i="15"/>
  <c r="HN75" i="15"/>
  <c r="HO75" i="15"/>
  <c r="HP75" i="15"/>
  <c r="HQ75" i="15"/>
  <c r="HR75" i="15"/>
  <c r="HS75" i="15"/>
  <c r="DY76" i="15"/>
  <c r="DZ76" i="15"/>
  <c r="EA76" i="15"/>
  <c r="EB76" i="15"/>
  <c r="EC76" i="15"/>
  <c r="ED76" i="15"/>
  <c r="EE76" i="15"/>
  <c r="EF76" i="15"/>
  <c r="EG76" i="15"/>
  <c r="EH76" i="15"/>
  <c r="EI76" i="15"/>
  <c r="EJ76" i="15"/>
  <c r="EK76" i="15"/>
  <c r="EL76" i="15"/>
  <c r="EM76" i="15"/>
  <c r="EN76" i="15"/>
  <c r="EO76" i="15"/>
  <c r="EP76" i="15"/>
  <c r="EQ76" i="15"/>
  <c r="ER76" i="15"/>
  <c r="ES76" i="15"/>
  <c r="ET76" i="15"/>
  <c r="EU76" i="15"/>
  <c r="EV76" i="15"/>
  <c r="EW76" i="15"/>
  <c r="EX76" i="15"/>
  <c r="EY76" i="15"/>
  <c r="EZ76" i="15"/>
  <c r="FA76" i="15"/>
  <c r="FB76" i="15"/>
  <c r="FC76" i="15"/>
  <c r="FD76" i="15"/>
  <c r="FE76" i="15"/>
  <c r="FF76" i="15"/>
  <c r="FG76" i="15"/>
  <c r="FH76" i="15"/>
  <c r="FI76" i="15"/>
  <c r="FJ76" i="15"/>
  <c r="FK76" i="15"/>
  <c r="FL76" i="15"/>
  <c r="FM76" i="15"/>
  <c r="FN76" i="15"/>
  <c r="FO76" i="15"/>
  <c r="FP76" i="15"/>
  <c r="FQ76" i="15"/>
  <c r="FR76" i="15"/>
  <c r="FS76" i="15"/>
  <c r="FT76" i="15"/>
  <c r="FU76" i="15"/>
  <c r="FV76" i="15"/>
  <c r="FW76" i="15"/>
  <c r="FX76" i="15"/>
  <c r="FY76" i="15"/>
  <c r="FZ76" i="15"/>
  <c r="GA76" i="15"/>
  <c r="GB76" i="15"/>
  <c r="GC76" i="15"/>
  <c r="GD76" i="15"/>
  <c r="GE76" i="15"/>
  <c r="GF76" i="15"/>
  <c r="GG76" i="15"/>
  <c r="GH76" i="15"/>
  <c r="GI76" i="15"/>
  <c r="GJ76" i="15"/>
  <c r="GK76" i="15"/>
  <c r="GL76" i="15"/>
  <c r="GM76" i="15"/>
  <c r="GN76" i="15"/>
  <c r="GO76" i="15"/>
  <c r="GP76" i="15"/>
  <c r="GQ76" i="15"/>
  <c r="GR76" i="15"/>
  <c r="GS76" i="15"/>
  <c r="GT76" i="15"/>
  <c r="GU76" i="15"/>
  <c r="GV76" i="15"/>
  <c r="GW76" i="15"/>
  <c r="GX76" i="15"/>
  <c r="GY76" i="15"/>
  <c r="GZ76" i="15"/>
  <c r="HA76" i="15"/>
  <c r="HB76" i="15"/>
  <c r="HC76" i="15"/>
  <c r="HD76" i="15"/>
  <c r="HE76" i="15"/>
  <c r="HF76" i="15"/>
  <c r="HG76" i="15"/>
  <c r="HH76" i="15"/>
  <c r="HI76" i="15"/>
  <c r="HJ76" i="15"/>
  <c r="HK76" i="15"/>
  <c r="HL76" i="15"/>
  <c r="HM76" i="15"/>
  <c r="HN76" i="15"/>
  <c r="HO76" i="15"/>
  <c r="HP76" i="15"/>
  <c r="HQ76" i="15"/>
  <c r="HR76" i="15"/>
  <c r="HS76" i="15"/>
  <c r="DY77" i="15"/>
  <c r="DZ77" i="15"/>
  <c r="EA77" i="15"/>
  <c r="EB77" i="15"/>
  <c r="EC77" i="15"/>
  <c r="ED77" i="15"/>
  <c r="EE77" i="15"/>
  <c r="EF77" i="15"/>
  <c r="EG77" i="15"/>
  <c r="EH77" i="15"/>
  <c r="EI77" i="15"/>
  <c r="EJ77" i="15"/>
  <c r="EK77" i="15"/>
  <c r="EL77" i="15"/>
  <c r="EM77" i="15"/>
  <c r="EN77" i="15"/>
  <c r="EO77" i="15"/>
  <c r="EP77" i="15"/>
  <c r="EQ77" i="15"/>
  <c r="ER77" i="15"/>
  <c r="ES77" i="15"/>
  <c r="ET77" i="15"/>
  <c r="EU77" i="15"/>
  <c r="EV77" i="15"/>
  <c r="EW77" i="15"/>
  <c r="EX77" i="15"/>
  <c r="EY77" i="15"/>
  <c r="EZ77" i="15"/>
  <c r="FA77" i="15"/>
  <c r="FB77" i="15"/>
  <c r="FC77" i="15"/>
  <c r="FD77" i="15"/>
  <c r="FE77" i="15"/>
  <c r="FF77" i="15"/>
  <c r="FG77" i="15"/>
  <c r="FH77" i="15"/>
  <c r="FI77" i="15"/>
  <c r="FJ77" i="15"/>
  <c r="FK77" i="15"/>
  <c r="FL77" i="15"/>
  <c r="FM77" i="15"/>
  <c r="FN77" i="15"/>
  <c r="FO77" i="15"/>
  <c r="FP77" i="15"/>
  <c r="FQ77" i="15"/>
  <c r="FR77" i="15"/>
  <c r="FS77" i="15"/>
  <c r="FT77" i="15"/>
  <c r="FU77" i="15"/>
  <c r="FV77" i="15"/>
  <c r="FW77" i="15"/>
  <c r="FX77" i="15"/>
  <c r="FY77" i="15"/>
  <c r="FZ77" i="15"/>
  <c r="GA77" i="15"/>
  <c r="GB77" i="15"/>
  <c r="GC77" i="15"/>
  <c r="GD77" i="15"/>
  <c r="GE77" i="15"/>
  <c r="GF77" i="15"/>
  <c r="GG77" i="15"/>
  <c r="GH77" i="15"/>
  <c r="GI77" i="15"/>
  <c r="GJ77" i="15"/>
  <c r="GK77" i="15"/>
  <c r="GL77" i="15"/>
  <c r="GM77" i="15"/>
  <c r="GN77" i="15"/>
  <c r="GO77" i="15"/>
  <c r="GP77" i="15"/>
  <c r="GQ77" i="15"/>
  <c r="GR77" i="15"/>
  <c r="GS77" i="15"/>
  <c r="GT77" i="15"/>
  <c r="GU77" i="15"/>
  <c r="GV77" i="15"/>
  <c r="GW77" i="15"/>
  <c r="GX77" i="15"/>
  <c r="GY77" i="15"/>
  <c r="GZ77" i="15"/>
  <c r="HA77" i="15"/>
  <c r="HB77" i="15"/>
  <c r="HC77" i="15"/>
  <c r="HD77" i="15"/>
  <c r="HE77" i="15"/>
  <c r="HF77" i="15"/>
  <c r="HG77" i="15"/>
  <c r="HH77" i="15"/>
  <c r="HI77" i="15"/>
  <c r="HJ77" i="15"/>
  <c r="HK77" i="15"/>
  <c r="HL77" i="15"/>
  <c r="HM77" i="15"/>
  <c r="HN77" i="15"/>
  <c r="HO77" i="15"/>
  <c r="HP77" i="15"/>
  <c r="HQ77" i="15"/>
  <c r="HR77" i="15"/>
  <c r="HS77" i="15"/>
  <c r="DY78" i="15"/>
  <c r="DZ78" i="15"/>
  <c r="EA78" i="15"/>
  <c r="EB78" i="15"/>
  <c r="EC78" i="15"/>
  <c r="ED78" i="15"/>
  <c r="EE78" i="15"/>
  <c r="EF78" i="15"/>
  <c r="EG78" i="15"/>
  <c r="EH78" i="15"/>
  <c r="EI78" i="15"/>
  <c r="EJ78" i="15"/>
  <c r="EK78" i="15"/>
  <c r="EL78" i="15"/>
  <c r="EM78" i="15"/>
  <c r="EN78" i="15"/>
  <c r="EO78" i="15"/>
  <c r="EP78" i="15"/>
  <c r="EQ78" i="15"/>
  <c r="ER78" i="15"/>
  <c r="ES78" i="15"/>
  <c r="ET78" i="15"/>
  <c r="EU78" i="15"/>
  <c r="EV78" i="15"/>
  <c r="EW78" i="15"/>
  <c r="EX78" i="15"/>
  <c r="EY78" i="15"/>
  <c r="EZ78" i="15"/>
  <c r="FA78" i="15"/>
  <c r="FB78" i="15"/>
  <c r="FC78" i="15"/>
  <c r="FD78" i="15"/>
  <c r="FE78" i="15"/>
  <c r="FF78" i="15"/>
  <c r="FG78" i="15"/>
  <c r="FH78" i="15"/>
  <c r="FI78" i="15"/>
  <c r="FJ78" i="15"/>
  <c r="FK78" i="15"/>
  <c r="FL78" i="15"/>
  <c r="FM78" i="15"/>
  <c r="FN78" i="15"/>
  <c r="FO78" i="15"/>
  <c r="FP78" i="15"/>
  <c r="FQ78" i="15"/>
  <c r="FR78" i="15"/>
  <c r="FS78" i="15"/>
  <c r="FT78" i="15"/>
  <c r="FU78" i="15"/>
  <c r="FV78" i="15"/>
  <c r="FW78" i="15"/>
  <c r="FX78" i="15"/>
  <c r="FY78" i="15"/>
  <c r="FZ78" i="15"/>
  <c r="GA78" i="15"/>
  <c r="GB78" i="15"/>
  <c r="GC78" i="15"/>
  <c r="GD78" i="15"/>
  <c r="GE78" i="15"/>
  <c r="GF78" i="15"/>
  <c r="GG78" i="15"/>
  <c r="GH78" i="15"/>
  <c r="GI78" i="15"/>
  <c r="GJ78" i="15"/>
  <c r="GK78" i="15"/>
  <c r="GL78" i="15"/>
  <c r="GM78" i="15"/>
  <c r="GN78" i="15"/>
  <c r="GO78" i="15"/>
  <c r="GP78" i="15"/>
  <c r="GQ78" i="15"/>
  <c r="GR78" i="15"/>
  <c r="GS78" i="15"/>
  <c r="GT78" i="15"/>
  <c r="GU78" i="15"/>
  <c r="GV78" i="15"/>
  <c r="GW78" i="15"/>
  <c r="GX78" i="15"/>
  <c r="GY78" i="15"/>
  <c r="GZ78" i="15"/>
  <c r="HA78" i="15"/>
  <c r="HB78" i="15"/>
  <c r="HC78" i="15"/>
  <c r="HD78" i="15"/>
  <c r="HE78" i="15"/>
  <c r="HF78" i="15"/>
  <c r="HG78" i="15"/>
  <c r="HH78" i="15"/>
  <c r="HI78" i="15"/>
  <c r="HJ78" i="15"/>
  <c r="HK78" i="15"/>
  <c r="HL78" i="15"/>
  <c r="HM78" i="15"/>
  <c r="HN78" i="15"/>
  <c r="HO78" i="15"/>
  <c r="HP78" i="15"/>
  <c r="HQ78" i="15"/>
  <c r="HR78" i="15"/>
  <c r="HS78" i="15"/>
  <c r="DY79" i="15"/>
  <c r="DZ79" i="15"/>
  <c r="EA79" i="15"/>
  <c r="EB79" i="15"/>
  <c r="EC79" i="15"/>
  <c r="ED79" i="15"/>
  <c r="EE79" i="15"/>
  <c r="EF79" i="15"/>
  <c r="EG79" i="15"/>
  <c r="EH79" i="15"/>
  <c r="EI79" i="15"/>
  <c r="EJ79" i="15"/>
  <c r="EK79" i="15"/>
  <c r="EL79" i="15"/>
  <c r="EM79" i="15"/>
  <c r="EN79" i="15"/>
  <c r="EO79" i="15"/>
  <c r="EP79" i="15"/>
  <c r="EQ79" i="15"/>
  <c r="ER79" i="15"/>
  <c r="ES79" i="15"/>
  <c r="ET79" i="15"/>
  <c r="EU79" i="15"/>
  <c r="EV79" i="15"/>
  <c r="EW79" i="15"/>
  <c r="EX79" i="15"/>
  <c r="EY79" i="15"/>
  <c r="EZ79" i="15"/>
  <c r="FA79" i="15"/>
  <c r="FB79" i="15"/>
  <c r="FC79" i="15"/>
  <c r="FD79" i="15"/>
  <c r="FE79" i="15"/>
  <c r="FF79" i="15"/>
  <c r="FG79" i="15"/>
  <c r="FH79" i="15"/>
  <c r="FI79" i="15"/>
  <c r="FJ79" i="15"/>
  <c r="FK79" i="15"/>
  <c r="FL79" i="15"/>
  <c r="FM79" i="15"/>
  <c r="FN79" i="15"/>
  <c r="FO79" i="15"/>
  <c r="FP79" i="15"/>
  <c r="FQ79" i="15"/>
  <c r="FR79" i="15"/>
  <c r="FS79" i="15"/>
  <c r="FT79" i="15"/>
  <c r="FU79" i="15"/>
  <c r="FV79" i="15"/>
  <c r="FW79" i="15"/>
  <c r="FX79" i="15"/>
  <c r="FY79" i="15"/>
  <c r="FZ79" i="15"/>
  <c r="GA79" i="15"/>
  <c r="GB79" i="15"/>
  <c r="GC79" i="15"/>
  <c r="GD79" i="15"/>
  <c r="GE79" i="15"/>
  <c r="GF79" i="15"/>
  <c r="GG79" i="15"/>
  <c r="GH79" i="15"/>
  <c r="GI79" i="15"/>
  <c r="GJ79" i="15"/>
  <c r="GK79" i="15"/>
  <c r="GL79" i="15"/>
  <c r="GM79" i="15"/>
  <c r="GN79" i="15"/>
  <c r="GO79" i="15"/>
  <c r="GP79" i="15"/>
  <c r="GQ79" i="15"/>
  <c r="GR79" i="15"/>
  <c r="GS79" i="15"/>
  <c r="GT79" i="15"/>
  <c r="GU79" i="15"/>
  <c r="GV79" i="15"/>
  <c r="GW79" i="15"/>
  <c r="GX79" i="15"/>
  <c r="GY79" i="15"/>
  <c r="GZ79" i="15"/>
  <c r="HA79" i="15"/>
  <c r="HB79" i="15"/>
  <c r="HC79" i="15"/>
  <c r="HD79" i="15"/>
  <c r="HE79" i="15"/>
  <c r="HF79" i="15"/>
  <c r="HG79" i="15"/>
  <c r="HH79" i="15"/>
  <c r="HI79" i="15"/>
  <c r="HJ79" i="15"/>
  <c r="HK79" i="15"/>
  <c r="HL79" i="15"/>
  <c r="HM79" i="15"/>
  <c r="HN79" i="15"/>
  <c r="HO79" i="15"/>
  <c r="HP79" i="15"/>
  <c r="HQ79" i="15"/>
  <c r="HR79" i="15"/>
  <c r="HS79" i="15"/>
  <c r="DY80" i="15"/>
  <c r="DZ80" i="15"/>
  <c r="EA80" i="15"/>
  <c r="EB80" i="15"/>
  <c r="EC80" i="15"/>
  <c r="ED80" i="15"/>
  <c r="EE80" i="15"/>
  <c r="EF80" i="15"/>
  <c r="EG80" i="15"/>
  <c r="EH80" i="15"/>
  <c r="EI80" i="15"/>
  <c r="EJ80" i="15"/>
  <c r="EK80" i="15"/>
  <c r="EL80" i="15"/>
  <c r="EM80" i="15"/>
  <c r="EN80" i="15"/>
  <c r="EO80" i="15"/>
  <c r="EP80" i="15"/>
  <c r="EQ80" i="15"/>
  <c r="ER80" i="15"/>
  <c r="ES80" i="15"/>
  <c r="ET80" i="15"/>
  <c r="EU80" i="15"/>
  <c r="EV80" i="15"/>
  <c r="EW80" i="15"/>
  <c r="EX80" i="15"/>
  <c r="EY80" i="15"/>
  <c r="EZ80" i="15"/>
  <c r="FA80" i="15"/>
  <c r="FB80" i="15"/>
  <c r="FC80" i="15"/>
  <c r="FD80" i="15"/>
  <c r="FE80" i="15"/>
  <c r="FF80" i="15"/>
  <c r="FG80" i="15"/>
  <c r="FH80" i="15"/>
  <c r="FI80" i="15"/>
  <c r="FJ80" i="15"/>
  <c r="FK80" i="15"/>
  <c r="FL80" i="15"/>
  <c r="FM80" i="15"/>
  <c r="FN80" i="15"/>
  <c r="FO80" i="15"/>
  <c r="FP80" i="15"/>
  <c r="FQ80" i="15"/>
  <c r="FR80" i="15"/>
  <c r="FS80" i="15"/>
  <c r="FT80" i="15"/>
  <c r="FU80" i="15"/>
  <c r="FV80" i="15"/>
  <c r="FW80" i="15"/>
  <c r="FX80" i="15"/>
  <c r="FY80" i="15"/>
  <c r="FZ80" i="15"/>
  <c r="GA80" i="15"/>
  <c r="GB80" i="15"/>
  <c r="GC80" i="15"/>
  <c r="GD80" i="15"/>
  <c r="GE80" i="15"/>
  <c r="GF80" i="15"/>
  <c r="GG80" i="15"/>
  <c r="GH80" i="15"/>
  <c r="GI80" i="15"/>
  <c r="GJ80" i="15"/>
  <c r="GK80" i="15"/>
  <c r="GL80" i="15"/>
  <c r="GM80" i="15"/>
  <c r="GN80" i="15"/>
  <c r="GO80" i="15"/>
  <c r="GP80" i="15"/>
  <c r="GQ80" i="15"/>
  <c r="GR80" i="15"/>
  <c r="GS80" i="15"/>
  <c r="GT80" i="15"/>
  <c r="GU80" i="15"/>
  <c r="GV80" i="15"/>
  <c r="GW80" i="15"/>
  <c r="GX80" i="15"/>
  <c r="GY80" i="15"/>
  <c r="GZ80" i="15"/>
  <c r="HA80" i="15"/>
  <c r="HB80" i="15"/>
  <c r="HC80" i="15"/>
  <c r="HD80" i="15"/>
  <c r="HE80" i="15"/>
  <c r="HF80" i="15"/>
  <c r="HG80" i="15"/>
  <c r="HH80" i="15"/>
  <c r="HI80" i="15"/>
  <c r="HJ80" i="15"/>
  <c r="HK80" i="15"/>
  <c r="HL80" i="15"/>
  <c r="HM80" i="15"/>
  <c r="HN80" i="15"/>
  <c r="HO80" i="15"/>
  <c r="HP80" i="15"/>
  <c r="HQ80" i="15"/>
  <c r="HR80" i="15"/>
  <c r="HS80" i="15"/>
  <c r="DY81" i="15"/>
  <c r="DZ81" i="15"/>
  <c r="EA81" i="15"/>
  <c r="EB81" i="15"/>
  <c r="EC81" i="15"/>
  <c r="ED81" i="15"/>
  <c r="EE81" i="15"/>
  <c r="EF81" i="15"/>
  <c r="EG81" i="15"/>
  <c r="EH81" i="15"/>
  <c r="EI81" i="15"/>
  <c r="EJ81" i="15"/>
  <c r="EK81" i="15"/>
  <c r="EL81" i="15"/>
  <c r="EM81" i="15"/>
  <c r="EN81" i="15"/>
  <c r="EO81" i="15"/>
  <c r="EP81" i="15"/>
  <c r="EQ81" i="15"/>
  <c r="ER81" i="15"/>
  <c r="ES81" i="15"/>
  <c r="ET81" i="15"/>
  <c r="EU81" i="15"/>
  <c r="EV81" i="15"/>
  <c r="EW81" i="15"/>
  <c r="EX81" i="15"/>
  <c r="EY81" i="15"/>
  <c r="EZ81" i="15"/>
  <c r="FA81" i="15"/>
  <c r="FB81" i="15"/>
  <c r="FC81" i="15"/>
  <c r="FD81" i="15"/>
  <c r="FE81" i="15"/>
  <c r="FF81" i="15"/>
  <c r="FG81" i="15"/>
  <c r="FH81" i="15"/>
  <c r="FI81" i="15"/>
  <c r="FJ81" i="15"/>
  <c r="FK81" i="15"/>
  <c r="FL81" i="15"/>
  <c r="FM81" i="15"/>
  <c r="FN81" i="15"/>
  <c r="FO81" i="15"/>
  <c r="FP81" i="15"/>
  <c r="FQ81" i="15"/>
  <c r="FR81" i="15"/>
  <c r="FS81" i="15"/>
  <c r="FT81" i="15"/>
  <c r="FU81" i="15"/>
  <c r="FV81" i="15"/>
  <c r="FW81" i="15"/>
  <c r="FX81" i="15"/>
  <c r="FY81" i="15"/>
  <c r="FZ81" i="15"/>
  <c r="GA81" i="15"/>
  <c r="GB81" i="15"/>
  <c r="GC81" i="15"/>
  <c r="GD81" i="15"/>
  <c r="GE81" i="15"/>
  <c r="GF81" i="15"/>
  <c r="GG81" i="15"/>
  <c r="GH81" i="15"/>
  <c r="GI81" i="15"/>
  <c r="GJ81" i="15"/>
  <c r="GK81" i="15"/>
  <c r="GL81" i="15"/>
  <c r="GM81" i="15"/>
  <c r="GN81" i="15"/>
  <c r="GO81" i="15"/>
  <c r="GP81" i="15"/>
  <c r="GQ81" i="15"/>
  <c r="GR81" i="15"/>
  <c r="GS81" i="15"/>
  <c r="GT81" i="15"/>
  <c r="GU81" i="15"/>
  <c r="GV81" i="15"/>
  <c r="GW81" i="15"/>
  <c r="GX81" i="15"/>
  <c r="GY81" i="15"/>
  <c r="GZ81" i="15"/>
  <c r="HA81" i="15"/>
  <c r="HB81" i="15"/>
  <c r="HC81" i="15"/>
  <c r="HD81" i="15"/>
  <c r="HE81" i="15"/>
  <c r="HF81" i="15"/>
  <c r="HG81" i="15"/>
  <c r="HH81" i="15"/>
  <c r="HI81" i="15"/>
  <c r="HJ81" i="15"/>
  <c r="HK81" i="15"/>
  <c r="HL81" i="15"/>
  <c r="HM81" i="15"/>
  <c r="HN81" i="15"/>
  <c r="HO81" i="15"/>
  <c r="HP81" i="15"/>
  <c r="HQ81" i="15"/>
  <c r="HR81" i="15"/>
  <c r="HS81" i="15"/>
  <c r="DY82" i="15"/>
  <c r="DZ82" i="15"/>
  <c r="EA82" i="15"/>
  <c r="EB82" i="15"/>
  <c r="EC82" i="15"/>
  <c r="ED82" i="15"/>
  <c r="EE82" i="15"/>
  <c r="EF82" i="15"/>
  <c r="EG82" i="15"/>
  <c r="EH82" i="15"/>
  <c r="EI82" i="15"/>
  <c r="EJ82" i="15"/>
  <c r="EK82" i="15"/>
  <c r="EL82" i="15"/>
  <c r="EM82" i="15"/>
  <c r="EN82" i="15"/>
  <c r="EO82" i="15"/>
  <c r="EP82" i="15"/>
  <c r="EQ82" i="15"/>
  <c r="ER82" i="15"/>
  <c r="ES82" i="15"/>
  <c r="ET82" i="15"/>
  <c r="EU82" i="15"/>
  <c r="EV82" i="15"/>
  <c r="EW82" i="15"/>
  <c r="EX82" i="15"/>
  <c r="EY82" i="15"/>
  <c r="EZ82" i="15"/>
  <c r="FA82" i="15"/>
  <c r="FB82" i="15"/>
  <c r="FC82" i="15"/>
  <c r="FD82" i="15"/>
  <c r="FE82" i="15"/>
  <c r="FF82" i="15"/>
  <c r="FG82" i="15"/>
  <c r="FH82" i="15"/>
  <c r="FI82" i="15"/>
  <c r="FJ82" i="15"/>
  <c r="FK82" i="15"/>
  <c r="FL82" i="15"/>
  <c r="FM82" i="15"/>
  <c r="FN82" i="15"/>
  <c r="FO82" i="15"/>
  <c r="FP82" i="15"/>
  <c r="FQ82" i="15"/>
  <c r="FR82" i="15"/>
  <c r="FS82" i="15"/>
  <c r="FT82" i="15"/>
  <c r="FU82" i="15"/>
  <c r="FV82" i="15"/>
  <c r="FW82" i="15"/>
  <c r="FX82" i="15"/>
  <c r="FY82" i="15"/>
  <c r="FZ82" i="15"/>
  <c r="GA82" i="15"/>
  <c r="GB82" i="15"/>
  <c r="GC82" i="15"/>
  <c r="GD82" i="15"/>
  <c r="GE82" i="15"/>
  <c r="GF82" i="15"/>
  <c r="GG82" i="15"/>
  <c r="GH82" i="15"/>
  <c r="GI82" i="15"/>
  <c r="GJ82" i="15"/>
  <c r="GK82" i="15"/>
  <c r="GL82" i="15"/>
  <c r="GM82" i="15"/>
  <c r="GN82" i="15"/>
  <c r="GO82" i="15"/>
  <c r="GP82" i="15"/>
  <c r="GQ82" i="15"/>
  <c r="GR82" i="15"/>
  <c r="GS82" i="15"/>
  <c r="GT82" i="15"/>
  <c r="GU82" i="15"/>
  <c r="GV82" i="15"/>
  <c r="GW82" i="15"/>
  <c r="GX82" i="15"/>
  <c r="GY82" i="15"/>
  <c r="GZ82" i="15"/>
  <c r="HA82" i="15"/>
  <c r="HB82" i="15"/>
  <c r="HC82" i="15"/>
  <c r="HD82" i="15"/>
  <c r="HE82" i="15"/>
  <c r="HF82" i="15"/>
  <c r="HG82" i="15"/>
  <c r="HH82" i="15"/>
  <c r="HI82" i="15"/>
  <c r="HJ82" i="15"/>
  <c r="HK82" i="15"/>
  <c r="HL82" i="15"/>
  <c r="HM82" i="15"/>
  <c r="HN82" i="15"/>
  <c r="HO82" i="15"/>
  <c r="HP82" i="15"/>
  <c r="HQ82" i="15"/>
  <c r="HR82" i="15"/>
  <c r="HS82" i="15"/>
  <c r="DY83" i="15"/>
  <c r="DZ83" i="15"/>
  <c r="EA83" i="15"/>
  <c r="EB83" i="15"/>
  <c r="EC83" i="15"/>
  <c r="ED83" i="15"/>
  <c r="EE83" i="15"/>
  <c r="EF83" i="15"/>
  <c r="EG83" i="15"/>
  <c r="EH83" i="15"/>
  <c r="EI83" i="15"/>
  <c r="EJ83" i="15"/>
  <c r="EK83" i="15"/>
  <c r="EL83" i="15"/>
  <c r="EM83" i="15"/>
  <c r="EN83" i="15"/>
  <c r="EO83" i="15"/>
  <c r="EP83" i="15"/>
  <c r="EQ83" i="15"/>
  <c r="ER83" i="15"/>
  <c r="ES83" i="15"/>
  <c r="ET83" i="15"/>
  <c r="EU83" i="15"/>
  <c r="EV83" i="15"/>
  <c r="EW83" i="15"/>
  <c r="EX83" i="15"/>
  <c r="EY83" i="15"/>
  <c r="EZ83" i="15"/>
  <c r="FA83" i="15"/>
  <c r="FB83" i="15"/>
  <c r="FC83" i="15"/>
  <c r="FD83" i="15"/>
  <c r="FE83" i="15"/>
  <c r="FF83" i="15"/>
  <c r="FG83" i="15"/>
  <c r="FH83" i="15"/>
  <c r="FI83" i="15"/>
  <c r="FJ83" i="15"/>
  <c r="FK83" i="15"/>
  <c r="FL83" i="15"/>
  <c r="FM83" i="15"/>
  <c r="FN83" i="15"/>
  <c r="FO83" i="15"/>
  <c r="FP83" i="15"/>
  <c r="FQ83" i="15"/>
  <c r="FR83" i="15"/>
  <c r="FS83" i="15"/>
  <c r="FT83" i="15"/>
  <c r="FU83" i="15"/>
  <c r="FV83" i="15"/>
  <c r="FW83" i="15"/>
  <c r="FX83" i="15"/>
  <c r="FY83" i="15"/>
  <c r="FZ83" i="15"/>
  <c r="GA83" i="15"/>
  <c r="GB83" i="15"/>
  <c r="GC83" i="15"/>
  <c r="GD83" i="15"/>
  <c r="GE83" i="15"/>
  <c r="GF83" i="15"/>
  <c r="GG83" i="15"/>
  <c r="GH83" i="15"/>
  <c r="GI83" i="15"/>
  <c r="GJ83" i="15"/>
  <c r="GK83" i="15"/>
  <c r="GL83" i="15"/>
  <c r="GM83" i="15"/>
  <c r="GN83" i="15"/>
  <c r="GO83" i="15"/>
  <c r="GP83" i="15"/>
  <c r="GQ83" i="15"/>
  <c r="GR83" i="15"/>
  <c r="GS83" i="15"/>
  <c r="GT83" i="15"/>
  <c r="GU83" i="15"/>
  <c r="GV83" i="15"/>
  <c r="GW83" i="15"/>
  <c r="GX83" i="15"/>
  <c r="GY83" i="15"/>
  <c r="GZ83" i="15"/>
  <c r="HA83" i="15"/>
  <c r="HB83" i="15"/>
  <c r="HC83" i="15"/>
  <c r="HD83" i="15"/>
  <c r="HE83" i="15"/>
  <c r="HF83" i="15"/>
  <c r="HG83" i="15"/>
  <c r="HH83" i="15"/>
  <c r="HI83" i="15"/>
  <c r="HJ83" i="15"/>
  <c r="HK83" i="15"/>
  <c r="HL83" i="15"/>
  <c r="HM83" i="15"/>
  <c r="HN83" i="15"/>
  <c r="HO83" i="15"/>
  <c r="HP83" i="15"/>
  <c r="HQ83" i="15"/>
  <c r="HR83" i="15"/>
  <c r="HS83" i="15"/>
  <c r="DY84" i="15"/>
  <c r="DZ84" i="15"/>
  <c r="EA84" i="15"/>
  <c r="EB84" i="15"/>
  <c r="EC84" i="15"/>
  <c r="ED84" i="15"/>
  <c r="EE84" i="15"/>
  <c r="EF84" i="15"/>
  <c r="EG84" i="15"/>
  <c r="EH84" i="15"/>
  <c r="EI84" i="15"/>
  <c r="EJ84" i="15"/>
  <c r="EK84" i="15"/>
  <c r="EL84" i="15"/>
  <c r="EM84" i="15"/>
  <c r="EN84" i="15"/>
  <c r="EO84" i="15"/>
  <c r="EP84" i="15"/>
  <c r="EQ84" i="15"/>
  <c r="ER84" i="15"/>
  <c r="ES84" i="15"/>
  <c r="ET84" i="15"/>
  <c r="EU84" i="15"/>
  <c r="EV84" i="15"/>
  <c r="EW84" i="15"/>
  <c r="EX84" i="15"/>
  <c r="EY84" i="15"/>
  <c r="EZ84" i="15"/>
  <c r="FA84" i="15"/>
  <c r="FB84" i="15"/>
  <c r="FC84" i="15"/>
  <c r="FD84" i="15"/>
  <c r="FE84" i="15"/>
  <c r="FF84" i="15"/>
  <c r="FG84" i="15"/>
  <c r="FH84" i="15"/>
  <c r="FI84" i="15"/>
  <c r="FJ84" i="15"/>
  <c r="FK84" i="15"/>
  <c r="FL84" i="15"/>
  <c r="FM84" i="15"/>
  <c r="FN84" i="15"/>
  <c r="FO84" i="15"/>
  <c r="FP84" i="15"/>
  <c r="FQ84" i="15"/>
  <c r="FR84" i="15"/>
  <c r="FS84" i="15"/>
  <c r="FT84" i="15"/>
  <c r="FU84" i="15"/>
  <c r="FV84" i="15"/>
  <c r="FW84" i="15"/>
  <c r="FX84" i="15"/>
  <c r="FY84" i="15"/>
  <c r="FZ84" i="15"/>
  <c r="GA84" i="15"/>
  <c r="GB84" i="15"/>
  <c r="GC84" i="15"/>
  <c r="GD84" i="15"/>
  <c r="GE84" i="15"/>
  <c r="GF84" i="15"/>
  <c r="GG84" i="15"/>
  <c r="GH84" i="15"/>
  <c r="GI84" i="15"/>
  <c r="GJ84" i="15"/>
  <c r="GK84" i="15"/>
  <c r="GL84" i="15"/>
  <c r="GM84" i="15"/>
  <c r="GN84" i="15"/>
  <c r="GO84" i="15"/>
  <c r="GP84" i="15"/>
  <c r="GQ84" i="15"/>
  <c r="GR84" i="15"/>
  <c r="GS84" i="15"/>
  <c r="GT84" i="15"/>
  <c r="GU84" i="15"/>
  <c r="GV84" i="15"/>
  <c r="GW84" i="15"/>
  <c r="GX84" i="15"/>
  <c r="GY84" i="15"/>
  <c r="GZ84" i="15"/>
  <c r="HA84" i="15"/>
  <c r="HB84" i="15"/>
  <c r="HC84" i="15"/>
  <c r="HD84" i="15"/>
  <c r="HE84" i="15"/>
  <c r="HF84" i="15"/>
  <c r="HG84" i="15"/>
  <c r="HH84" i="15"/>
  <c r="HI84" i="15"/>
  <c r="HJ84" i="15"/>
  <c r="HK84" i="15"/>
  <c r="HL84" i="15"/>
  <c r="HM84" i="15"/>
  <c r="HN84" i="15"/>
  <c r="HO84" i="15"/>
  <c r="HP84" i="15"/>
  <c r="HQ84" i="15"/>
  <c r="HR84" i="15"/>
  <c r="HS84" i="15"/>
  <c r="DY85" i="15"/>
  <c r="DZ85" i="15"/>
  <c r="EA85" i="15"/>
  <c r="EB85" i="15"/>
  <c r="EC85" i="15"/>
  <c r="ED85" i="15"/>
  <c r="EE85" i="15"/>
  <c r="EF85" i="15"/>
  <c r="EG85" i="15"/>
  <c r="EH85" i="15"/>
  <c r="EI85" i="15"/>
  <c r="EJ85" i="15"/>
  <c r="EK85" i="15"/>
  <c r="EL85" i="15"/>
  <c r="EM85" i="15"/>
  <c r="EN85" i="15"/>
  <c r="EO85" i="15"/>
  <c r="EP85" i="15"/>
  <c r="EQ85" i="15"/>
  <c r="ER85" i="15"/>
  <c r="ES85" i="15"/>
  <c r="ET85" i="15"/>
  <c r="EU85" i="15"/>
  <c r="EV85" i="15"/>
  <c r="EW85" i="15"/>
  <c r="EX85" i="15"/>
  <c r="EY85" i="15"/>
  <c r="EZ85" i="15"/>
  <c r="FA85" i="15"/>
  <c r="FB85" i="15"/>
  <c r="FC85" i="15"/>
  <c r="FD85" i="15"/>
  <c r="FE85" i="15"/>
  <c r="FF85" i="15"/>
  <c r="FG85" i="15"/>
  <c r="FH85" i="15"/>
  <c r="FI85" i="15"/>
  <c r="FJ85" i="15"/>
  <c r="FK85" i="15"/>
  <c r="FL85" i="15"/>
  <c r="FM85" i="15"/>
  <c r="FN85" i="15"/>
  <c r="FO85" i="15"/>
  <c r="FP85" i="15"/>
  <c r="FQ85" i="15"/>
  <c r="FR85" i="15"/>
  <c r="FS85" i="15"/>
  <c r="FT85" i="15"/>
  <c r="FU85" i="15"/>
  <c r="FV85" i="15"/>
  <c r="FW85" i="15"/>
  <c r="FX85" i="15"/>
  <c r="FY85" i="15"/>
  <c r="FZ85" i="15"/>
  <c r="GA85" i="15"/>
  <c r="GB85" i="15"/>
  <c r="GC85" i="15"/>
  <c r="GD85" i="15"/>
  <c r="GE85" i="15"/>
  <c r="GF85" i="15"/>
  <c r="GG85" i="15"/>
  <c r="GH85" i="15"/>
  <c r="GI85" i="15"/>
  <c r="GJ85" i="15"/>
  <c r="GK85" i="15"/>
  <c r="GL85" i="15"/>
  <c r="GM85" i="15"/>
  <c r="GN85" i="15"/>
  <c r="GO85" i="15"/>
  <c r="GP85" i="15"/>
  <c r="GQ85" i="15"/>
  <c r="GR85" i="15"/>
  <c r="GS85" i="15"/>
  <c r="GT85" i="15"/>
  <c r="GU85" i="15"/>
  <c r="GV85" i="15"/>
  <c r="GW85" i="15"/>
  <c r="GX85" i="15"/>
  <c r="GY85" i="15"/>
  <c r="GZ85" i="15"/>
  <c r="HA85" i="15"/>
  <c r="HB85" i="15"/>
  <c r="HC85" i="15"/>
  <c r="HD85" i="15"/>
  <c r="HE85" i="15"/>
  <c r="HF85" i="15"/>
  <c r="HG85" i="15"/>
  <c r="HH85" i="15"/>
  <c r="HI85" i="15"/>
  <c r="HJ85" i="15"/>
  <c r="HK85" i="15"/>
  <c r="HL85" i="15"/>
  <c r="HM85" i="15"/>
  <c r="HN85" i="15"/>
  <c r="HO85" i="15"/>
  <c r="HP85" i="15"/>
  <c r="HQ85" i="15"/>
  <c r="HR85" i="15"/>
  <c r="HS85" i="15"/>
  <c r="DY86" i="15"/>
  <c r="DZ86" i="15"/>
  <c r="EA86" i="15"/>
  <c r="EB86" i="15"/>
  <c r="EC86" i="15"/>
  <c r="ED86" i="15"/>
  <c r="EE86" i="15"/>
  <c r="EF86" i="15"/>
  <c r="EG86" i="15"/>
  <c r="EH86" i="15"/>
  <c r="EI86" i="15"/>
  <c r="EJ86" i="15"/>
  <c r="EK86" i="15"/>
  <c r="EL86" i="15"/>
  <c r="EM86" i="15"/>
  <c r="EN86" i="15"/>
  <c r="EO86" i="15"/>
  <c r="EP86" i="15"/>
  <c r="EQ86" i="15"/>
  <c r="ER86" i="15"/>
  <c r="ES86" i="15"/>
  <c r="ET86" i="15"/>
  <c r="EU86" i="15"/>
  <c r="EV86" i="15"/>
  <c r="EW86" i="15"/>
  <c r="EX86" i="15"/>
  <c r="EY86" i="15"/>
  <c r="EZ86" i="15"/>
  <c r="FA86" i="15"/>
  <c r="FB86" i="15"/>
  <c r="FC86" i="15"/>
  <c r="FD86" i="15"/>
  <c r="FE86" i="15"/>
  <c r="FF86" i="15"/>
  <c r="FG86" i="15"/>
  <c r="FH86" i="15"/>
  <c r="FI86" i="15"/>
  <c r="FJ86" i="15"/>
  <c r="FK86" i="15"/>
  <c r="FL86" i="15"/>
  <c r="FM86" i="15"/>
  <c r="FN86" i="15"/>
  <c r="FO86" i="15"/>
  <c r="FP86" i="15"/>
  <c r="FQ86" i="15"/>
  <c r="FR86" i="15"/>
  <c r="FS86" i="15"/>
  <c r="FT86" i="15"/>
  <c r="FU86" i="15"/>
  <c r="FV86" i="15"/>
  <c r="FW86" i="15"/>
  <c r="FX86" i="15"/>
  <c r="FY86" i="15"/>
  <c r="FZ86" i="15"/>
  <c r="GA86" i="15"/>
  <c r="GB86" i="15"/>
  <c r="GC86" i="15"/>
  <c r="GD86" i="15"/>
  <c r="GE86" i="15"/>
  <c r="GF86" i="15"/>
  <c r="GG86" i="15"/>
  <c r="GH86" i="15"/>
  <c r="GI86" i="15"/>
  <c r="GJ86" i="15"/>
  <c r="GK86" i="15"/>
  <c r="GL86" i="15"/>
  <c r="GM86" i="15"/>
  <c r="GN86" i="15"/>
  <c r="GO86" i="15"/>
  <c r="GP86" i="15"/>
  <c r="GQ86" i="15"/>
  <c r="GR86" i="15"/>
  <c r="GS86" i="15"/>
  <c r="GT86" i="15"/>
  <c r="GU86" i="15"/>
  <c r="GV86" i="15"/>
  <c r="GW86" i="15"/>
  <c r="GX86" i="15"/>
  <c r="GY86" i="15"/>
  <c r="GZ86" i="15"/>
  <c r="HA86" i="15"/>
  <c r="HB86" i="15"/>
  <c r="HC86" i="15"/>
  <c r="HD86" i="15"/>
  <c r="HE86" i="15"/>
  <c r="HF86" i="15"/>
  <c r="HG86" i="15"/>
  <c r="HH86" i="15"/>
  <c r="HI86" i="15"/>
  <c r="HJ86" i="15"/>
  <c r="HK86" i="15"/>
  <c r="HL86" i="15"/>
  <c r="HM86" i="15"/>
  <c r="HN86" i="15"/>
  <c r="HO86" i="15"/>
  <c r="HP86" i="15"/>
  <c r="HQ86" i="15"/>
  <c r="HR86" i="15"/>
  <c r="HS86" i="15"/>
  <c r="DY87" i="15"/>
  <c r="DZ87" i="15"/>
  <c r="EA87" i="15"/>
  <c r="EB87" i="15"/>
  <c r="EC87" i="15"/>
  <c r="ED87" i="15"/>
  <c r="EE87" i="15"/>
  <c r="EF87" i="15"/>
  <c r="EG87" i="15"/>
  <c r="EH87" i="15"/>
  <c r="EI87" i="15"/>
  <c r="EJ87" i="15"/>
  <c r="EK87" i="15"/>
  <c r="EL87" i="15"/>
  <c r="EM87" i="15"/>
  <c r="EN87" i="15"/>
  <c r="EO87" i="15"/>
  <c r="EP87" i="15"/>
  <c r="EQ87" i="15"/>
  <c r="ER87" i="15"/>
  <c r="ES87" i="15"/>
  <c r="ET87" i="15"/>
  <c r="EU87" i="15"/>
  <c r="EV87" i="15"/>
  <c r="EW87" i="15"/>
  <c r="EX87" i="15"/>
  <c r="EY87" i="15"/>
  <c r="EZ87" i="15"/>
  <c r="FA87" i="15"/>
  <c r="FB87" i="15"/>
  <c r="FC87" i="15"/>
  <c r="FD87" i="15"/>
  <c r="FE87" i="15"/>
  <c r="FF87" i="15"/>
  <c r="FG87" i="15"/>
  <c r="FH87" i="15"/>
  <c r="FI87" i="15"/>
  <c r="FJ87" i="15"/>
  <c r="FK87" i="15"/>
  <c r="FL87" i="15"/>
  <c r="FM87" i="15"/>
  <c r="FN87" i="15"/>
  <c r="FO87" i="15"/>
  <c r="FP87" i="15"/>
  <c r="FQ87" i="15"/>
  <c r="FR87" i="15"/>
  <c r="FS87" i="15"/>
  <c r="FT87" i="15"/>
  <c r="FU87" i="15"/>
  <c r="FV87" i="15"/>
  <c r="FW87" i="15"/>
  <c r="FX87" i="15"/>
  <c r="FY87" i="15"/>
  <c r="FZ87" i="15"/>
  <c r="GA87" i="15"/>
  <c r="GB87" i="15"/>
  <c r="GC87" i="15"/>
  <c r="GD87" i="15"/>
  <c r="GE87" i="15"/>
  <c r="GF87" i="15"/>
  <c r="GG87" i="15"/>
  <c r="GH87" i="15"/>
  <c r="GI87" i="15"/>
  <c r="GJ87" i="15"/>
  <c r="GK87" i="15"/>
  <c r="GL87" i="15"/>
  <c r="GM87" i="15"/>
  <c r="GN87" i="15"/>
  <c r="GO87" i="15"/>
  <c r="GP87" i="15"/>
  <c r="GQ87" i="15"/>
  <c r="GR87" i="15"/>
  <c r="GS87" i="15"/>
  <c r="GT87" i="15"/>
  <c r="GU87" i="15"/>
  <c r="GV87" i="15"/>
  <c r="GW87" i="15"/>
  <c r="GX87" i="15"/>
  <c r="GY87" i="15"/>
  <c r="GZ87" i="15"/>
  <c r="HA87" i="15"/>
  <c r="HB87" i="15"/>
  <c r="HC87" i="15"/>
  <c r="HD87" i="15"/>
  <c r="HE87" i="15"/>
  <c r="HF87" i="15"/>
  <c r="HG87" i="15"/>
  <c r="HH87" i="15"/>
  <c r="HI87" i="15"/>
  <c r="HJ87" i="15"/>
  <c r="HK87" i="15"/>
  <c r="HL87" i="15"/>
  <c r="HM87" i="15"/>
  <c r="HN87" i="15"/>
  <c r="HO87" i="15"/>
  <c r="HP87" i="15"/>
  <c r="HQ87" i="15"/>
  <c r="HR87" i="15"/>
  <c r="HS87" i="15"/>
  <c r="DY88" i="15"/>
  <c r="DZ88" i="15"/>
  <c r="EA88" i="15"/>
  <c r="EB88" i="15"/>
  <c r="EC88" i="15"/>
  <c r="ED88" i="15"/>
  <c r="EE88" i="15"/>
  <c r="EF88" i="15"/>
  <c r="EG88" i="15"/>
  <c r="EH88" i="15"/>
  <c r="EI88" i="15"/>
  <c r="EJ88" i="15"/>
  <c r="EK88" i="15"/>
  <c r="EL88" i="15"/>
  <c r="EM88" i="15"/>
  <c r="EN88" i="15"/>
  <c r="EO88" i="15"/>
  <c r="EP88" i="15"/>
  <c r="EQ88" i="15"/>
  <c r="ER88" i="15"/>
  <c r="ES88" i="15"/>
  <c r="ET88" i="15"/>
  <c r="EU88" i="15"/>
  <c r="EV88" i="15"/>
  <c r="EW88" i="15"/>
  <c r="EX88" i="15"/>
  <c r="EY88" i="15"/>
  <c r="EZ88" i="15"/>
  <c r="FA88" i="15"/>
  <c r="FB88" i="15"/>
  <c r="FC88" i="15"/>
  <c r="FD88" i="15"/>
  <c r="FE88" i="15"/>
  <c r="FF88" i="15"/>
  <c r="FG88" i="15"/>
  <c r="FH88" i="15"/>
  <c r="FI88" i="15"/>
  <c r="FJ88" i="15"/>
  <c r="FK88" i="15"/>
  <c r="FL88" i="15"/>
  <c r="FM88" i="15"/>
  <c r="FN88" i="15"/>
  <c r="FO88" i="15"/>
  <c r="FP88" i="15"/>
  <c r="FQ88" i="15"/>
  <c r="FR88" i="15"/>
  <c r="FS88" i="15"/>
  <c r="FT88" i="15"/>
  <c r="FU88" i="15"/>
  <c r="FV88" i="15"/>
  <c r="FW88" i="15"/>
  <c r="FX88" i="15"/>
  <c r="FY88" i="15"/>
  <c r="FZ88" i="15"/>
  <c r="GA88" i="15"/>
  <c r="GB88" i="15"/>
  <c r="GC88" i="15"/>
  <c r="GD88" i="15"/>
  <c r="GE88" i="15"/>
  <c r="GF88" i="15"/>
  <c r="GG88" i="15"/>
  <c r="GH88" i="15"/>
  <c r="GI88" i="15"/>
  <c r="GJ88" i="15"/>
  <c r="GK88" i="15"/>
  <c r="GL88" i="15"/>
  <c r="GM88" i="15"/>
  <c r="GN88" i="15"/>
  <c r="GO88" i="15"/>
  <c r="GP88" i="15"/>
  <c r="GQ88" i="15"/>
  <c r="GR88" i="15"/>
  <c r="GS88" i="15"/>
  <c r="GT88" i="15"/>
  <c r="GU88" i="15"/>
  <c r="GV88" i="15"/>
  <c r="GW88" i="15"/>
  <c r="GX88" i="15"/>
  <c r="GY88" i="15"/>
  <c r="GZ88" i="15"/>
  <c r="HA88" i="15"/>
  <c r="HB88" i="15"/>
  <c r="HC88" i="15"/>
  <c r="HD88" i="15"/>
  <c r="HE88" i="15"/>
  <c r="HF88" i="15"/>
  <c r="HG88" i="15"/>
  <c r="HH88" i="15"/>
  <c r="HI88" i="15"/>
  <c r="HJ88" i="15"/>
  <c r="HK88" i="15"/>
  <c r="HL88" i="15"/>
  <c r="HM88" i="15"/>
  <c r="HN88" i="15"/>
  <c r="HO88" i="15"/>
  <c r="HP88" i="15"/>
  <c r="HQ88" i="15"/>
  <c r="HR88" i="15"/>
  <c r="HS88" i="15"/>
  <c r="DY89" i="15"/>
  <c r="DZ89" i="15"/>
  <c r="EA89" i="15"/>
  <c r="EB89" i="15"/>
  <c r="EC89" i="15"/>
  <c r="ED89" i="15"/>
  <c r="EE89" i="15"/>
  <c r="EF89" i="15"/>
  <c r="EG89" i="15"/>
  <c r="EH89" i="15"/>
  <c r="EI89" i="15"/>
  <c r="EJ89" i="15"/>
  <c r="EK89" i="15"/>
  <c r="EL89" i="15"/>
  <c r="EM89" i="15"/>
  <c r="EN89" i="15"/>
  <c r="EO89" i="15"/>
  <c r="EP89" i="15"/>
  <c r="EQ89" i="15"/>
  <c r="ER89" i="15"/>
  <c r="ES89" i="15"/>
  <c r="ET89" i="15"/>
  <c r="EU89" i="15"/>
  <c r="EV89" i="15"/>
  <c r="EW89" i="15"/>
  <c r="EX89" i="15"/>
  <c r="EY89" i="15"/>
  <c r="EZ89" i="15"/>
  <c r="FA89" i="15"/>
  <c r="FB89" i="15"/>
  <c r="FC89" i="15"/>
  <c r="FD89" i="15"/>
  <c r="FE89" i="15"/>
  <c r="FF89" i="15"/>
  <c r="FG89" i="15"/>
  <c r="FH89" i="15"/>
  <c r="FI89" i="15"/>
  <c r="FJ89" i="15"/>
  <c r="FK89" i="15"/>
  <c r="FL89" i="15"/>
  <c r="FM89" i="15"/>
  <c r="FN89" i="15"/>
  <c r="FO89" i="15"/>
  <c r="FP89" i="15"/>
  <c r="FQ89" i="15"/>
  <c r="FR89" i="15"/>
  <c r="FS89" i="15"/>
  <c r="FT89" i="15"/>
  <c r="FU89" i="15"/>
  <c r="FV89" i="15"/>
  <c r="FW89" i="15"/>
  <c r="FX89" i="15"/>
  <c r="FY89" i="15"/>
  <c r="FZ89" i="15"/>
  <c r="GA89" i="15"/>
  <c r="GB89" i="15"/>
  <c r="GC89" i="15"/>
  <c r="GD89" i="15"/>
  <c r="GE89" i="15"/>
  <c r="GF89" i="15"/>
  <c r="GG89" i="15"/>
  <c r="GH89" i="15"/>
  <c r="GI89" i="15"/>
  <c r="GJ89" i="15"/>
  <c r="GK89" i="15"/>
  <c r="GL89" i="15"/>
  <c r="GM89" i="15"/>
  <c r="GN89" i="15"/>
  <c r="GO89" i="15"/>
  <c r="GP89" i="15"/>
  <c r="GQ89" i="15"/>
  <c r="GR89" i="15"/>
  <c r="GS89" i="15"/>
  <c r="GT89" i="15"/>
  <c r="GU89" i="15"/>
  <c r="GV89" i="15"/>
  <c r="GW89" i="15"/>
  <c r="GX89" i="15"/>
  <c r="GY89" i="15"/>
  <c r="GZ89" i="15"/>
  <c r="HA89" i="15"/>
  <c r="HB89" i="15"/>
  <c r="HC89" i="15"/>
  <c r="HD89" i="15"/>
  <c r="HE89" i="15"/>
  <c r="HF89" i="15"/>
  <c r="HG89" i="15"/>
  <c r="HH89" i="15"/>
  <c r="HI89" i="15"/>
  <c r="HJ89" i="15"/>
  <c r="HK89" i="15"/>
  <c r="HL89" i="15"/>
  <c r="HM89" i="15"/>
  <c r="HN89" i="15"/>
  <c r="HO89" i="15"/>
  <c r="HP89" i="15"/>
  <c r="HQ89" i="15"/>
  <c r="HR89" i="15"/>
  <c r="HS89" i="15"/>
  <c r="DY90" i="15"/>
  <c r="DZ90" i="15"/>
  <c r="EA90" i="15"/>
  <c r="EB90" i="15"/>
  <c r="EC90" i="15"/>
  <c r="ED90" i="15"/>
  <c r="EE90" i="15"/>
  <c r="EF90" i="15"/>
  <c r="EG90" i="15"/>
  <c r="EH90" i="15"/>
  <c r="EI90" i="15"/>
  <c r="EJ90" i="15"/>
  <c r="EK90" i="15"/>
  <c r="EL90" i="15"/>
  <c r="EM90" i="15"/>
  <c r="EN90" i="15"/>
  <c r="EO90" i="15"/>
  <c r="EP90" i="15"/>
  <c r="EQ90" i="15"/>
  <c r="ER90" i="15"/>
  <c r="ES90" i="15"/>
  <c r="ET90" i="15"/>
  <c r="EU90" i="15"/>
  <c r="EV90" i="15"/>
  <c r="EW90" i="15"/>
  <c r="EX90" i="15"/>
  <c r="EY90" i="15"/>
  <c r="EZ90" i="15"/>
  <c r="FA90" i="15"/>
  <c r="FB90" i="15"/>
  <c r="FC90" i="15"/>
  <c r="FD90" i="15"/>
  <c r="FE90" i="15"/>
  <c r="FF90" i="15"/>
  <c r="FG90" i="15"/>
  <c r="FH90" i="15"/>
  <c r="FI90" i="15"/>
  <c r="FJ90" i="15"/>
  <c r="FK90" i="15"/>
  <c r="FL90" i="15"/>
  <c r="FM90" i="15"/>
  <c r="FN90" i="15"/>
  <c r="FO90" i="15"/>
  <c r="FP90" i="15"/>
  <c r="FQ90" i="15"/>
  <c r="FR90" i="15"/>
  <c r="FS90" i="15"/>
  <c r="FT90" i="15"/>
  <c r="FU90" i="15"/>
  <c r="FV90" i="15"/>
  <c r="FW90" i="15"/>
  <c r="FX90" i="15"/>
  <c r="FY90" i="15"/>
  <c r="FZ90" i="15"/>
  <c r="GA90" i="15"/>
  <c r="GB90" i="15"/>
  <c r="GC90" i="15"/>
  <c r="GD90" i="15"/>
  <c r="GE90" i="15"/>
  <c r="GF90" i="15"/>
  <c r="GG90" i="15"/>
  <c r="GH90" i="15"/>
  <c r="GI90" i="15"/>
  <c r="GJ90" i="15"/>
  <c r="GK90" i="15"/>
  <c r="GL90" i="15"/>
  <c r="GM90" i="15"/>
  <c r="GN90" i="15"/>
  <c r="GO90" i="15"/>
  <c r="GP90" i="15"/>
  <c r="GQ90" i="15"/>
  <c r="GR90" i="15"/>
  <c r="GS90" i="15"/>
  <c r="GT90" i="15"/>
  <c r="GU90" i="15"/>
  <c r="GV90" i="15"/>
  <c r="GW90" i="15"/>
  <c r="GX90" i="15"/>
  <c r="GY90" i="15"/>
  <c r="GZ90" i="15"/>
  <c r="HA90" i="15"/>
  <c r="HB90" i="15"/>
  <c r="HC90" i="15"/>
  <c r="HD90" i="15"/>
  <c r="HE90" i="15"/>
  <c r="HF90" i="15"/>
  <c r="HG90" i="15"/>
  <c r="HH90" i="15"/>
  <c r="HI90" i="15"/>
  <c r="HJ90" i="15"/>
  <c r="HK90" i="15"/>
  <c r="HL90" i="15"/>
  <c r="HM90" i="15"/>
  <c r="HN90" i="15"/>
  <c r="HO90" i="15"/>
  <c r="HP90" i="15"/>
  <c r="HQ90" i="15"/>
  <c r="HR90" i="15"/>
  <c r="HS90" i="15"/>
  <c r="DY91" i="15"/>
  <c r="DZ91" i="15"/>
  <c r="EA91" i="15"/>
  <c r="EB91" i="15"/>
  <c r="EC91" i="15"/>
  <c r="ED91" i="15"/>
  <c r="EE91" i="15"/>
  <c r="EF91" i="15"/>
  <c r="EG91" i="15"/>
  <c r="EH91" i="15"/>
  <c r="EI91" i="15"/>
  <c r="EJ91" i="15"/>
  <c r="EK91" i="15"/>
  <c r="EL91" i="15"/>
  <c r="EM91" i="15"/>
  <c r="EN91" i="15"/>
  <c r="EO91" i="15"/>
  <c r="EP91" i="15"/>
  <c r="EQ91" i="15"/>
  <c r="ER91" i="15"/>
  <c r="ES91" i="15"/>
  <c r="ET91" i="15"/>
  <c r="EU91" i="15"/>
  <c r="EV91" i="15"/>
  <c r="EW91" i="15"/>
  <c r="EX91" i="15"/>
  <c r="EY91" i="15"/>
  <c r="EZ91" i="15"/>
  <c r="FA91" i="15"/>
  <c r="FB91" i="15"/>
  <c r="FC91" i="15"/>
  <c r="FD91" i="15"/>
  <c r="FE91" i="15"/>
  <c r="FF91" i="15"/>
  <c r="FG91" i="15"/>
  <c r="FH91" i="15"/>
  <c r="FI91" i="15"/>
  <c r="FJ91" i="15"/>
  <c r="FK91" i="15"/>
  <c r="FL91" i="15"/>
  <c r="FM91" i="15"/>
  <c r="FN91" i="15"/>
  <c r="FO91" i="15"/>
  <c r="FP91" i="15"/>
  <c r="FQ91" i="15"/>
  <c r="FR91" i="15"/>
  <c r="FS91" i="15"/>
  <c r="FT91" i="15"/>
  <c r="FU91" i="15"/>
  <c r="FV91" i="15"/>
  <c r="FW91" i="15"/>
  <c r="FX91" i="15"/>
  <c r="FY91" i="15"/>
  <c r="FZ91" i="15"/>
  <c r="GA91" i="15"/>
  <c r="GB91" i="15"/>
  <c r="GC91" i="15"/>
  <c r="GD91" i="15"/>
  <c r="GE91" i="15"/>
  <c r="GF91" i="15"/>
  <c r="GG91" i="15"/>
  <c r="GH91" i="15"/>
  <c r="GI91" i="15"/>
  <c r="GJ91" i="15"/>
  <c r="GK91" i="15"/>
  <c r="GL91" i="15"/>
  <c r="GM91" i="15"/>
  <c r="GN91" i="15"/>
  <c r="GO91" i="15"/>
  <c r="GP91" i="15"/>
  <c r="GQ91" i="15"/>
  <c r="GR91" i="15"/>
  <c r="GS91" i="15"/>
  <c r="GT91" i="15"/>
  <c r="GU91" i="15"/>
  <c r="GV91" i="15"/>
  <c r="GW91" i="15"/>
  <c r="GX91" i="15"/>
  <c r="GY91" i="15"/>
  <c r="GZ91" i="15"/>
  <c r="HA91" i="15"/>
  <c r="HB91" i="15"/>
  <c r="HC91" i="15"/>
  <c r="HD91" i="15"/>
  <c r="HE91" i="15"/>
  <c r="HF91" i="15"/>
  <c r="HG91" i="15"/>
  <c r="HH91" i="15"/>
  <c r="HI91" i="15"/>
  <c r="HJ91" i="15"/>
  <c r="HK91" i="15"/>
  <c r="HL91" i="15"/>
  <c r="HM91" i="15"/>
  <c r="HN91" i="15"/>
  <c r="HO91" i="15"/>
  <c r="HP91" i="15"/>
  <c r="HQ91" i="15"/>
  <c r="HR91" i="15"/>
  <c r="HS91" i="15"/>
  <c r="DY92" i="15"/>
  <c r="DZ92" i="15"/>
  <c r="EA92" i="15"/>
  <c r="EB92" i="15"/>
  <c r="EC92" i="15"/>
  <c r="ED92" i="15"/>
  <c r="EE92" i="15"/>
  <c r="EF92" i="15"/>
  <c r="EG92" i="15"/>
  <c r="EH92" i="15"/>
  <c r="EI92" i="15"/>
  <c r="EJ92" i="15"/>
  <c r="EK92" i="15"/>
  <c r="EL92" i="15"/>
  <c r="EM92" i="15"/>
  <c r="EN92" i="15"/>
  <c r="EO92" i="15"/>
  <c r="EP92" i="15"/>
  <c r="EQ92" i="15"/>
  <c r="ER92" i="15"/>
  <c r="ES92" i="15"/>
  <c r="ET92" i="15"/>
  <c r="EU92" i="15"/>
  <c r="EV92" i="15"/>
  <c r="EW92" i="15"/>
  <c r="EX92" i="15"/>
  <c r="EY92" i="15"/>
  <c r="EZ92" i="15"/>
  <c r="FA92" i="15"/>
  <c r="FB92" i="15"/>
  <c r="FC92" i="15"/>
  <c r="FD92" i="15"/>
  <c r="FE92" i="15"/>
  <c r="FF92" i="15"/>
  <c r="FG92" i="15"/>
  <c r="FH92" i="15"/>
  <c r="FI92" i="15"/>
  <c r="FJ92" i="15"/>
  <c r="FK92" i="15"/>
  <c r="FL92" i="15"/>
  <c r="FM92" i="15"/>
  <c r="FN92" i="15"/>
  <c r="FO92" i="15"/>
  <c r="FP92" i="15"/>
  <c r="FQ92" i="15"/>
  <c r="FR92" i="15"/>
  <c r="FS92" i="15"/>
  <c r="FT92" i="15"/>
  <c r="FU92" i="15"/>
  <c r="FV92" i="15"/>
  <c r="FW92" i="15"/>
  <c r="FX92" i="15"/>
  <c r="FY92" i="15"/>
  <c r="FZ92" i="15"/>
  <c r="GA92" i="15"/>
  <c r="GB92" i="15"/>
  <c r="GC92" i="15"/>
  <c r="GD92" i="15"/>
  <c r="GE92" i="15"/>
  <c r="GF92" i="15"/>
  <c r="GG92" i="15"/>
  <c r="GH92" i="15"/>
  <c r="GI92" i="15"/>
  <c r="GJ92" i="15"/>
  <c r="GK92" i="15"/>
  <c r="GL92" i="15"/>
  <c r="GM92" i="15"/>
  <c r="GN92" i="15"/>
  <c r="GO92" i="15"/>
  <c r="GP92" i="15"/>
  <c r="GQ92" i="15"/>
  <c r="GR92" i="15"/>
  <c r="GS92" i="15"/>
  <c r="GT92" i="15"/>
  <c r="GU92" i="15"/>
  <c r="GV92" i="15"/>
  <c r="GW92" i="15"/>
  <c r="GX92" i="15"/>
  <c r="GY92" i="15"/>
  <c r="GZ92" i="15"/>
  <c r="HA92" i="15"/>
  <c r="HB92" i="15"/>
  <c r="HC92" i="15"/>
  <c r="HD92" i="15"/>
  <c r="HE92" i="15"/>
  <c r="HF92" i="15"/>
  <c r="HG92" i="15"/>
  <c r="HH92" i="15"/>
  <c r="HI92" i="15"/>
  <c r="HJ92" i="15"/>
  <c r="HK92" i="15"/>
  <c r="HL92" i="15"/>
  <c r="HM92" i="15"/>
  <c r="HN92" i="15"/>
  <c r="HO92" i="15"/>
  <c r="HP92" i="15"/>
  <c r="HQ92" i="15"/>
  <c r="HR92" i="15"/>
  <c r="HS92" i="15"/>
  <c r="DY93" i="15"/>
  <c r="DZ93" i="15"/>
  <c r="EA93" i="15"/>
  <c r="EB93" i="15"/>
  <c r="EC93" i="15"/>
  <c r="ED93" i="15"/>
  <c r="EE93" i="15"/>
  <c r="EF93" i="15"/>
  <c r="EG93" i="15"/>
  <c r="EH93" i="15"/>
  <c r="EI93" i="15"/>
  <c r="EJ93" i="15"/>
  <c r="EK93" i="15"/>
  <c r="EL93" i="15"/>
  <c r="EM93" i="15"/>
  <c r="EN93" i="15"/>
  <c r="EO93" i="15"/>
  <c r="EP93" i="15"/>
  <c r="EQ93" i="15"/>
  <c r="ER93" i="15"/>
  <c r="ES93" i="15"/>
  <c r="ET93" i="15"/>
  <c r="EU93" i="15"/>
  <c r="EV93" i="15"/>
  <c r="EW93" i="15"/>
  <c r="EX93" i="15"/>
  <c r="EY93" i="15"/>
  <c r="EZ93" i="15"/>
  <c r="FA93" i="15"/>
  <c r="FB93" i="15"/>
  <c r="FC93" i="15"/>
  <c r="FD93" i="15"/>
  <c r="FE93" i="15"/>
  <c r="FF93" i="15"/>
  <c r="FG93" i="15"/>
  <c r="FH93" i="15"/>
  <c r="FI93" i="15"/>
  <c r="FJ93" i="15"/>
  <c r="FK93" i="15"/>
  <c r="FL93" i="15"/>
  <c r="FM93" i="15"/>
  <c r="FN93" i="15"/>
  <c r="FO93" i="15"/>
  <c r="FP93" i="15"/>
  <c r="FQ93" i="15"/>
  <c r="FR93" i="15"/>
  <c r="FS93" i="15"/>
  <c r="FT93" i="15"/>
  <c r="FU93" i="15"/>
  <c r="FV93" i="15"/>
  <c r="FW93" i="15"/>
  <c r="FX93" i="15"/>
  <c r="FY93" i="15"/>
  <c r="FZ93" i="15"/>
  <c r="GA93" i="15"/>
  <c r="GB93" i="15"/>
  <c r="GC93" i="15"/>
  <c r="GD93" i="15"/>
  <c r="GE93" i="15"/>
  <c r="GF93" i="15"/>
  <c r="GG93" i="15"/>
  <c r="GH93" i="15"/>
  <c r="GI93" i="15"/>
  <c r="GJ93" i="15"/>
  <c r="GK93" i="15"/>
  <c r="GL93" i="15"/>
  <c r="GM93" i="15"/>
  <c r="GN93" i="15"/>
  <c r="GO93" i="15"/>
  <c r="GP93" i="15"/>
  <c r="GQ93" i="15"/>
  <c r="GR93" i="15"/>
  <c r="GS93" i="15"/>
  <c r="GT93" i="15"/>
  <c r="GU93" i="15"/>
  <c r="GV93" i="15"/>
  <c r="GW93" i="15"/>
  <c r="GX93" i="15"/>
  <c r="GY93" i="15"/>
  <c r="GZ93" i="15"/>
  <c r="HA93" i="15"/>
  <c r="HB93" i="15"/>
  <c r="HC93" i="15"/>
  <c r="HD93" i="15"/>
  <c r="HE93" i="15"/>
  <c r="HF93" i="15"/>
  <c r="HG93" i="15"/>
  <c r="HH93" i="15"/>
  <c r="HI93" i="15"/>
  <c r="HJ93" i="15"/>
  <c r="HK93" i="15"/>
  <c r="HL93" i="15"/>
  <c r="HM93" i="15"/>
  <c r="HN93" i="15"/>
  <c r="HO93" i="15"/>
  <c r="HP93" i="15"/>
  <c r="HQ93" i="15"/>
  <c r="HR93" i="15"/>
  <c r="HS93" i="15"/>
  <c r="DY94" i="15"/>
  <c r="DZ94" i="15"/>
  <c r="EA94" i="15"/>
  <c r="EB94" i="15"/>
  <c r="EC94" i="15"/>
  <c r="ED94" i="15"/>
  <c r="EE94" i="15"/>
  <c r="EF94" i="15"/>
  <c r="EG94" i="15"/>
  <c r="EH94" i="15"/>
  <c r="EI94" i="15"/>
  <c r="EJ94" i="15"/>
  <c r="EK94" i="15"/>
  <c r="EL94" i="15"/>
  <c r="EM94" i="15"/>
  <c r="EN94" i="15"/>
  <c r="EO94" i="15"/>
  <c r="EP94" i="15"/>
  <c r="EQ94" i="15"/>
  <c r="ER94" i="15"/>
  <c r="ES94" i="15"/>
  <c r="ET94" i="15"/>
  <c r="EU94" i="15"/>
  <c r="EV94" i="15"/>
  <c r="EW94" i="15"/>
  <c r="EX94" i="15"/>
  <c r="EY94" i="15"/>
  <c r="EZ94" i="15"/>
  <c r="FA94" i="15"/>
  <c r="FB94" i="15"/>
  <c r="FC94" i="15"/>
  <c r="FD94" i="15"/>
  <c r="FE94" i="15"/>
  <c r="FF94" i="15"/>
  <c r="FG94" i="15"/>
  <c r="FH94" i="15"/>
  <c r="FI94" i="15"/>
  <c r="FJ94" i="15"/>
  <c r="FK94" i="15"/>
  <c r="FL94" i="15"/>
  <c r="FM94" i="15"/>
  <c r="FN94" i="15"/>
  <c r="FO94" i="15"/>
  <c r="FP94" i="15"/>
  <c r="FQ94" i="15"/>
  <c r="FR94" i="15"/>
  <c r="FS94" i="15"/>
  <c r="FT94" i="15"/>
  <c r="FU94" i="15"/>
  <c r="FV94" i="15"/>
  <c r="FW94" i="15"/>
  <c r="FX94" i="15"/>
  <c r="FY94" i="15"/>
  <c r="FZ94" i="15"/>
  <c r="GA94" i="15"/>
  <c r="GB94" i="15"/>
  <c r="GC94" i="15"/>
  <c r="GD94" i="15"/>
  <c r="GE94" i="15"/>
  <c r="GF94" i="15"/>
  <c r="GG94" i="15"/>
  <c r="GH94" i="15"/>
  <c r="GI94" i="15"/>
  <c r="GJ94" i="15"/>
  <c r="GK94" i="15"/>
  <c r="GL94" i="15"/>
  <c r="GM94" i="15"/>
  <c r="GN94" i="15"/>
  <c r="GO94" i="15"/>
  <c r="GP94" i="15"/>
  <c r="GQ94" i="15"/>
  <c r="GR94" i="15"/>
  <c r="GS94" i="15"/>
  <c r="GT94" i="15"/>
  <c r="GU94" i="15"/>
  <c r="GV94" i="15"/>
  <c r="GW94" i="15"/>
  <c r="GX94" i="15"/>
  <c r="GY94" i="15"/>
  <c r="GZ94" i="15"/>
  <c r="HA94" i="15"/>
  <c r="HB94" i="15"/>
  <c r="HC94" i="15"/>
  <c r="HD94" i="15"/>
  <c r="HE94" i="15"/>
  <c r="HF94" i="15"/>
  <c r="HG94" i="15"/>
  <c r="HH94" i="15"/>
  <c r="HI94" i="15"/>
  <c r="HJ94" i="15"/>
  <c r="HK94" i="15"/>
  <c r="HL94" i="15"/>
  <c r="HM94" i="15"/>
  <c r="HN94" i="15"/>
  <c r="HO94" i="15"/>
  <c r="HP94" i="15"/>
  <c r="HQ94" i="15"/>
  <c r="HR94" i="15"/>
  <c r="HS94" i="15"/>
  <c r="DY95" i="15"/>
  <c r="DZ95" i="15"/>
  <c r="EA95" i="15"/>
  <c r="EB95" i="15"/>
  <c r="EC95" i="15"/>
  <c r="ED95" i="15"/>
  <c r="EE95" i="15"/>
  <c r="EF95" i="15"/>
  <c r="EG95" i="15"/>
  <c r="EH95" i="15"/>
  <c r="EI95" i="15"/>
  <c r="EJ95" i="15"/>
  <c r="EK95" i="15"/>
  <c r="EL95" i="15"/>
  <c r="EM95" i="15"/>
  <c r="EN95" i="15"/>
  <c r="EO95" i="15"/>
  <c r="EP95" i="15"/>
  <c r="EQ95" i="15"/>
  <c r="ER95" i="15"/>
  <c r="ES95" i="15"/>
  <c r="ET95" i="15"/>
  <c r="EU95" i="15"/>
  <c r="EV95" i="15"/>
  <c r="EW95" i="15"/>
  <c r="EX95" i="15"/>
  <c r="EY95" i="15"/>
  <c r="EZ95" i="15"/>
  <c r="FA95" i="15"/>
  <c r="FB95" i="15"/>
  <c r="FC95" i="15"/>
  <c r="FD95" i="15"/>
  <c r="FE95" i="15"/>
  <c r="FF95" i="15"/>
  <c r="FG95" i="15"/>
  <c r="FH95" i="15"/>
  <c r="FI95" i="15"/>
  <c r="FJ95" i="15"/>
  <c r="FK95" i="15"/>
  <c r="FL95" i="15"/>
  <c r="FM95" i="15"/>
  <c r="FN95" i="15"/>
  <c r="FO95" i="15"/>
  <c r="FP95" i="15"/>
  <c r="FQ95" i="15"/>
  <c r="FR95" i="15"/>
  <c r="FS95" i="15"/>
  <c r="FT95" i="15"/>
  <c r="FU95" i="15"/>
  <c r="FV95" i="15"/>
  <c r="FW95" i="15"/>
  <c r="FX95" i="15"/>
  <c r="FY95" i="15"/>
  <c r="FZ95" i="15"/>
  <c r="GA95" i="15"/>
  <c r="GB95" i="15"/>
  <c r="GC95" i="15"/>
  <c r="GD95" i="15"/>
  <c r="GE95" i="15"/>
  <c r="GF95" i="15"/>
  <c r="GG95" i="15"/>
  <c r="GH95" i="15"/>
  <c r="GI95" i="15"/>
  <c r="GJ95" i="15"/>
  <c r="GK95" i="15"/>
  <c r="GL95" i="15"/>
  <c r="GM95" i="15"/>
  <c r="GN95" i="15"/>
  <c r="GO95" i="15"/>
  <c r="GP95" i="15"/>
  <c r="GQ95" i="15"/>
  <c r="GR95" i="15"/>
  <c r="GS95" i="15"/>
  <c r="GT95" i="15"/>
  <c r="GU95" i="15"/>
  <c r="GV95" i="15"/>
  <c r="GW95" i="15"/>
  <c r="GX95" i="15"/>
  <c r="GY95" i="15"/>
  <c r="GZ95" i="15"/>
  <c r="HA95" i="15"/>
  <c r="HB95" i="15"/>
  <c r="HC95" i="15"/>
  <c r="HD95" i="15"/>
  <c r="HE95" i="15"/>
  <c r="HF95" i="15"/>
  <c r="HG95" i="15"/>
  <c r="HH95" i="15"/>
  <c r="HI95" i="15"/>
  <c r="HJ95" i="15"/>
  <c r="HK95" i="15"/>
  <c r="HL95" i="15"/>
  <c r="HM95" i="15"/>
  <c r="HN95" i="15"/>
  <c r="HO95" i="15"/>
  <c r="HP95" i="15"/>
  <c r="HQ95" i="15"/>
  <c r="HR95" i="15"/>
  <c r="HS95" i="15"/>
  <c r="DY96" i="15"/>
  <c r="DZ96" i="15"/>
  <c r="EA96" i="15"/>
  <c r="EB96" i="15"/>
  <c r="EC96" i="15"/>
  <c r="ED96" i="15"/>
  <c r="EE96" i="15"/>
  <c r="EF96" i="15"/>
  <c r="EG96" i="15"/>
  <c r="EH96" i="15"/>
  <c r="EI96" i="15"/>
  <c r="EJ96" i="15"/>
  <c r="EK96" i="15"/>
  <c r="EL96" i="15"/>
  <c r="EM96" i="15"/>
  <c r="EN96" i="15"/>
  <c r="EO96" i="15"/>
  <c r="EP96" i="15"/>
  <c r="EQ96" i="15"/>
  <c r="ER96" i="15"/>
  <c r="ES96" i="15"/>
  <c r="ET96" i="15"/>
  <c r="EU96" i="15"/>
  <c r="EV96" i="15"/>
  <c r="EW96" i="15"/>
  <c r="EX96" i="15"/>
  <c r="EY96" i="15"/>
  <c r="EZ96" i="15"/>
  <c r="FA96" i="15"/>
  <c r="FB96" i="15"/>
  <c r="FC96" i="15"/>
  <c r="FD96" i="15"/>
  <c r="FE96" i="15"/>
  <c r="FF96" i="15"/>
  <c r="FG96" i="15"/>
  <c r="FH96" i="15"/>
  <c r="FI96" i="15"/>
  <c r="FJ96" i="15"/>
  <c r="FK96" i="15"/>
  <c r="FL96" i="15"/>
  <c r="FM96" i="15"/>
  <c r="FN96" i="15"/>
  <c r="FO96" i="15"/>
  <c r="FP96" i="15"/>
  <c r="FQ96" i="15"/>
  <c r="FR96" i="15"/>
  <c r="FS96" i="15"/>
  <c r="FT96" i="15"/>
  <c r="FU96" i="15"/>
  <c r="FV96" i="15"/>
  <c r="FW96" i="15"/>
  <c r="FX96" i="15"/>
  <c r="FY96" i="15"/>
  <c r="FZ96" i="15"/>
  <c r="GA96" i="15"/>
  <c r="GB96" i="15"/>
  <c r="GC96" i="15"/>
  <c r="GD96" i="15"/>
  <c r="GE96" i="15"/>
  <c r="GF96" i="15"/>
  <c r="GG96" i="15"/>
  <c r="GH96" i="15"/>
  <c r="GI96" i="15"/>
  <c r="GJ96" i="15"/>
  <c r="GK96" i="15"/>
  <c r="GL96" i="15"/>
  <c r="GM96" i="15"/>
  <c r="GN96" i="15"/>
  <c r="GO96" i="15"/>
  <c r="GP96" i="15"/>
  <c r="GQ96" i="15"/>
  <c r="GR96" i="15"/>
  <c r="GS96" i="15"/>
  <c r="GT96" i="15"/>
  <c r="GU96" i="15"/>
  <c r="GV96" i="15"/>
  <c r="GW96" i="15"/>
  <c r="GX96" i="15"/>
  <c r="GY96" i="15"/>
  <c r="GZ96" i="15"/>
  <c r="HA96" i="15"/>
  <c r="HB96" i="15"/>
  <c r="HC96" i="15"/>
  <c r="HD96" i="15"/>
  <c r="HE96" i="15"/>
  <c r="HF96" i="15"/>
  <c r="HG96" i="15"/>
  <c r="HH96" i="15"/>
  <c r="HI96" i="15"/>
  <c r="HJ96" i="15"/>
  <c r="HK96" i="15"/>
  <c r="HL96" i="15"/>
  <c r="HM96" i="15"/>
  <c r="HN96" i="15"/>
  <c r="HO96" i="15"/>
  <c r="HP96" i="15"/>
  <c r="HQ96" i="15"/>
  <c r="HR96" i="15"/>
  <c r="HS96" i="15"/>
  <c r="DY97" i="15"/>
  <c r="DZ97" i="15"/>
  <c r="EA97" i="15"/>
  <c r="EB97" i="15"/>
  <c r="EC97" i="15"/>
  <c r="ED97" i="15"/>
  <c r="EE97" i="15"/>
  <c r="EF97" i="15"/>
  <c r="EG97" i="15"/>
  <c r="EH97" i="15"/>
  <c r="EI97" i="15"/>
  <c r="EJ97" i="15"/>
  <c r="EK97" i="15"/>
  <c r="EL97" i="15"/>
  <c r="EM97" i="15"/>
  <c r="EN97" i="15"/>
  <c r="EO97" i="15"/>
  <c r="EP97" i="15"/>
  <c r="EQ97" i="15"/>
  <c r="ER97" i="15"/>
  <c r="ES97" i="15"/>
  <c r="ET97" i="15"/>
  <c r="EU97" i="15"/>
  <c r="EV97" i="15"/>
  <c r="EW97" i="15"/>
  <c r="EX97" i="15"/>
  <c r="EY97" i="15"/>
  <c r="EZ97" i="15"/>
  <c r="FA97" i="15"/>
  <c r="FB97" i="15"/>
  <c r="FC97" i="15"/>
  <c r="FD97" i="15"/>
  <c r="FE97" i="15"/>
  <c r="FF97" i="15"/>
  <c r="FG97" i="15"/>
  <c r="FH97" i="15"/>
  <c r="FI97" i="15"/>
  <c r="FJ97" i="15"/>
  <c r="FK97" i="15"/>
  <c r="FL97" i="15"/>
  <c r="FM97" i="15"/>
  <c r="FN97" i="15"/>
  <c r="FO97" i="15"/>
  <c r="FP97" i="15"/>
  <c r="FQ97" i="15"/>
  <c r="FR97" i="15"/>
  <c r="FS97" i="15"/>
  <c r="FT97" i="15"/>
  <c r="FU97" i="15"/>
  <c r="FV97" i="15"/>
  <c r="FW97" i="15"/>
  <c r="FX97" i="15"/>
  <c r="FY97" i="15"/>
  <c r="FZ97" i="15"/>
  <c r="GA97" i="15"/>
  <c r="GB97" i="15"/>
  <c r="GC97" i="15"/>
  <c r="GD97" i="15"/>
  <c r="GE97" i="15"/>
  <c r="GF97" i="15"/>
  <c r="GG97" i="15"/>
  <c r="GH97" i="15"/>
  <c r="GI97" i="15"/>
  <c r="GJ97" i="15"/>
  <c r="GK97" i="15"/>
  <c r="GL97" i="15"/>
  <c r="GM97" i="15"/>
  <c r="GN97" i="15"/>
  <c r="GO97" i="15"/>
  <c r="GP97" i="15"/>
  <c r="GQ97" i="15"/>
  <c r="GR97" i="15"/>
  <c r="GS97" i="15"/>
  <c r="GT97" i="15"/>
  <c r="GU97" i="15"/>
  <c r="GV97" i="15"/>
  <c r="GW97" i="15"/>
  <c r="GX97" i="15"/>
  <c r="GY97" i="15"/>
  <c r="GZ97" i="15"/>
  <c r="HA97" i="15"/>
  <c r="HB97" i="15"/>
  <c r="HC97" i="15"/>
  <c r="HD97" i="15"/>
  <c r="HE97" i="15"/>
  <c r="HF97" i="15"/>
  <c r="HG97" i="15"/>
  <c r="HH97" i="15"/>
  <c r="HI97" i="15"/>
  <c r="HJ97" i="15"/>
  <c r="HK97" i="15"/>
  <c r="HL97" i="15"/>
  <c r="HM97" i="15"/>
  <c r="HN97" i="15"/>
  <c r="HO97" i="15"/>
  <c r="HP97" i="15"/>
  <c r="HQ97" i="15"/>
  <c r="HR97" i="15"/>
  <c r="HS97" i="15"/>
  <c r="DY98" i="15"/>
  <c r="DZ98" i="15"/>
  <c r="EA98" i="15"/>
  <c r="EB98" i="15"/>
  <c r="EC98" i="15"/>
  <c r="ED98" i="15"/>
  <c r="EE98" i="15"/>
  <c r="EF98" i="15"/>
  <c r="EG98" i="15"/>
  <c r="EH98" i="15"/>
  <c r="EI98" i="15"/>
  <c r="EJ98" i="15"/>
  <c r="EK98" i="15"/>
  <c r="EL98" i="15"/>
  <c r="EM98" i="15"/>
  <c r="EN98" i="15"/>
  <c r="EO98" i="15"/>
  <c r="EP98" i="15"/>
  <c r="EQ98" i="15"/>
  <c r="ER98" i="15"/>
  <c r="ES98" i="15"/>
  <c r="ET98" i="15"/>
  <c r="EU98" i="15"/>
  <c r="EV98" i="15"/>
  <c r="EW98" i="15"/>
  <c r="EX98" i="15"/>
  <c r="EY98" i="15"/>
  <c r="EZ98" i="15"/>
  <c r="FA98" i="15"/>
  <c r="FB98" i="15"/>
  <c r="FC98" i="15"/>
  <c r="FD98" i="15"/>
  <c r="FE98" i="15"/>
  <c r="FF98" i="15"/>
  <c r="FG98" i="15"/>
  <c r="FH98" i="15"/>
  <c r="FI98" i="15"/>
  <c r="FJ98" i="15"/>
  <c r="FK98" i="15"/>
  <c r="FL98" i="15"/>
  <c r="FM98" i="15"/>
  <c r="FN98" i="15"/>
  <c r="FO98" i="15"/>
  <c r="FP98" i="15"/>
  <c r="FQ98" i="15"/>
  <c r="FR98" i="15"/>
  <c r="FS98" i="15"/>
  <c r="FT98" i="15"/>
  <c r="FU98" i="15"/>
  <c r="FV98" i="15"/>
  <c r="FW98" i="15"/>
  <c r="FX98" i="15"/>
  <c r="FY98" i="15"/>
  <c r="FZ98" i="15"/>
  <c r="GA98" i="15"/>
  <c r="GB98" i="15"/>
  <c r="GC98" i="15"/>
  <c r="GD98" i="15"/>
  <c r="GE98" i="15"/>
  <c r="GF98" i="15"/>
  <c r="GG98" i="15"/>
  <c r="GH98" i="15"/>
  <c r="GI98" i="15"/>
  <c r="GJ98" i="15"/>
  <c r="GK98" i="15"/>
  <c r="GL98" i="15"/>
  <c r="GM98" i="15"/>
  <c r="GN98" i="15"/>
  <c r="GO98" i="15"/>
  <c r="GP98" i="15"/>
  <c r="GQ98" i="15"/>
  <c r="GR98" i="15"/>
  <c r="GS98" i="15"/>
  <c r="GT98" i="15"/>
  <c r="GU98" i="15"/>
  <c r="GV98" i="15"/>
  <c r="GW98" i="15"/>
  <c r="GX98" i="15"/>
  <c r="GY98" i="15"/>
  <c r="GZ98" i="15"/>
  <c r="HA98" i="15"/>
  <c r="HB98" i="15"/>
  <c r="HC98" i="15"/>
  <c r="HD98" i="15"/>
  <c r="HE98" i="15"/>
  <c r="HF98" i="15"/>
  <c r="HG98" i="15"/>
  <c r="HH98" i="15"/>
  <c r="HI98" i="15"/>
  <c r="HJ98" i="15"/>
  <c r="HK98" i="15"/>
  <c r="HL98" i="15"/>
  <c r="HM98" i="15"/>
  <c r="HN98" i="15"/>
  <c r="HO98" i="15"/>
  <c r="HP98" i="15"/>
  <c r="HQ98" i="15"/>
  <c r="HR98" i="15"/>
  <c r="HS98" i="15"/>
  <c r="DY99" i="15"/>
  <c r="DZ99" i="15"/>
  <c r="EA99" i="15"/>
  <c r="EB99" i="15"/>
  <c r="EC99" i="15"/>
  <c r="ED99" i="15"/>
  <c r="EE99" i="15"/>
  <c r="EF99" i="15"/>
  <c r="EG99" i="15"/>
  <c r="EH99" i="15"/>
  <c r="EI99" i="15"/>
  <c r="EJ99" i="15"/>
  <c r="EK99" i="15"/>
  <c r="EL99" i="15"/>
  <c r="EM99" i="15"/>
  <c r="EN99" i="15"/>
  <c r="EO99" i="15"/>
  <c r="EP99" i="15"/>
  <c r="EQ99" i="15"/>
  <c r="ER99" i="15"/>
  <c r="ES99" i="15"/>
  <c r="ET99" i="15"/>
  <c r="EU99" i="15"/>
  <c r="EV99" i="15"/>
  <c r="EW99" i="15"/>
  <c r="EX99" i="15"/>
  <c r="EY99" i="15"/>
  <c r="EZ99" i="15"/>
  <c r="FA99" i="15"/>
  <c r="FB99" i="15"/>
  <c r="FC99" i="15"/>
  <c r="FD99" i="15"/>
  <c r="FE99" i="15"/>
  <c r="FF99" i="15"/>
  <c r="FG99" i="15"/>
  <c r="FH99" i="15"/>
  <c r="FI99" i="15"/>
  <c r="FJ99" i="15"/>
  <c r="FK99" i="15"/>
  <c r="FL99" i="15"/>
  <c r="FM99" i="15"/>
  <c r="FN99" i="15"/>
  <c r="FO99" i="15"/>
  <c r="FP99" i="15"/>
  <c r="FQ99" i="15"/>
  <c r="FR99" i="15"/>
  <c r="FS99" i="15"/>
  <c r="FT99" i="15"/>
  <c r="FU99" i="15"/>
  <c r="FV99" i="15"/>
  <c r="FW99" i="15"/>
  <c r="FX99" i="15"/>
  <c r="FY99" i="15"/>
  <c r="FZ99" i="15"/>
  <c r="GA99" i="15"/>
  <c r="GB99" i="15"/>
  <c r="GC99" i="15"/>
  <c r="GD99" i="15"/>
  <c r="GE99" i="15"/>
  <c r="GF99" i="15"/>
  <c r="GG99" i="15"/>
  <c r="GH99" i="15"/>
  <c r="GI99" i="15"/>
  <c r="GJ99" i="15"/>
  <c r="GK99" i="15"/>
  <c r="GL99" i="15"/>
  <c r="GM99" i="15"/>
  <c r="GN99" i="15"/>
  <c r="GO99" i="15"/>
  <c r="GP99" i="15"/>
  <c r="GQ99" i="15"/>
  <c r="GR99" i="15"/>
  <c r="GS99" i="15"/>
  <c r="GT99" i="15"/>
  <c r="GU99" i="15"/>
  <c r="GV99" i="15"/>
  <c r="GW99" i="15"/>
  <c r="GX99" i="15"/>
  <c r="GY99" i="15"/>
  <c r="GZ99" i="15"/>
  <c r="HA99" i="15"/>
  <c r="HB99" i="15"/>
  <c r="HC99" i="15"/>
  <c r="HD99" i="15"/>
  <c r="HE99" i="15"/>
  <c r="HF99" i="15"/>
  <c r="HG99" i="15"/>
  <c r="HH99" i="15"/>
  <c r="HI99" i="15"/>
  <c r="HJ99" i="15"/>
  <c r="HK99" i="15"/>
  <c r="HL99" i="15"/>
  <c r="HM99" i="15"/>
  <c r="HN99" i="15"/>
  <c r="HO99" i="15"/>
  <c r="HP99" i="15"/>
  <c r="HQ99" i="15"/>
  <c r="HR99" i="15"/>
  <c r="HS99" i="15"/>
  <c r="DY100" i="15"/>
  <c r="DZ100" i="15"/>
  <c r="EA100" i="15"/>
  <c r="EB100" i="15"/>
  <c r="EC100" i="15"/>
  <c r="ED100" i="15"/>
  <c r="EE100" i="15"/>
  <c r="EF100" i="15"/>
  <c r="EG100" i="15"/>
  <c r="EH100" i="15"/>
  <c r="EI100" i="15"/>
  <c r="EJ100" i="15"/>
  <c r="EK100" i="15"/>
  <c r="EL100" i="15"/>
  <c r="EM100" i="15"/>
  <c r="EN100" i="15"/>
  <c r="EO100" i="15"/>
  <c r="EP100" i="15"/>
  <c r="EQ100" i="15"/>
  <c r="ER100" i="15"/>
  <c r="ES100" i="15"/>
  <c r="ET100" i="15"/>
  <c r="EU100" i="15"/>
  <c r="EV100" i="15"/>
  <c r="EW100" i="15"/>
  <c r="EX100" i="15"/>
  <c r="EY100" i="15"/>
  <c r="EZ100" i="15"/>
  <c r="FA100" i="15"/>
  <c r="FB100" i="15"/>
  <c r="FC100" i="15"/>
  <c r="FD100" i="15"/>
  <c r="FE100" i="15"/>
  <c r="FF100" i="15"/>
  <c r="FG100" i="15"/>
  <c r="FH100" i="15"/>
  <c r="FI100" i="15"/>
  <c r="FJ100" i="15"/>
  <c r="FK100" i="15"/>
  <c r="FL100" i="15"/>
  <c r="FM100" i="15"/>
  <c r="FN100" i="15"/>
  <c r="FO100" i="15"/>
  <c r="FP100" i="15"/>
  <c r="FQ100" i="15"/>
  <c r="FR100" i="15"/>
  <c r="FS100" i="15"/>
  <c r="FT100" i="15"/>
  <c r="FU100" i="15"/>
  <c r="FV100" i="15"/>
  <c r="FW100" i="15"/>
  <c r="FX100" i="15"/>
  <c r="FY100" i="15"/>
  <c r="FZ100" i="15"/>
  <c r="GA100" i="15"/>
  <c r="GB100" i="15"/>
  <c r="GC100" i="15"/>
  <c r="GD100" i="15"/>
  <c r="GE100" i="15"/>
  <c r="GF100" i="15"/>
  <c r="GG100" i="15"/>
  <c r="GH100" i="15"/>
  <c r="GI100" i="15"/>
  <c r="GJ100" i="15"/>
  <c r="GK100" i="15"/>
  <c r="GL100" i="15"/>
  <c r="GM100" i="15"/>
  <c r="GN100" i="15"/>
  <c r="GO100" i="15"/>
  <c r="GP100" i="15"/>
  <c r="GQ100" i="15"/>
  <c r="GR100" i="15"/>
  <c r="GS100" i="15"/>
  <c r="GT100" i="15"/>
  <c r="GU100" i="15"/>
  <c r="GV100" i="15"/>
  <c r="GW100" i="15"/>
  <c r="GX100" i="15"/>
  <c r="GY100" i="15"/>
  <c r="GZ100" i="15"/>
  <c r="HA100" i="15"/>
  <c r="HB100" i="15"/>
  <c r="HC100" i="15"/>
  <c r="HD100" i="15"/>
  <c r="HE100" i="15"/>
  <c r="HF100" i="15"/>
  <c r="HG100" i="15"/>
  <c r="HH100" i="15"/>
  <c r="HI100" i="15"/>
  <c r="HJ100" i="15"/>
  <c r="HK100" i="15"/>
  <c r="HL100" i="15"/>
  <c r="HM100" i="15"/>
  <c r="HN100" i="15"/>
  <c r="HO100" i="15"/>
  <c r="HP100" i="15"/>
  <c r="HQ100" i="15"/>
  <c r="HR100" i="15"/>
  <c r="HS100" i="15"/>
  <c r="DY101" i="15"/>
  <c r="DZ101" i="15"/>
  <c r="EA101" i="15"/>
  <c r="EB101" i="15"/>
  <c r="EC101" i="15"/>
  <c r="ED101" i="15"/>
  <c r="EE101" i="15"/>
  <c r="EF101" i="15"/>
  <c r="EG101" i="15"/>
  <c r="EH101" i="15"/>
  <c r="EI101" i="15"/>
  <c r="EJ101" i="15"/>
  <c r="EK101" i="15"/>
  <c r="EL101" i="15"/>
  <c r="EM101" i="15"/>
  <c r="EN101" i="15"/>
  <c r="EO101" i="15"/>
  <c r="EP101" i="15"/>
  <c r="EQ101" i="15"/>
  <c r="ER101" i="15"/>
  <c r="ES101" i="15"/>
  <c r="ET101" i="15"/>
  <c r="EU101" i="15"/>
  <c r="EV101" i="15"/>
  <c r="EW101" i="15"/>
  <c r="EX101" i="15"/>
  <c r="EY101" i="15"/>
  <c r="EZ101" i="15"/>
  <c r="FA101" i="15"/>
  <c r="FB101" i="15"/>
  <c r="FC101" i="15"/>
  <c r="FD101" i="15"/>
  <c r="FE101" i="15"/>
  <c r="FF101" i="15"/>
  <c r="FG101" i="15"/>
  <c r="FH101" i="15"/>
  <c r="FI101" i="15"/>
  <c r="FJ101" i="15"/>
  <c r="FK101" i="15"/>
  <c r="FL101" i="15"/>
  <c r="FM101" i="15"/>
  <c r="FN101" i="15"/>
  <c r="FO101" i="15"/>
  <c r="FP101" i="15"/>
  <c r="FQ101" i="15"/>
  <c r="FR101" i="15"/>
  <c r="FS101" i="15"/>
  <c r="FT101" i="15"/>
  <c r="FU101" i="15"/>
  <c r="FV101" i="15"/>
  <c r="FW101" i="15"/>
  <c r="FX101" i="15"/>
  <c r="FY101" i="15"/>
  <c r="FZ101" i="15"/>
  <c r="GA101" i="15"/>
  <c r="GB101" i="15"/>
  <c r="GC101" i="15"/>
  <c r="GD101" i="15"/>
  <c r="GE101" i="15"/>
  <c r="GF101" i="15"/>
  <c r="GG101" i="15"/>
  <c r="GH101" i="15"/>
  <c r="GI101" i="15"/>
  <c r="GJ101" i="15"/>
  <c r="GK101" i="15"/>
  <c r="GL101" i="15"/>
  <c r="GM101" i="15"/>
  <c r="GN101" i="15"/>
  <c r="GO101" i="15"/>
  <c r="GP101" i="15"/>
  <c r="GQ101" i="15"/>
  <c r="GR101" i="15"/>
  <c r="GS101" i="15"/>
  <c r="GT101" i="15"/>
  <c r="GU101" i="15"/>
  <c r="GV101" i="15"/>
  <c r="GW101" i="15"/>
  <c r="GX101" i="15"/>
  <c r="GY101" i="15"/>
  <c r="GZ101" i="15"/>
  <c r="HA101" i="15"/>
  <c r="HB101" i="15"/>
  <c r="HC101" i="15"/>
  <c r="HD101" i="15"/>
  <c r="HE101" i="15"/>
  <c r="HF101" i="15"/>
  <c r="HG101" i="15"/>
  <c r="HH101" i="15"/>
  <c r="HI101" i="15"/>
  <c r="HJ101" i="15"/>
  <c r="HK101" i="15"/>
  <c r="HL101" i="15"/>
  <c r="HM101" i="15"/>
  <c r="HN101" i="15"/>
  <c r="HO101" i="15"/>
  <c r="HP101" i="15"/>
  <c r="HQ101" i="15"/>
  <c r="HR101" i="15"/>
  <c r="HS101" i="15"/>
  <c r="DY102" i="15"/>
  <c r="DZ102" i="15"/>
  <c r="EA102" i="15"/>
  <c r="EB102" i="15"/>
  <c r="EC102" i="15"/>
  <c r="ED102" i="15"/>
  <c r="EE102" i="15"/>
  <c r="EF102" i="15"/>
  <c r="EG102" i="15"/>
  <c r="EH102" i="15"/>
  <c r="EI102" i="15"/>
  <c r="EJ102" i="15"/>
  <c r="EK102" i="15"/>
  <c r="EL102" i="15"/>
  <c r="EM102" i="15"/>
  <c r="EN102" i="15"/>
  <c r="EO102" i="15"/>
  <c r="EP102" i="15"/>
  <c r="EQ102" i="15"/>
  <c r="ER102" i="15"/>
  <c r="ES102" i="15"/>
  <c r="ET102" i="15"/>
  <c r="EU102" i="15"/>
  <c r="EV102" i="15"/>
  <c r="EW102" i="15"/>
  <c r="EX102" i="15"/>
  <c r="EY102" i="15"/>
  <c r="EZ102" i="15"/>
  <c r="FA102" i="15"/>
  <c r="FB102" i="15"/>
  <c r="FC102" i="15"/>
  <c r="FD102" i="15"/>
  <c r="FE102" i="15"/>
  <c r="FF102" i="15"/>
  <c r="FG102" i="15"/>
  <c r="FH102" i="15"/>
  <c r="FI102" i="15"/>
  <c r="FJ102" i="15"/>
  <c r="FK102" i="15"/>
  <c r="FL102" i="15"/>
  <c r="FM102" i="15"/>
  <c r="FN102" i="15"/>
  <c r="FO102" i="15"/>
  <c r="FP102" i="15"/>
  <c r="FQ102" i="15"/>
  <c r="FR102" i="15"/>
  <c r="FS102" i="15"/>
  <c r="FT102" i="15"/>
  <c r="FU102" i="15"/>
  <c r="FV102" i="15"/>
  <c r="FW102" i="15"/>
  <c r="FX102" i="15"/>
  <c r="FY102" i="15"/>
  <c r="FZ102" i="15"/>
  <c r="GA102" i="15"/>
  <c r="GB102" i="15"/>
  <c r="GC102" i="15"/>
  <c r="GD102" i="15"/>
  <c r="GE102" i="15"/>
  <c r="GF102" i="15"/>
  <c r="GG102" i="15"/>
  <c r="GH102" i="15"/>
  <c r="GI102" i="15"/>
  <c r="GJ102" i="15"/>
  <c r="GK102" i="15"/>
  <c r="GL102" i="15"/>
  <c r="GM102" i="15"/>
  <c r="GN102" i="15"/>
  <c r="GO102" i="15"/>
  <c r="GP102" i="15"/>
  <c r="GQ102" i="15"/>
  <c r="GR102" i="15"/>
  <c r="GS102" i="15"/>
  <c r="GT102" i="15"/>
  <c r="GU102" i="15"/>
  <c r="GV102" i="15"/>
  <c r="GW102" i="15"/>
  <c r="GX102" i="15"/>
  <c r="GY102" i="15"/>
  <c r="GZ102" i="15"/>
  <c r="HA102" i="15"/>
  <c r="HB102" i="15"/>
  <c r="HC102" i="15"/>
  <c r="HD102" i="15"/>
  <c r="HE102" i="15"/>
  <c r="HF102" i="15"/>
  <c r="HG102" i="15"/>
  <c r="HH102" i="15"/>
  <c r="HI102" i="15"/>
  <c r="HJ102" i="15"/>
  <c r="HK102" i="15"/>
  <c r="HL102" i="15"/>
  <c r="HM102" i="15"/>
  <c r="HN102" i="15"/>
  <c r="HO102" i="15"/>
  <c r="HP102" i="15"/>
  <c r="HQ102" i="15"/>
  <c r="HR102" i="15"/>
  <c r="HS102" i="15"/>
  <c r="DY103" i="15"/>
  <c r="DZ103" i="15"/>
  <c r="EA103" i="15"/>
  <c r="EB103" i="15"/>
  <c r="EC103" i="15"/>
  <c r="ED103" i="15"/>
  <c r="EE103" i="15"/>
  <c r="EF103" i="15"/>
  <c r="EG103" i="15"/>
  <c r="EH103" i="15"/>
  <c r="EI103" i="15"/>
  <c r="EJ103" i="15"/>
  <c r="EK103" i="15"/>
  <c r="EL103" i="15"/>
  <c r="EM103" i="15"/>
  <c r="EN103" i="15"/>
  <c r="EO103" i="15"/>
  <c r="EP103" i="15"/>
  <c r="EQ103" i="15"/>
  <c r="ER103" i="15"/>
  <c r="ES103" i="15"/>
  <c r="ET103" i="15"/>
  <c r="EU103" i="15"/>
  <c r="EV103" i="15"/>
  <c r="EW103" i="15"/>
  <c r="EX103" i="15"/>
  <c r="EY103" i="15"/>
  <c r="EZ103" i="15"/>
  <c r="FA103" i="15"/>
  <c r="FB103" i="15"/>
  <c r="FC103" i="15"/>
  <c r="FD103" i="15"/>
  <c r="FE103" i="15"/>
  <c r="FF103" i="15"/>
  <c r="FG103" i="15"/>
  <c r="FH103" i="15"/>
  <c r="FI103" i="15"/>
  <c r="FJ103" i="15"/>
  <c r="FK103" i="15"/>
  <c r="FL103" i="15"/>
  <c r="FM103" i="15"/>
  <c r="FN103" i="15"/>
  <c r="FO103" i="15"/>
  <c r="FP103" i="15"/>
  <c r="FQ103" i="15"/>
  <c r="FR103" i="15"/>
  <c r="FS103" i="15"/>
  <c r="FT103" i="15"/>
  <c r="FU103" i="15"/>
  <c r="FV103" i="15"/>
  <c r="FW103" i="15"/>
  <c r="FX103" i="15"/>
  <c r="FY103" i="15"/>
  <c r="FZ103" i="15"/>
  <c r="GA103" i="15"/>
  <c r="GB103" i="15"/>
  <c r="GC103" i="15"/>
  <c r="GD103" i="15"/>
  <c r="GE103" i="15"/>
  <c r="GF103" i="15"/>
  <c r="GG103" i="15"/>
  <c r="GH103" i="15"/>
  <c r="GI103" i="15"/>
  <c r="GJ103" i="15"/>
  <c r="GK103" i="15"/>
  <c r="GL103" i="15"/>
  <c r="GM103" i="15"/>
  <c r="GN103" i="15"/>
  <c r="GO103" i="15"/>
  <c r="GP103" i="15"/>
  <c r="GQ103" i="15"/>
  <c r="GR103" i="15"/>
  <c r="GS103" i="15"/>
  <c r="GT103" i="15"/>
  <c r="GU103" i="15"/>
  <c r="GV103" i="15"/>
  <c r="GW103" i="15"/>
  <c r="GX103" i="15"/>
  <c r="GY103" i="15"/>
  <c r="GZ103" i="15"/>
  <c r="HA103" i="15"/>
  <c r="HB103" i="15"/>
  <c r="HC103" i="15"/>
  <c r="HD103" i="15"/>
  <c r="HE103" i="15"/>
  <c r="HF103" i="15"/>
  <c r="HG103" i="15"/>
  <c r="HH103" i="15"/>
  <c r="HI103" i="15"/>
  <c r="HJ103" i="15"/>
  <c r="HK103" i="15"/>
  <c r="HL103" i="15"/>
  <c r="HM103" i="15"/>
  <c r="HN103" i="15"/>
  <c r="HO103" i="15"/>
  <c r="HP103" i="15"/>
  <c r="HQ103" i="15"/>
  <c r="HR103" i="15"/>
  <c r="HS103" i="15"/>
  <c r="DX5" i="15"/>
  <c r="DX6" i="15"/>
  <c r="DX7" i="15"/>
  <c r="DX8" i="15"/>
  <c r="DX9" i="15"/>
  <c r="DX10" i="15"/>
  <c r="DX11" i="15"/>
  <c r="DX12" i="15"/>
  <c r="DX13" i="15"/>
  <c r="DX14" i="15"/>
  <c r="DX15" i="15"/>
  <c r="DX16" i="15"/>
  <c r="DX17" i="15"/>
  <c r="DX18" i="15"/>
  <c r="DX19" i="15"/>
  <c r="DX20" i="15"/>
  <c r="DX21" i="15"/>
  <c r="DX22" i="15"/>
  <c r="DX23" i="15"/>
  <c r="DX24" i="15"/>
  <c r="DX25" i="15"/>
  <c r="DX26" i="15"/>
  <c r="DX27" i="15"/>
  <c r="DX28" i="15"/>
  <c r="DX29" i="15"/>
  <c r="DX30" i="15"/>
  <c r="DX31" i="15"/>
  <c r="DX32" i="15"/>
  <c r="DX33" i="15"/>
  <c r="DX34" i="15"/>
  <c r="DX35" i="15"/>
  <c r="DX36" i="15"/>
  <c r="DX37" i="15"/>
  <c r="DX38" i="15"/>
  <c r="DX39" i="15"/>
  <c r="DX40" i="15"/>
  <c r="DX41" i="15"/>
  <c r="DX42" i="15"/>
  <c r="DX43" i="15"/>
  <c r="DX44" i="15"/>
  <c r="DX45" i="15"/>
  <c r="DX46" i="15"/>
  <c r="DX47" i="15"/>
  <c r="DX48" i="15"/>
  <c r="DX49" i="15"/>
  <c r="DX50" i="15"/>
  <c r="DX51" i="15"/>
  <c r="DX52" i="15"/>
  <c r="DX53" i="15"/>
  <c r="DX54" i="15"/>
  <c r="DX55" i="15"/>
  <c r="DX56" i="15"/>
  <c r="DX57" i="15"/>
  <c r="DX58" i="15"/>
  <c r="DX59" i="15"/>
  <c r="DX60" i="15"/>
  <c r="DX61" i="15"/>
  <c r="DX62" i="15"/>
  <c r="DX63" i="15"/>
  <c r="DX64" i="15"/>
  <c r="DX65" i="15"/>
  <c r="DX66" i="15"/>
  <c r="DX67" i="15"/>
  <c r="DX68" i="15"/>
  <c r="DX69" i="15"/>
  <c r="DX70" i="15"/>
  <c r="DX71" i="15"/>
  <c r="DX72" i="15"/>
  <c r="DX73" i="15"/>
  <c r="DX74" i="15"/>
  <c r="DX75" i="15"/>
  <c r="DX76" i="15"/>
  <c r="DX77" i="15"/>
  <c r="DX78" i="15"/>
  <c r="DX79" i="15"/>
  <c r="DX80" i="15"/>
  <c r="DX81" i="15"/>
  <c r="DX82" i="15"/>
  <c r="DX83" i="15"/>
  <c r="DX84" i="15"/>
  <c r="DX85" i="15"/>
  <c r="DX86" i="15"/>
  <c r="DX87" i="15"/>
  <c r="DX88" i="15"/>
  <c r="DX89" i="15"/>
  <c r="DX90" i="15"/>
  <c r="DX91" i="15"/>
  <c r="DX92" i="15"/>
  <c r="DX93" i="15"/>
  <c r="DX94" i="15"/>
  <c r="DX95" i="15"/>
  <c r="DX96" i="15"/>
  <c r="DX97" i="15"/>
  <c r="DX98" i="15"/>
  <c r="DX99" i="15"/>
  <c r="DX100" i="15"/>
  <c r="DX101" i="15"/>
  <c r="DX102" i="15"/>
  <c r="DX103" i="15"/>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V5" i="15"/>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U6" i="15"/>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V6" i="15"/>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M10" i="15"/>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U10" i="15"/>
  <c r="DT10" i="15" s="1"/>
  <c r="DS10" i="15" s="1"/>
  <c r="DR10" i="15" s="1"/>
  <c r="DQ10" i="15" s="1"/>
  <c r="DP10" i="15" s="1"/>
  <c r="DO10" i="15" s="1"/>
  <c r="DN10" i="15" s="1"/>
  <c r="DV10" i="15"/>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S12" i="15"/>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U12" i="15"/>
  <c r="DT12" i="15" s="1"/>
  <c r="DV12" i="15"/>
  <c r="DP13" i="15"/>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V13" i="15"/>
  <c r="DU13" i="15" s="1"/>
  <c r="DT13" i="15" s="1"/>
  <c r="DS13" i="15" s="1"/>
  <c r="DR13" i="15" s="1"/>
  <c r="DQ13" i="15" s="1"/>
  <c r="AB14" i="15"/>
  <c r="AC14" i="15"/>
  <c r="AD14" i="15"/>
  <c r="AE14" i="15"/>
  <c r="AF14" i="15"/>
  <c r="AG14" i="15"/>
  <c r="AH14" i="15"/>
  <c r="AI14" i="15"/>
  <c r="AJ14" i="15"/>
  <c r="AK14" i="15"/>
  <c r="AL14" i="15"/>
  <c r="AM14" i="15"/>
  <c r="AN14" i="15"/>
  <c r="AO14" i="15"/>
  <c r="AP14" i="15"/>
  <c r="AQ14" i="15"/>
  <c r="AR14" i="15"/>
  <c r="AS14" i="15"/>
  <c r="AT14" i="15"/>
  <c r="AU14" i="15"/>
  <c r="AV14" i="15"/>
  <c r="AW14" i="15"/>
  <c r="AX14" i="15"/>
  <c r="AY14" i="15"/>
  <c r="AZ14" i="15"/>
  <c r="BA14" i="15"/>
  <c r="BB14" i="15"/>
  <c r="BC14" i="15"/>
  <c r="BD14" i="15"/>
  <c r="BE14" i="15"/>
  <c r="BF14" i="15"/>
  <c r="BG14" i="15"/>
  <c r="BH14" i="15"/>
  <c r="BI14" i="15"/>
  <c r="BJ14" i="15"/>
  <c r="BK14" i="15"/>
  <c r="BL14" i="15"/>
  <c r="BM14" i="15"/>
  <c r="BN14" i="15"/>
  <c r="BO14" i="15"/>
  <c r="BP14" i="15"/>
  <c r="BQ14" i="15"/>
  <c r="BR14" i="15"/>
  <c r="BS14" i="15"/>
  <c r="BT14" i="15"/>
  <c r="BU14" i="15"/>
  <c r="BV14" i="15"/>
  <c r="BW14" i="15"/>
  <c r="BX14" i="15"/>
  <c r="BY14" i="15"/>
  <c r="BZ14" i="15"/>
  <c r="CA14" i="15"/>
  <c r="CB14" i="15"/>
  <c r="CC14" i="15"/>
  <c r="CD14" i="15"/>
  <c r="CE14" i="15"/>
  <c r="CF14" i="15"/>
  <c r="CG14" i="15"/>
  <c r="CH14" i="15"/>
  <c r="CI14" i="15"/>
  <c r="CJ14" i="15"/>
  <c r="CK14" i="15"/>
  <c r="CL14" i="15"/>
  <c r="CM14" i="15"/>
  <c r="CN14" i="15"/>
  <c r="CO14" i="15"/>
  <c r="CP14" i="15"/>
  <c r="CQ14" i="15"/>
  <c r="CR14" i="15"/>
  <c r="CS14" i="15"/>
  <c r="CT14" i="15"/>
  <c r="CU14" i="15"/>
  <c r="CV14" i="15"/>
  <c r="CW14" i="15"/>
  <c r="CX14" i="15"/>
  <c r="CY14" i="15"/>
  <c r="CZ14" i="15"/>
  <c r="DA14" i="15"/>
  <c r="DB14" i="15"/>
  <c r="DC14" i="15"/>
  <c r="DD14" i="15"/>
  <c r="DE14" i="15"/>
  <c r="DF14" i="15"/>
  <c r="DG14" i="15"/>
  <c r="DH14" i="15"/>
  <c r="DI14" i="15"/>
  <c r="DJ14" i="15"/>
  <c r="DK14" i="15"/>
  <c r="DL14" i="15"/>
  <c r="DM14" i="15"/>
  <c r="DN14" i="15"/>
  <c r="DO14" i="15"/>
  <c r="DP14" i="15"/>
  <c r="DQ14" i="15"/>
  <c r="DR14" i="15"/>
  <c r="DS14" i="15"/>
  <c r="DT14" i="15"/>
  <c r="DU14" i="15"/>
  <c r="DV14" i="15"/>
  <c r="AB15" i="15"/>
  <c r="AC15" i="15"/>
  <c r="AD15" i="15"/>
  <c r="AE15" i="15"/>
  <c r="AF15" i="15"/>
  <c r="AG15" i="15"/>
  <c r="AH15" i="15"/>
  <c r="AI15" i="15"/>
  <c r="AJ15" i="15"/>
  <c r="AK15" i="15"/>
  <c r="AL15" i="15"/>
  <c r="AM15" i="15"/>
  <c r="AN15" i="15"/>
  <c r="AO15" i="15"/>
  <c r="AP15" i="15"/>
  <c r="AQ15" i="15"/>
  <c r="AR15" i="15"/>
  <c r="AS15" i="15"/>
  <c r="AT15" i="15"/>
  <c r="AU15" i="15"/>
  <c r="AV15" i="15"/>
  <c r="AW15" i="15"/>
  <c r="AX15" i="15"/>
  <c r="AY15" i="15"/>
  <c r="AZ15" i="15"/>
  <c r="BA15" i="15"/>
  <c r="BB15" i="15"/>
  <c r="BC15" i="15"/>
  <c r="BD15" i="15"/>
  <c r="BE15" i="15"/>
  <c r="BF15" i="15"/>
  <c r="BG15" i="15"/>
  <c r="BH15" i="15"/>
  <c r="BI15" i="15"/>
  <c r="BJ15" i="15"/>
  <c r="BK15" i="15"/>
  <c r="BL15" i="15"/>
  <c r="BM15" i="15"/>
  <c r="BN15" i="15"/>
  <c r="BO15" i="15"/>
  <c r="BP15" i="15"/>
  <c r="BQ15" i="15"/>
  <c r="BR15" i="15"/>
  <c r="BS15" i="15"/>
  <c r="BT15" i="15"/>
  <c r="BU15" i="15"/>
  <c r="BV15" i="15"/>
  <c r="BW15" i="15"/>
  <c r="BX15" i="15"/>
  <c r="BY15" i="15"/>
  <c r="BZ15" i="15"/>
  <c r="CA15" i="15"/>
  <c r="CB15" i="15"/>
  <c r="CC15" i="15"/>
  <c r="CD15" i="15"/>
  <c r="CE15" i="15"/>
  <c r="CF15" i="15"/>
  <c r="CG15" i="15"/>
  <c r="CH15" i="15"/>
  <c r="CI15" i="15"/>
  <c r="CJ15" i="15"/>
  <c r="CK15" i="15"/>
  <c r="CL15" i="15"/>
  <c r="CM15" i="15"/>
  <c r="CN15" i="15"/>
  <c r="CO15" i="15"/>
  <c r="CP15" i="15"/>
  <c r="CQ15" i="15"/>
  <c r="CR15" i="15"/>
  <c r="CS15" i="15"/>
  <c r="CT15" i="15"/>
  <c r="CU15" i="15"/>
  <c r="CV15" i="15"/>
  <c r="CW15" i="15"/>
  <c r="CX15" i="15"/>
  <c r="CY15" i="15"/>
  <c r="CZ15" i="15"/>
  <c r="DA15" i="15"/>
  <c r="DB15" i="15"/>
  <c r="DC15" i="15"/>
  <c r="DD15" i="15"/>
  <c r="DE15" i="15"/>
  <c r="DF15" i="15"/>
  <c r="DG15" i="15"/>
  <c r="DH15" i="15"/>
  <c r="DI15" i="15"/>
  <c r="DJ15" i="15"/>
  <c r="DK15" i="15"/>
  <c r="DL15" i="15"/>
  <c r="DM15" i="15"/>
  <c r="DN15" i="15"/>
  <c r="DO15" i="15"/>
  <c r="DP15" i="15"/>
  <c r="DQ15" i="15"/>
  <c r="DR15" i="15"/>
  <c r="DS15" i="15"/>
  <c r="DT15" i="15"/>
  <c r="DU15" i="15"/>
  <c r="DV15" i="15"/>
  <c r="AB16" i="15"/>
  <c r="AC16" i="15"/>
  <c r="AD16" i="15"/>
  <c r="AE16" i="15"/>
  <c r="AF16" i="15"/>
  <c r="AG16" i="15"/>
  <c r="AH16" i="15"/>
  <c r="AI16" i="15"/>
  <c r="AJ16" i="15"/>
  <c r="AK16" i="15"/>
  <c r="AL16" i="15"/>
  <c r="AM16" i="15"/>
  <c r="AN16" i="15"/>
  <c r="AO16" i="15"/>
  <c r="AP16" i="15"/>
  <c r="AQ16" i="15"/>
  <c r="AR16" i="15"/>
  <c r="AS16" i="15"/>
  <c r="AT16" i="15"/>
  <c r="AU16" i="15"/>
  <c r="AV16" i="15"/>
  <c r="AW16" i="15"/>
  <c r="AX16" i="15"/>
  <c r="AY16" i="15"/>
  <c r="AZ16" i="15"/>
  <c r="BA16" i="15"/>
  <c r="BB16" i="15"/>
  <c r="BC16" i="15"/>
  <c r="BD16" i="15"/>
  <c r="BE16" i="15"/>
  <c r="BF16" i="15"/>
  <c r="BG16" i="15"/>
  <c r="BH16" i="15"/>
  <c r="BI16" i="15"/>
  <c r="BJ16" i="15"/>
  <c r="BK16" i="15"/>
  <c r="BL16" i="15"/>
  <c r="BM16" i="15"/>
  <c r="BN16" i="15"/>
  <c r="BO16" i="15"/>
  <c r="BP16" i="15"/>
  <c r="BQ16" i="15"/>
  <c r="BR16" i="15"/>
  <c r="BS16" i="15"/>
  <c r="BT16" i="15"/>
  <c r="BU16" i="15"/>
  <c r="BV16" i="15"/>
  <c r="BW16" i="15"/>
  <c r="BX16" i="15"/>
  <c r="BY16" i="15"/>
  <c r="BZ16" i="15"/>
  <c r="CA16" i="15"/>
  <c r="CB16" i="15"/>
  <c r="CC16" i="15"/>
  <c r="CD16" i="15"/>
  <c r="CE16" i="15"/>
  <c r="CF16" i="15"/>
  <c r="CG16" i="15"/>
  <c r="CH16" i="15"/>
  <c r="CI16" i="15"/>
  <c r="CJ16" i="15"/>
  <c r="CK16" i="15"/>
  <c r="CL16" i="15"/>
  <c r="CM16" i="15"/>
  <c r="CN16" i="15"/>
  <c r="CO16" i="15"/>
  <c r="CP16" i="15"/>
  <c r="CQ16" i="15"/>
  <c r="CR16" i="15"/>
  <c r="CS16" i="15"/>
  <c r="CT16" i="15"/>
  <c r="CU16" i="15"/>
  <c r="CV16" i="15"/>
  <c r="CW16" i="15"/>
  <c r="CX16" i="15"/>
  <c r="CY16" i="15"/>
  <c r="CZ16" i="15"/>
  <c r="DA16" i="15"/>
  <c r="DB16" i="15"/>
  <c r="DC16" i="15"/>
  <c r="DD16" i="15"/>
  <c r="DE16" i="15"/>
  <c r="DF16" i="15"/>
  <c r="DG16" i="15"/>
  <c r="DH16" i="15"/>
  <c r="DI16" i="15"/>
  <c r="DJ16" i="15"/>
  <c r="DK16" i="15"/>
  <c r="DL16" i="15"/>
  <c r="DM16" i="15"/>
  <c r="DN16" i="15"/>
  <c r="DO16" i="15"/>
  <c r="DP16" i="15"/>
  <c r="DQ16" i="15"/>
  <c r="DR16" i="15"/>
  <c r="DS16" i="15"/>
  <c r="DT16" i="15"/>
  <c r="DU16" i="15"/>
  <c r="DV16" i="15"/>
  <c r="AB17" i="15"/>
  <c r="AC17" i="15"/>
  <c r="AD17" i="15"/>
  <c r="AE17" i="15"/>
  <c r="AF17" i="15"/>
  <c r="AG17" i="15"/>
  <c r="AH17" i="15"/>
  <c r="AI17" i="15"/>
  <c r="AJ17" i="15"/>
  <c r="AK17" i="15"/>
  <c r="AL17" i="15"/>
  <c r="AM17" i="15"/>
  <c r="AN17" i="15"/>
  <c r="AO17" i="15"/>
  <c r="AP17" i="15"/>
  <c r="AQ17" i="15"/>
  <c r="AR17" i="15"/>
  <c r="AS17" i="15"/>
  <c r="AT17" i="15"/>
  <c r="AU17" i="15"/>
  <c r="AV17" i="15"/>
  <c r="AW17" i="15"/>
  <c r="AX17" i="15"/>
  <c r="AY17" i="15"/>
  <c r="AZ17" i="15"/>
  <c r="BA17" i="15"/>
  <c r="BB17" i="15"/>
  <c r="BC17" i="15"/>
  <c r="BD17" i="15"/>
  <c r="BE17" i="15"/>
  <c r="BF17" i="15"/>
  <c r="BG17" i="15"/>
  <c r="BH17" i="15"/>
  <c r="BI17" i="15"/>
  <c r="BJ17" i="15"/>
  <c r="BK17" i="15"/>
  <c r="BL17" i="15"/>
  <c r="BM17" i="15"/>
  <c r="BN17" i="15"/>
  <c r="BO17" i="15"/>
  <c r="BP17" i="15"/>
  <c r="BQ17" i="15"/>
  <c r="BR17" i="15"/>
  <c r="BS17" i="15"/>
  <c r="BT17" i="15"/>
  <c r="BU17" i="15"/>
  <c r="BV17" i="15"/>
  <c r="BW17" i="15"/>
  <c r="BX17" i="15"/>
  <c r="BY17" i="15"/>
  <c r="BZ17" i="15"/>
  <c r="CA17" i="15"/>
  <c r="CB17" i="15"/>
  <c r="CC17" i="15"/>
  <c r="CD17" i="15"/>
  <c r="CE17" i="15"/>
  <c r="CF17" i="15"/>
  <c r="CG17" i="15"/>
  <c r="CH17" i="15"/>
  <c r="CI17" i="15"/>
  <c r="CJ17" i="15"/>
  <c r="CK17" i="15"/>
  <c r="CL17" i="15"/>
  <c r="CM17" i="15"/>
  <c r="CN17" i="15"/>
  <c r="CO17" i="15"/>
  <c r="CP17" i="15"/>
  <c r="CQ17" i="15"/>
  <c r="CR17" i="15"/>
  <c r="CS17" i="15"/>
  <c r="CT17" i="15"/>
  <c r="CU17" i="15"/>
  <c r="CV17" i="15"/>
  <c r="CW17" i="15"/>
  <c r="CX17" i="15"/>
  <c r="CY17" i="15"/>
  <c r="CZ17" i="15"/>
  <c r="DA17" i="15"/>
  <c r="DB17" i="15"/>
  <c r="DC17" i="15"/>
  <c r="DD17" i="15"/>
  <c r="DE17" i="15"/>
  <c r="DF17" i="15"/>
  <c r="DG17" i="15"/>
  <c r="DH17" i="15"/>
  <c r="DI17" i="15"/>
  <c r="DJ17" i="15"/>
  <c r="DK17" i="15"/>
  <c r="DL17" i="15"/>
  <c r="DM17" i="15"/>
  <c r="DN17" i="15"/>
  <c r="DO17" i="15"/>
  <c r="DP17" i="15"/>
  <c r="DQ17" i="15"/>
  <c r="DR17" i="15"/>
  <c r="DS17" i="15"/>
  <c r="DT17" i="15"/>
  <c r="DU17" i="15"/>
  <c r="DV17" i="15"/>
  <c r="AB18" i="15"/>
  <c r="AC18" i="15"/>
  <c r="AD18" i="15"/>
  <c r="AE18" i="15"/>
  <c r="AF18" i="15"/>
  <c r="AG18" i="15"/>
  <c r="AH18" i="15"/>
  <c r="AI18" i="15"/>
  <c r="AJ18" i="15"/>
  <c r="AK18" i="15"/>
  <c r="AL18" i="15"/>
  <c r="AM18" i="15"/>
  <c r="AN18" i="15"/>
  <c r="AO18" i="15"/>
  <c r="AP18" i="15"/>
  <c r="AQ18" i="15"/>
  <c r="AR18" i="15"/>
  <c r="AS18" i="15"/>
  <c r="AT18" i="15"/>
  <c r="AU18" i="15"/>
  <c r="AV18" i="15"/>
  <c r="AW18" i="15"/>
  <c r="AX18" i="15"/>
  <c r="AY18" i="15"/>
  <c r="AZ18" i="15"/>
  <c r="BA18" i="15"/>
  <c r="BB18" i="15"/>
  <c r="BC18" i="15"/>
  <c r="BD18" i="15"/>
  <c r="BE18" i="15"/>
  <c r="BF18" i="15"/>
  <c r="BG18" i="15"/>
  <c r="BH18" i="15"/>
  <c r="BI18" i="15"/>
  <c r="BJ18" i="15"/>
  <c r="BK18" i="15"/>
  <c r="BL18" i="15"/>
  <c r="BM18" i="15"/>
  <c r="BN18" i="15"/>
  <c r="BO18" i="15"/>
  <c r="BP18" i="15"/>
  <c r="BQ18" i="15"/>
  <c r="BR18" i="15"/>
  <c r="BS18" i="15"/>
  <c r="BT18" i="15"/>
  <c r="BU18" i="15"/>
  <c r="BV18" i="15"/>
  <c r="BW18" i="15"/>
  <c r="BX18" i="15"/>
  <c r="BY18" i="15"/>
  <c r="BZ18" i="15"/>
  <c r="CA18" i="15"/>
  <c r="CB18" i="15"/>
  <c r="CC18" i="15"/>
  <c r="CD18" i="15"/>
  <c r="CE18" i="15"/>
  <c r="CF18" i="15"/>
  <c r="CG18" i="15"/>
  <c r="CH18" i="15"/>
  <c r="CI18" i="15"/>
  <c r="CJ18" i="15"/>
  <c r="CK18" i="15"/>
  <c r="CL18" i="15"/>
  <c r="CM18" i="15"/>
  <c r="CN18" i="15"/>
  <c r="CO18" i="15"/>
  <c r="CP18" i="15"/>
  <c r="CQ18" i="15"/>
  <c r="CR18" i="15"/>
  <c r="CS18" i="15"/>
  <c r="CT18" i="15"/>
  <c r="CU18" i="15"/>
  <c r="CV18" i="15"/>
  <c r="CW18" i="15"/>
  <c r="CX18" i="15"/>
  <c r="CY18" i="15"/>
  <c r="CZ18" i="15"/>
  <c r="DA18" i="15"/>
  <c r="DB18" i="15"/>
  <c r="DC18" i="15"/>
  <c r="DD18" i="15"/>
  <c r="DE18" i="15"/>
  <c r="DF18" i="15"/>
  <c r="DG18" i="15"/>
  <c r="DH18" i="15"/>
  <c r="DI18" i="15"/>
  <c r="DJ18" i="15"/>
  <c r="DK18" i="15"/>
  <c r="DL18" i="15"/>
  <c r="DM18" i="15"/>
  <c r="DN18" i="15"/>
  <c r="DO18" i="15"/>
  <c r="DP18" i="15"/>
  <c r="DQ18" i="15"/>
  <c r="DR18" i="15"/>
  <c r="DS18" i="15"/>
  <c r="DT18" i="15"/>
  <c r="DU18" i="15"/>
  <c r="DV18" i="15"/>
  <c r="AB19" i="15"/>
  <c r="AC19" i="15"/>
  <c r="AD19" i="15"/>
  <c r="AE19" i="15"/>
  <c r="AF19" i="15"/>
  <c r="AG19" i="15"/>
  <c r="AH19" i="15"/>
  <c r="AI19" i="15"/>
  <c r="AJ19" i="15"/>
  <c r="AK19" i="15"/>
  <c r="AL19" i="15"/>
  <c r="AM19" i="15"/>
  <c r="AN19" i="15"/>
  <c r="AO19" i="15"/>
  <c r="AP19" i="15"/>
  <c r="AQ19" i="15"/>
  <c r="AR19" i="15"/>
  <c r="AS19" i="15"/>
  <c r="AT19" i="15"/>
  <c r="AU19" i="15"/>
  <c r="AV19" i="15"/>
  <c r="AW19" i="15"/>
  <c r="AX19" i="15"/>
  <c r="AY19" i="15"/>
  <c r="AZ19" i="15"/>
  <c r="BA19" i="15"/>
  <c r="BB19" i="15"/>
  <c r="BC19" i="15"/>
  <c r="BD19" i="15"/>
  <c r="BE19" i="15"/>
  <c r="BF19" i="15"/>
  <c r="BG19" i="15"/>
  <c r="BH19" i="15"/>
  <c r="BI19" i="15"/>
  <c r="BJ19" i="15"/>
  <c r="BK19" i="15"/>
  <c r="BL19" i="15"/>
  <c r="BM19" i="15"/>
  <c r="BN19" i="15"/>
  <c r="BO19" i="15"/>
  <c r="BP19" i="15"/>
  <c r="BQ19" i="15"/>
  <c r="BR19" i="15"/>
  <c r="BS19" i="15"/>
  <c r="BT19" i="15"/>
  <c r="BU19" i="15"/>
  <c r="BV19" i="15"/>
  <c r="BW19" i="15"/>
  <c r="BX19" i="15"/>
  <c r="BY19" i="15"/>
  <c r="BZ19" i="15"/>
  <c r="CA19" i="15"/>
  <c r="CB19" i="15"/>
  <c r="CC19" i="15"/>
  <c r="CD19" i="15"/>
  <c r="CE19" i="15"/>
  <c r="CF19" i="15"/>
  <c r="CG19" i="15"/>
  <c r="CH19" i="15"/>
  <c r="CI19" i="15"/>
  <c r="CJ19" i="15"/>
  <c r="CK19" i="15"/>
  <c r="CL19" i="15"/>
  <c r="CM19" i="15"/>
  <c r="CN19" i="15"/>
  <c r="CO19" i="15"/>
  <c r="CP19" i="15"/>
  <c r="CQ19" i="15"/>
  <c r="CR19" i="15"/>
  <c r="CS19" i="15"/>
  <c r="CT19" i="15"/>
  <c r="CU19" i="15"/>
  <c r="CV19" i="15"/>
  <c r="CW19" i="15"/>
  <c r="CX19" i="15"/>
  <c r="CY19" i="15"/>
  <c r="CZ19" i="15"/>
  <c r="DA19" i="15"/>
  <c r="DB19" i="15"/>
  <c r="DC19" i="15"/>
  <c r="DD19" i="15"/>
  <c r="DE19" i="15"/>
  <c r="DF19" i="15"/>
  <c r="DG19" i="15"/>
  <c r="DH19" i="15"/>
  <c r="DI19" i="15"/>
  <c r="DJ19" i="15"/>
  <c r="DK19" i="15"/>
  <c r="DL19" i="15"/>
  <c r="DM19" i="15"/>
  <c r="DN19" i="15"/>
  <c r="DO19" i="15"/>
  <c r="DP19" i="15"/>
  <c r="DQ19" i="15"/>
  <c r="DR19" i="15"/>
  <c r="DS19" i="15"/>
  <c r="DT19" i="15"/>
  <c r="DU19" i="15"/>
  <c r="DV19" i="15"/>
  <c r="AB20" i="15"/>
  <c r="AC20" i="15"/>
  <c r="AD20" i="15"/>
  <c r="AE20" i="15"/>
  <c r="AF20" i="15"/>
  <c r="AG20" i="15"/>
  <c r="AH20" i="15"/>
  <c r="AI20" i="15"/>
  <c r="AJ20" i="15"/>
  <c r="AK20" i="15"/>
  <c r="AL20" i="15"/>
  <c r="AM20" i="15"/>
  <c r="AN20" i="15"/>
  <c r="AO20" i="15"/>
  <c r="AP20" i="15"/>
  <c r="AQ20" i="15"/>
  <c r="AR20" i="15"/>
  <c r="AS20" i="15"/>
  <c r="AT20" i="15"/>
  <c r="AU20" i="15"/>
  <c r="AV20" i="15"/>
  <c r="AW20" i="15"/>
  <c r="AX20" i="15"/>
  <c r="AY20" i="15"/>
  <c r="AZ20" i="15"/>
  <c r="BA20" i="15"/>
  <c r="BB20" i="15"/>
  <c r="BC20" i="15"/>
  <c r="BD20" i="15"/>
  <c r="BE20" i="15"/>
  <c r="BF20" i="15"/>
  <c r="BG20" i="15"/>
  <c r="BH20" i="15"/>
  <c r="BI20" i="15"/>
  <c r="BJ20" i="15"/>
  <c r="BK20" i="15"/>
  <c r="BL20" i="15"/>
  <c r="BM20" i="15"/>
  <c r="BN20" i="15"/>
  <c r="BO20" i="15"/>
  <c r="BP20" i="15"/>
  <c r="BQ20" i="15"/>
  <c r="BR20" i="15"/>
  <c r="BS20" i="15"/>
  <c r="BT20" i="15"/>
  <c r="BU20" i="15"/>
  <c r="BV20" i="15"/>
  <c r="BW20" i="15"/>
  <c r="BX20" i="15"/>
  <c r="BY20" i="15"/>
  <c r="BZ20" i="15"/>
  <c r="CA20" i="15"/>
  <c r="CB20" i="15"/>
  <c r="CC20" i="15"/>
  <c r="CD20" i="15"/>
  <c r="CE20" i="15"/>
  <c r="CF20" i="15"/>
  <c r="CG20" i="15"/>
  <c r="CH20" i="15"/>
  <c r="CI20" i="15"/>
  <c r="CJ20" i="15"/>
  <c r="CK20" i="15"/>
  <c r="CL20" i="15"/>
  <c r="CM20" i="15"/>
  <c r="CN20" i="15"/>
  <c r="CO20" i="15"/>
  <c r="CP20" i="15"/>
  <c r="CQ20" i="15"/>
  <c r="CR20" i="15"/>
  <c r="CS20" i="15"/>
  <c r="CT20" i="15"/>
  <c r="CU20" i="15"/>
  <c r="CV20" i="15"/>
  <c r="CW20" i="15"/>
  <c r="CX20" i="15"/>
  <c r="CY20" i="15"/>
  <c r="CZ20" i="15"/>
  <c r="DA20" i="15"/>
  <c r="DB20" i="15"/>
  <c r="DC20" i="15"/>
  <c r="DD20" i="15"/>
  <c r="DE20" i="15"/>
  <c r="DF20" i="15"/>
  <c r="DG20" i="15"/>
  <c r="DH20" i="15"/>
  <c r="DI20" i="15"/>
  <c r="DJ20" i="15"/>
  <c r="DK20" i="15"/>
  <c r="DL20" i="15"/>
  <c r="DM20" i="15"/>
  <c r="DN20" i="15"/>
  <c r="DO20" i="15"/>
  <c r="DP20" i="15"/>
  <c r="DQ20" i="15"/>
  <c r="DR20" i="15"/>
  <c r="DS20" i="15"/>
  <c r="DT20" i="15"/>
  <c r="DU20" i="15"/>
  <c r="DV20" i="15"/>
  <c r="AB21" i="15"/>
  <c r="AC21" i="15"/>
  <c r="AD21" i="15"/>
  <c r="AE21" i="15"/>
  <c r="AF21" i="15"/>
  <c r="AG21" i="15"/>
  <c r="AH21" i="15"/>
  <c r="AI21" i="15"/>
  <c r="AJ21" i="15"/>
  <c r="AK21" i="15"/>
  <c r="AL21" i="15"/>
  <c r="AM21" i="15"/>
  <c r="AN21" i="15"/>
  <c r="AO21" i="15"/>
  <c r="AP21" i="15"/>
  <c r="AQ21" i="15"/>
  <c r="AR21" i="15"/>
  <c r="AS21" i="15"/>
  <c r="AT21" i="15"/>
  <c r="AU21" i="15"/>
  <c r="AV21" i="15"/>
  <c r="AW21" i="15"/>
  <c r="AX21" i="15"/>
  <c r="AY21" i="15"/>
  <c r="AZ21" i="15"/>
  <c r="BA21" i="15"/>
  <c r="BB21" i="15"/>
  <c r="BC21" i="15"/>
  <c r="BD21" i="15"/>
  <c r="BE21" i="15"/>
  <c r="BF21" i="15"/>
  <c r="BG21" i="15"/>
  <c r="BH21" i="15"/>
  <c r="BI21" i="15"/>
  <c r="BJ21" i="15"/>
  <c r="BK21" i="15"/>
  <c r="BL21" i="15"/>
  <c r="BM21" i="15"/>
  <c r="BN21" i="15"/>
  <c r="BO21" i="15"/>
  <c r="BP21" i="15"/>
  <c r="BQ21" i="15"/>
  <c r="BR21" i="15"/>
  <c r="BS21" i="15"/>
  <c r="BT21" i="15"/>
  <c r="BU21" i="15"/>
  <c r="BV21" i="15"/>
  <c r="BW21" i="15"/>
  <c r="BX21" i="15"/>
  <c r="BY21" i="15"/>
  <c r="BZ21" i="15"/>
  <c r="CA21" i="15"/>
  <c r="CB21" i="15"/>
  <c r="CC21" i="15"/>
  <c r="CD21" i="15"/>
  <c r="CE21" i="15"/>
  <c r="CF21" i="15"/>
  <c r="CG21" i="15"/>
  <c r="CH21" i="15"/>
  <c r="CI21" i="15"/>
  <c r="CJ21" i="15"/>
  <c r="CK21" i="15"/>
  <c r="CL21" i="15"/>
  <c r="CM21" i="15"/>
  <c r="CN21" i="15"/>
  <c r="CO21" i="15"/>
  <c r="CP21" i="15"/>
  <c r="CQ21" i="15"/>
  <c r="CR21" i="15"/>
  <c r="CS21" i="15"/>
  <c r="CT21" i="15"/>
  <c r="CU21" i="15"/>
  <c r="CV21" i="15"/>
  <c r="CW21" i="15"/>
  <c r="CX21" i="15"/>
  <c r="CY21" i="15"/>
  <c r="CZ21" i="15"/>
  <c r="DA21" i="15"/>
  <c r="DB21" i="15"/>
  <c r="DC21" i="15"/>
  <c r="DD21" i="15"/>
  <c r="DE21" i="15"/>
  <c r="DF21" i="15"/>
  <c r="DG21" i="15"/>
  <c r="DH21" i="15"/>
  <c r="DI21" i="15"/>
  <c r="DJ21" i="15"/>
  <c r="DK21" i="15"/>
  <c r="DL21" i="15"/>
  <c r="DM21" i="15"/>
  <c r="DN21" i="15"/>
  <c r="DO21" i="15"/>
  <c r="DP21" i="15"/>
  <c r="DQ21" i="15"/>
  <c r="DR21" i="15"/>
  <c r="DS21" i="15"/>
  <c r="DT21" i="15"/>
  <c r="DU21" i="15"/>
  <c r="DV21" i="15"/>
  <c r="AB22" i="15"/>
  <c r="AC22" i="15"/>
  <c r="AD22" i="15"/>
  <c r="AE22" i="15"/>
  <c r="AF22" i="15"/>
  <c r="AG22" i="15"/>
  <c r="AH22" i="15"/>
  <c r="AI22" i="15"/>
  <c r="AJ22" i="15"/>
  <c r="AK22" i="15"/>
  <c r="AL22" i="15"/>
  <c r="AM22" i="15"/>
  <c r="AN22" i="15"/>
  <c r="AO22" i="15"/>
  <c r="AP22" i="15"/>
  <c r="AQ22" i="15"/>
  <c r="AR22" i="15"/>
  <c r="AS22" i="15"/>
  <c r="AT22" i="15"/>
  <c r="AU22" i="15"/>
  <c r="AV22" i="15"/>
  <c r="AW22" i="15"/>
  <c r="AX22" i="15"/>
  <c r="AY22" i="15"/>
  <c r="AZ22" i="15"/>
  <c r="BA22" i="15"/>
  <c r="BB22" i="15"/>
  <c r="BC22" i="15"/>
  <c r="BD22" i="15"/>
  <c r="BE22" i="15"/>
  <c r="BF22" i="15"/>
  <c r="BG22" i="15"/>
  <c r="BH22" i="15"/>
  <c r="BI22" i="15"/>
  <c r="BJ22" i="15"/>
  <c r="BK22" i="15"/>
  <c r="BL22" i="15"/>
  <c r="BM22" i="15"/>
  <c r="BN22" i="15"/>
  <c r="BO22" i="15"/>
  <c r="BP22" i="15"/>
  <c r="BQ22" i="15"/>
  <c r="BR22" i="15"/>
  <c r="BS22" i="15"/>
  <c r="BT22" i="15"/>
  <c r="BU22" i="15"/>
  <c r="BV22" i="15"/>
  <c r="BW22" i="15"/>
  <c r="BX22" i="15"/>
  <c r="BY22" i="15"/>
  <c r="BZ22" i="15"/>
  <c r="CA22" i="15"/>
  <c r="CB22" i="15"/>
  <c r="CC22" i="15"/>
  <c r="CD22" i="15"/>
  <c r="CE22" i="15"/>
  <c r="CF22" i="15"/>
  <c r="CG22" i="15"/>
  <c r="CH22" i="15"/>
  <c r="CI22" i="15"/>
  <c r="CJ22" i="15"/>
  <c r="CK22" i="15"/>
  <c r="CL22" i="15"/>
  <c r="CM22" i="15"/>
  <c r="CN22" i="15"/>
  <c r="CO22" i="15"/>
  <c r="CP22" i="15"/>
  <c r="CQ22" i="15"/>
  <c r="CR22" i="15"/>
  <c r="CS22" i="15"/>
  <c r="CT22" i="15"/>
  <c r="CU22" i="15"/>
  <c r="CV22" i="15"/>
  <c r="CW22" i="15"/>
  <c r="CX22" i="15"/>
  <c r="CY22" i="15"/>
  <c r="CZ22" i="15"/>
  <c r="DA22" i="15"/>
  <c r="DB22" i="15"/>
  <c r="DC22" i="15"/>
  <c r="DD22" i="15"/>
  <c r="DE22" i="15"/>
  <c r="DF22" i="15"/>
  <c r="DG22" i="15"/>
  <c r="DH22" i="15"/>
  <c r="DI22" i="15"/>
  <c r="DJ22" i="15"/>
  <c r="DK22" i="15"/>
  <c r="DL22" i="15"/>
  <c r="DM22" i="15"/>
  <c r="DN22" i="15"/>
  <c r="DO22" i="15"/>
  <c r="DP22" i="15"/>
  <c r="DQ22" i="15"/>
  <c r="DR22" i="15"/>
  <c r="DS22" i="15"/>
  <c r="DT22" i="15"/>
  <c r="DU22" i="15"/>
  <c r="DV22" i="15"/>
  <c r="AB23" i="15"/>
  <c r="AC23" i="15"/>
  <c r="AD23" i="15"/>
  <c r="AE23" i="15"/>
  <c r="AF23" i="15"/>
  <c r="AG23" i="15"/>
  <c r="AH23" i="15"/>
  <c r="AI23" i="15"/>
  <c r="AJ23" i="15"/>
  <c r="AK23" i="15"/>
  <c r="AL23" i="15"/>
  <c r="AM23" i="15"/>
  <c r="AN23" i="15"/>
  <c r="AO23" i="15"/>
  <c r="AP23" i="15"/>
  <c r="AQ23" i="15"/>
  <c r="AR23" i="15"/>
  <c r="AS23" i="15"/>
  <c r="AT23" i="15"/>
  <c r="AU23" i="15"/>
  <c r="AV23" i="15"/>
  <c r="AW23" i="15"/>
  <c r="AX23" i="15"/>
  <c r="AY23" i="15"/>
  <c r="AZ23" i="15"/>
  <c r="BA23" i="15"/>
  <c r="BB23" i="15"/>
  <c r="BC23" i="15"/>
  <c r="BD23" i="15"/>
  <c r="BE23" i="15"/>
  <c r="BF23" i="15"/>
  <c r="BG23" i="15"/>
  <c r="BH23" i="15"/>
  <c r="BI23" i="15"/>
  <c r="BJ23" i="15"/>
  <c r="BK23" i="15"/>
  <c r="BL23" i="15"/>
  <c r="BM23" i="15"/>
  <c r="BN23" i="15"/>
  <c r="BO23" i="15"/>
  <c r="BP23" i="15"/>
  <c r="BQ23" i="15"/>
  <c r="BR23" i="15"/>
  <c r="BS23" i="15"/>
  <c r="BT23" i="15"/>
  <c r="BU23" i="15"/>
  <c r="BV23" i="15"/>
  <c r="BW23" i="15"/>
  <c r="BX23" i="15"/>
  <c r="BY23" i="15"/>
  <c r="BZ23" i="15"/>
  <c r="CA23" i="15"/>
  <c r="CB23" i="15"/>
  <c r="CC23" i="15"/>
  <c r="CD23" i="15"/>
  <c r="CE23" i="15"/>
  <c r="CF23" i="15"/>
  <c r="CG23" i="15"/>
  <c r="CH23" i="15"/>
  <c r="CI23" i="15"/>
  <c r="CJ23" i="15"/>
  <c r="CK23" i="15"/>
  <c r="CL23" i="15"/>
  <c r="CM23" i="15"/>
  <c r="CN23" i="15"/>
  <c r="CO23" i="15"/>
  <c r="CP23" i="15"/>
  <c r="CQ23" i="15"/>
  <c r="CR23" i="15"/>
  <c r="CS23" i="15"/>
  <c r="CT23" i="15"/>
  <c r="CU23" i="15"/>
  <c r="CV23" i="15"/>
  <c r="CW23" i="15"/>
  <c r="CX23" i="15"/>
  <c r="CY23" i="15"/>
  <c r="CZ23" i="15"/>
  <c r="DA23" i="15"/>
  <c r="DB23" i="15"/>
  <c r="DC23" i="15"/>
  <c r="DD23" i="15"/>
  <c r="DE23" i="15"/>
  <c r="DF23" i="15"/>
  <c r="DG23" i="15"/>
  <c r="DH23" i="15"/>
  <c r="DI23" i="15"/>
  <c r="DJ23" i="15"/>
  <c r="DK23" i="15"/>
  <c r="DL23" i="15"/>
  <c r="DM23" i="15"/>
  <c r="DN23" i="15"/>
  <c r="DO23" i="15"/>
  <c r="DP23" i="15"/>
  <c r="DQ23" i="15"/>
  <c r="DR23" i="15"/>
  <c r="DS23" i="15"/>
  <c r="DT23" i="15"/>
  <c r="DU23" i="15"/>
  <c r="DV23" i="15"/>
  <c r="AB24" i="15"/>
  <c r="AC24" i="15"/>
  <c r="AD24" i="15"/>
  <c r="AE24" i="15"/>
  <c r="AF24" i="15"/>
  <c r="AG24" i="15"/>
  <c r="AH24" i="15"/>
  <c r="AI24" i="15"/>
  <c r="AJ24" i="15"/>
  <c r="AK24" i="15"/>
  <c r="AL24" i="15"/>
  <c r="AM24" i="15"/>
  <c r="AN24" i="15"/>
  <c r="AO24" i="15"/>
  <c r="AP24" i="15"/>
  <c r="AQ24" i="15"/>
  <c r="AR24" i="15"/>
  <c r="AS24" i="15"/>
  <c r="AT24" i="15"/>
  <c r="AU24" i="15"/>
  <c r="AV24" i="15"/>
  <c r="AW24" i="15"/>
  <c r="AX24" i="15"/>
  <c r="AY24" i="15"/>
  <c r="AZ24" i="15"/>
  <c r="BA24" i="15"/>
  <c r="BB24" i="15"/>
  <c r="BC24" i="15"/>
  <c r="BD24" i="15"/>
  <c r="BE24" i="15"/>
  <c r="BF24" i="15"/>
  <c r="BG24" i="15"/>
  <c r="BH24" i="15"/>
  <c r="BI24" i="15"/>
  <c r="BJ24" i="15"/>
  <c r="BK24" i="15"/>
  <c r="BL24" i="15"/>
  <c r="BM24" i="15"/>
  <c r="BN24" i="15"/>
  <c r="BO24" i="15"/>
  <c r="BP24" i="15"/>
  <c r="BQ24" i="15"/>
  <c r="BR24" i="15"/>
  <c r="BS24" i="15"/>
  <c r="BT24" i="15"/>
  <c r="BU24" i="15"/>
  <c r="BV24" i="15"/>
  <c r="BW24" i="15"/>
  <c r="BX24" i="15"/>
  <c r="BY24" i="15"/>
  <c r="BZ24" i="15"/>
  <c r="CA24" i="15"/>
  <c r="CB24" i="15"/>
  <c r="CC24" i="15"/>
  <c r="CD24" i="15"/>
  <c r="CE24" i="15"/>
  <c r="CF24" i="15"/>
  <c r="CG24" i="15"/>
  <c r="CH24" i="15"/>
  <c r="CI24" i="15"/>
  <c r="CJ24" i="15"/>
  <c r="CK24" i="15"/>
  <c r="CL24" i="15"/>
  <c r="CM24" i="15"/>
  <c r="CN24" i="15"/>
  <c r="CO24" i="15"/>
  <c r="CP24" i="15"/>
  <c r="CQ24" i="15"/>
  <c r="CR24" i="15"/>
  <c r="CS24" i="15"/>
  <c r="CT24" i="15"/>
  <c r="CU24" i="15"/>
  <c r="CV24" i="15"/>
  <c r="CW24" i="15"/>
  <c r="CX24" i="15"/>
  <c r="CY24" i="15"/>
  <c r="CZ24" i="15"/>
  <c r="DA24" i="15"/>
  <c r="DB24" i="15"/>
  <c r="DC24" i="15"/>
  <c r="DD24" i="15"/>
  <c r="DE24" i="15"/>
  <c r="DF24" i="15"/>
  <c r="DG24" i="15"/>
  <c r="DH24" i="15"/>
  <c r="DI24" i="15"/>
  <c r="DJ24" i="15"/>
  <c r="DK24" i="15"/>
  <c r="DL24" i="15"/>
  <c r="DM24" i="15"/>
  <c r="DN24" i="15"/>
  <c r="DO24" i="15"/>
  <c r="DP24" i="15"/>
  <c r="DQ24" i="15"/>
  <c r="DR24" i="15"/>
  <c r="DS24" i="15"/>
  <c r="DT24" i="15"/>
  <c r="DU24" i="15"/>
  <c r="DV24" i="15"/>
  <c r="AB25" i="15"/>
  <c r="AC25" i="15"/>
  <c r="AD25" i="15"/>
  <c r="AE25" i="15"/>
  <c r="AF25" i="15"/>
  <c r="AG25" i="15"/>
  <c r="AH25" i="15"/>
  <c r="AI25" i="15"/>
  <c r="AJ25" i="15"/>
  <c r="AK25" i="15"/>
  <c r="AL25" i="15"/>
  <c r="AM25" i="15"/>
  <c r="AN25" i="15"/>
  <c r="AO25" i="15"/>
  <c r="AP25" i="15"/>
  <c r="AQ25" i="15"/>
  <c r="AR25" i="15"/>
  <c r="AS25" i="15"/>
  <c r="AT25" i="15"/>
  <c r="AU25" i="15"/>
  <c r="AV25" i="15"/>
  <c r="AW25" i="15"/>
  <c r="AX25" i="15"/>
  <c r="AY25" i="15"/>
  <c r="AZ25" i="15"/>
  <c r="BA25" i="15"/>
  <c r="BB25" i="15"/>
  <c r="BC25" i="15"/>
  <c r="BD25" i="15"/>
  <c r="BE25" i="15"/>
  <c r="BF25" i="15"/>
  <c r="BG25" i="15"/>
  <c r="BH25" i="15"/>
  <c r="BI25" i="15"/>
  <c r="BJ25" i="15"/>
  <c r="BK25" i="15"/>
  <c r="BL25" i="15"/>
  <c r="BM25" i="15"/>
  <c r="BN25" i="15"/>
  <c r="BO25" i="15"/>
  <c r="BP25" i="15"/>
  <c r="BQ25" i="15"/>
  <c r="BR25" i="15"/>
  <c r="BS25" i="15"/>
  <c r="BT25" i="15"/>
  <c r="BU25" i="15"/>
  <c r="BV25" i="15"/>
  <c r="BW25" i="15"/>
  <c r="BX25" i="15"/>
  <c r="BY25" i="15"/>
  <c r="BZ25" i="15"/>
  <c r="CA25" i="15"/>
  <c r="CB25" i="15"/>
  <c r="CC25" i="15"/>
  <c r="CD25" i="15"/>
  <c r="CE25" i="15"/>
  <c r="CF25" i="15"/>
  <c r="CG25" i="15"/>
  <c r="CH25" i="15"/>
  <c r="CI25" i="15"/>
  <c r="CJ25" i="15"/>
  <c r="CK25" i="15"/>
  <c r="CL25" i="15"/>
  <c r="CM25" i="15"/>
  <c r="CN25" i="15"/>
  <c r="CO25" i="15"/>
  <c r="CP25" i="15"/>
  <c r="CQ25" i="15"/>
  <c r="CR25" i="15"/>
  <c r="CS25" i="15"/>
  <c r="CT25" i="15"/>
  <c r="CU25" i="15"/>
  <c r="CV25" i="15"/>
  <c r="CW25" i="15"/>
  <c r="CX25" i="15"/>
  <c r="CY25" i="15"/>
  <c r="CZ25" i="15"/>
  <c r="DA25" i="15"/>
  <c r="DB25" i="15"/>
  <c r="DC25" i="15"/>
  <c r="DD25" i="15"/>
  <c r="DE25" i="15"/>
  <c r="DF25" i="15"/>
  <c r="DG25" i="15"/>
  <c r="DH25" i="15"/>
  <c r="DI25" i="15"/>
  <c r="DJ25" i="15"/>
  <c r="DK25" i="15"/>
  <c r="DL25" i="15"/>
  <c r="DM25" i="15"/>
  <c r="DN25" i="15"/>
  <c r="DO25" i="15"/>
  <c r="DP25" i="15"/>
  <c r="DQ25" i="15"/>
  <c r="DR25" i="15"/>
  <c r="DS25" i="15"/>
  <c r="DT25" i="15"/>
  <c r="DU25" i="15"/>
  <c r="DV25" i="15"/>
  <c r="AB26" i="15"/>
  <c r="AC26" i="15"/>
  <c r="AD26" i="15"/>
  <c r="AE26" i="15"/>
  <c r="AF26" i="15"/>
  <c r="AG26" i="15"/>
  <c r="AH26" i="15"/>
  <c r="AI26" i="15"/>
  <c r="AJ26" i="15"/>
  <c r="AK26" i="15"/>
  <c r="AL26" i="15"/>
  <c r="AM26" i="15"/>
  <c r="AN26" i="15"/>
  <c r="AO26" i="15"/>
  <c r="AP26" i="15"/>
  <c r="AQ26" i="15"/>
  <c r="AR26" i="15"/>
  <c r="AS26" i="15"/>
  <c r="AT26" i="15"/>
  <c r="AU26" i="15"/>
  <c r="AV26" i="15"/>
  <c r="AW26" i="15"/>
  <c r="AX26" i="15"/>
  <c r="AY26" i="15"/>
  <c r="AZ26" i="15"/>
  <c r="BA26" i="15"/>
  <c r="BB26" i="15"/>
  <c r="BC26" i="15"/>
  <c r="BD26" i="15"/>
  <c r="BE26" i="15"/>
  <c r="BF26" i="15"/>
  <c r="BG26" i="15"/>
  <c r="BH26" i="15"/>
  <c r="BI26" i="15"/>
  <c r="BJ26" i="15"/>
  <c r="BK26" i="15"/>
  <c r="BL26" i="15"/>
  <c r="BM26" i="15"/>
  <c r="BN26" i="15"/>
  <c r="BO26" i="15"/>
  <c r="BP26" i="15"/>
  <c r="BQ26" i="15"/>
  <c r="BR26" i="15"/>
  <c r="BS26" i="15"/>
  <c r="BT26" i="15"/>
  <c r="BU26" i="15"/>
  <c r="BV26" i="15"/>
  <c r="BW26" i="15"/>
  <c r="BX26" i="15"/>
  <c r="BY26" i="15"/>
  <c r="BZ26" i="15"/>
  <c r="CA26" i="15"/>
  <c r="CB26" i="15"/>
  <c r="CC26" i="15"/>
  <c r="CD26" i="15"/>
  <c r="CE26" i="15"/>
  <c r="CF26" i="15"/>
  <c r="CG26" i="15"/>
  <c r="CH26" i="15"/>
  <c r="CI26" i="15"/>
  <c r="CJ26" i="15"/>
  <c r="CK26" i="15"/>
  <c r="CL26" i="15"/>
  <c r="CM26" i="15"/>
  <c r="CN26" i="15"/>
  <c r="CO26" i="15"/>
  <c r="CP26" i="15"/>
  <c r="CQ26" i="15"/>
  <c r="CR26" i="15"/>
  <c r="CS26" i="15"/>
  <c r="CT26" i="15"/>
  <c r="CU26" i="15"/>
  <c r="CV26" i="15"/>
  <c r="CW26" i="15"/>
  <c r="CX26" i="15"/>
  <c r="CY26" i="15"/>
  <c r="CZ26" i="15"/>
  <c r="DA26" i="15"/>
  <c r="DB26" i="15"/>
  <c r="DC26" i="15"/>
  <c r="DD26" i="15"/>
  <c r="DE26" i="15"/>
  <c r="DF26" i="15"/>
  <c r="DG26" i="15"/>
  <c r="DH26" i="15"/>
  <c r="DI26" i="15"/>
  <c r="DJ26" i="15"/>
  <c r="DK26" i="15"/>
  <c r="DL26" i="15"/>
  <c r="DM26" i="15"/>
  <c r="DN26" i="15"/>
  <c r="DO26" i="15"/>
  <c r="DP26" i="15"/>
  <c r="DQ26" i="15"/>
  <c r="DR26" i="15"/>
  <c r="DS26" i="15"/>
  <c r="DT26" i="15"/>
  <c r="DU26" i="15"/>
  <c r="DV26" i="15"/>
  <c r="AB27" i="15"/>
  <c r="AC27" i="15"/>
  <c r="AD27" i="15"/>
  <c r="AE27" i="15"/>
  <c r="AF27" i="15"/>
  <c r="AG27" i="15"/>
  <c r="AH27" i="15"/>
  <c r="AI27" i="15"/>
  <c r="AJ27" i="15"/>
  <c r="AK27" i="15"/>
  <c r="AL27" i="15"/>
  <c r="AM27" i="15"/>
  <c r="AN27" i="15"/>
  <c r="AO27" i="15"/>
  <c r="AP27" i="15"/>
  <c r="AQ27" i="15"/>
  <c r="AR27" i="15"/>
  <c r="AS27" i="15"/>
  <c r="AT27" i="15"/>
  <c r="AU27" i="15"/>
  <c r="AV27" i="15"/>
  <c r="AW27" i="15"/>
  <c r="AX27" i="15"/>
  <c r="AY27" i="15"/>
  <c r="AZ27" i="15"/>
  <c r="BA27" i="15"/>
  <c r="BB27" i="15"/>
  <c r="BC27" i="15"/>
  <c r="BD27" i="15"/>
  <c r="BE27" i="15"/>
  <c r="BF27" i="15"/>
  <c r="BG27" i="15"/>
  <c r="BH27" i="15"/>
  <c r="BI27" i="15"/>
  <c r="BJ27" i="15"/>
  <c r="BK27" i="15"/>
  <c r="BL27" i="15"/>
  <c r="BM27" i="15"/>
  <c r="BN27" i="15"/>
  <c r="BO27" i="15"/>
  <c r="BP27" i="15"/>
  <c r="BQ27" i="15"/>
  <c r="BR27" i="15"/>
  <c r="BS27" i="15"/>
  <c r="BT27" i="15"/>
  <c r="BU27" i="15"/>
  <c r="BV27" i="15"/>
  <c r="BW27" i="15"/>
  <c r="BX27" i="15"/>
  <c r="BY27" i="15"/>
  <c r="BZ27" i="15"/>
  <c r="CA27" i="15"/>
  <c r="CB27" i="15"/>
  <c r="CC27" i="15"/>
  <c r="CD27" i="15"/>
  <c r="CE27" i="15"/>
  <c r="CF27" i="15"/>
  <c r="CG27" i="15"/>
  <c r="CH27" i="15"/>
  <c r="CI27" i="15"/>
  <c r="CJ27" i="15"/>
  <c r="CK27" i="15"/>
  <c r="CL27" i="15"/>
  <c r="CM27" i="15"/>
  <c r="CN27" i="15"/>
  <c r="CO27" i="15"/>
  <c r="CP27" i="15"/>
  <c r="CQ27" i="15"/>
  <c r="CR27" i="15"/>
  <c r="CS27" i="15"/>
  <c r="CT27" i="15"/>
  <c r="CU27" i="15"/>
  <c r="CV27" i="15"/>
  <c r="CW27" i="15"/>
  <c r="CX27" i="15"/>
  <c r="CY27" i="15"/>
  <c r="CZ27" i="15"/>
  <c r="DA27" i="15"/>
  <c r="DB27" i="15"/>
  <c r="DC27" i="15"/>
  <c r="DD27" i="15"/>
  <c r="DE27" i="15"/>
  <c r="DF27" i="15"/>
  <c r="DG27" i="15"/>
  <c r="DH27" i="15"/>
  <c r="DI27" i="15"/>
  <c r="DJ27" i="15"/>
  <c r="DK27" i="15"/>
  <c r="DL27" i="15"/>
  <c r="DM27" i="15"/>
  <c r="DN27" i="15"/>
  <c r="DO27" i="15"/>
  <c r="DP27" i="15"/>
  <c r="DQ27" i="15"/>
  <c r="DR27" i="15"/>
  <c r="DS27" i="15"/>
  <c r="DT27" i="15"/>
  <c r="DU27" i="15"/>
  <c r="DV27" i="15"/>
  <c r="AB28" i="15"/>
  <c r="AC28" i="15"/>
  <c r="AD28" i="15"/>
  <c r="AE28" i="15"/>
  <c r="AF28" i="15"/>
  <c r="AG28" i="15"/>
  <c r="AH28" i="15"/>
  <c r="AI28" i="15"/>
  <c r="AJ28" i="15"/>
  <c r="AK28" i="15"/>
  <c r="AL28" i="15"/>
  <c r="AM28" i="15"/>
  <c r="AN28" i="15"/>
  <c r="AO28" i="15"/>
  <c r="AP28" i="15"/>
  <c r="AQ28" i="15"/>
  <c r="AR28" i="15"/>
  <c r="AS28" i="15"/>
  <c r="AT28" i="15"/>
  <c r="AU28" i="15"/>
  <c r="AV28" i="15"/>
  <c r="AW28" i="15"/>
  <c r="AX28" i="15"/>
  <c r="AY28" i="15"/>
  <c r="AZ28" i="15"/>
  <c r="BA28" i="15"/>
  <c r="BB28" i="15"/>
  <c r="BC28" i="15"/>
  <c r="BD28" i="15"/>
  <c r="BE28" i="15"/>
  <c r="BF28" i="15"/>
  <c r="BG28" i="15"/>
  <c r="BH28" i="15"/>
  <c r="BI28" i="15"/>
  <c r="BJ28" i="15"/>
  <c r="BK28" i="15"/>
  <c r="BL28" i="15"/>
  <c r="BM28" i="15"/>
  <c r="BN28" i="15"/>
  <c r="BO28" i="15"/>
  <c r="BP28" i="15"/>
  <c r="BQ28" i="15"/>
  <c r="BR28" i="15"/>
  <c r="BS28" i="15"/>
  <c r="BT28" i="15"/>
  <c r="BU28" i="15"/>
  <c r="BV28" i="15"/>
  <c r="BW28" i="15"/>
  <c r="BX28" i="15"/>
  <c r="BY28" i="15"/>
  <c r="BZ28" i="15"/>
  <c r="CA28" i="15"/>
  <c r="CB28" i="15"/>
  <c r="CC28" i="15"/>
  <c r="CD28" i="15"/>
  <c r="CE28" i="15"/>
  <c r="CF28" i="15"/>
  <c r="CG28" i="15"/>
  <c r="CH28" i="15"/>
  <c r="CI28" i="15"/>
  <c r="CJ28" i="15"/>
  <c r="CK28" i="15"/>
  <c r="CL28" i="15"/>
  <c r="CM28" i="15"/>
  <c r="CN28" i="15"/>
  <c r="CO28" i="15"/>
  <c r="CP28" i="15"/>
  <c r="CQ28" i="15"/>
  <c r="CR28" i="15"/>
  <c r="CS28" i="15"/>
  <c r="CT28" i="15"/>
  <c r="CU28" i="15"/>
  <c r="CV28" i="15"/>
  <c r="CW28" i="15"/>
  <c r="CX28" i="15"/>
  <c r="CY28" i="15"/>
  <c r="CZ28" i="15"/>
  <c r="DA28" i="15"/>
  <c r="DB28" i="15"/>
  <c r="DC28" i="15"/>
  <c r="DD28" i="15"/>
  <c r="DE28" i="15"/>
  <c r="DF28" i="15"/>
  <c r="DG28" i="15"/>
  <c r="DH28" i="15"/>
  <c r="DI28" i="15"/>
  <c r="DJ28" i="15"/>
  <c r="DK28" i="15"/>
  <c r="DL28" i="15"/>
  <c r="DM28" i="15"/>
  <c r="DN28" i="15"/>
  <c r="DO28" i="15"/>
  <c r="DP28" i="15"/>
  <c r="DQ28" i="15"/>
  <c r="DR28" i="15"/>
  <c r="DS28" i="15"/>
  <c r="DT28" i="15"/>
  <c r="DU28" i="15"/>
  <c r="DV28" i="15"/>
  <c r="AB29" i="15"/>
  <c r="AC29" i="15"/>
  <c r="AD29" i="15"/>
  <c r="AE29" i="15"/>
  <c r="AF29" i="15"/>
  <c r="AG29" i="15"/>
  <c r="AH29" i="15"/>
  <c r="AI29" i="15"/>
  <c r="AJ29" i="15"/>
  <c r="AK29" i="15"/>
  <c r="AL29" i="15"/>
  <c r="AM29" i="15"/>
  <c r="AN29" i="15"/>
  <c r="AO29" i="15"/>
  <c r="AP29" i="15"/>
  <c r="AQ29" i="15"/>
  <c r="AR29" i="15"/>
  <c r="AS29" i="15"/>
  <c r="AT29" i="15"/>
  <c r="AU29" i="15"/>
  <c r="AV29" i="15"/>
  <c r="AW29" i="15"/>
  <c r="AX29" i="15"/>
  <c r="AY29" i="15"/>
  <c r="AZ29" i="15"/>
  <c r="BA29" i="15"/>
  <c r="BB29" i="15"/>
  <c r="BC29" i="15"/>
  <c r="BD29" i="15"/>
  <c r="BE29" i="15"/>
  <c r="BF29" i="15"/>
  <c r="BG29" i="15"/>
  <c r="BH29" i="15"/>
  <c r="BI29" i="15"/>
  <c r="BJ29" i="15"/>
  <c r="BK29" i="15"/>
  <c r="BL29" i="15"/>
  <c r="BM29" i="15"/>
  <c r="BN29" i="15"/>
  <c r="BO29" i="15"/>
  <c r="BP29" i="15"/>
  <c r="BQ29" i="15"/>
  <c r="BR29" i="15"/>
  <c r="BS29" i="15"/>
  <c r="BT29" i="15"/>
  <c r="BU29" i="15"/>
  <c r="BV29" i="15"/>
  <c r="BW29" i="15"/>
  <c r="BX29" i="15"/>
  <c r="BY29" i="15"/>
  <c r="BZ29" i="15"/>
  <c r="CA29" i="15"/>
  <c r="CB29" i="15"/>
  <c r="CC29" i="15"/>
  <c r="CD29" i="15"/>
  <c r="CE29" i="15"/>
  <c r="CF29" i="15"/>
  <c r="CG29" i="15"/>
  <c r="CH29" i="15"/>
  <c r="CI29" i="15"/>
  <c r="CJ29" i="15"/>
  <c r="CK29" i="15"/>
  <c r="CL29" i="15"/>
  <c r="CM29" i="15"/>
  <c r="CN29" i="15"/>
  <c r="CO29" i="15"/>
  <c r="CP29" i="15"/>
  <c r="CQ29" i="15"/>
  <c r="CR29" i="15"/>
  <c r="CS29" i="15"/>
  <c r="CT29" i="15"/>
  <c r="CU29" i="15"/>
  <c r="CV29" i="15"/>
  <c r="CW29" i="15"/>
  <c r="CX29" i="15"/>
  <c r="CY29" i="15"/>
  <c r="CZ29" i="15"/>
  <c r="DA29" i="15"/>
  <c r="DB29" i="15"/>
  <c r="DC29" i="15"/>
  <c r="DD29" i="15"/>
  <c r="DE29" i="15"/>
  <c r="DF29" i="15"/>
  <c r="DG29" i="15"/>
  <c r="DH29" i="15"/>
  <c r="DI29" i="15"/>
  <c r="DJ29" i="15"/>
  <c r="DK29" i="15"/>
  <c r="DL29" i="15"/>
  <c r="DM29" i="15"/>
  <c r="DN29" i="15"/>
  <c r="DO29" i="15"/>
  <c r="DP29" i="15"/>
  <c r="DQ29" i="15"/>
  <c r="DR29" i="15"/>
  <c r="DS29" i="15"/>
  <c r="DT29" i="15"/>
  <c r="DU29" i="15"/>
  <c r="DV29" i="15"/>
  <c r="AB30" i="15"/>
  <c r="AC30" i="15"/>
  <c r="AD30" i="15"/>
  <c r="AE30" i="15"/>
  <c r="AF30" i="15"/>
  <c r="AG30" i="15"/>
  <c r="AH30" i="15"/>
  <c r="AI30" i="15"/>
  <c r="AJ30" i="15"/>
  <c r="AK30" i="15"/>
  <c r="AL30" i="15"/>
  <c r="AM30" i="15"/>
  <c r="AN30" i="15"/>
  <c r="AO30" i="15"/>
  <c r="AP30" i="15"/>
  <c r="AQ30" i="15"/>
  <c r="AR30" i="15"/>
  <c r="AS30" i="15"/>
  <c r="AT30" i="15"/>
  <c r="AU30" i="15"/>
  <c r="AV30" i="15"/>
  <c r="AW30" i="15"/>
  <c r="AX30" i="15"/>
  <c r="AY30" i="15"/>
  <c r="AZ30" i="15"/>
  <c r="BA30" i="15"/>
  <c r="BB30" i="15"/>
  <c r="BC30" i="15"/>
  <c r="BD30" i="15"/>
  <c r="BE30" i="15"/>
  <c r="BF30" i="15"/>
  <c r="BG30" i="15"/>
  <c r="BH30" i="15"/>
  <c r="BI30" i="15"/>
  <c r="BJ30" i="15"/>
  <c r="BK30" i="15"/>
  <c r="BL30" i="15"/>
  <c r="BM30" i="15"/>
  <c r="BN30" i="15"/>
  <c r="BO30" i="15"/>
  <c r="BP30" i="15"/>
  <c r="BQ30" i="15"/>
  <c r="BR30" i="15"/>
  <c r="BS30" i="15"/>
  <c r="BT30" i="15"/>
  <c r="BU30" i="15"/>
  <c r="BV30" i="15"/>
  <c r="BW30" i="15"/>
  <c r="BX30" i="15"/>
  <c r="BY30" i="15"/>
  <c r="BZ30" i="15"/>
  <c r="CA30" i="15"/>
  <c r="CB30" i="15"/>
  <c r="CC30" i="15"/>
  <c r="CD30" i="15"/>
  <c r="CE30" i="15"/>
  <c r="CF30" i="15"/>
  <c r="CG30" i="15"/>
  <c r="CH30" i="15"/>
  <c r="CI30" i="15"/>
  <c r="CJ30" i="15"/>
  <c r="CK30" i="15"/>
  <c r="CL30" i="15"/>
  <c r="CM30" i="15"/>
  <c r="CN30" i="15"/>
  <c r="CO30" i="15"/>
  <c r="CP30" i="15"/>
  <c r="CQ30" i="15"/>
  <c r="CR30" i="15"/>
  <c r="CS30" i="15"/>
  <c r="CT30" i="15"/>
  <c r="CU30" i="15"/>
  <c r="CV30" i="15"/>
  <c r="CW30" i="15"/>
  <c r="CX30" i="15"/>
  <c r="CY30" i="15"/>
  <c r="CZ30" i="15"/>
  <c r="DA30" i="15"/>
  <c r="DB30" i="15"/>
  <c r="DC30" i="15"/>
  <c r="DD30" i="15"/>
  <c r="DE30" i="15"/>
  <c r="DF30" i="15"/>
  <c r="DG30" i="15"/>
  <c r="DH30" i="15"/>
  <c r="DI30" i="15"/>
  <c r="DJ30" i="15"/>
  <c r="DK30" i="15"/>
  <c r="DL30" i="15"/>
  <c r="DM30" i="15"/>
  <c r="DN30" i="15"/>
  <c r="DO30" i="15"/>
  <c r="DP30" i="15"/>
  <c r="DQ30" i="15"/>
  <c r="DR30" i="15"/>
  <c r="DS30" i="15"/>
  <c r="DT30" i="15"/>
  <c r="DU30" i="15"/>
  <c r="DV30" i="15"/>
  <c r="AB31" i="15"/>
  <c r="AC31" i="15"/>
  <c r="AD31" i="15"/>
  <c r="AE31" i="15"/>
  <c r="AF31" i="15"/>
  <c r="AG31" i="15"/>
  <c r="AH31" i="15"/>
  <c r="AI31" i="15"/>
  <c r="AJ31" i="15"/>
  <c r="AK31" i="15"/>
  <c r="AL31" i="15"/>
  <c r="AM31" i="15"/>
  <c r="AN31" i="15"/>
  <c r="AO31" i="15"/>
  <c r="AP31" i="15"/>
  <c r="AQ31" i="15"/>
  <c r="AR31" i="15"/>
  <c r="AS31" i="15"/>
  <c r="AT31" i="15"/>
  <c r="AU31" i="15"/>
  <c r="AV31" i="15"/>
  <c r="AW31" i="15"/>
  <c r="AX31" i="15"/>
  <c r="AY31" i="15"/>
  <c r="AZ31" i="15"/>
  <c r="BA31" i="15"/>
  <c r="BB31" i="15"/>
  <c r="BC31" i="15"/>
  <c r="BD31" i="15"/>
  <c r="BE31" i="15"/>
  <c r="BF31" i="15"/>
  <c r="BG31" i="15"/>
  <c r="BH31" i="15"/>
  <c r="BI31" i="15"/>
  <c r="BJ31" i="15"/>
  <c r="BK31" i="15"/>
  <c r="BL31" i="15"/>
  <c r="BM31" i="15"/>
  <c r="BN31" i="15"/>
  <c r="BO31" i="15"/>
  <c r="BP31" i="15"/>
  <c r="BQ31" i="15"/>
  <c r="BR31" i="15"/>
  <c r="BS31" i="15"/>
  <c r="BT31" i="15"/>
  <c r="BU31" i="15"/>
  <c r="BV31" i="15"/>
  <c r="BW31" i="15"/>
  <c r="BX31" i="15"/>
  <c r="BY31" i="15"/>
  <c r="BZ31" i="15"/>
  <c r="CA31" i="15"/>
  <c r="CB31" i="15"/>
  <c r="CC31" i="15"/>
  <c r="CD31" i="15"/>
  <c r="CE31" i="15"/>
  <c r="CF31" i="15"/>
  <c r="CG31" i="15"/>
  <c r="CH31" i="15"/>
  <c r="CI31" i="15"/>
  <c r="CJ31" i="15"/>
  <c r="CK31" i="15"/>
  <c r="CL31" i="15"/>
  <c r="CM31" i="15"/>
  <c r="CN31" i="15"/>
  <c r="CO31" i="15"/>
  <c r="CP31" i="15"/>
  <c r="CQ31" i="15"/>
  <c r="CR31" i="15"/>
  <c r="CS31" i="15"/>
  <c r="CT31" i="15"/>
  <c r="CU31" i="15"/>
  <c r="CV31" i="15"/>
  <c r="CW31" i="15"/>
  <c r="CX31" i="15"/>
  <c r="CY31" i="15"/>
  <c r="CZ31" i="15"/>
  <c r="DA31" i="15"/>
  <c r="DB31" i="15"/>
  <c r="DC31" i="15"/>
  <c r="DD31" i="15"/>
  <c r="DE31" i="15"/>
  <c r="DF31" i="15"/>
  <c r="DG31" i="15"/>
  <c r="DH31" i="15"/>
  <c r="DI31" i="15"/>
  <c r="DJ31" i="15"/>
  <c r="DK31" i="15"/>
  <c r="DL31" i="15"/>
  <c r="DM31" i="15"/>
  <c r="DN31" i="15"/>
  <c r="DO31" i="15"/>
  <c r="DP31" i="15"/>
  <c r="DQ31" i="15"/>
  <c r="DR31" i="15"/>
  <c r="DS31" i="15"/>
  <c r="DT31" i="15"/>
  <c r="DU31" i="15"/>
  <c r="DV31" i="15"/>
  <c r="AB32" i="15"/>
  <c r="AC32" i="15"/>
  <c r="AD32" i="15"/>
  <c r="AE32" i="15"/>
  <c r="AF32" i="15"/>
  <c r="AG32" i="15"/>
  <c r="AH32" i="15"/>
  <c r="AI32" i="15"/>
  <c r="AJ32" i="15"/>
  <c r="AK32" i="15"/>
  <c r="AL32" i="15"/>
  <c r="AM32" i="15"/>
  <c r="AN32" i="15"/>
  <c r="AO32" i="15"/>
  <c r="AP32" i="15"/>
  <c r="AQ32" i="15"/>
  <c r="AR32" i="15"/>
  <c r="AS32" i="15"/>
  <c r="AT32" i="15"/>
  <c r="AU32" i="15"/>
  <c r="AV32" i="15"/>
  <c r="AW32" i="15"/>
  <c r="AX32" i="15"/>
  <c r="AY32" i="15"/>
  <c r="AZ32" i="15"/>
  <c r="BA32" i="15"/>
  <c r="BB32" i="15"/>
  <c r="BC32" i="15"/>
  <c r="BD32" i="15"/>
  <c r="BE32" i="15"/>
  <c r="BF32" i="15"/>
  <c r="BG32" i="15"/>
  <c r="BH32" i="15"/>
  <c r="BI32" i="15"/>
  <c r="BJ32" i="15"/>
  <c r="BK32" i="15"/>
  <c r="BL32" i="15"/>
  <c r="BM32" i="15"/>
  <c r="BN32" i="15"/>
  <c r="BO32" i="15"/>
  <c r="BP32" i="15"/>
  <c r="BQ32" i="15"/>
  <c r="BR32" i="15"/>
  <c r="BS32" i="15"/>
  <c r="BT32" i="15"/>
  <c r="BU32" i="15"/>
  <c r="BV32" i="15"/>
  <c r="BW32" i="15"/>
  <c r="BX32" i="15"/>
  <c r="BY32" i="15"/>
  <c r="BZ32" i="15"/>
  <c r="CA32" i="15"/>
  <c r="CB32" i="15"/>
  <c r="CC32" i="15"/>
  <c r="CD32" i="15"/>
  <c r="CE32" i="15"/>
  <c r="CF32" i="15"/>
  <c r="CG32" i="15"/>
  <c r="CH32" i="15"/>
  <c r="CI32" i="15"/>
  <c r="CJ32" i="15"/>
  <c r="CK32" i="15"/>
  <c r="CL32" i="15"/>
  <c r="CM32" i="15"/>
  <c r="CN32" i="15"/>
  <c r="CO32" i="15"/>
  <c r="CP32" i="15"/>
  <c r="CQ32" i="15"/>
  <c r="CR32" i="15"/>
  <c r="CS32" i="15"/>
  <c r="CT32" i="15"/>
  <c r="CU32" i="15"/>
  <c r="CV32" i="15"/>
  <c r="CW32" i="15"/>
  <c r="CX32" i="15"/>
  <c r="CY32" i="15"/>
  <c r="CZ32" i="15"/>
  <c r="DA32" i="15"/>
  <c r="DB32" i="15"/>
  <c r="DC32" i="15"/>
  <c r="DD32" i="15"/>
  <c r="DE32" i="15"/>
  <c r="DF32" i="15"/>
  <c r="DG32" i="15"/>
  <c r="DH32" i="15"/>
  <c r="DI32" i="15"/>
  <c r="DJ32" i="15"/>
  <c r="DK32" i="15"/>
  <c r="DL32" i="15"/>
  <c r="DM32" i="15"/>
  <c r="DN32" i="15"/>
  <c r="DO32" i="15"/>
  <c r="DP32" i="15"/>
  <c r="DQ32" i="15"/>
  <c r="DR32" i="15"/>
  <c r="DS32" i="15"/>
  <c r="DT32" i="15"/>
  <c r="DU32" i="15"/>
  <c r="DV32" i="15"/>
  <c r="AB33" i="15"/>
  <c r="AC33" i="15"/>
  <c r="AD33" i="15"/>
  <c r="AE33" i="15"/>
  <c r="AF33" i="15"/>
  <c r="AG33" i="15"/>
  <c r="AH33" i="15"/>
  <c r="AI33" i="15"/>
  <c r="AJ33" i="15"/>
  <c r="AK33" i="15"/>
  <c r="AL33" i="15"/>
  <c r="AM33" i="15"/>
  <c r="AN33" i="15"/>
  <c r="AO33" i="15"/>
  <c r="AP33" i="15"/>
  <c r="AQ33" i="15"/>
  <c r="AR33" i="15"/>
  <c r="AS33" i="15"/>
  <c r="AT33" i="15"/>
  <c r="AU33" i="15"/>
  <c r="AV33" i="15"/>
  <c r="AW33" i="15"/>
  <c r="AX33" i="15"/>
  <c r="AY33" i="15"/>
  <c r="AZ33" i="15"/>
  <c r="BA33" i="15"/>
  <c r="BB33" i="15"/>
  <c r="BC33" i="15"/>
  <c r="BD33" i="15"/>
  <c r="BE33" i="15"/>
  <c r="BF33" i="15"/>
  <c r="BG33" i="15"/>
  <c r="BH33" i="15"/>
  <c r="BI33" i="15"/>
  <c r="BJ33" i="15"/>
  <c r="BK33" i="15"/>
  <c r="BL33" i="15"/>
  <c r="BM33" i="15"/>
  <c r="BN33" i="15"/>
  <c r="BO33" i="15"/>
  <c r="BP33" i="15"/>
  <c r="BQ33" i="15"/>
  <c r="BR33" i="15"/>
  <c r="BS33" i="15"/>
  <c r="BT33" i="15"/>
  <c r="BU33" i="15"/>
  <c r="BV33" i="15"/>
  <c r="BW33" i="15"/>
  <c r="BX33" i="15"/>
  <c r="BY33" i="15"/>
  <c r="BZ33" i="15"/>
  <c r="CA33" i="15"/>
  <c r="CB33" i="15"/>
  <c r="CC33" i="15"/>
  <c r="CD33" i="15"/>
  <c r="CE33" i="15"/>
  <c r="CF33" i="15"/>
  <c r="CG33" i="15"/>
  <c r="CH33" i="15"/>
  <c r="CI33" i="15"/>
  <c r="CJ33" i="15"/>
  <c r="CK33" i="15"/>
  <c r="CL33" i="15"/>
  <c r="CM33" i="15"/>
  <c r="CN33" i="15"/>
  <c r="CO33" i="15"/>
  <c r="CP33" i="15"/>
  <c r="CQ33" i="15"/>
  <c r="CR33" i="15"/>
  <c r="CS33" i="15"/>
  <c r="CT33" i="15"/>
  <c r="CU33" i="15"/>
  <c r="CV33" i="15"/>
  <c r="CW33" i="15"/>
  <c r="CX33" i="15"/>
  <c r="CY33" i="15"/>
  <c r="CZ33" i="15"/>
  <c r="DA33" i="15"/>
  <c r="DB33" i="15"/>
  <c r="DC33" i="15"/>
  <c r="DD33" i="15"/>
  <c r="DE33" i="15"/>
  <c r="DF33" i="15"/>
  <c r="DG33" i="15"/>
  <c r="DH33" i="15"/>
  <c r="DI33" i="15"/>
  <c r="DJ33" i="15"/>
  <c r="DK33" i="15"/>
  <c r="DL33" i="15"/>
  <c r="DM33" i="15"/>
  <c r="DN33" i="15"/>
  <c r="DO33" i="15"/>
  <c r="DP33" i="15"/>
  <c r="DQ33" i="15"/>
  <c r="DR33" i="15"/>
  <c r="DS33" i="15"/>
  <c r="DT33" i="15"/>
  <c r="DU33" i="15"/>
  <c r="DV33" i="15"/>
  <c r="AB34" i="15"/>
  <c r="AC34" i="15"/>
  <c r="AD34" i="15"/>
  <c r="AE34" i="15"/>
  <c r="AF34" i="15"/>
  <c r="AG34" i="15"/>
  <c r="AH34" i="15"/>
  <c r="AI34" i="15"/>
  <c r="AJ34" i="15"/>
  <c r="AK34" i="15"/>
  <c r="AL34" i="15"/>
  <c r="AM34" i="15"/>
  <c r="AN34" i="15"/>
  <c r="AO34" i="15"/>
  <c r="AP34" i="15"/>
  <c r="AQ34" i="15"/>
  <c r="AR34" i="15"/>
  <c r="AS34" i="15"/>
  <c r="AT34" i="15"/>
  <c r="AU34" i="15"/>
  <c r="AV34" i="15"/>
  <c r="AW34" i="15"/>
  <c r="AX34" i="15"/>
  <c r="AY34" i="15"/>
  <c r="AZ34" i="15"/>
  <c r="BA34" i="15"/>
  <c r="BB34" i="15"/>
  <c r="BC34" i="15"/>
  <c r="BD34" i="15"/>
  <c r="BE34" i="15"/>
  <c r="BF34" i="15"/>
  <c r="BG34" i="15"/>
  <c r="BH34" i="15"/>
  <c r="BI34" i="15"/>
  <c r="BJ34" i="15"/>
  <c r="BK34" i="15"/>
  <c r="BL34" i="15"/>
  <c r="BM34" i="15"/>
  <c r="BN34" i="15"/>
  <c r="BO34" i="15"/>
  <c r="BP34" i="15"/>
  <c r="BQ34" i="15"/>
  <c r="BR34" i="15"/>
  <c r="BS34" i="15"/>
  <c r="BT34" i="15"/>
  <c r="BU34" i="15"/>
  <c r="BV34" i="15"/>
  <c r="BW34" i="15"/>
  <c r="BX34" i="15"/>
  <c r="BY34" i="15"/>
  <c r="BZ34" i="15"/>
  <c r="CA34" i="15"/>
  <c r="CB34" i="15"/>
  <c r="CC34" i="15"/>
  <c r="CD34" i="15"/>
  <c r="CE34" i="15"/>
  <c r="CF34" i="15"/>
  <c r="CG34" i="15"/>
  <c r="CH34" i="15"/>
  <c r="CI34" i="15"/>
  <c r="CJ34" i="15"/>
  <c r="CK34" i="15"/>
  <c r="CL34" i="15"/>
  <c r="CM34" i="15"/>
  <c r="CN34" i="15"/>
  <c r="CO34" i="15"/>
  <c r="CP34" i="15"/>
  <c r="CQ34" i="15"/>
  <c r="CR34" i="15"/>
  <c r="CS34" i="15"/>
  <c r="CT34" i="15"/>
  <c r="CU34" i="15"/>
  <c r="CV34" i="15"/>
  <c r="CW34" i="15"/>
  <c r="CX34" i="15"/>
  <c r="CY34" i="15"/>
  <c r="CZ34" i="15"/>
  <c r="DA34" i="15"/>
  <c r="DB34" i="15"/>
  <c r="DC34" i="15"/>
  <c r="DD34" i="15"/>
  <c r="DE34" i="15"/>
  <c r="DF34" i="15"/>
  <c r="DG34" i="15"/>
  <c r="DH34" i="15"/>
  <c r="DI34" i="15"/>
  <c r="DJ34" i="15"/>
  <c r="DK34" i="15"/>
  <c r="DL34" i="15"/>
  <c r="DM34" i="15"/>
  <c r="DN34" i="15"/>
  <c r="DO34" i="15"/>
  <c r="DP34" i="15"/>
  <c r="DQ34" i="15"/>
  <c r="DR34" i="15"/>
  <c r="DS34" i="15"/>
  <c r="DT34" i="15"/>
  <c r="DU34" i="15"/>
  <c r="DV34" i="15"/>
  <c r="AB35" i="15"/>
  <c r="AC35" i="15"/>
  <c r="AD35" i="15"/>
  <c r="AE35" i="15"/>
  <c r="AF35" i="15"/>
  <c r="AG35" i="15"/>
  <c r="AH35" i="15"/>
  <c r="AI35" i="15"/>
  <c r="AJ35" i="15"/>
  <c r="AK35" i="15"/>
  <c r="AL35" i="15"/>
  <c r="AM35" i="15"/>
  <c r="AN35" i="15"/>
  <c r="AO35" i="15"/>
  <c r="AP35" i="15"/>
  <c r="AQ35" i="15"/>
  <c r="AR35" i="15"/>
  <c r="AS35" i="15"/>
  <c r="AT35" i="15"/>
  <c r="AU35" i="15"/>
  <c r="AV35" i="15"/>
  <c r="AW35" i="15"/>
  <c r="AX35" i="15"/>
  <c r="AY35" i="15"/>
  <c r="AZ35" i="15"/>
  <c r="BA35" i="15"/>
  <c r="BB35" i="15"/>
  <c r="BC35" i="15"/>
  <c r="BD35" i="15"/>
  <c r="BE35" i="15"/>
  <c r="BF35" i="15"/>
  <c r="BG35" i="15"/>
  <c r="BH35" i="15"/>
  <c r="BI35" i="15"/>
  <c r="BJ35" i="15"/>
  <c r="BK35" i="15"/>
  <c r="BL35" i="15"/>
  <c r="BM35" i="15"/>
  <c r="BN35" i="15"/>
  <c r="BO35" i="15"/>
  <c r="BP35" i="15"/>
  <c r="BQ35" i="15"/>
  <c r="BR35" i="15"/>
  <c r="BS35" i="15"/>
  <c r="BT35" i="15"/>
  <c r="BU35" i="15"/>
  <c r="BV35" i="15"/>
  <c r="BW35" i="15"/>
  <c r="BX35" i="15"/>
  <c r="BY35" i="15"/>
  <c r="BZ35" i="15"/>
  <c r="CA35" i="15"/>
  <c r="CB35" i="15"/>
  <c r="CC35" i="15"/>
  <c r="CD35" i="15"/>
  <c r="CE35" i="15"/>
  <c r="CF35" i="15"/>
  <c r="CG35" i="15"/>
  <c r="CH35" i="15"/>
  <c r="CI35" i="15"/>
  <c r="CJ35" i="15"/>
  <c r="CK35" i="15"/>
  <c r="CL35" i="15"/>
  <c r="CM35" i="15"/>
  <c r="CN35" i="15"/>
  <c r="CO35" i="15"/>
  <c r="CP35" i="15"/>
  <c r="CQ35" i="15"/>
  <c r="CR35" i="15"/>
  <c r="CS35" i="15"/>
  <c r="CT35" i="15"/>
  <c r="CU35" i="15"/>
  <c r="CV35" i="15"/>
  <c r="CW35" i="15"/>
  <c r="CX35" i="15"/>
  <c r="CY35" i="15"/>
  <c r="CZ35" i="15"/>
  <c r="DA35" i="15"/>
  <c r="DB35" i="15"/>
  <c r="DC35" i="15"/>
  <c r="DD35" i="15"/>
  <c r="DE35" i="15"/>
  <c r="DF35" i="15"/>
  <c r="DG35" i="15"/>
  <c r="DH35" i="15"/>
  <c r="DI35" i="15"/>
  <c r="DJ35" i="15"/>
  <c r="DK35" i="15"/>
  <c r="DL35" i="15"/>
  <c r="DM35" i="15"/>
  <c r="DN35" i="15"/>
  <c r="DO35" i="15"/>
  <c r="DP35" i="15"/>
  <c r="DQ35" i="15"/>
  <c r="DR35" i="15"/>
  <c r="DS35" i="15"/>
  <c r="DT35" i="15"/>
  <c r="DU35" i="15"/>
  <c r="DV35" i="15"/>
  <c r="AB36" i="15"/>
  <c r="AC36" i="15"/>
  <c r="AD36" i="15"/>
  <c r="AE36" i="15"/>
  <c r="AF36" i="15"/>
  <c r="AG36" i="15"/>
  <c r="AH36" i="15"/>
  <c r="AI36" i="15"/>
  <c r="AJ36" i="15"/>
  <c r="AK36" i="15"/>
  <c r="AL36" i="15"/>
  <c r="AM36" i="15"/>
  <c r="AN36" i="15"/>
  <c r="AO36" i="15"/>
  <c r="AP36" i="15"/>
  <c r="AQ36" i="15"/>
  <c r="AR36" i="15"/>
  <c r="AS36" i="15"/>
  <c r="AT36" i="15"/>
  <c r="AU36" i="15"/>
  <c r="AV36" i="15"/>
  <c r="AW36" i="15"/>
  <c r="AX36" i="15"/>
  <c r="AY36" i="15"/>
  <c r="AZ36" i="15"/>
  <c r="BA36" i="15"/>
  <c r="BB36" i="15"/>
  <c r="BC36" i="15"/>
  <c r="BD36" i="15"/>
  <c r="BE36" i="15"/>
  <c r="BF36" i="15"/>
  <c r="BG36" i="15"/>
  <c r="BH36" i="15"/>
  <c r="BI36" i="15"/>
  <c r="BJ36" i="15"/>
  <c r="BK36" i="15"/>
  <c r="BL36" i="15"/>
  <c r="BM36" i="15"/>
  <c r="BN36" i="15"/>
  <c r="BO36" i="15"/>
  <c r="BP36" i="15"/>
  <c r="BQ36" i="15"/>
  <c r="BR36" i="15"/>
  <c r="BS36" i="15"/>
  <c r="BT36" i="15"/>
  <c r="BU36" i="15"/>
  <c r="BV36" i="15"/>
  <c r="BW36" i="15"/>
  <c r="BX36" i="15"/>
  <c r="BY36" i="15"/>
  <c r="BZ36" i="15"/>
  <c r="CA36" i="15"/>
  <c r="CB36" i="15"/>
  <c r="CC36" i="15"/>
  <c r="CD36" i="15"/>
  <c r="CE36" i="15"/>
  <c r="CF36" i="15"/>
  <c r="CG36" i="15"/>
  <c r="CH36" i="15"/>
  <c r="CI36" i="15"/>
  <c r="CJ36" i="15"/>
  <c r="CK36" i="15"/>
  <c r="CL36" i="15"/>
  <c r="CM36" i="15"/>
  <c r="CN36" i="15"/>
  <c r="CO36" i="15"/>
  <c r="CP36" i="15"/>
  <c r="CQ36" i="15"/>
  <c r="CR36" i="15"/>
  <c r="CS36" i="15"/>
  <c r="CT36" i="15"/>
  <c r="CU36" i="15"/>
  <c r="CV36" i="15"/>
  <c r="CW36" i="15"/>
  <c r="CX36" i="15"/>
  <c r="CY36" i="15"/>
  <c r="CZ36" i="15"/>
  <c r="DA36" i="15"/>
  <c r="DB36" i="15"/>
  <c r="DC36" i="15"/>
  <c r="DD36" i="15"/>
  <c r="DE36" i="15"/>
  <c r="DF36" i="15"/>
  <c r="DG36" i="15"/>
  <c r="DH36" i="15"/>
  <c r="DI36" i="15"/>
  <c r="DJ36" i="15"/>
  <c r="DK36" i="15"/>
  <c r="DL36" i="15"/>
  <c r="DM36" i="15"/>
  <c r="DN36" i="15"/>
  <c r="DO36" i="15"/>
  <c r="DP36" i="15"/>
  <c r="DQ36" i="15"/>
  <c r="DR36" i="15"/>
  <c r="DS36" i="15"/>
  <c r="DT36" i="15"/>
  <c r="DU36" i="15"/>
  <c r="DV36" i="15"/>
  <c r="AB37" i="15"/>
  <c r="AC37" i="15"/>
  <c r="AD37" i="15"/>
  <c r="AE37" i="15"/>
  <c r="AF37" i="15"/>
  <c r="AG37" i="15"/>
  <c r="AH37" i="15"/>
  <c r="AI37" i="15"/>
  <c r="AJ37" i="15"/>
  <c r="AK37" i="15"/>
  <c r="AL37" i="15"/>
  <c r="AM37" i="15"/>
  <c r="AN37" i="15"/>
  <c r="AO37" i="15"/>
  <c r="AP37" i="15"/>
  <c r="AQ37" i="15"/>
  <c r="AR37" i="15"/>
  <c r="AS37" i="15"/>
  <c r="AT37" i="15"/>
  <c r="AU37" i="15"/>
  <c r="AV37" i="15"/>
  <c r="AW37" i="15"/>
  <c r="AX37" i="15"/>
  <c r="AY37" i="15"/>
  <c r="AZ37" i="15"/>
  <c r="BA37" i="15"/>
  <c r="BB37" i="15"/>
  <c r="BC37" i="15"/>
  <c r="BD37" i="15"/>
  <c r="BE37" i="15"/>
  <c r="BF37" i="15"/>
  <c r="BG37" i="15"/>
  <c r="BH37" i="15"/>
  <c r="BI37" i="15"/>
  <c r="BJ37" i="15"/>
  <c r="BK37" i="15"/>
  <c r="BL37" i="15"/>
  <c r="BM37" i="15"/>
  <c r="BN37" i="15"/>
  <c r="BO37" i="15"/>
  <c r="BP37" i="15"/>
  <c r="BQ37" i="15"/>
  <c r="BR37" i="15"/>
  <c r="BS37" i="15"/>
  <c r="BT37" i="15"/>
  <c r="BU37" i="15"/>
  <c r="BV37" i="15"/>
  <c r="BW37" i="15"/>
  <c r="BX37" i="15"/>
  <c r="BY37" i="15"/>
  <c r="BZ37" i="15"/>
  <c r="CA37" i="15"/>
  <c r="CB37" i="15"/>
  <c r="CC37" i="15"/>
  <c r="CD37" i="15"/>
  <c r="CE37" i="15"/>
  <c r="CF37" i="15"/>
  <c r="CG37" i="15"/>
  <c r="CH37" i="15"/>
  <c r="CI37" i="15"/>
  <c r="CJ37" i="15"/>
  <c r="CK37" i="15"/>
  <c r="CL37" i="15"/>
  <c r="CM37" i="15"/>
  <c r="CN37" i="15"/>
  <c r="CO37" i="15"/>
  <c r="CP37" i="15"/>
  <c r="CQ37" i="15"/>
  <c r="CR37" i="15"/>
  <c r="CS37" i="15"/>
  <c r="CT37" i="15"/>
  <c r="CU37" i="15"/>
  <c r="CV37" i="15"/>
  <c r="CW37" i="15"/>
  <c r="CX37" i="15"/>
  <c r="CY37" i="15"/>
  <c r="CZ37" i="15"/>
  <c r="DA37" i="15"/>
  <c r="DB37" i="15"/>
  <c r="DC37" i="15"/>
  <c r="DD37" i="15"/>
  <c r="DE37" i="15"/>
  <c r="DF37" i="15"/>
  <c r="DG37" i="15"/>
  <c r="DH37" i="15"/>
  <c r="DI37" i="15"/>
  <c r="DJ37" i="15"/>
  <c r="DK37" i="15"/>
  <c r="DL37" i="15"/>
  <c r="DM37" i="15"/>
  <c r="DN37" i="15"/>
  <c r="DO37" i="15"/>
  <c r="DP37" i="15"/>
  <c r="DQ37" i="15"/>
  <c r="DR37" i="15"/>
  <c r="DS37" i="15"/>
  <c r="DT37" i="15"/>
  <c r="DU37" i="15"/>
  <c r="DV37" i="15"/>
  <c r="AB38" i="15"/>
  <c r="AC38" i="15"/>
  <c r="AD38" i="15"/>
  <c r="AE38" i="15"/>
  <c r="AF38" i="15"/>
  <c r="AG38" i="15"/>
  <c r="AH38" i="15"/>
  <c r="AI38" i="15"/>
  <c r="AJ38" i="15"/>
  <c r="AK38" i="15"/>
  <c r="AL38" i="15"/>
  <c r="AM38" i="15"/>
  <c r="AN38" i="15"/>
  <c r="AO38" i="15"/>
  <c r="AP38" i="15"/>
  <c r="AQ38" i="15"/>
  <c r="AR38" i="15"/>
  <c r="AS38" i="15"/>
  <c r="AT38" i="15"/>
  <c r="AU38" i="15"/>
  <c r="AV38" i="15"/>
  <c r="AW38" i="15"/>
  <c r="AX38" i="15"/>
  <c r="AY38" i="15"/>
  <c r="AZ38" i="15"/>
  <c r="BA38" i="15"/>
  <c r="BB38" i="15"/>
  <c r="BC38" i="15"/>
  <c r="BD38" i="15"/>
  <c r="BE38" i="15"/>
  <c r="BF38" i="15"/>
  <c r="BG38" i="15"/>
  <c r="BH38" i="15"/>
  <c r="BI38" i="15"/>
  <c r="BJ38" i="15"/>
  <c r="BK38" i="15"/>
  <c r="BL38" i="15"/>
  <c r="BM38" i="15"/>
  <c r="BN38" i="15"/>
  <c r="BO38" i="15"/>
  <c r="BP38" i="15"/>
  <c r="BQ38" i="15"/>
  <c r="BR38" i="15"/>
  <c r="BS38" i="15"/>
  <c r="BT38" i="15"/>
  <c r="BU38" i="15"/>
  <c r="BV38" i="15"/>
  <c r="BW38" i="15"/>
  <c r="BX38" i="15"/>
  <c r="BY38" i="15"/>
  <c r="BZ38" i="15"/>
  <c r="CA38" i="15"/>
  <c r="CB38" i="15"/>
  <c r="CC38" i="15"/>
  <c r="CD38" i="15"/>
  <c r="CE38" i="15"/>
  <c r="CF38" i="15"/>
  <c r="CG38" i="15"/>
  <c r="CH38" i="15"/>
  <c r="CI38" i="15"/>
  <c r="CJ38" i="15"/>
  <c r="CK38" i="15"/>
  <c r="CL38" i="15"/>
  <c r="CM38" i="15"/>
  <c r="CN38" i="15"/>
  <c r="CO38" i="15"/>
  <c r="CP38" i="15"/>
  <c r="CQ38" i="15"/>
  <c r="CR38" i="15"/>
  <c r="CS38" i="15"/>
  <c r="CT38" i="15"/>
  <c r="CU38" i="15"/>
  <c r="CV38" i="15"/>
  <c r="CW38" i="15"/>
  <c r="CX38" i="15"/>
  <c r="CY38" i="15"/>
  <c r="CZ38" i="15"/>
  <c r="DA38" i="15"/>
  <c r="DB38" i="15"/>
  <c r="DC38" i="15"/>
  <c r="DD38" i="15"/>
  <c r="DE38" i="15"/>
  <c r="DF38" i="15"/>
  <c r="DG38" i="15"/>
  <c r="DH38" i="15"/>
  <c r="DI38" i="15"/>
  <c r="DJ38" i="15"/>
  <c r="DK38" i="15"/>
  <c r="DL38" i="15"/>
  <c r="DM38" i="15"/>
  <c r="DN38" i="15"/>
  <c r="DO38" i="15"/>
  <c r="DP38" i="15"/>
  <c r="DQ38" i="15"/>
  <c r="DR38" i="15"/>
  <c r="DS38" i="15"/>
  <c r="DT38" i="15"/>
  <c r="DU38" i="15"/>
  <c r="DV38" i="15"/>
  <c r="AB39" i="15"/>
  <c r="AC39" i="15"/>
  <c r="AD39" i="15"/>
  <c r="AE39" i="15"/>
  <c r="AF39" i="15"/>
  <c r="AG39" i="15"/>
  <c r="AH39" i="15"/>
  <c r="AI39" i="15"/>
  <c r="AJ39" i="15"/>
  <c r="AK39" i="15"/>
  <c r="AL39" i="15"/>
  <c r="AM39" i="15"/>
  <c r="AN39" i="15"/>
  <c r="AO39" i="15"/>
  <c r="AP39" i="15"/>
  <c r="AQ39" i="15"/>
  <c r="AR39" i="15"/>
  <c r="AS39" i="15"/>
  <c r="AT39" i="15"/>
  <c r="AU39" i="15"/>
  <c r="AV39" i="15"/>
  <c r="AW39" i="15"/>
  <c r="AX39" i="15"/>
  <c r="AY39" i="15"/>
  <c r="AZ39" i="15"/>
  <c r="BA39" i="15"/>
  <c r="BB39" i="15"/>
  <c r="BC39" i="15"/>
  <c r="BD39" i="15"/>
  <c r="BE39" i="15"/>
  <c r="BF39" i="15"/>
  <c r="BG39" i="15"/>
  <c r="BH39" i="15"/>
  <c r="BI39" i="15"/>
  <c r="BJ39" i="15"/>
  <c r="BK39" i="15"/>
  <c r="BL39" i="15"/>
  <c r="BM39" i="15"/>
  <c r="BN39" i="15"/>
  <c r="BO39" i="15"/>
  <c r="BP39" i="15"/>
  <c r="BQ39" i="15"/>
  <c r="BR39" i="15"/>
  <c r="BS39" i="15"/>
  <c r="BT39" i="15"/>
  <c r="BU39" i="15"/>
  <c r="BV39" i="15"/>
  <c r="BW39" i="15"/>
  <c r="BX39" i="15"/>
  <c r="BY39" i="15"/>
  <c r="BZ39" i="15"/>
  <c r="CA39" i="15"/>
  <c r="CB39" i="15"/>
  <c r="CC39" i="15"/>
  <c r="CD39" i="15"/>
  <c r="CE39" i="15"/>
  <c r="CF39" i="15"/>
  <c r="CG39" i="15"/>
  <c r="CH39" i="15"/>
  <c r="CI39" i="15"/>
  <c r="CJ39" i="15"/>
  <c r="CK39" i="15"/>
  <c r="CL39" i="15"/>
  <c r="CM39" i="15"/>
  <c r="CN39" i="15"/>
  <c r="CO39" i="15"/>
  <c r="CP39" i="15"/>
  <c r="CQ39" i="15"/>
  <c r="CR39" i="15"/>
  <c r="CS39" i="15"/>
  <c r="CT39" i="15"/>
  <c r="CU39" i="15"/>
  <c r="CV39" i="15"/>
  <c r="CW39" i="15"/>
  <c r="CX39" i="15"/>
  <c r="CY39" i="15"/>
  <c r="CZ39" i="15"/>
  <c r="DA39" i="15"/>
  <c r="DB39" i="15"/>
  <c r="DC39" i="15"/>
  <c r="DD39" i="15"/>
  <c r="DE39" i="15"/>
  <c r="DF39" i="15"/>
  <c r="DG39" i="15"/>
  <c r="DH39" i="15"/>
  <c r="DI39" i="15"/>
  <c r="DJ39" i="15"/>
  <c r="DK39" i="15"/>
  <c r="DL39" i="15"/>
  <c r="DM39" i="15"/>
  <c r="DN39" i="15"/>
  <c r="DO39" i="15"/>
  <c r="DP39" i="15"/>
  <c r="DQ39" i="15"/>
  <c r="DR39" i="15"/>
  <c r="DS39" i="15"/>
  <c r="DT39" i="15"/>
  <c r="DU39" i="15"/>
  <c r="DV39" i="15"/>
  <c r="AB40" i="15"/>
  <c r="AC40" i="15"/>
  <c r="AD40" i="15"/>
  <c r="AE40" i="15"/>
  <c r="AF40" i="15"/>
  <c r="AG40" i="15"/>
  <c r="AH40" i="15"/>
  <c r="AI40" i="15"/>
  <c r="AJ40" i="15"/>
  <c r="AK40" i="15"/>
  <c r="AL40" i="15"/>
  <c r="AM40" i="15"/>
  <c r="AN40" i="15"/>
  <c r="AO40" i="15"/>
  <c r="AP40" i="15"/>
  <c r="AQ40" i="15"/>
  <c r="AR40" i="15"/>
  <c r="AS40" i="15"/>
  <c r="AT40" i="15"/>
  <c r="AU40" i="15"/>
  <c r="AV40" i="15"/>
  <c r="AW40" i="15"/>
  <c r="AX40" i="15"/>
  <c r="AY40" i="15"/>
  <c r="AZ40" i="15"/>
  <c r="BA40" i="15"/>
  <c r="BB40" i="15"/>
  <c r="BC40" i="15"/>
  <c r="BD40" i="15"/>
  <c r="BE40" i="15"/>
  <c r="BF40" i="15"/>
  <c r="BG40" i="15"/>
  <c r="BH40" i="15"/>
  <c r="BI40" i="15"/>
  <c r="BJ40" i="15"/>
  <c r="BK40" i="15"/>
  <c r="BL40" i="15"/>
  <c r="BM40" i="15"/>
  <c r="BN40" i="15"/>
  <c r="BO40" i="15"/>
  <c r="BP40" i="15"/>
  <c r="BQ40" i="15"/>
  <c r="BR40" i="15"/>
  <c r="BS40" i="15"/>
  <c r="BT40" i="15"/>
  <c r="BU40" i="15"/>
  <c r="BV40" i="15"/>
  <c r="BW40" i="15"/>
  <c r="BX40" i="15"/>
  <c r="BY40" i="15"/>
  <c r="BZ40" i="15"/>
  <c r="CA40" i="15"/>
  <c r="CB40" i="15"/>
  <c r="CC40" i="15"/>
  <c r="CD40" i="15"/>
  <c r="CE40" i="15"/>
  <c r="CF40" i="15"/>
  <c r="CG40" i="15"/>
  <c r="CH40" i="15"/>
  <c r="CI40" i="15"/>
  <c r="CJ40" i="15"/>
  <c r="CK40" i="15"/>
  <c r="CL40" i="15"/>
  <c r="CM40" i="15"/>
  <c r="CN40" i="15"/>
  <c r="CO40" i="15"/>
  <c r="CP40" i="15"/>
  <c r="CQ40" i="15"/>
  <c r="CR40" i="15"/>
  <c r="CS40" i="15"/>
  <c r="CT40" i="15"/>
  <c r="CU40" i="15"/>
  <c r="CV40" i="15"/>
  <c r="CW40" i="15"/>
  <c r="CX40" i="15"/>
  <c r="CY40" i="15"/>
  <c r="CZ40" i="15"/>
  <c r="DA40" i="15"/>
  <c r="DB40" i="15"/>
  <c r="DC40" i="15"/>
  <c r="DD40" i="15"/>
  <c r="DE40" i="15"/>
  <c r="DF40" i="15"/>
  <c r="DG40" i="15"/>
  <c r="DH40" i="15"/>
  <c r="DI40" i="15"/>
  <c r="DJ40" i="15"/>
  <c r="DK40" i="15"/>
  <c r="DL40" i="15"/>
  <c r="DM40" i="15"/>
  <c r="DN40" i="15"/>
  <c r="DO40" i="15"/>
  <c r="DP40" i="15"/>
  <c r="DQ40" i="15"/>
  <c r="DR40" i="15"/>
  <c r="DS40" i="15"/>
  <c r="DT40" i="15"/>
  <c r="DU40" i="15"/>
  <c r="DV40" i="15"/>
  <c r="AB41" i="15"/>
  <c r="AC41" i="15"/>
  <c r="AD41" i="15"/>
  <c r="AE41" i="15"/>
  <c r="AF41" i="15"/>
  <c r="AG41" i="15"/>
  <c r="AH41" i="15"/>
  <c r="AI41" i="15"/>
  <c r="AJ41" i="15"/>
  <c r="AK41" i="15"/>
  <c r="AL41" i="15"/>
  <c r="AM41" i="15"/>
  <c r="AN41" i="15"/>
  <c r="AO41" i="15"/>
  <c r="AP41" i="15"/>
  <c r="AQ41" i="15"/>
  <c r="AR41" i="15"/>
  <c r="AS41" i="15"/>
  <c r="AT41" i="15"/>
  <c r="AU41" i="15"/>
  <c r="AV41" i="15"/>
  <c r="AW41" i="15"/>
  <c r="AX41" i="15"/>
  <c r="AY41" i="15"/>
  <c r="AZ41" i="15"/>
  <c r="BA41" i="15"/>
  <c r="BB41" i="15"/>
  <c r="BC41" i="15"/>
  <c r="BD41" i="15"/>
  <c r="BE41" i="15"/>
  <c r="BF41" i="15"/>
  <c r="BG41" i="15"/>
  <c r="BH41" i="15"/>
  <c r="BI41" i="15"/>
  <c r="BJ41" i="15"/>
  <c r="BK41" i="15"/>
  <c r="BL41" i="15"/>
  <c r="BM41" i="15"/>
  <c r="BN41" i="15"/>
  <c r="BO41" i="15"/>
  <c r="BP41" i="15"/>
  <c r="BQ41" i="15"/>
  <c r="BR41" i="15"/>
  <c r="BS41" i="15"/>
  <c r="BT41" i="15"/>
  <c r="BU41" i="15"/>
  <c r="BV41" i="15"/>
  <c r="BW41" i="15"/>
  <c r="BX41" i="15"/>
  <c r="BY41" i="15"/>
  <c r="BZ41" i="15"/>
  <c r="CA41" i="15"/>
  <c r="CB41" i="15"/>
  <c r="CC41" i="15"/>
  <c r="CD41" i="15"/>
  <c r="CE41" i="15"/>
  <c r="CF41" i="15"/>
  <c r="CG41" i="15"/>
  <c r="CH41" i="15"/>
  <c r="CI41" i="15"/>
  <c r="CJ41" i="15"/>
  <c r="CK41" i="15"/>
  <c r="CL41" i="15"/>
  <c r="CM41" i="15"/>
  <c r="CN41" i="15"/>
  <c r="CO41" i="15"/>
  <c r="CP41" i="15"/>
  <c r="CQ41" i="15"/>
  <c r="CR41" i="15"/>
  <c r="CS41" i="15"/>
  <c r="CT41" i="15"/>
  <c r="CU41" i="15"/>
  <c r="CV41" i="15"/>
  <c r="CW41" i="15"/>
  <c r="CX41" i="15"/>
  <c r="CY41" i="15"/>
  <c r="CZ41" i="15"/>
  <c r="DA41" i="15"/>
  <c r="DB41" i="15"/>
  <c r="DC41" i="15"/>
  <c r="DD41" i="15"/>
  <c r="DE41" i="15"/>
  <c r="DF41" i="15"/>
  <c r="DG41" i="15"/>
  <c r="DH41" i="15"/>
  <c r="DI41" i="15"/>
  <c r="DJ41" i="15"/>
  <c r="DK41" i="15"/>
  <c r="DL41" i="15"/>
  <c r="DM41" i="15"/>
  <c r="DN41" i="15"/>
  <c r="DO41" i="15"/>
  <c r="DP41" i="15"/>
  <c r="DQ41" i="15"/>
  <c r="DR41" i="15"/>
  <c r="DS41" i="15"/>
  <c r="DT41" i="15"/>
  <c r="DU41" i="15"/>
  <c r="DV41" i="15"/>
  <c r="AB42" i="15"/>
  <c r="AC42" i="15"/>
  <c r="AD42" i="15"/>
  <c r="AE42" i="15"/>
  <c r="AF42" i="15"/>
  <c r="AG42" i="15"/>
  <c r="AH42" i="15"/>
  <c r="AI42" i="15"/>
  <c r="AJ42" i="15"/>
  <c r="AK42" i="15"/>
  <c r="AL42" i="15"/>
  <c r="AM42" i="15"/>
  <c r="AN42" i="15"/>
  <c r="AO42" i="15"/>
  <c r="AP42" i="15"/>
  <c r="AQ42" i="15"/>
  <c r="AR42" i="15"/>
  <c r="AS42" i="15"/>
  <c r="AT42" i="15"/>
  <c r="AU42" i="15"/>
  <c r="AV42" i="15"/>
  <c r="AW42" i="15"/>
  <c r="AX42" i="15"/>
  <c r="AY42" i="15"/>
  <c r="AZ42" i="15"/>
  <c r="BA42" i="15"/>
  <c r="BB42" i="15"/>
  <c r="BC42" i="15"/>
  <c r="BD42" i="15"/>
  <c r="BE42" i="15"/>
  <c r="BF42" i="15"/>
  <c r="BG42" i="15"/>
  <c r="BH42" i="15"/>
  <c r="BI42" i="15"/>
  <c r="BJ42" i="15"/>
  <c r="BK42" i="15"/>
  <c r="BL42" i="15"/>
  <c r="BM42" i="15"/>
  <c r="BN42" i="15"/>
  <c r="BO42" i="15"/>
  <c r="BP42" i="15"/>
  <c r="BQ42" i="15"/>
  <c r="BR42" i="15"/>
  <c r="BS42" i="15"/>
  <c r="BT42" i="15"/>
  <c r="BU42" i="15"/>
  <c r="BV42" i="15"/>
  <c r="BW42" i="15"/>
  <c r="BX42" i="15"/>
  <c r="BY42" i="15"/>
  <c r="BZ42" i="15"/>
  <c r="CA42" i="15"/>
  <c r="CB42" i="15"/>
  <c r="CC42" i="15"/>
  <c r="CD42" i="15"/>
  <c r="CE42" i="15"/>
  <c r="CF42" i="15"/>
  <c r="CG42" i="15"/>
  <c r="CH42" i="15"/>
  <c r="CI42" i="15"/>
  <c r="CJ42" i="15"/>
  <c r="CK42" i="15"/>
  <c r="CL42" i="15"/>
  <c r="CM42" i="15"/>
  <c r="CN42" i="15"/>
  <c r="CO42" i="15"/>
  <c r="CP42" i="15"/>
  <c r="CQ42" i="15"/>
  <c r="CR42" i="15"/>
  <c r="CS42" i="15"/>
  <c r="CT42" i="15"/>
  <c r="CU42" i="15"/>
  <c r="CV42" i="15"/>
  <c r="CW42" i="15"/>
  <c r="CX42" i="15"/>
  <c r="CY42" i="15"/>
  <c r="CZ42" i="15"/>
  <c r="DA42" i="15"/>
  <c r="DB42" i="15"/>
  <c r="DC42" i="15"/>
  <c r="DD42" i="15"/>
  <c r="DE42" i="15"/>
  <c r="DF42" i="15"/>
  <c r="DG42" i="15"/>
  <c r="DH42" i="15"/>
  <c r="DI42" i="15"/>
  <c r="DJ42" i="15"/>
  <c r="DK42" i="15"/>
  <c r="DL42" i="15"/>
  <c r="DM42" i="15"/>
  <c r="DN42" i="15"/>
  <c r="DO42" i="15"/>
  <c r="DP42" i="15"/>
  <c r="DQ42" i="15"/>
  <c r="DR42" i="15"/>
  <c r="DS42" i="15"/>
  <c r="DT42" i="15"/>
  <c r="DU42" i="15"/>
  <c r="DV42" i="15"/>
  <c r="AB43" i="15"/>
  <c r="AC43" i="15"/>
  <c r="AD43" i="15"/>
  <c r="AE43" i="15"/>
  <c r="AF43" i="15"/>
  <c r="AG43" i="15"/>
  <c r="AH43" i="15"/>
  <c r="AI43" i="15"/>
  <c r="AJ43" i="15"/>
  <c r="AK43" i="15"/>
  <c r="AL43" i="15"/>
  <c r="AM43" i="15"/>
  <c r="AN43" i="15"/>
  <c r="AO43" i="15"/>
  <c r="AP43" i="15"/>
  <c r="AQ43" i="15"/>
  <c r="AR43" i="15"/>
  <c r="AS43" i="15"/>
  <c r="AT43" i="15"/>
  <c r="AU43" i="15"/>
  <c r="AV43" i="15"/>
  <c r="AW43" i="15"/>
  <c r="AX43" i="15"/>
  <c r="AY43" i="15"/>
  <c r="AZ43" i="15"/>
  <c r="BA43" i="15"/>
  <c r="BB43" i="15"/>
  <c r="BC43" i="15"/>
  <c r="BD43" i="15"/>
  <c r="BE43" i="15"/>
  <c r="BF43" i="15"/>
  <c r="BG43" i="15"/>
  <c r="BH43" i="15"/>
  <c r="BI43" i="15"/>
  <c r="BJ43" i="15"/>
  <c r="BK43" i="15"/>
  <c r="BL43" i="15"/>
  <c r="BM43" i="15"/>
  <c r="BN43" i="15"/>
  <c r="BO43" i="15"/>
  <c r="BP43" i="15"/>
  <c r="BQ43" i="15"/>
  <c r="BR43" i="15"/>
  <c r="BS43" i="15"/>
  <c r="BT43" i="15"/>
  <c r="BU43" i="15"/>
  <c r="BV43" i="15"/>
  <c r="BW43" i="15"/>
  <c r="BX43" i="15"/>
  <c r="BY43" i="15"/>
  <c r="BZ43" i="15"/>
  <c r="CA43" i="15"/>
  <c r="CB43" i="15"/>
  <c r="CC43" i="15"/>
  <c r="CD43" i="15"/>
  <c r="CE43" i="15"/>
  <c r="CF43" i="15"/>
  <c r="CG43" i="15"/>
  <c r="CH43" i="15"/>
  <c r="CI43" i="15"/>
  <c r="CJ43" i="15"/>
  <c r="CK43" i="15"/>
  <c r="CL43" i="15"/>
  <c r="CM43" i="15"/>
  <c r="CN43" i="15"/>
  <c r="CO43" i="15"/>
  <c r="CP43" i="15"/>
  <c r="CQ43" i="15"/>
  <c r="CR43" i="15"/>
  <c r="CS43" i="15"/>
  <c r="CT43" i="15"/>
  <c r="CU43" i="15"/>
  <c r="CV43" i="15"/>
  <c r="CW43" i="15"/>
  <c r="CX43" i="15"/>
  <c r="CY43" i="15"/>
  <c r="CZ43" i="15"/>
  <c r="DA43" i="15"/>
  <c r="DB43" i="15"/>
  <c r="DC43" i="15"/>
  <c r="DD43" i="15"/>
  <c r="DE43" i="15"/>
  <c r="DF43" i="15"/>
  <c r="DG43" i="15"/>
  <c r="DH43" i="15"/>
  <c r="DI43" i="15"/>
  <c r="DJ43" i="15"/>
  <c r="DK43" i="15"/>
  <c r="DL43" i="15"/>
  <c r="DM43" i="15"/>
  <c r="DN43" i="15"/>
  <c r="DO43" i="15"/>
  <c r="DP43" i="15"/>
  <c r="DQ43" i="15"/>
  <c r="DR43" i="15"/>
  <c r="DS43" i="15"/>
  <c r="DT43" i="15"/>
  <c r="DU43" i="15"/>
  <c r="DV43" i="15"/>
  <c r="AB44" i="15"/>
  <c r="AC44" i="15"/>
  <c r="AD44" i="15"/>
  <c r="AE44" i="15"/>
  <c r="AF44" i="15"/>
  <c r="AG44" i="15"/>
  <c r="AH44" i="15"/>
  <c r="AI44" i="15"/>
  <c r="AJ44" i="15"/>
  <c r="AK44" i="15"/>
  <c r="AL44" i="15"/>
  <c r="AM44" i="15"/>
  <c r="AN44" i="15"/>
  <c r="AO44" i="15"/>
  <c r="AP44" i="15"/>
  <c r="AQ44" i="15"/>
  <c r="AR44" i="15"/>
  <c r="AS44" i="15"/>
  <c r="AT44" i="15"/>
  <c r="AU44" i="15"/>
  <c r="AV44" i="15"/>
  <c r="AW44" i="15"/>
  <c r="AX44" i="15"/>
  <c r="AY44" i="15"/>
  <c r="AZ44" i="15"/>
  <c r="BA44" i="15"/>
  <c r="BB44" i="15"/>
  <c r="BC44" i="15"/>
  <c r="BD44" i="15"/>
  <c r="BE44" i="15"/>
  <c r="BF44" i="15"/>
  <c r="BG44" i="15"/>
  <c r="BH44" i="15"/>
  <c r="BI44" i="15"/>
  <c r="BJ44" i="15"/>
  <c r="BK44" i="15"/>
  <c r="BL44" i="15"/>
  <c r="BM44" i="15"/>
  <c r="BN44" i="15"/>
  <c r="BO44" i="15"/>
  <c r="BP44" i="15"/>
  <c r="BQ44" i="15"/>
  <c r="BR44" i="15"/>
  <c r="BS44" i="15"/>
  <c r="BT44" i="15"/>
  <c r="BU44" i="15"/>
  <c r="BV44" i="15"/>
  <c r="BW44" i="15"/>
  <c r="BX44" i="15"/>
  <c r="BY44" i="15"/>
  <c r="BZ44" i="15"/>
  <c r="CA44" i="15"/>
  <c r="CB44" i="15"/>
  <c r="CC44" i="15"/>
  <c r="CD44" i="15"/>
  <c r="CE44" i="15"/>
  <c r="CF44" i="15"/>
  <c r="CG44" i="15"/>
  <c r="CH44" i="15"/>
  <c r="CI44" i="15"/>
  <c r="CJ44" i="15"/>
  <c r="CK44" i="15"/>
  <c r="CL44" i="15"/>
  <c r="CM44" i="15"/>
  <c r="CN44" i="15"/>
  <c r="CO44" i="15"/>
  <c r="CP44" i="15"/>
  <c r="CQ44" i="15"/>
  <c r="CR44" i="15"/>
  <c r="CS44" i="15"/>
  <c r="CT44" i="15"/>
  <c r="CU44" i="15"/>
  <c r="CV44" i="15"/>
  <c r="CW44" i="15"/>
  <c r="CX44" i="15"/>
  <c r="CY44" i="15"/>
  <c r="CZ44" i="15"/>
  <c r="DA44" i="15"/>
  <c r="DB44" i="15"/>
  <c r="DC44" i="15"/>
  <c r="DD44" i="15"/>
  <c r="DE44" i="15"/>
  <c r="DF44" i="15"/>
  <c r="DG44" i="15"/>
  <c r="DH44" i="15"/>
  <c r="DI44" i="15"/>
  <c r="DJ44" i="15"/>
  <c r="DK44" i="15"/>
  <c r="DL44" i="15"/>
  <c r="DM44" i="15"/>
  <c r="DN44" i="15"/>
  <c r="DO44" i="15"/>
  <c r="DP44" i="15"/>
  <c r="DQ44" i="15"/>
  <c r="DR44" i="15"/>
  <c r="DS44" i="15"/>
  <c r="DT44" i="15"/>
  <c r="DU44" i="15"/>
  <c r="DV44" i="15"/>
  <c r="AB45" i="15"/>
  <c r="AC45" i="15"/>
  <c r="AD45" i="15"/>
  <c r="AE45" i="15"/>
  <c r="AF45" i="15"/>
  <c r="AG45" i="15"/>
  <c r="AH45" i="15"/>
  <c r="AI45" i="15"/>
  <c r="AJ45" i="15"/>
  <c r="AK45" i="15"/>
  <c r="AL45" i="15"/>
  <c r="AM45" i="15"/>
  <c r="AN45" i="15"/>
  <c r="AO45" i="15"/>
  <c r="AP45" i="15"/>
  <c r="AQ45" i="15"/>
  <c r="AR45" i="15"/>
  <c r="AS45" i="15"/>
  <c r="AT45" i="15"/>
  <c r="AU45" i="15"/>
  <c r="AV45" i="15"/>
  <c r="AW45" i="15"/>
  <c r="AX45" i="15"/>
  <c r="AY45" i="15"/>
  <c r="AZ45" i="15"/>
  <c r="BA45" i="15"/>
  <c r="BB45" i="15"/>
  <c r="BC45" i="15"/>
  <c r="BD45" i="15"/>
  <c r="BE45" i="15"/>
  <c r="BF45" i="15"/>
  <c r="BG45" i="15"/>
  <c r="BH45" i="15"/>
  <c r="BI45" i="15"/>
  <c r="BJ45" i="15"/>
  <c r="BK45" i="15"/>
  <c r="BL45" i="15"/>
  <c r="BM45" i="15"/>
  <c r="BN45" i="15"/>
  <c r="BO45" i="15"/>
  <c r="BP45" i="15"/>
  <c r="BQ45" i="15"/>
  <c r="BR45" i="15"/>
  <c r="BS45" i="15"/>
  <c r="BT45" i="15"/>
  <c r="BU45" i="15"/>
  <c r="BV45" i="15"/>
  <c r="BW45" i="15"/>
  <c r="BX45" i="15"/>
  <c r="BY45" i="15"/>
  <c r="BZ45" i="15"/>
  <c r="CA45" i="15"/>
  <c r="CB45" i="15"/>
  <c r="CC45" i="15"/>
  <c r="CD45" i="15"/>
  <c r="CE45" i="15"/>
  <c r="CF45" i="15"/>
  <c r="CG45" i="15"/>
  <c r="CH45" i="15"/>
  <c r="CI45" i="15"/>
  <c r="CJ45" i="15"/>
  <c r="CK45" i="15"/>
  <c r="CL45" i="15"/>
  <c r="CM45" i="15"/>
  <c r="CN45" i="15"/>
  <c r="CO45" i="15"/>
  <c r="CP45" i="15"/>
  <c r="CQ45" i="15"/>
  <c r="CR45" i="15"/>
  <c r="CS45" i="15"/>
  <c r="CT45" i="15"/>
  <c r="CU45" i="15"/>
  <c r="CV45" i="15"/>
  <c r="CW45" i="15"/>
  <c r="CX45" i="15"/>
  <c r="CY45" i="15"/>
  <c r="CZ45" i="15"/>
  <c r="DA45" i="15"/>
  <c r="DB45" i="15"/>
  <c r="DC45" i="15"/>
  <c r="DD45" i="15"/>
  <c r="DE45" i="15"/>
  <c r="DF45" i="15"/>
  <c r="DG45" i="15"/>
  <c r="DH45" i="15"/>
  <c r="DI45" i="15"/>
  <c r="DJ45" i="15"/>
  <c r="DK45" i="15"/>
  <c r="DL45" i="15"/>
  <c r="DM45" i="15"/>
  <c r="DN45" i="15"/>
  <c r="DO45" i="15"/>
  <c r="DP45" i="15"/>
  <c r="DQ45" i="15"/>
  <c r="DR45" i="15"/>
  <c r="DS45" i="15"/>
  <c r="DT45" i="15"/>
  <c r="DU45" i="15"/>
  <c r="DV45" i="15"/>
  <c r="AB46" i="15"/>
  <c r="AC46" i="15"/>
  <c r="AD46" i="15"/>
  <c r="AE46" i="15"/>
  <c r="AF46" i="15"/>
  <c r="AG46" i="15"/>
  <c r="AH46" i="15"/>
  <c r="AI46" i="15"/>
  <c r="AJ46" i="15"/>
  <c r="AK46" i="15"/>
  <c r="AL46" i="15"/>
  <c r="AM46" i="15"/>
  <c r="AN46" i="15"/>
  <c r="AO46" i="15"/>
  <c r="AP46" i="15"/>
  <c r="AQ46" i="15"/>
  <c r="AR46" i="15"/>
  <c r="AS46" i="15"/>
  <c r="AT46" i="15"/>
  <c r="AU46" i="15"/>
  <c r="AV46" i="15"/>
  <c r="AW46" i="15"/>
  <c r="AX46" i="15"/>
  <c r="AY46" i="15"/>
  <c r="AZ46" i="15"/>
  <c r="BA46" i="15"/>
  <c r="BB46" i="15"/>
  <c r="BC46" i="15"/>
  <c r="BD46" i="15"/>
  <c r="BE46" i="15"/>
  <c r="BF46" i="15"/>
  <c r="BG46" i="15"/>
  <c r="BH46" i="15"/>
  <c r="BI46" i="15"/>
  <c r="BJ46" i="15"/>
  <c r="BK46" i="15"/>
  <c r="BL46" i="15"/>
  <c r="BM46" i="15"/>
  <c r="BN46" i="15"/>
  <c r="BO46" i="15"/>
  <c r="BP46" i="15"/>
  <c r="BQ46" i="15"/>
  <c r="BR46" i="15"/>
  <c r="BS46" i="15"/>
  <c r="BT46" i="15"/>
  <c r="BU46" i="15"/>
  <c r="BV46" i="15"/>
  <c r="BW46" i="15"/>
  <c r="BX46" i="15"/>
  <c r="BY46" i="15"/>
  <c r="BZ46" i="15"/>
  <c r="CA46" i="15"/>
  <c r="CB46" i="15"/>
  <c r="CC46" i="15"/>
  <c r="CD46" i="15"/>
  <c r="CE46" i="15"/>
  <c r="CF46" i="15"/>
  <c r="CG46" i="15"/>
  <c r="CH46" i="15"/>
  <c r="CI46" i="15"/>
  <c r="CJ46" i="15"/>
  <c r="CK46" i="15"/>
  <c r="CL46" i="15"/>
  <c r="CM46" i="15"/>
  <c r="CN46" i="15"/>
  <c r="CO46" i="15"/>
  <c r="CP46" i="15"/>
  <c r="CQ46" i="15"/>
  <c r="CR46" i="15"/>
  <c r="CS46" i="15"/>
  <c r="CT46" i="15"/>
  <c r="CU46" i="15"/>
  <c r="CV46" i="15"/>
  <c r="CW46" i="15"/>
  <c r="CX46" i="15"/>
  <c r="CY46" i="15"/>
  <c r="CZ46" i="15"/>
  <c r="DA46" i="15"/>
  <c r="DB46" i="15"/>
  <c r="DC46" i="15"/>
  <c r="DD46" i="15"/>
  <c r="DE46" i="15"/>
  <c r="DF46" i="15"/>
  <c r="DG46" i="15"/>
  <c r="DH46" i="15"/>
  <c r="DI46" i="15"/>
  <c r="DJ46" i="15"/>
  <c r="DK46" i="15"/>
  <c r="DL46" i="15"/>
  <c r="DM46" i="15"/>
  <c r="DN46" i="15"/>
  <c r="DO46" i="15"/>
  <c r="DP46" i="15"/>
  <c r="DQ46" i="15"/>
  <c r="DR46" i="15"/>
  <c r="DS46" i="15"/>
  <c r="DT46" i="15"/>
  <c r="DU46" i="15"/>
  <c r="DV46" i="15"/>
  <c r="AB47" i="15"/>
  <c r="AC47" i="15"/>
  <c r="AD47" i="15"/>
  <c r="AE47" i="15"/>
  <c r="AF47" i="15"/>
  <c r="AG47" i="15"/>
  <c r="AH47" i="15"/>
  <c r="AI47" i="15"/>
  <c r="AJ47" i="15"/>
  <c r="AK47" i="15"/>
  <c r="AL47" i="15"/>
  <c r="AM47" i="15"/>
  <c r="AN47" i="15"/>
  <c r="AO47" i="15"/>
  <c r="AP47" i="15"/>
  <c r="AQ47" i="15"/>
  <c r="AR47" i="15"/>
  <c r="AS47" i="15"/>
  <c r="AT47" i="15"/>
  <c r="AU47" i="15"/>
  <c r="AV47" i="15"/>
  <c r="AW47" i="15"/>
  <c r="AX47" i="15"/>
  <c r="AY47" i="15"/>
  <c r="AZ47" i="15"/>
  <c r="BA47" i="15"/>
  <c r="BB47" i="15"/>
  <c r="BC47" i="15"/>
  <c r="BD47" i="15"/>
  <c r="BE47" i="15"/>
  <c r="BF47" i="15"/>
  <c r="BG47" i="15"/>
  <c r="BH47" i="15"/>
  <c r="BI47" i="15"/>
  <c r="BJ47" i="15"/>
  <c r="BK47" i="15"/>
  <c r="BL47" i="15"/>
  <c r="BM47" i="15"/>
  <c r="BN47" i="15"/>
  <c r="BO47" i="15"/>
  <c r="BP47" i="15"/>
  <c r="BQ47" i="15"/>
  <c r="BR47" i="15"/>
  <c r="BS47" i="15"/>
  <c r="BT47" i="15"/>
  <c r="BU47" i="15"/>
  <c r="BV47" i="15"/>
  <c r="BW47" i="15"/>
  <c r="BX47" i="15"/>
  <c r="BY47" i="15"/>
  <c r="BZ47" i="15"/>
  <c r="CA47" i="15"/>
  <c r="CB47" i="15"/>
  <c r="CC47" i="15"/>
  <c r="CD47" i="15"/>
  <c r="CE47" i="15"/>
  <c r="CF47" i="15"/>
  <c r="CG47" i="15"/>
  <c r="CH47" i="15"/>
  <c r="CI47" i="15"/>
  <c r="CJ47" i="15"/>
  <c r="CK47" i="15"/>
  <c r="CL47" i="15"/>
  <c r="CM47" i="15"/>
  <c r="CN47" i="15"/>
  <c r="CO47" i="15"/>
  <c r="CP47" i="15"/>
  <c r="CQ47" i="15"/>
  <c r="CR47" i="15"/>
  <c r="CS47" i="15"/>
  <c r="CT47" i="15"/>
  <c r="CU47" i="15"/>
  <c r="CV47" i="15"/>
  <c r="CW47" i="15"/>
  <c r="CX47" i="15"/>
  <c r="CY47" i="15"/>
  <c r="CZ47" i="15"/>
  <c r="DA47" i="15"/>
  <c r="DB47" i="15"/>
  <c r="DC47" i="15"/>
  <c r="DD47" i="15"/>
  <c r="DE47" i="15"/>
  <c r="DF47" i="15"/>
  <c r="DG47" i="15"/>
  <c r="DH47" i="15"/>
  <c r="DI47" i="15"/>
  <c r="DJ47" i="15"/>
  <c r="DK47" i="15"/>
  <c r="DL47" i="15"/>
  <c r="DM47" i="15"/>
  <c r="DN47" i="15"/>
  <c r="DO47" i="15"/>
  <c r="DP47" i="15"/>
  <c r="DQ47" i="15"/>
  <c r="DR47" i="15"/>
  <c r="DS47" i="15"/>
  <c r="DT47" i="15"/>
  <c r="DU47" i="15"/>
  <c r="DV47" i="15"/>
  <c r="AB48" i="15"/>
  <c r="AC48" i="15"/>
  <c r="AD48" i="15"/>
  <c r="AE48" i="15"/>
  <c r="AF48" i="15"/>
  <c r="AG48" i="15"/>
  <c r="AH48" i="15"/>
  <c r="AI48" i="15"/>
  <c r="AJ48" i="15"/>
  <c r="AK48" i="15"/>
  <c r="AL48" i="15"/>
  <c r="AM48" i="15"/>
  <c r="AN48" i="15"/>
  <c r="AO48" i="15"/>
  <c r="AP48" i="15"/>
  <c r="AQ48" i="15"/>
  <c r="AR48" i="15"/>
  <c r="AS48" i="15"/>
  <c r="AT48" i="15"/>
  <c r="AU48" i="15"/>
  <c r="AV48" i="15"/>
  <c r="AW48" i="15"/>
  <c r="AX48" i="15"/>
  <c r="AY48" i="15"/>
  <c r="AZ48" i="15"/>
  <c r="BA48" i="15"/>
  <c r="BB48" i="15"/>
  <c r="BC48" i="15"/>
  <c r="BD48" i="15"/>
  <c r="BE48" i="15"/>
  <c r="BF48" i="15"/>
  <c r="BG48" i="15"/>
  <c r="BH48" i="15"/>
  <c r="BI48" i="15"/>
  <c r="BJ48" i="15"/>
  <c r="BK48" i="15"/>
  <c r="BL48" i="15"/>
  <c r="BM48" i="15"/>
  <c r="BN48" i="15"/>
  <c r="BO48" i="15"/>
  <c r="BP48" i="15"/>
  <c r="BQ48" i="15"/>
  <c r="BR48" i="15"/>
  <c r="BS48" i="15"/>
  <c r="BT48" i="15"/>
  <c r="BU48" i="15"/>
  <c r="BV48" i="15"/>
  <c r="BW48" i="15"/>
  <c r="BX48" i="15"/>
  <c r="BY48" i="15"/>
  <c r="BZ48" i="15"/>
  <c r="CA48" i="15"/>
  <c r="CB48" i="15"/>
  <c r="CC48" i="15"/>
  <c r="CD48" i="15"/>
  <c r="CE48" i="15"/>
  <c r="CF48" i="15"/>
  <c r="CG48" i="15"/>
  <c r="CH48" i="15"/>
  <c r="CI48" i="15"/>
  <c r="CJ48" i="15"/>
  <c r="CK48" i="15"/>
  <c r="CL48" i="15"/>
  <c r="CM48" i="15"/>
  <c r="CN48" i="15"/>
  <c r="CO48" i="15"/>
  <c r="CP48" i="15"/>
  <c r="CQ48" i="15"/>
  <c r="CR48" i="15"/>
  <c r="CS48" i="15"/>
  <c r="CT48" i="15"/>
  <c r="CU48" i="15"/>
  <c r="CV48" i="15"/>
  <c r="CW48" i="15"/>
  <c r="CX48" i="15"/>
  <c r="CY48" i="15"/>
  <c r="CZ48" i="15"/>
  <c r="DA48" i="15"/>
  <c r="DB48" i="15"/>
  <c r="DC48" i="15"/>
  <c r="DD48" i="15"/>
  <c r="DE48" i="15"/>
  <c r="DF48" i="15"/>
  <c r="DG48" i="15"/>
  <c r="DH48" i="15"/>
  <c r="DI48" i="15"/>
  <c r="DJ48" i="15"/>
  <c r="DK48" i="15"/>
  <c r="DL48" i="15"/>
  <c r="DM48" i="15"/>
  <c r="DN48" i="15"/>
  <c r="DO48" i="15"/>
  <c r="DP48" i="15"/>
  <c r="DQ48" i="15"/>
  <c r="DR48" i="15"/>
  <c r="DS48" i="15"/>
  <c r="DT48" i="15"/>
  <c r="DU48" i="15"/>
  <c r="DV48" i="15"/>
  <c r="AB49" i="15"/>
  <c r="AC49" i="15"/>
  <c r="AD49" i="15"/>
  <c r="AE49" i="15"/>
  <c r="AF49" i="15"/>
  <c r="AG49" i="15"/>
  <c r="AH49" i="15"/>
  <c r="AI49" i="15"/>
  <c r="AJ49" i="15"/>
  <c r="AK49" i="15"/>
  <c r="AL49" i="15"/>
  <c r="AM49" i="15"/>
  <c r="AN49" i="15"/>
  <c r="AO49" i="15"/>
  <c r="AP49" i="15"/>
  <c r="AQ49" i="15"/>
  <c r="AR49" i="15"/>
  <c r="AS49" i="15"/>
  <c r="AT49" i="15"/>
  <c r="AU49" i="15"/>
  <c r="AV49" i="15"/>
  <c r="AW49" i="15"/>
  <c r="AX49" i="15"/>
  <c r="AY49" i="15"/>
  <c r="AZ49" i="15"/>
  <c r="BA49" i="15"/>
  <c r="BB49" i="15"/>
  <c r="BC49" i="15"/>
  <c r="BD49" i="15"/>
  <c r="BE49" i="15"/>
  <c r="BF49" i="15"/>
  <c r="BG49" i="15"/>
  <c r="BH49" i="15"/>
  <c r="BI49" i="15"/>
  <c r="BJ49" i="15"/>
  <c r="BK49" i="15"/>
  <c r="BL49" i="15"/>
  <c r="BM49" i="15"/>
  <c r="BN49" i="15"/>
  <c r="BO49" i="15"/>
  <c r="BP49" i="15"/>
  <c r="BQ49" i="15"/>
  <c r="BR49" i="15"/>
  <c r="BS49" i="15"/>
  <c r="BT49" i="15"/>
  <c r="BU49" i="15"/>
  <c r="BV49" i="15"/>
  <c r="BW49" i="15"/>
  <c r="BX49" i="15"/>
  <c r="BY49" i="15"/>
  <c r="BZ49" i="15"/>
  <c r="CA49" i="15"/>
  <c r="CB49" i="15"/>
  <c r="CC49" i="15"/>
  <c r="CD49" i="15"/>
  <c r="CE49" i="15"/>
  <c r="CF49" i="15"/>
  <c r="CG49" i="15"/>
  <c r="CH49" i="15"/>
  <c r="CI49" i="15"/>
  <c r="CJ49" i="15"/>
  <c r="CK49" i="15"/>
  <c r="CL49" i="15"/>
  <c r="CM49" i="15"/>
  <c r="CN49" i="15"/>
  <c r="CO49" i="15"/>
  <c r="CP49" i="15"/>
  <c r="CQ49" i="15"/>
  <c r="CR49" i="15"/>
  <c r="CS49" i="15"/>
  <c r="CT49" i="15"/>
  <c r="CU49" i="15"/>
  <c r="CV49" i="15"/>
  <c r="CW49" i="15"/>
  <c r="CX49" i="15"/>
  <c r="CY49" i="15"/>
  <c r="CZ49" i="15"/>
  <c r="DA49" i="15"/>
  <c r="DB49" i="15"/>
  <c r="DC49" i="15"/>
  <c r="DD49" i="15"/>
  <c r="DE49" i="15"/>
  <c r="DF49" i="15"/>
  <c r="DG49" i="15"/>
  <c r="DH49" i="15"/>
  <c r="DI49" i="15"/>
  <c r="DJ49" i="15"/>
  <c r="DK49" i="15"/>
  <c r="DL49" i="15"/>
  <c r="DM49" i="15"/>
  <c r="DN49" i="15"/>
  <c r="DO49" i="15"/>
  <c r="DP49" i="15"/>
  <c r="DQ49" i="15"/>
  <c r="DR49" i="15"/>
  <c r="DS49" i="15"/>
  <c r="DT49" i="15"/>
  <c r="DU49" i="15"/>
  <c r="DV49" i="15"/>
  <c r="AB50" i="15"/>
  <c r="AC50" i="15"/>
  <c r="AD50" i="15"/>
  <c r="AE50" i="15"/>
  <c r="AF50" i="15"/>
  <c r="AG50" i="15"/>
  <c r="AH50" i="15"/>
  <c r="AI50" i="15"/>
  <c r="AJ50" i="15"/>
  <c r="AK50" i="15"/>
  <c r="AL50" i="15"/>
  <c r="AM50" i="15"/>
  <c r="AN50" i="15"/>
  <c r="AO50" i="15"/>
  <c r="AP50" i="15"/>
  <c r="AQ50" i="15"/>
  <c r="AR50" i="15"/>
  <c r="AS50" i="15"/>
  <c r="AT50" i="15"/>
  <c r="AU50" i="15"/>
  <c r="AV50" i="15"/>
  <c r="AW50" i="15"/>
  <c r="AX50" i="15"/>
  <c r="AY50" i="15"/>
  <c r="AZ50" i="15"/>
  <c r="BA50" i="15"/>
  <c r="BB50" i="15"/>
  <c r="BC50" i="15"/>
  <c r="BD50" i="15"/>
  <c r="BE50" i="15"/>
  <c r="BF50" i="15"/>
  <c r="BG50" i="15"/>
  <c r="BH50" i="15"/>
  <c r="BI50" i="15"/>
  <c r="BJ50" i="15"/>
  <c r="BK50" i="15"/>
  <c r="BL50" i="15"/>
  <c r="BM50" i="15"/>
  <c r="BN50" i="15"/>
  <c r="BO50" i="15"/>
  <c r="BP50" i="15"/>
  <c r="BQ50" i="15"/>
  <c r="BR50" i="15"/>
  <c r="BS50" i="15"/>
  <c r="BT50" i="15"/>
  <c r="BU50" i="15"/>
  <c r="BV50" i="15"/>
  <c r="BW50" i="15"/>
  <c r="BX50" i="15"/>
  <c r="BY50" i="15"/>
  <c r="BZ50" i="15"/>
  <c r="CA50" i="15"/>
  <c r="CB50" i="15"/>
  <c r="CC50" i="15"/>
  <c r="CD50" i="15"/>
  <c r="CE50" i="15"/>
  <c r="CF50" i="15"/>
  <c r="CG50" i="15"/>
  <c r="CH50" i="15"/>
  <c r="CI50" i="15"/>
  <c r="CJ50" i="15"/>
  <c r="CK50" i="15"/>
  <c r="CL50" i="15"/>
  <c r="CM50" i="15"/>
  <c r="CN50" i="15"/>
  <c r="CO50" i="15"/>
  <c r="CP50" i="15"/>
  <c r="CQ50" i="15"/>
  <c r="CR50" i="15"/>
  <c r="CS50" i="15"/>
  <c r="CT50" i="15"/>
  <c r="CU50" i="15"/>
  <c r="CV50" i="15"/>
  <c r="CW50" i="15"/>
  <c r="CX50" i="15"/>
  <c r="CY50" i="15"/>
  <c r="CZ50" i="15"/>
  <c r="DA50" i="15"/>
  <c r="DB50" i="15"/>
  <c r="DC50" i="15"/>
  <c r="DD50" i="15"/>
  <c r="DE50" i="15"/>
  <c r="DF50" i="15"/>
  <c r="DG50" i="15"/>
  <c r="DH50" i="15"/>
  <c r="DI50" i="15"/>
  <c r="DJ50" i="15"/>
  <c r="DK50" i="15"/>
  <c r="DL50" i="15"/>
  <c r="DM50" i="15"/>
  <c r="DN50" i="15"/>
  <c r="DO50" i="15"/>
  <c r="DP50" i="15"/>
  <c r="DQ50" i="15"/>
  <c r="DR50" i="15"/>
  <c r="DS50" i="15"/>
  <c r="DT50" i="15"/>
  <c r="DU50" i="15"/>
  <c r="DV50" i="15"/>
  <c r="AB51" i="15"/>
  <c r="AC51" i="15"/>
  <c r="AD51" i="15"/>
  <c r="AE51" i="15"/>
  <c r="AF51" i="15"/>
  <c r="AG51" i="15"/>
  <c r="AH51" i="15"/>
  <c r="AI51" i="15"/>
  <c r="AJ51" i="15"/>
  <c r="AK51" i="15"/>
  <c r="AL51" i="15"/>
  <c r="AM51" i="15"/>
  <c r="AN51" i="15"/>
  <c r="AO51" i="15"/>
  <c r="AP51" i="15"/>
  <c r="AQ51" i="15"/>
  <c r="AR51" i="15"/>
  <c r="AS51" i="15"/>
  <c r="AT51" i="15"/>
  <c r="AU51" i="15"/>
  <c r="AV51" i="15"/>
  <c r="AW51" i="15"/>
  <c r="AX51" i="15"/>
  <c r="AY51" i="15"/>
  <c r="AZ51" i="15"/>
  <c r="BA51" i="15"/>
  <c r="BB51" i="15"/>
  <c r="BC51" i="15"/>
  <c r="BD51" i="15"/>
  <c r="BE51" i="15"/>
  <c r="BF51" i="15"/>
  <c r="BG51" i="15"/>
  <c r="BH51" i="15"/>
  <c r="BI51" i="15"/>
  <c r="BJ51" i="15"/>
  <c r="BK51" i="15"/>
  <c r="BL51" i="15"/>
  <c r="BM51" i="15"/>
  <c r="BN51" i="15"/>
  <c r="BO51" i="15"/>
  <c r="BP51" i="15"/>
  <c r="BQ51" i="15"/>
  <c r="BR51" i="15"/>
  <c r="BS51" i="15"/>
  <c r="BT51" i="15"/>
  <c r="BU51" i="15"/>
  <c r="BV51" i="15"/>
  <c r="BW51" i="15"/>
  <c r="BX51" i="15"/>
  <c r="BY51" i="15"/>
  <c r="BZ51" i="15"/>
  <c r="CA51" i="15"/>
  <c r="CB51" i="15"/>
  <c r="CC51" i="15"/>
  <c r="CD51" i="15"/>
  <c r="CE51" i="15"/>
  <c r="CF51" i="15"/>
  <c r="CG51" i="15"/>
  <c r="CH51" i="15"/>
  <c r="CI51" i="15"/>
  <c r="CJ51" i="15"/>
  <c r="CK51" i="15"/>
  <c r="CL51" i="15"/>
  <c r="CM51" i="15"/>
  <c r="CN51" i="15"/>
  <c r="CO51" i="15"/>
  <c r="CP51" i="15"/>
  <c r="CQ51" i="15"/>
  <c r="CR51" i="15"/>
  <c r="CS51" i="15"/>
  <c r="CT51" i="15"/>
  <c r="CU51" i="15"/>
  <c r="CV51" i="15"/>
  <c r="CW51" i="15"/>
  <c r="CX51" i="15"/>
  <c r="CY51" i="15"/>
  <c r="CZ51" i="15"/>
  <c r="DA51" i="15"/>
  <c r="DB51" i="15"/>
  <c r="DC51" i="15"/>
  <c r="DD51" i="15"/>
  <c r="DE51" i="15"/>
  <c r="DF51" i="15"/>
  <c r="DG51" i="15"/>
  <c r="DH51" i="15"/>
  <c r="DI51" i="15"/>
  <c r="DJ51" i="15"/>
  <c r="DK51" i="15"/>
  <c r="DL51" i="15"/>
  <c r="DM51" i="15"/>
  <c r="DN51" i="15"/>
  <c r="DO51" i="15"/>
  <c r="DP51" i="15"/>
  <c r="DQ51" i="15"/>
  <c r="DR51" i="15"/>
  <c r="DS51" i="15"/>
  <c r="DT51" i="15"/>
  <c r="DU51" i="15"/>
  <c r="DV51" i="15"/>
  <c r="AB52" i="15"/>
  <c r="AC52" i="15"/>
  <c r="AD52" i="15"/>
  <c r="AE52" i="15"/>
  <c r="AF52" i="15"/>
  <c r="AG52" i="15"/>
  <c r="AH52" i="15"/>
  <c r="AI52" i="15"/>
  <c r="AJ52" i="15"/>
  <c r="AK52" i="15"/>
  <c r="AL52" i="15"/>
  <c r="AM52" i="15"/>
  <c r="AN52" i="15"/>
  <c r="AO52" i="15"/>
  <c r="AP52" i="15"/>
  <c r="AQ52" i="15"/>
  <c r="AR52" i="15"/>
  <c r="AS52" i="15"/>
  <c r="AT52" i="15"/>
  <c r="AU52" i="15"/>
  <c r="AV52" i="15"/>
  <c r="AW52" i="15"/>
  <c r="AX52" i="15"/>
  <c r="AY52" i="15"/>
  <c r="AZ52" i="15"/>
  <c r="BA52" i="15"/>
  <c r="BB52" i="15"/>
  <c r="BC52" i="15"/>
  <c r="BD52" i="15"/>
  <c r="BE52" i="15"/>
  <c r="BF52" i="15"/>
  <c r="BG52" i="15"/>
  <c r="BH52" i="15"/>
  <c r="BI52" i="15"/>
  <c r="BJ52" i="15"/>
  <c r="BK52" i="15"/>
  <c r="BL52" i="15"/>
  <c r="BM52" i="15"/>
  <c r="BN52" i="15"/>
  <c r="BO52" i="15"/>
  <c r="BP52" i="15"/>
  <c r="BQ52" i="15"/>
  <c r="BR52" i="15"/>
  <c r="BS52" i="15"/>
  <c r="BT52" i="15"/>
  <c r="BU52" i="15"/>
  <c r="BV52" i="15"/>
  <c r="BW52" i="15"/>
  <c r="BX52" i="15"/>
  <c r="BY52" i="15"/>
  <c r="BZ52" i="15"/>
  <c r="CA52" i="15"/>
  <c r="CB52" i="15"/>
  <c r="CC52" i="15"/>
  <c r="CD52" i="15"/>
  <c r="CE52" i="15"/>
  <c r="CF52" i="15"/>
  <c r="CG52" i="15"/>
  <c r="CH52" i="15"/>
  <c r="CI52" i="15"/>
  <c r="CJ52" i="15"/>
  <c r="CK52" i="15"/>
  <c r="CL52" i="15"/>
  <c r="CM52" i="15"/>
  <c r="CN52" i="15"/>
  <c r="CO52" i="15"/>
  <c r="CP52" i="15"/>
  <c r="CQ52" i="15"/>
  <c r="CR52" i="15"/>
  <c r="CS52" i="15"/>
  <c r="CT52" i="15"/>
  <c r="CU52" i="15"/>
  <c r="CV52" i="15"/>
  <c r="CW52" i="15"/>
  <c r="CX52" i="15"/>
  <c r="CY52" i="15"/>
  <c r="CZ52" i="15"/>
  <c r="DA52" i="15"/>
  <c r="DB52" i="15"/>
  <c r="DC52" i="15"/>
  <c r="DD52" i="15"/>
  <c r="DE52" i="15"/>
  <c r="DF52" i="15"/>
  <c r="DG52" i="15"/>
  <c r="DH52" i="15"/>
  <c r="DI52" i="15"/>
  <c r="DJ52" i="15"/>
  <c r="DK52" i="15"/>
  <c r="DL52" i="15"/>
  <c r="DM52" i="15"/>
  <c r="DN52" i="15"/>
  <c r="DO52" i="15"/>
  <c r="DP52" i="15"/>
  <c r="DQ52" i="15"/>
  <c r="DR52" i="15"/>
  <c r="DS52" i="15"/>
  <c r="DT52" i="15"/>
  <c r="DU52" i="15"/>
  <c r="DV52" i="15"/>
  <c r="AB53" i="15"/>
  <c r="AC53" i="15"/>
  <c r="AD53" i="15"/>
  <c r="AE53" i="15"/>
  <c r="AF53" i="15"/>
  <c r="AG53" i="15"/>
  <c r="AH53" i="15"/>
  <c r="AI53" i="15"/>
  <c r="AJ53" i="15"/>
  <c r="AK53" i="15"/>
  <c r="AL53" i="15"/>
  <c r="AM53" i="15"/>
  <c r="AN53" i="15"/>
  <c r="AO53" i="15"/>
  <c r="AP53" i="15"/>
  <c r="AQ53" i="15"/>
  <c r="AR53" i="15"/>
  <c r="AS53" i="15"/>
  <c r="AT53" i="15"/>
  <c r="AU53" i="15"/>
  <c r="AV53" i="15"/>
  <c r="AW53" i="15"/>
  <c r="AX53" i="15"/>
  <c r="AY53" i="15"/>
  <c r="AZ53" i="15"/>
  <c r="BA53" i="15"/>
  <c r="BB53" i="15"/>
  <c r="BC53" i="15"/>
  <c r="BD53" i="15"/>
  <c r="BE53" i="15"/>
  <c r="BF53" i="15"/>
  <c r="BG53" i="15"/>
  <c r="BH53" i="15"/>
  <c r="BI53" i="15"/>
  <c r="BJ53" i="15"/>
  <c r="BK53" i="15"/>
  <c r="BL53" i="15"/>
  <c r="BM53" i="15"/>
  <c r="BN53" i="15"/>
  <c r="BO53" i="15"/>
  <c r="BP53" i="15"/>
  <c r="BQ53" i="15"/>
  <c r="BR53" i="15"/>
  <c r="BS53" i="15"/>
  <c r="BT53" i="15"/>
  <c r="BU53" i="15"/>
  <c r="BV53" i="15"/>
  <c r="BW53" i="15"/>
  <c r="BX53" i="15"/>
  <c r="BY53" i="15"/>
  <c r="BZ53" i="15"/>
  <c r="CA53" i="15"/>
  <c r="CB53" i="15"/>
  <c r="CC53" i="15"/>
  <c r="CD53" i="15"/>
  <c r="CE53" i="15"/>
  <c r="CF53" i="15"/>
  <c r="CG53" i="15"/>
  <c r="CH53" i="15"/>
  <c r="CI53" i="15"/>
  <c r="CJ53" i="15"/>
  <c r="CK53" i="15"/>
  <c r="CL53" i="15"/>
  <c r="CM53" i="15"/>
  <c r="CN53" i="15"/>
  <c r="CO53" i="15"/>
  <c r="CP53" i="15"/>
  <c r="CQ53" i="15"/>
  <c r="CR53" i="15"/>
  <c r="CS53" i="15"/>
  <c r="CT53" i="15"/>
  <c r="CU53" i="15"/>
  <c r="CV53" i="15"/>
  <c r="CW53" i="15"/>
  <c r="CX53" i="15"/>
  <c r="CY53" i="15"/>
  <c r="CZ53" i="15"/>
  <c r="DA53" i="15"/>
  <c r="DB53" i="15"/>
  <c r="DC53" i="15"/>
  <c r="DD53" i="15"/>
  <c r="DE53" i="15"/>
  <c r="DF53" i="15"/>
  <c r="DG53" i="15"/>
  <c r="DH53" i="15"/>
  <c r="DI53" i="15"/>
  <c r="DJ53" i="15"/>
  <c r="DK53" i="15"/>
  <c r="DL53" i="15"/>
  <c r="DM53" i="15"/>
  <c r="DN53" i="15"/>
  <c r="DO53" i="15"/>
  <c r="DP53" i="15"/>
  <c r="DQ53" i="15"/>
  <c r="DR53" i="15"/>
  <c r="DS53" i="15"/>
  <c r="DT53" i="15"/>
  <c r="DU53" i="15"/>
  <c r="DV53" i="15"/>
  <c r="AB54" i="15"/>
  <c r="AC54" i="15"/>
  <c r="AD54" i="15"/>
  <c r="AE54" i="15"/>
  <c r="AF54" i="15"/>
  <c r="AG54" i="15"/>
  <c r="AH54" i="15"/>
  <c r="AI54" i="15"/>
  <c r="AJ54" i="15"/>
  <c r="AK54" i="15"/>
  <c r="AL54" i="15"/>
  <c r="AM54" i="15"/>
  <c r="AN54" i="15"/>
  <c r="AO54" i="15"/>
  <c r="AP54" i="15"/>
  <c r="AQ54" i="15"/>
  <c r="AR54" i="15"/>
  <c r="AS54" i="15"/>
  <c r="AT54" i="15"/>
  <c r="AU54" i="15"/>
  <c r="AV54" i="15"/>
  <c r="AW54" i="15"/>
  <c r="AX54" i="15"/>
  <c r="AY54" i="15"/>
  <c r="AZ54" i="15"/>
  <c r="BA54" i="15"/>
  <c r="BB54" i="15"/>
  <c r="BC54" i="15"/>
  <c r="BD54" i="15"/>
  <c r="BE54" i="15"/>
  <c r="BF54" i="15"/>
  <c r="BG54" i="15"/>
  <c r="BH54" i="15"/>
  <c r="BI54" i="15"/>
  <c r="BJ54" i="15"/>
  <c r="BK54" i="15"/>
  <c r="BL54" i="15"/>
  <c r="BM54" i="15"/>
  <c r="BN54" i="15"/>
  <c r="BO54" i="15"/>
  <c r="BP54" i="15"/>
  <c r="BQ54" i="15"/>
  <c r="BR54" i="15"/>
  <c r="BS54" i="15"/>
  <c r="BT54" i="15"/>
  <c r="BU54" i="15"/>
  <c r="BV54" i="15"/>
  <c r="BW54" i="15"/>
  <c r="BX54" i="15"/>
  <c r="BY54" i="15"/>
  <c r="BZ54" i="15"/>
  <c r="CA54" i="15"/>
  <c r="CB54" i="15"/>
  <c r="CC54" i="15"/>
  <c r="CD54" i="15"/>
  <c r="CE54" i="15"/>
  <c r="CF54" i="15"/>
  <c r="CG54" i="15"/>
  <c r="CH54" i="15"/>
  <c r="CI54" i="15"/>
  <c r="CJ54" i="15"/>
  <c r="CK54" i="15"/>
  <c r="CL54" i="15"/>
  <c r="CM54" i="15"/>
  <c r="CN54" i="15"/>
  <c r="CO54" i="15"/>
  <c r="CP54" i="15"/>
  <c r="CQ54" i="15"/>
  <c r="CR54" i="15"/>
  <c r="CS54" i="15"/>
  <c r="CT54" i="15"/>
  <c r="CU54" i="15"/>
  <c r="CV54" i="15"/>
  <c r="CW54" i="15"/>
  <c r="CX54" i="15"/>
  <c r="CY54" i="15"/>
  <c r="CZ54" i="15"/>
  <c r="DA54" i="15"/>
  <c r="DB54" i="15"/>
  <c r="DC54" i="15"/>
  <c r="DD54" i="15"/>
  <c r="DE54" i="15"/>
  <c r="DF54" i="15"/>
  <c r="DG54" i="15"/>
  <c r="DH54" i="15"/>
  <c r="DI54" i="15"/>
  <c r="DJ54" i="15"/>
  <c r="DK54" i="15"/>
  <c r="DL54" i="15"/>
  <c r="DM54" i="15"/>
  <c r="DN54" i="15"/>
  <c r="DO54" i="15"/>
  <c r="DP54" i="15"/>
  <c r="DQ54" i="15"/>
  <c r="DR54" i="15"/>
  <c r="DS54" i="15"/>
  <c r="DT54" i="15"/>
  <c r="DU54" i="15"/>
  <c r="DV54" i="15"/>
  <c r="AB55" i="15"/>
  <c r="AC55" i="15"/>
  <c r="AD55" i="15"/>
  <c r="AE55" i="15"/>
  <c r="AF55" i="15"/>
  <c r="AG55" i="15"/>
  <c r="AH55" i="15"/>
  <c r="AI55" i="15"/>
  <c r="AJ55" i="15"/>
  <c r="AK55" i="15"/>
  <c r="AL55" i="15"/>
  <c r="AM55" i="15"/>
  <c r="AN55" i="15"/>
  <c r="AO55" i="15"/>
  <c r="AP55" i="15"/>
  <c r="AQ55" i="15"/>
  <c r="AR55" i="15"/>
  <c r="AS55" i="15"/>
  <c r="AT55" i="15"/>
  <c r="AU55" i="15"/>
  <c r="AV55" i="15"/>
  <c r="AW55" i="15"/>
  <c r="AX55" i="15"/>
  <c r="AY55" i="15"/>
  <c r="AZ55" i="15"/>
  <c r="BA55" i="15"/>
  <c r="BB55" i="15"/>
  <c r="BC55" i="15"/>
  <c r="BD55" i="15"/>
  <c r="BE55" i="15"/>
  <c r="BF55" i="15"/>
  <c r="BG55" i="15"/>
  <c r="BH55" i="15"/>
  <c r="BI55" i="15"/>
  <c r="BJ55" i="15"/>
  <c r="BK55" i="15"/>
  <c r="BL55" i="15"/>
  <c r="BM55" i="15"/>
  <c r="BN55" i="15"/>
  <c r="BO55" i="15"/>
  <c r="BP55" i="15"/>
  <c r="BQ55" i="15"/>
  <c r="BR55" i="15"/>
  <c r="BS55" i="15"/>
  <c r="BT55" i="15"/>
  <c r="BU55" i="15"/>
  <c r="BV55" i="15"/>
  <c r="BW55" i="15"/>
  <c r="BX55" i="15"/>
  <c r="BY55" i="15"/>
  <c r="BZ55" i="15"/>
  <c r="CA55" i="15"/>
  <c r="CB55" i="15"/>
  <c r="CC55" i="15"/>
  <c r="CD55" i="15"/>
  <c r="CE55" i="15"/>
  <c r="CF55" i="15"/>
  <c r="CG55" i="15"/>
  <c r="CH55" i="15"/>
  <c r="CI55" i="15"/>
  <c r="CJ55" i="15"/>
  <c r="CK55" i="15"/>
  <c r="CL55" i="15"/>
  <c r="CM55" i="15"/>
  <c r="CN55" i="15"/>
  <c r="CO55" i="15"/>
  <c r="CP55" i="15"/>
  <c r="CQ55" i="15"/>
  <c r="CR55" i="15"/>
  <c r="CS55" i="15"/>
  <c r="CT55" i="15"/>
  <c r="CU55" i="15"/>
  <c r="CV55" i="15"/>
  <c r="CW55" i="15"/>
  <c r="CX55" i="15"/>
  <c r="CY55" i="15"/>
  <c r="CZ55" i="15"/>
  <c r="DA55" i="15"/>
  <c r="DB55" i="15"/>
  <c r="DC55" i="15"/>
  <c r="DD55" i="15"/>
  <c r="DE55" i="15"/>
  <c r="DF55" i="15"/>
  <c r="DG55" i="15"/>
  <c r="DH55" i="15"/>
  <c r="DI55" i="15"/>
  <c r="DJ55" i="15"/>
  <c r="DK55" i="15"/>
  <c r="DL55" i="15"/>
  <c r="DM55" i="15"/>
  <c r="DN55" i="15"/>
  <c r="DO55" i="15"/>
  <c r="DP55" i="15"/>
  <c r="DQ55" i="15"/>
  <c r="DR55" i="15"/>
  <c r="DS55" i="15"/>
  <c r="DT55" i="15"/>
  <c r="DU55" i="15"/>
  <c r="DV55" i="15"/>
  <c r="AB56" i="15"/>
  <c r="AC56" i="15"/>
  <c r="AD56" i="15"/>
  <c r="AE56" i="15"/>
  <c r="AF56" i="15"/>
  <c r="AG56" i="15"/>
  <c r="AH56" i="15"/>
  <c r="AI56" i="15"/>
  <c r="AJ56" i="15"/>
  <c r="AK56" i="15"/>
  <c r="AL56" i="15"/>
  <c r="AM56" i="15"/>
  <c r="AN56" i="15"/>
  <c r="AO56" i="15"/>
  <c r="AP56" i="15"/>
  <c r="AQ56" i="15"/>
  <c r="AR56" i="15"/>
  <c r="AS56" i="15"/>
  <c r="AT56" i="15"/>
  <c r="AU56" i="15"/>
  <c r="AV56" i="15"/>
  <c r="AW56" i="15"/>
  <c r="AX56" i="15"/>
  <c r="AY56" i="15"/>
  <c r="AZ56" i="15"/>
  <c r="BA56" i="15"/>
  <c r="BB56" i="15"/>
  <c r="BC56" i="15"/>
  <c r="BD56" i="15"/>
  <c r="BE56" i="15"/>
  <c r="BF56" i="15"/>
  <c r="BG56" i="15"/>
  <c r="BH56" i="15"/>
  <c r="BI56" i="15"/>
  <c r="BJ56" i="15"/>
  <c r="BK56" i="15"/>
  <c r="BL56" i="15"/>
  <c r="BM56" i="15"/>
  <c r="BN56" i="15"/>
  <c r="BO56" i="15"/>
  <c r="BP56" i="15"/>
  <c r="BQ56" i="15"/>
  <c r="BR56" i="15"/>
  <c r="BS56" i="15"/>
  <c r="BT56" i="15"/>
  <c r="BU56" i="15"/>
  <c r="BV56" i="15"/>
  <c r="BW56" i="15"/>
  <c r="BX56" i="15"/>
  <c r="BY56" i="15"/>
  <c r="BZ56" i="15"/>
  <c r="CA56" i="15"/>
  <c r="CB56" i="15"/>
  <c r="CC56" i="15"/>
  <c r="CD56" i="15"/>
  <c r="CE56" i="15"/>
  <c r="CF56" i="15"/>
  <c r="CG56" i="15"/>
  <c r="CH56" i="15"/>
  <c r="CI56" i="15"/>
  <c r="CJ56" i="15"/>
  <c r="CK56" i="15"/>
  <c r="CL56" i="15"/>
  <c r="CM56" i="15"/>
  <c r="CN56" i="15"/>
  <c r="CO56" i="15"/>
  <c r="CP56" i="15"/>
  <c r="CQ56" i="15"/>
  <c r="CR56" i="15"/>
  <c r="CS56" i="15"/>
  <c r="CT56" i="15"/>
  <c r="CU56" i="15"/>
  <c r="CV56" i="15"/>
  <c r="CW56" i="15"/>
  <c r="CX56" i="15"/>
  <c r="CY56" i="15"/>
  <c r="CZ56" i="15"/>
  <c r="DA56" i="15"/>
  <c r="DB56" i="15"/>
  <c r="DC56" i="15"/>
  <c r="DD56" i="15"/>
  <c r="DE56" i="15"/>
  <c r="DF56" i="15"/>
  <c r="DG56" i="15"/>
  <c r="DH56" i="15"/>
  <c r="DI56" i="15"/>
  <c r="DJ56" i="15"/>
  <c r="DK56" i="15"/>
  <c r="DL56" i="15"/>
  <c r="DM56" i="15"/>
  <c r="DN56" i="15"/>
  <c r="DO56" i="15"/>
  <c r="DP56" i="15"/>
  <c r="DQ56" i="15"/>
  <c r="DR56" i="15"/>
  <c r="DS56" i="15"/>
  <c r="DT56" i="15"/>
  <c r="DU56" i="15"/>
  <c r="DV56" i="15"/>
  <c r="AB57" i="15"/>
  <c r="AC57" i="15"/>
  <c r="AD57" i="15"/>
  <c r="AE57" i="15"/>
  <c r="AF57" i="15"/>
  <c r="AG57" i="15"/>
  <c r="AH57" i="15"/>
  <c r="AI57" i="15"/>
  <c r="AJ57" i="15"/>
  <c r="AK57" i="15"/>
  <c r="AL57" i="15"/>
  <c r="AM57" i="15"/>
  <c r="AN57" i="15"/>
  <c r="AO57" i="15"/>
  <c r="AP57" i="15"/>
  <c r="AQ57" i="15"/>
  <c r="AR57" i="15"/>
  <c r="AS57" i="15"/>
  <c r="AT57" i="15"/>
  <c r="AU57" i="15"/>
  <c r="AV57" i="15"/>
  <c r="AW57" i="15"/>
  <c r="AX57" i="15"/>
  <c r="AY57" i="15"/>
  <c r="AZ57" i="15"/>
  <c r="BA57" i="15"/>
  <c r="BB57" i="15"/>
  <c r="BC57" i="15"/>
  <c r="BD57" i="15"/>
  <c r="BE57" i="15"/>
  <c r="BF57" i="15"/>
  <c r="BG57" i="15"/>
  <c r="BH57" i="15"/>
  <c r="BI57" i="15"/>
  <c r="BJ57" i="15"/>
  <c r="BK57" i="15"/>
  <c r="BL57" i="15"/>
  <c r="BM57" i="15"/>
  <c r="BN57" i="15"/>
  <c r="BO57" i="15"/>
  <c r="BP57" i="15"/>
  <c r="BQ57" i="15"/>
  <c r="BR57" i="15"/>
  <c r="BS57" i="15"/>
  <c r="BT57" i="15"/>
  <c r="BU57" i="15"/>
  <c r="BV57" i="15"/>
  <c r="BW57" i="15"/>
  <c r="BX57" i="15"/>
  <c r="BY57" i="15"/>
  <c r="BZ57" i="15"/>
  <c r="CA57" i="15"/>
  <c r="CB57" i="15"/>
  <c r="CC57" i="15"/>
  <c r="CD57" i="15"/>
  <c r="CE57" i="15"/>
  <c r="CF57" i="15"/>
  <c r="CG57" i="15"/>
  <c r="CH57" i="15"/>
  <c r="CI57" i="15"/>
  <c r="CJ57" i="15"/>
  <c r="CK57" i="15"/>
  <c r="CL57" i="15"/>
  <c r="CM57" i="15"/>
  <c r="CN57" i="15"/>
  <c r="CO57" i="15"/>
  <c r="CP57" i="15"/>
  <c r="CQ57" i="15"/>
  <c r="CR57" i="15"/>
  <c r="CS57" i="15"/>
  <c r="CT57" i="15"/>
  <c r="CU57" i="15"/>
  <c r="CV57" i="15"/>
  <c r="CW57" i="15"/>
  <c r="CX57" i="15"/>
  <c r="CY57" i="15"/>
  <c r="CZ57" i="15"/>
  <c r="DA57" i="15"/>
  <c r="DB57" i="15"/>
  <c r="DC57" i="15"/>
  <c r="DD57" i="15"/>
  <c r="DE57" i="15"/>
  <c r="DF57" i="15"/>
  <c r="DG57" i="15"/>
  <c r="DH57" i="15"/>
  <c r="DI57" i="15"/>
  <c r="DJ57" i="15"/>
  <c r="DK57" i="15"/>
  <c r="DL57" i="15"/>
  <c r="DM57" i="15"/>
  <c r="DN57" i="15"/>
  <c r="DO57" i="15"/>
  <c r="DP57" i="15"/>
  <c r="DQ57" i="15"/>
  <c r="DR57" i="15"/>
  <c r="DS57" i="15"/>
  <c r="DT57" i="15"/>
  <c r="DU57" i="15"/>
  <c r="DV57" i="15"/>
  <c r="AB58" i="15"/>
  <c r="AC58" i="15"/>
  <c r="AD58" i="15"/>
  <c r="AE58" i="15"/>
  <c r="AF58" i="15"/>
  <c r="AG58" i="15"/>
  <c r="AH58" i="15"/>
  <c r="AI58" i="15"/>
  <c r="AJ58" i="15"/>
  <c r="AK58" i="15"/>
  <c r="AL58" i="15"/>
  <c r="AM58" i="15"/>
  <c r="AN58" i="15"/>
  <c r="AO58" i="15"/>
  <c r="AP58" i="15"/>
  <c r="AQ58" i="15"/>
  <c r="AR58" i="15"/>
  <c r="AS58" i="15"/>
  <c r="AT58" i="15"/>
  <c r="AU58" i="15"/>
  <c r="AV58" i="15"/>
  <c r="AW58" i="15"/>
  <c r="AX58" i="15"/>
  <c r="AY58" i="15"/>
  <c r="AZ58" i="15"/>
  <c r="BA58" i="15"/>
  <c r="BB58" i="15"/>
  <c r="BC58" i="15"/>
  <c r="BD58" i="15"/>
  <c r="BE58" i="15"/>
  <c r="BF58" i="15"/>
  <c r="BG58" i="15"/>
  <c r="BH58" i="15"/>
  <c r="BI58" i="15"/>
  <c r="BJ58" i="15"/>
  <c r="BK58" i="15"/>
  <c r="BL58" i="15"/>
  <c r="BM58" i="15"/>
  <c r="BN58" i="15"/>
  <c r="BO58" i="15"/>
  <c r="BP58" i="15"/>
  <c r="BQ58" i="15"/>
  <c r="BR58" i="15"/>
  <c r="BS58" i="15"/>
  <c r="BT58" i="15"/>
  <c r="BU58" i="15"/>
  <c r="BV58" i="15"/>
  <c r="BW58" i="15"/>
  <c r="BX58" i="15"/>
  <c r="BY58" i="15"/>
  <c r="BZ58" i="15"/>
  <c r="CA58" i="15"/>
  <c r="CB58" i="15"/>
  <c r="CC58" i="15"/>
  <c r="CD58" i="15"/>
  <c r="CE58" i="15"/>
  <c r="CF58" i="15"/>
  <c r="CG58" i="15"/>
  <c r="CH58" i="15"/>
  <c r="CI58" i="15"/>
  <c r="CJ58" i="15"/>
  <c r="CK58" i="15"/>
  <c r="CL58" i="15"/>
  <c r="CM58" i="15"/>
  <c r="CN58" i="15"/>
  <c r="CO58" i="15"/>
  <c r="CP58" i="15"/>
  <c r="CQ58" i="15"/>
  <c r="CR58" i="15"/>
  <c r="CS58" i="15"/>
  <c r="CT58" i="15"/>
  <c r="CU58" i="15"/>
  <c r="CV58" i="15"/>
  <c r="CW58" i="15"/>
  <c r="CX58" i="15"/>
  <c r="CY58" i="15"/>
  <c r="CZ58" i="15"/>
  <c r="DA58" i="15"/>
  <c r="DB58" i="15"/>
  <c r="DC58" i="15"/>
  <c r="DD58" i="15"/>
  <c r="DE58" i="15"/>
  <c r="DF58" i="15"/>
  <c r="DG58" i="15"/>
  <c r="DH58" i="15"/>
  <c r="DI58" i="15"/>
  <c r="DJ58" i="15"/>
  <c r="DK58" i="15"/>
  <c r="DL58" i="15"/>
  <c r="DM58" i="15"/>
  <c r="DN58" i="15"/>
  <c r="DO58" i="15"/>
  <c r="DP58" i="15"/>
  <c r="DQ58" i="15"/>
  <c r="DR58" i="15"/>
  <c r="DS58" i="15"/>
  <c r="DT58" i="15"/>
  <c r="DU58" i="15"/>
  <c r="DV58" i="15"/>
  <c r="AB59" i="15"/>
  <c r="AC59" i="15"/>
  <c r="AD59" i="15"/>
  <c r="AE59" i="15"/>
  <c r="AF59" i="15"/>
  <c r="AG59" i="15"/>
  <c r="AH59" i="15"/>
  <c r="AI59" i="15"/>
  <c r="AJ59" i="15"/>
  <c r="AK59" i="15"/>
  <c r="AL59" i="15"/>
  <c r="AM59" i="15"/>
  <c r="AN59" i="15"/>
  <c r="AO59" i="15"/>
  <c r="AP59" i="15"/>
  <c r="AQ59" i="15"/>
  <c r="AR59" i="15"/>
  <c r="AS59" i="15"/>
  <c r="AT59" i="15"/>
  <c r="AU59" i="15"/>
  <c r="AV59" i="15"/>
  <c r="AW59" i="15"/>
  <c r="AX59" i="15"/>
  <c r="AY59" i="15"/>
  <c r="AZ59" i="15"/>
  <c r="BA59" i="15"/>
  <c r="BB59" i="15"/>
  <c r="BC59" i="15"/>
  <c r="BD59" i="15"/>
  <c r="BE59" i="15"/>
  <c r="BF59" i="15"/>
  <c r="BG59" i="15"/>
  <c r="BH59" i="15"/>
  <c r="BI59" i="15"/>
  <c r="BJ59" i="15"/>
  <c r="BK59" i="15"/>
  <c r="BL59" i="15"/>
  <c r="BM59" i="15"/>
  <c r="BN59" i="15"/>
  <c r="BO59" i="15"/>
  <c r="BP59" i="15"/>
  <c r="BQ59" i="15"/>
  <c r="BR59" i="15"/>
  <c r="BS59" i="15"/>
  <c r="BT59" i="15"/>
  <c r="BU59" i="15"/>
  <c r="BV59" i="15"/>
  <c r="BW59" i="15"/>
  <c r="BX59" i="15"/>
  <c r="BY59" i="15"/>
  <c r="BZ59" i="15"/>
  <c r="CA59" i="15"/>
  <c r="CB59" i="15"/>
  <c r="CC59" i="15"/>
  <c r="CD59" i="15"/>
  <c r="CE59" i="15"/>
  <c r="CF59" i="15"/>
  <c r="CG59" i="15"/>
  <c r="CH59" i="15"/>
  <c r="CI59" i="15"/>
  <c r="CJ59" i="15"/>
  <c r="CK59" i="15"/>
  <c r="CL59" i="15"/>
  <c r="CM59" i="15"/>
  <c r="CN59" i="15"/>
  <c r="CO59" i="15"/>
  <c r="CP59" i="15"/>
  <c r="CQ59" i="15"/>
  <c r="CR59" i="15"/>
  <c r="CS59" i="15"/>
  <c r="CT59" i="15"/>
  <c r="CU59" i="15"/>
  <c r="CV59" i="15"/>
  <c r="CW59" i="15"/>
  <c r="CX59" i="15"/>
  <c r="CY59" i="15"/>
  <c r="CZ59" i="15"/>
  <c r="DA59" i="15"/>
  <c r="DB59" i="15"/>
  <c r="DC59" i="15"/>
  <c r="DD59" i="15"/>
  <c r="DE59" i="15"/>
  <c r="DF59" i="15"/>
  <c r="DG59" i="15"/>
  <c r="DH59" i="15"/>
  <c r="DI59" i="15"/>
  <c r="DJ59" i="15"/>
  <c r="DK59" i="15"/>
  <c r="DL59" i="15"/>
  <c r="DM59" i="15"/>
  <c r="DN59" i="15"/>
  <c r="DO59" i="15"/>
  <c r="DP59" i="15"/>
  <c r="DQ59" i="15"/>
  <c r="DR59" i="15"/>
  <c r="DS59" i="15"/>
  <c r="DT59" i="15"/>
  <c r="DU59" i="15"/>
  <c r="DV59" i="15"/>
  <c r="AB60" i="15"/>
  <c r="AC60" i="15"/>
  <c r="AD60" i="15"/>
  <c r="AE60" i="15"/>
  <c r="AF60" i="15"/>
  <c r="AG60" i="15"/>
  <c r="AH60" i="15"/>
  <c r="AI60" i="15"/>
  <c r="AJ60" i="15"/>
  <c r="AK60" i="15"/>
  <c r="AL60" i="15"/>
  <c r="AM60" i="15"/>
  <c r="AN60" i="15"/>
  <c r="AO60" i="15"/>
  <c r="AP60" i="15"/>
  <c r="AQ60" i="15"/>
  <c r="AR60" i="15"/>
  <c r="AS60" i="15"/>
  <c r="AT60" i="15"/>
  <c r="AU60" i="15"/>
  <c r="AV60" i="15"/>
  <c r="AW60" i="15"/>
  <c r="AX60" i="15"/>
  <c r="AY60" i="15"/>
  <c r="AZ60" i="15"/>
  <c r="BA60" i="15"/>
  <c r="BB60" i="15"/>
  <c r="BC60" i="15"/>
  <c r="BD60" i="15"/>
  <c r="BE60" i="15"/>
  <c r="BF60" i="15"/>
  <c r="BG60" i="15"/>
  <c r="BH60" i="15"/>
  <c r="BI60" i="15"/>
  <c r="BJ60" i="15"/>
  <c r="BK60" i="15"/>
  <c r="BL60" i="15"/>
  <c r="BM60" i="15"/>
  <c r="BN60" i="15"/>
  <c r="BO60" i="15"/>
  <c r="BP60" i="15"/>
  <c r="BQ60" i="15"/>
  <c r="BR60" i="15"/>
  <c r="BS60" i="15"/>
  <c r="BT60" i="15"/>
  <c r="BU60" i="15"/>
  <c r="BV60" i="15"/>
  <c r="BW60" i="15"/>
  <c r="BX60" i="15"/>
  <c r="BY60" i="15"/>
  <c r="BZ60" i="15"/>
  <c r="CA60" i="15"/>
  <c r="CB60" i="15"/>
  <c r="CC60" i="15"/>
  <c r="CD60" i="15"/>
  <c r="CE60" i="15"/>
  <c r="CF60" i="15"/>
  <c r="CG60" i="15"/>
  <c r="CH60" i="15"/>
  <c r="CI60" i="15"/>
  <c r="CJ60" i="15"/>
  <c r="CK60" i="15"/>
  <c r="CL60" i="15"/>
  <c r="CM60" i="15"/>
  <c r="CN60" i="15"/>
  <c r="CO60" i="15"/>
  <c r="CP60" i="15"/>
  <c r="CQ60" i="15"/>
  <c r="CR60" i="15"/>
  <c r="CS60" i="15"/>
  <c r="CT60" i="15"/>
  <c r="CU60" i="15"/>
  <c r="CV60" i="15"/>
  <c r="CW60" i="15"/>
  <c r="CX60" i="15"/>
  <c r="CY60" i="15"/>
  <c r="CZ60" i="15"/>
  <c r="DA60" i="15"/>
  <c r="DB60" i="15"/>
  <c r="DC60" i="15"/>
  <c r="DD60" i="15"/>
  <c r="DE60" i="15"/>
  <c r="DF60" i="15"/>
  <c r="DG60" i="15"/>
  <c r="DH60" i="15"/>
  <c r="DI60" i="15"/>
  <c r="DJ60" i="15"/>
  <c r="DK60" i="15"/>
  <c r="DL60" i="15"/>
  <c r="DM60" i="15"/>
  <c r="DN60" i="15"/>
  <c r="DO60" i="15"/>
  <c r="DP60" i="15"/>
  <c r="DQ60" i="15"/>
  <c r="DR60" i="15"/>
  <c r="DS60" i="15"/>
  <c r="DT60" i="15"/>
  <c r="DU60" i="15"/>
  <c r="DV60" i="15"/>
  <c r="AB61" i="15"/>
  <c r="AC61" i="15"/>
  <c r="AD61" i="15"/>
  <c r="AE61" i="15"/>
  <c r="AF61" i="15"/>
  <c r="AG61" i="15"/>
  <c r="AH61" i="15"/>
  <c r="AI61" i="15"/>
  <c r="AJ61" i="15"/>
  <c r="AK61" i="15"/>
  <c r="AL61" i="15"/>
  <c r="AM61" i="15"/>
  <c r="AN61" i="15"/>
  <c r="AO61" i="15"/>
  <c r="AP61" i="15"/>
  <c r="AQ61" i="15"/>
  <c r="AR61" i="15"/>
  <c r="AS61" i="15"/>
  <c r="AT61" i="15"/>
  <c r="AU61" i="15"/>
  <c r="AV61" i="15"/>
  <c r="AW61" i="15"/>
  <c r="AX61" i="15"/>
  <c r="AY61" i="15"/>
  <c r="AZ61" i="15"/>
  <c r="BA61" i="15"/>
  <c r="BB61" i="15"/>
  <c r="BC61" i="15"/>
  <c r="BD61" i="15"/>
  <c r="BE61" i="15"/>
  <c r="BF61" i="15"/>
  <c r="BG61" i="15"/>
  <c r="BH61" i="15"/>
  <c r="BI61" i="15"/>
  <c r="BJ61" i="15"/>
  <c r="BK61" i="15"/>
  <c r="BL61" i="15"/>
  <c r="BM61" i="15"/>
  <c r="BN61" i="15"/>
  <c r="BO61" i="15"/>
  <c r="BP61" i="15"/>
  <c r="BQ61" i="15"/>
  <c r="BR61" i="15"/>
  <c r="BS61" i="15"/>
  <c r="BT61" i="15"/>
  <c r="BU61" i="15"/>
  <c r="BV61" i="15"/>
  <c r="BW61" i="15"/>
  <c r="BX61" i="15"/>
  <c r="BY61" i="15"/>
  <c r="BZ61" i="15"/>
  <c r="CA61" i="15"/>
  <c r="CB61" i="15"/>
  <c r="CC61" i="15"/>
  <c r="CD61" i="15"/>
  <c r="CE61" i="15"/>
  <c r="CF61" i="15"/>
  <c r="CG61" i="15"/>
  <c r="CH61" i="15"/>
  <c r="CI61" i="15"/>
  <c r="CJ61" i="15"/>
  <c r="CK61" i="15"/>
  <c r="CL61" i="15"/>
  <c r="CM61" i="15"/>
  <c r="CN61" i="15"/>
  <c r="CO61" i="15"/>
  <c r="CP61" i="15"/>
  <c r="CQ61" i="15"/>
  <c r="CR61" i="15"/>
  <c r="CS61" i="15"/>
  <c r="CT61" i="15"/>
  <c r="CU61" i="15"/>
  <c r="CV61" i="15"/>
  <c r="CW61" i="15"/>
  <c r="CX61" i="15"/>
  <c r="CY61" i="15"/>
  <c r="CZ61" i="15"/>
  <c r="DA61" i="15"/>
  <c r="DB61" i="15"/>
  <c r="DC61" i="15"/>
  <c r="DD61" i="15"/>
  <c r="DE61" i="15"/>
  <c r="DF61" i="15"/>
  <c r="DG61" i="15"/>
  <c r="DH61" i="15"/>
  <c r="DI61" i="15"/>
  <c r="DJ61" i="15"/>
  <c r="DK61" i="15"/>
  <c r="DL61" i="15"/>
  <c r="DM61" i="15"/>
  <c r="DN61" i="15"/>
  <c r="DO61" i="15"/>
  <c r="DP61" i="15"/>
  <c r="DQ61" i="15"/>
  <c r="DR61" i="15"/>
  <c r="DS61" i="15"/>
  <c r="DT61" i="15"/>
  <c r="DU61" i="15"/>
  <c r="DV61" i="15"/>
  <c r="AB62" i="15"/>
  <c r="AC62" i="15"/>
  <c r="AD62" i="15"/>
  <c r="AE62" i="15"/>
  <c r="AF62" i="15"/>
  <c r="AG62" i="15"/>
  <c r="AH62" i="15"/>
  <c r="AI62" i="15"/>
  <c r="AJ62" i="15"/>
  <c r="AK62" i="15"/>
  <c r="AL62" i="15"/>
  <c r="AM62" i="15"/>
  <c r="AN62" i="15"/>
  <c r="AO62" i="15"/>
  <c r="AP62" i="15"/>
  <c r="AQ62" i="15"/>
  <c r="AR62" i="15"/>
  <c r="AS62" i="15"/>
  <c r="AT62" i="15"/>
  <c r="AU62" i="15"/>
  <c r="AV62" i="15"/>
  <c r="AW62" i="15"/>
  <c r="AX62" i="15"/>
  <c r="AY62" i="15"/>
  <c r="AZ62" i="15"/>
  <c r="BA62" i="15"/>
  <c r="BB62" i="15"/>
  <c r="BC62" i="15"/>
  <c r="BD62" i="15"/>
  <c r="BE62" i="15"/>
  <c r="BF62" i="15"/>
  <c r="BG62" i="15"/>
  <c r="BH62" i="15"/>
  <c r="BI62" i="15"/>
  <c r="BJ62" i="15"/>
  <c r="BK62" i="15"/>
  <c r="BL62" i="15"/>
  <c r="BM62" i="15"/>
  <c r="BN62" i="15"/>
  <c r="BO62" i="15"/>
  <c r="BP62" i="15"/>
  <c r="BQ62" i="15"/>
  <c r="BR62" i="15"/>
  <c r="BS62" i="15"/>
  <c r="BT62" i="15"/>
  <c r="BU62" i="15"/>
  <c r="BV62" i="15"/>
  <c r="BW62" i="15"/>
  <c r="BX62" i="15"/>
  <c r="BY62" i="15"/>
  <c r="BZ62" i="15"/>
  <c r="CA62" i="15"/>
  <c r="CB62" i="15"/>
  <c r="CC62" i="15"/>
  <c r="CD62" i="15"/>
  <c r="CE62" i="15"/>
  <c r="CF62" i="15"/>
  <c r="CG62" i="15"/>
  <c r="CH62" i="15"/>
  <c r="CI62" i="15"/>
  <c r="CJ62" i="15"/>
  <c r="CK62" i="15"/>
  <c r="CL62" i="15"/>
  <c r="CM62" i="15"/>
  <c r="CN62" i="15"/>
  <c r="CO62" i="15"/>
  <c r="CP62" i="15"/>
  <c r="CQ62" i="15"/>
  <c r="CR62" i="15"/>
  <c r="CS62" i="15"/>
  <c r="CT62" i="15"/>
  <c r="CU62" i="15"/>
  <c r="CV62" i="15"/>
  <c r="CW62" i="15"/>
  <c r="CX62" i="15"/>
  <c r="CY62" i="15"/>
  <c r="CZ62" i="15"/>
  <c r="DA62" i="15"/>
  <c r="DB62" i="15"/>
  <c r="DC62" i="15"/>
  <c r="DD62" i="15"/>
  <c r="DE62" i="15"/>
  <c r="DF62" i="15"/>
  <c r="DG62" i="15"/>
  <c r="DH62" i="15"/>
  <c r="DI62" i="15"/>
  <c r="DJ62" i="15"/>
  <c r="DK62" i="15"/>
  <c r="DL62" i="15"/>
  <c r="DM62" i="15"/>
  <c r="DN62" i="15"/>
  <c r="DO62" i="15"/>
  <c r="DP62" i="15"/>
  <c r="DQ62" i="15"/>
  <c r="DR62" i="15"/>
  <c r="DS62" i="15"/>
  <c r="DT62" i="15"/>
  <c r="DU62" i="15"/>
  <c r="DV62" i="15"/>
  <c r="AB63" i="15"/>
  <c r="AC63" i="15"/>
  <c r="AD63" i="15"/>
  <c r="AE63" i="15"/>
  <c r="AF63" i="15"/>
  <c r="AG63" i="15"/>
  <c r="AH63" i="15"/>
  <c r="AI63" i="15"/>
  <c r="AJ63" i="15"/>
  <c r="AK63" i="15"/>
  <c r="AL63" i="15"/>
  <c r="AM63" i="15"/>
  <c r="AN63" i="15"/>
  <c r="AO63" i="15"/>
  <c r="AP63" i="15"/>
  <c r="AQ63" i="15"/>
  <c r="AR63" i="15"/>
  <c r="AS63" i="15"/>
  <c r="AT63" i="15"/>
  <c r="AU63" i="15"/>
  <c r="AV63" i="15"/>
  <c r="AW63" i="15"/>
  <c r="AX63" i="15"/>
  <c r="AY63" i="15"/>
  <c r="AZ63" i="15"/>
  <c r="BA63" i="15"/>
  <c r="BB63" i="15"/>
  <c r="BC63" i="15"/>
  <c r="BD63" i="15"/>
  <c r="BE63" i="15"/>
  <c r="BF63" i="15"/>
  <c r="BG63" i="15"/>
  <c r="BH63" i="15"/>
  <c r="BI63" i="15"/>
  <c r="BJ63" i="15"/>
  <c r="BK63" i="15"/>
  <c r="BL63" i="15"/>
  <c r="BM63" i="15"/>
  <c r="BN63" i="15"/>
  <c r="BO63" i="15"/>
  <c r="BP63" i="15"/>
  <c r="BQ63" i="15"/>
  <c r="BR63" i="15"/>
  <c r="BS63" i="15"/>
  <c r="BT63" i="15"/>
  <c r="BU63" i="15"/>
  <c r="BV63" i="15"/>
  <c r="BW63" i="15"/>
  <c r="BX63" i="15"/>
  <c r="BY63" i="15"/>
  <c r="BZ63" i="15"/>
  <c r="CA63" i="15"/>
  <c r="CB63" i="15"/>
  <c r="CC63" i="15"/>
  <c r="CD63" i="15"/>
  <c r="CE63" i="15"/>
  <c r="CF63" i="15"/>
  <c r="CG63" i="15"/>
  <c r="CH63" i="15"/>
  <c r="CI63" i="15"/>
  <c r="CJ63" i="15"/>
  <c r="CK63" i="15"/>
  <c r="CL63" i="15"/>
  <c r="CM63" i="15"/>
  <c r="CN63" i="15"/>
  <c r="CO63" i="15"/>
  <c r="CP63" i="15"/>
  <c r="CQ63" i="15"/>
  <c r="CR63" i="15"/>
  <c r="CS63" i="15"/>
  <c r="CT63" i="15"/>
  <c r="CU63" i="15"/>
  <c r="CV63" i="15"/>
  <c r="CW63" i="15"/>
  <c r="CX63" i="15"/>
  <c r="CY63" i="15"/>
  <c r="CZ63" i="15"/>
  <c r="DA63" i="15"/>
  <c r="DB63" i="15"/>
  <c r="DC63" i="15"/>
  <c r="DD63" i="15"/>
  <c r="DE63" i="15"/>
  <c r="DF63" i="15"/>
  <c r="DG63" i="15"/>
  <c r="DH63" i="15"/>
  <c r="DI63" i="15"/>
  <c r="DJ63" i="15"/>
  <c r="DK63" i="15"/>
  <c r="DL63" i="15"/>
  <c r="DM63" i="15"/>
  <c r="DN63" i="15"/>
  <c r="DO63" i="15"/>
  <c r="DP63" i="15"/>
  <c r="DQ63" i="15"/>
  <c r="DR63" i="15"/>
  <c r="DS63" i="15"/>
  <c r="DT63" i="15"/>
  <c r="DU63" i="15"/>
  <c r="DV63" i="15"/>
  <c r="AB64" i="15"/>
  <c r="AC64" i="15"/>
  <c r="AD64" i="15"/>
  <c r="AE64" i="15"/>
  <c r="AF64" i="15"/>
  <c r="AG64" i="15"/>
  <c r="AH64" i="15"/>
  <c r="AI64" i="15"/>
  <c r="AJ64" i="15"/>
  <c r="AK64" i="15"/>
  <c r="AL64" i="15"/>
  <c r="AM64" i="15"/>
  <c r="AN64" i="15"/>
  <c r="AO64" i="15"/>
  <c r="AP64" i="15"/>
  <c r="AQ64" i="15"/>
  <c r="AR64" i="15"/>
  <c r="AS64" i="15"/>
  <c r="AT64" i="15"/>
  <c r="AU64" i="15"/>
  <c r="AV64" i="15"/>
  <c r="AW64" i="15"/>
  <c r="AX64" i="15"/>
  <c r="AY64" i="15"/>
  <c r="AZ64" i="15"/>
  <c r="BA64" i="15"/>
  <c r="BB64" i="15"/>
  <c r="BC64" i="15"/>
  <c r="BD64" i="15"/>
  <c r="BE64" i="15"/>
  <c r="BF64" i="15"/>
  <c r="BG64" i="15"/>
  <c r="BH64" i="15"/>
  <c r="BI64" i="15"/>
  <c r="BJ64" i="15"/>
  <c r="BK64" i="15"/>
  <c r="BL64" i="15"/>
  <c r="BM64" i="15"/>
  <c r="BN64" i="15"/>
  <c r="BO64" i="15"/>
  <c r="BP64" i="15"/>
  <c r="BQ64" i="15"/>
  <c r="BR64" i="15"/>
  <c r="BS64" i="15"/>
  <c r="BT64" i="15"/>
  <c r="BU64" i="15"/>
  <c r="BV64" i="15"/>
  <c r="BW64" i="15"/>
  <c r="BX64" i="15"/>
  <c r="BY64" i="15"/>
  <c r="BZ64" i="15"/>
  <c r="CA64" i="15"/>
  <c r="CB64" i="15"/>
  <c r="CC64" i="15"/>
  <c r="CD64" i="15"/>
  <c r="CE64" i="15"/>
  <c r="CF64" i="15"/>
  <c r="CG64" i="15"/>
  <c r="CH64" i="15"/>
  <c r="CI64" i="15"/>
  <c r="CJ64" i="15"/>
  <c r="CK64" i="15"/>
  <c r="CL64" i="15"/>
  <c r="CM64" i="15"/>
  <c r="CN64" i="15"/>
  <c r="CO64" i="15"/>
  <c r="CP64" i="15"/>
  <c r="CQ64" i="15"/>
  <c r="CR64" i="15"/>
  <c r="CS64" i="15"/>
  <c r="CT64" i="15"/>
  <c r="CU64" i="15"/>
  <c r="CV64" i="15"/>
  <c r="CW64" i="15"/>
  <c r="CX64" i="15"/>
  <c r="CY64" i="15"/>
  <c r="CZ64" i="15"/>
  <c r="DA64" i="15"/>
  <c r="DB64" i="15"/>
  <c r="DC64" i="15"/>
  <c r="DD64" i="15"/>
  <c r="DE64" i="15"/>
  <c r="DF64" i="15"/>
  <c r="DG64" i="15"/>
  <c r="DH64" i="15"/>
  <c r="DI64" i="15"/>
  <c r="DJ64" i="15"/>
  <c r="DK64" i="15"/>
  <c r="DL64" i="15"/>
  <c r="DM64" i="15"/>
  <c r="DN64" i="15"/>
  <c r="DO64" i="15"/>
  <c r="DP64" i="15"/>
  <c r="DQ64" i="15"/>
  <c r="DR64" i="15"/>
  <c r="DS64" i="15"/>
  <c r="DT64" i="15"/>
  <c r="DU64" i="15"/>
  <c r="DV64" i="15"/>
  <c r="AB65" i="15"/>
  <c r="AC65" i="15"/>
  <c r="AD65" i="15"/>
  <c r="AE65" i="15"/>
  <c r="AF65" i="15"/>
  <c r="AG65" i="15"/>
  <c r="AH65" i="15"/>
  <c r="AI65" i="15"/>
  <c r="AJ65" i="15"/>
  <c r="AK65" i="15"/>
  <c r="AL65" i="15"/>
  <c r="AM65" i="15"/>
  <c r="AN65" i="15"/>
  <c r="AO65" i="15"/>
  <c r="AP65" i="15"/>
  <c r="AQ65" i="15"/>
  <c r="AR65" i="15"/>
  <c r="AS65" i="15"/>
  <c r="AT65" i="15"/>
  <c r="AU65" i="15"/>
  <c r="AV65" i="15"/>
  <c r="AW65" i="15"/>
  <c r="AX65" i="15"/>
  <c r="AY65" i="15"/>
  <c r="AZ65" i="15"/>
  <c r="BA65" i="15"/>
  <c r="BB65" i="15"/>
  <c r="BC65" i="15"/>
  <c r="BD65" i="15"/>
  <c r="BE65" i="15"/>
  <c r="BF65" i="15"/>
  <c r="BG65" i="15"/>
  <c r="BH65" i="15"/>
  <c r="BI65" i="15"/>
  <c r="BJ65" i="15"/>
  <c r="BK65" i="15"/>
  <c r="BL65" i="15"/>
  <c r="BM65" i="15"/>
  <c r="BN65" i="15"/>
  <c r="BO65" i="15"/>
  <c r="BP65" i="15"/>
  <c r="BQ65" i="15"/>
  <c r="BR65" i="15"/>
  <c r="BS65" i="15"/>
  <c r="BT65" i="15"/>
  <c r="BU65" i="15"/>
  <c r="BV65" i="15"/>
  <c r="BW65" i="15"/>
  <c r="BX65" i="15"/>
  <c r="BY65" i="15"/>
  <c r="BZ65" i="15"/>
  <c r="CA65" i="15"/>
  <c r="CB65" i="15"/>
  <c r="CC65" i="15"/>
  <c r="CD65" i="15"/>
  <c r="CE65" i="15"/>
  <c r="CF65" i="15"/>
  <c r="CG65" i="15"/>
  <c r="CH65" i="15"/>
  <c r="CI65" i="15"/>
  <c r="CJ65" i="15"/>
  <c r="CK65" i="15"/>
  <c r="CL65" i="15"/>
  <c r="CM65" i="15"/>
  <c r="CN65" i="15"/>
  <c r="CO65" i="15"/>
  <c r="CP65" i="15"/>
  <c r="CQ65" i="15"/>
  <c r="CR65" i="15"/>
  <c r="CS65" i="15"/>
  <c r="CT65" i="15"/>
  <c r="CU65" i="15"/>
  <c r="CV65" i="15"/>
  <c r="CW65" i="15"/>
  <c r="CX65" i="15"/>
  <c r="CY65" i="15"/>
  <c r="CZ65" i="15"/>
  <c r="DA65" i="15"/>
  <c r="DB65" i="15"/>
  <c r="DC65" i="15"/>
  <c r="DD65" i="15"/>
  <c r="DE65" i="15"/>
  <c r="DF65" i="15"/>
  <c r="DG65" i="15"/>
  <c r="DH65" i="15"/>
  <c r="DI65" i="15"/>
  <c r="DJ65" i="15"/>
  <c r="DK65" i="15"/>
  <c r="DL65" i="15"/>
  <c r="DM65" i="15"/>
  <c r="DN65" i="15"/>
  <c r="DO65" i="15"/>
  <c r="DP65" i="15"/>
  <c r="DQ65" i="15"/>
  <c r="DR65" i="15"/>
  <c r="DS65" i="15"/>
  <c r="DT65" i="15"/>
  <c r="DU65" i="15"/>
  <c r="DV65" i="15"/>
  <c r="AB66" i="15"/>
  <c r="AC66" i="15"/>
  <c r="AD66" i="15"/>
  <c r="AE66" i="15"/>
  <c r="AF66" i="15"/>
  <c r="AG66" i="15"/>
  <c r="AH66" i="15"/>
  <c r="AI66" i="15"/>
  <c r="AJ66" i="15"/>
  <c r="AK66" i="15"/>
  <c r="AL66" i="15"/>
  <c r="AM66" i="15"/>
  <c r="AN66" i="15"/>
  <c r="AO66" i="15"/>
  <c r="AP66" i="15"/>
  <c r="AQ66" i="15"/>
  <c r="AR66" i="15"/>
  <c r="AS66" i="15"/>
  <c r="AT66" i="15"/>
  <c r="AU66" i="15"/>
  <c r="AV66" i="15"/>
  <c r="AW66" i="15"/>
  <c r="AX66" i="15"/>
  <c r="AY66" i="15"/>
  <c r="AZ66" i="15"/>
  <c r="BA66" i="15"/>
  <c r="BB66" i="15"/>
  <c r="BC66" i="15"/>
  <c r="BD66" i="15"/>
  <c r="BE66" i="15"/>
  <c r="BF66" i="15"/>
  <c r="BG66" i="15"/>
  <c r="BH66" i="15"/>
  <c r="BI66" i="15"/>
  <c r="BJ66" i="15"/>
  <c r="BK66" i="15"/>
  <c r="BL66" i="15"/>
  <c r="BM66" i="15"/>
  <c r="BN66" i="15"/>
  <c r="BO66" i="15"/>
  <c r="BP66" i="15"/>
  <c r="BQ66" i="15"/>
  <c r="BR66" i="15"/>
  <c r="BS66" i="15"/>
  <c r="BT66" i="15"/>
  <c r="BU66" i="15"/>
  <c r="BV66" i="15"/>
  <c r="BW66" i="15"/>
  <c r="BX66" i="15"/>
  <c r="BY66" i="15"/>
  <c r="BZ66" i="15"/>
  <c r="CA66" i="15"/>
  <c r="CB66" i="15"/>
  <c r="CC66" i="15"/>
  <c r="CD66" i="15"/>
  <c r="CE66" i="15"/>
  <c r="CF66" i="15"/>
  <c r="CG66" i="15"/>
  <c r="CH66" i="15"/>
  <c r="CI66" i="15"/>
  <c r="CJ66" i="15"/>
  <c r="CK66" i="15"/>
  <c r="CL66" i="15"/>
  <c r="CM66" i="15"/>
  <c r="CN66" i="15"/>
  <c r="CO66" i="15"/>
  <c r="CP66" i="15"/>
  <c r="CQ66" i="15"/>
  <c r="CR66" i="15"/>
  <c r="CS66" i="15"/>
  <c r="CT66" i="15"/>
  <c r="CU66" i="15"/>
  <c r="CV66" i="15"/>
  <c r="CW66" i="15"/>
  <c r="CX66" i="15"/>
  <c r="CY66" i="15"/>
  <c r="CZ66" i="15"/>
  <c r="DA66" i="15"/>
  <c r="DB66" i="15"/>
  <c r="DC66" i="15"/>
  <c r="DD66" i="15"/>
  <c r="DE66" i="15"/>
  <c r="DF66" i="15"/>
  <c r="DG66" i="15"/>
  <c r="DH66" i="15"/>
  <c r="DI66" i="15"/>
  <c r="DJ66" i="15"/>
  <c r="DK66" i="15"/>
  <c r="DL66" i="15"/>
  <c r="DM66" i="15"/>
  <c r="DN66" i="15"/>
  <c r="DO66" i="15"/>
  <c r="DP66" i="15"/>
  <c r="DQ66" i="15"/>
  <c r="DR66" i="15"/>
  <c r="DS66" i="15"/>
  <c r="DT66" i="15"/>
  <c r="DU66" i="15"/>
  <c r="DV66" i="15"/>
  <c r="AB67" i="15"/>
  <c r="AC67" i="15"/>
  <c r="AD67" i="15"/>
  <c r="AE67" i="15"/>
  <c r="AF67" i="15"/>
  <c r="AG67" i="15"/>
  <c r="AH67" i="15"/>
  <c r="AI67" i="15"/>
  <c r="AJ67" i="15"/>
  <c r="AK67" i="15"/>
  <c r="AL67" i="15"/>
  <c r="AM67" i="15"/>
  <c r="AN67" i="15"/>
  <c r="AO67" i="15"/>
  <c r="AP67" i="15"/>
  <c r="AQ67" i="15"/>
  <c r="AR67" i="15"/>
  <c r="AS67" i="15"/>
  <c r="AT67" i="15"/>
  <c r="AU67" i="15"/>
  <c r="AV67" i="15"/>
  <c r="AW67" i="15"/>
  <c r="AX67" i="15"/>
  <c r="AY67" i="15"/>
  <c r="AZ67" i="15"/>
  <c r="BA67" i="15"/>
  <c r="BB67" i="15"/>
  <c r="BC67" i="15"/>
  <c r="BD67" i="15"/>
  <c r="BE67" i="15"/>
  <c r="BF67" i="15"/>
  <c r="BG67" i="15"/>
  <c r="BH67" i="15"/>
  <c r="BI67" i="15"/>
  <c r="BJ67" i="15"/>
  <c r="BK67" i="15"/>
  <c r="BL67" i="15"/>
  <c r="BM67" i="15"/>
  <c r="BN67" i="15"/>
  <c r="BO67" i="15"/>
  <c r="BP67" i="15"/>
  <c r="BQ67" i="15"/>
  <c r="BR67" i="15"/>
  <c r="BS67" i="15"/>
  <c r="BT67" i="15"/>
  <c r="BU67" i="15"/>
  <c r="BV67" i="15"/>
  <c r="BW67" i="15"/>
  <c r="BX67" i="15"/>
  <c r="BY67" i="15"/>
  <c r="BZ67" i="15"/>
  <c r="CA67" i="15"/>
  <c r="CB67" i="15"/>
  <c r="CC67" i="15"/>
  <c r="CD67" i="15"/>
  <c r="CE67" i="15"/>
  <c r="CF67" i="15"/>
  <c r="CG67" i="15"/>
  <c r="CH67" i="15"/>
  <c r="CI67" i="15"/>
  <c r="CJ67" i="15"/>
  <c r="CK67" i="15"/>
  <c r="CL67" i="15"/>
  <c r="CM67" i="15"/>
  <c r="CN67" i="15"/>
  <c r="CO67" i="15"/>
  <c r="CP67" i="15"/>
  <c r="CQ67" i="15"/>
  <c r="CR67" i="15"/>
  <c r="CS67" i="15"/>
  <c r="CT67" i="15"/>
  <c r="CU67" i="15"/>
  <c r="CV67" i="15"/>
  <c r="CW67" i="15"/>
  <c r="CX67" i="15"/>
  <c r="CY67" i="15"/>
  <c r="CZ67" i="15"/>
  <c r="DA67" i="15"/>
  <c r="DB67" i="15"/>
  <c r="DC67" i="15"/>
  <c r="DD67" i="15"/>
  <c r="DE67" i="15"/>
  <c r="DF67" i="15"/>
  <c r="DG67" i="15"/>
  <c r="DH67" i="15"/>
  <c r="DI67" i="15"/>
  <c r="DJ67" i="15"/>
  <c r="DK67" i="15"/>
  <c r="DL67" i="15"/>
  <c r="DM67" i="15"/>
  <c r="DN67" i="15"/>
  <c r="DO67" i="15"/>
  <c r="DP67" i="15"/>
  <c r="DQ67" i="15"/>
  <c r="DR67" i="15"/>
  <c r="DS67" i="15"/>
  <c r="DT67" i="15"/>
  <c r="DU67" i="15"/>
  <c r="DV67" i="15"/>
  <c r="AB68" i="15"/>
  <c r="AC68" i="15"/>
  <c r="AD68" i="15"/>
  <c r="AE68" i="15"/>
  <c r="AF68" i="15"/>
  <c r="AG68" i="15"/>
  <c r="AH68" i="15"/>
  <c r="AI68" i="15"/>
  <c r="AJ68" i="15"/>
  <c r="AK68" i="15"/>
  <c r="AL68" i="15"/>
  <c r="AM68" i="15"/>
  <c r="AN68" i="15"/>
  <c r="AO68" i="15"/>
  <c r="AP68" i="15"/>
  <c r="AQ68" i="15"/>
  <c r="AR68" i="15"/>
  <c r="AS68" i="15"/>
  <c r="AT68" i="15"/>
  <c r="AU68" i="15"/>
  <c r="AV68" i="15"/>
  <c r="AW68" i="15"/>
  <c r="AX68" i="15"/>
  <c r="AY68" i="15"/>
  <c r="AZ68" i="15"/>
  <c r="BA68" i="15"/>
  <c r="BB68" i="15"/>
  <c r="BC68" i="15"/>
  <c r="BD68" i="15"/>
  <c r="BE68" i="15"/>
  <c r="BF68" i="15"/>
  <c r="BG68" i="15"/>
  <c r="BH68" i="15"/>
  <c r="BI68" i="15"/>
  <c r="BJ68" i="15"/>
  <c r="BK68" i="15"/>
  <c r="BL68" i="15"/>
  <c r="BM68" i="15"/>
  <c r="BN68" i="15"/>
  <c r="BO68" i="15"/>
  <c r="BP68" i="15"/>
  <c r="BQ68" i="15"/>
  <c r="BR68" i="15"/>
  <c r="BS68" i="15"/>
  <c r="BT68" i="15"/>
  <c r="BU68" i="15"/>
  <c r="BV68" i="15"/>
  <c r="BW68" i="15"/>
  <c r="BX68" i="15"/>
  <c r="BY68" i="15"/>
  <c r="BZ68" i="15"/>
  <c r="CA68" i="15"/>
  <c r="CB68" i="15"/>
  <c r="CC68" i="15"/>
  <c r="CD68" i="15"/>
  <c r="CE68" i="15"/>
  <c r="CF68" i="15"/>
  <c r="CG68" i="15"/>
  <c r="CH68" i="15"/>
  <c r="CI68" i="15"/>
  <c r="CJ68" i="15"/>
  <c r="CK68" i="15"/>
  <c r="CL68" i="15"/>
  <c r="CM68" i="15"/>
  <c r="CN68" i="15"/>
  <c r="CO68" i="15"/>
  <c r="CP68" i="15"/>
  <c r="CQ68" i="15"/>
  <c r="CR68" i="15"/>
  <c r="CS68" i="15"/>
  <c r="CT68" i="15"/>
  <c r="CU68" i="15"/>
  <c r="CV68" i="15"/>
  <c r="CW68" i="15"/>
  <c r="CX68" i="15"/>
  <c r="CY68" i="15"/>
  <c r="CZ68" i="15"/>
  <c r="DA68" i="15"/>
  <c r="DB68" i="15"/>
  <c r="DC68" i="15"/>
  <c r="DD68" i="15"/>
  <c r="DE68" i="15"/>
  <c r="DF68" i="15"/>
  <c r="DG68" i="15"/>
  <c r="DH68" i="15"/>
  <c r="DI68" i="15"/>
  <c r="DJ68" i="15"/>
  <c r="DK68" i="15"/>
  <c r="DL68" i="15"/>
  <c r="DM68" i="15"/>
  <c r="DN68" i="15"/>
  <c r="DO68" i="15"/>
  <c r="DP68" i="15"/>
  <c r="DQ68" i="15"/>
  <c r="DR68" i="15"/>
  <c r="DS68" i="15"/>
  <c r="DT68" i="15"/>
  <c r="DU68" i="15"/>
  <c r="DV68" i="15"/>
  <c r="AB69" i="15"/>
  <c r="AC69" i="15"/>
  <c r="AD69" i="15"/>
  <c r="AE69" i="15"/>
  <c r="AF69" i="15"/>
  <c r="AG69" i="15"/>
  <c r="AH69" i="15"/>
  <c r="AI69" i="15"/>
  <c r="AJ69" i="15"/>
  <c r="AK69" i="15"/>
  <c r="AL69" i="15"/>
  <c r="AM69" i="15"/>
  <c r="AN69" i="15"/>
  <c r="AO69" i="15"/>
  <c r="AP69" i="15"/>
  <c r="AQ69" i="15"/>
  <c r="AR69" i="15"/>
  <c r="AS69" i="15"/>
  <c r="AT69" i="15"/>
  <c r="AU69" i="15"/>
  <c r="AV69" i="15"/>
  <c r="AW69" i="15"/>
  <c r="AX69" i="15"/>
  <c r="AY69" i="15"/>
  <c r="AZ69" i="15"/>
  <c r="BA69" i="15"/>
  <c r="BB69" i="15"/>
  <c r="BC69" i="15"/>
  <c r="BD69" i="15"/>
  <c r="BE69" i="15"/>
  <c r="BF69" i="15"/>
  <c r="BG69" i="15"/>
  <c r="BH69" i="15"/>
  <c r="BI69" i="15"/>
  <c r="BJ69" i="15"/>
  <c r="BK69" i="15"/>
  <c r="BL69" i="15"/>
  <c r="BM69" i="15"/>
  <c r="BN69" i="15"/>
  <c r="BO69" i="15"/>
  <c r="BP69" i="15"/>
  <c r="BQ69" i="15"/>
  <c r="BR69" i="15"/>
  <c r="BS69" i="15"/>
  <c r="BT69" i="15"/>
  <c r="BU69" i="15"/>
  <c r="BV69" i="15"/>
  <c r="BW69" i="15"/>
  <c r="BX69" i="15"/>
  <c r="BY69" i="15"/>
  <c r="BZ69" i="15"/>
  <c r="CA69" i="15"/>
  <c r="CB69" i="15"/>
  <c r="CC69" i="15"/>
  <c r="CD69" i="15"/>
  <c r="CE69" i="15"/>
  <c r="CF69" i="15"/>
  <c r="CG69" i="15"/>
  <c r="CH69" i="15"/>
  <c r="CI69" i="15"/>
  <c r="CJ69" i="15"/>
  <c r="CK69" i="15"/>
  <c r="CL69" i="15"/>
  <c r="CM69" i="15"/>
  <c r="CN69" i="15"/>
  <c r="CO69" i="15"/>
  <c r="CP69" i="15"/>
  <c r="CQ69" i="15"/>
  <c r="CR69" i="15"/>
  <c r="CS69" i="15"/>
  <c r="CT69" i="15"/>
  <c r="CU69" i="15"/>
  <c r="CV69" i="15"/>
  <c r="CW69" i="15"/>
  <c r="CX69" i="15"/>
  <c r="CY69" i="15"/>
  <c r="CZ69" i="15"/>
  <c r="DA69" i="15"/>
  <c r="DB69" i="15"/>
  <c r="DC69" i="15"/>
  <c r="DD69" i="15"/>
  <c r="DE69" i="15"/>
  <c r="DF69" i="15"/>
  <c r="DG69" i="15"/>
  <c r="DH69" i="15"/>
  <c r="DI69" i="15"/>
  <c r="DJ69" i="15"/>
  <c r="DK69" i="15"/>
  <c r="DL69" i="15"/>
  <c r="DM69" i="15"/>
  <c r="DN69" i="15"/>
  <c r="DO69" i="15"/>
  <c r="DP69" i="15"/>
  <c r="DQ69" i="15"/>
  <c r="DR69" i="15"/>
  <c r="DS69" i="15"/>
  <c r="DT69" i="15"/>
  <c r="DU69" i="15"/>
  <c r="DV69" i="15"/>
  <c r="AB70" i="15"/>
  <c r="AC70" i="15"/>
  <c r="AD70" i="15"/>
  <c r="AE70" i="15"/>
  <c r="AF70" i="15"/>
  <c r="AG70" i="15"/>
  <c r="AH70" i="15"/>
  <c r="AI70" i="15"/>
  <c r="AJ70" i="15"/>
  <c r="AK70" i="15"/>
  <c r="AL70" i="15"/>
  <c r="AM70" i="15"/>
  <c r="AN70" i="15"/>
  <c r="AO70" i="15"/>
  <c r="AP70" i="15"/>
  <c r="AQ70" i="15"/>
  <c r="AR70" i="15"/>
  <c r="AS70" i="15"/>
  <c r="AT70" i="15"/>
  <c r="AU70" i="15"/>
  <c r="AV70" i="15"/>
  <c r="AW70" i="15"/>
  <c r="AX70" i="15"/>
  <c r="AY70" i="15"/>
  <c r="AZ70" i="15"/>
  <c r="BA70" i="15"/>
  <c r="BB70" i="15"/>
  <c r="BC70" i="15"/>
  <c r="BD70" i="15"/>
  <c r="BE70" i="15"/>
  <c r="BF70" i="15"/>
  <c r="BG70" i="15"/>
  <c r="BH70" i="15"/>
  <c r="BI70" i="15"/>
  <c r="BJ70" i="15"/>
  <c r="BK70" i="15"/>
  <c r="BL70" i="15"/>
  <c r="BM70" i="15"/>
  <c r="BN70" i="15"/>
  <c r="BO70" i="15"/>
  <c r="BP70" i="15"/>
  <c r="BQ70" i="15"/>
  <c r="BR70" i="15"/>
  <c r="BS70" i="15"/>
  <c r="BT70" i="15"/>
  <c r="BU70" i="15"/>
  <c r="BV70" i="15"/>
  <c r="BW70" i="15"/>
  <c r="BX70" i="15"/>
  <c r="BY70" i="15"/>
  <c r="BZ70" i="15"/>
  <c r="CA70" i="15"/>
  <c r="CB70" i="15"/>
  <c r="CC70" i="15"/>
  <c r="CD70" i="15"/>
  <c r="CE70" i="15"/>
  <c r="CF70" i="15"/>
  <c r="CG70" i="15"/>
  <c r="CH70" i="15"/>
  <c r="CI70" i="15"/>
  <c r="CJ70" i="15"/>
  <c r="CK70" i="15"/>
  <c r="CL70" i="15"/>
  <c r="CM70" i="15"/>
  <c r="CN70" i="15"/>
  <c r="CO70" i="15"/>
  <c r="CP70" i="15"/>
  <c r="CQ70" i="15"/>
  <c r="CR70" i="15"/>
  <c r="CS70" i="15"/>
  <c r="CT70" i="15"/>
  <c r="CU70" i="15"/>
  <c r="CV70" i="15"/>
  <c r="CW70" i="15"/>
  <c r="CX70" i="15"/>
  <c r="CY70" i="15"/>
  <c r="CZ70" i="15"/>
  <c r="DA70" i="15"/>
  <c r="DB70" i="15"/>
  <c r="DC70" i="15"/>
  <c r="DD70" i="15"/>
  <c r="DE70" i="15"/>
  <c r="DF70" i="15"/>
  <c r="DG70" i="15"/>
  <c r="DH70" i="15"/>
  <c r="DI70" i="15"/>
  <c r="DJ70" i="15"/>
  <c r="DK70" i="15"/>
  <c r="DL70" i="15"/>
  <c r="DM70" i="15"/>
  <c r="DN70" i="15"/>
  <c r="DO70" i="15"/>
  <c r="DP70" i="15"/>
  <c r="DQ70" i="15"/>
  <c r="DR70" i="15"/>
  <c r="DS70" i="15"/>
  <c r="DT70" i="15"/>
  <c r="DU70" i="15"/>
  <c r="DV70" i="15"/>
  <c r="AB71" i="15"/>
  <c r="AC71" i="15"/>
  <c r="AD71" i="15"/>
  <c r="AE71" i="15"/>
  <c r="AF71" i="15"/>
  <c r="AG71" i="15"/>
  <c r="AH71" i="15"/>
  <c r="AI71" i="15"/>
  <c r="AJ71" i="15"/>
  <c r="AK71" i="15"/>
  <c r="AL71" i="15"/>
  <c r="AM71" i="15"/>
  <c r="AN71" i="15"/>
  <c r="AO71" i="15"/>
  <c r="AP71" i="15"/>
  <c r="AQ71" i="15"/>
  <c r="AR71" i="15"/>
  <c r="AS71" i="15"/>
  <c r="AT71" i="15"/>
  <c r="AU71" i="15"/>
  <c r="AV71" i="15"/>
  <c r="AW71" i="15"/>
  <c r="AX71" i="15"/>
  <c r="AY71" i="15"/>
  <c r="AZ71" i="15"/>
  <c r="BA71" i="15"/>
  <c r="BB71" i="15"/>
  <c r="BC71" i="15"/>
  <c r="BD71" i="15"/>
  <c r="BE71" i="15"/>
  <c r="BF71" i="15"/>
  <c r="BG71" i="15"/>
  <c r="BH71" i="15"/>
  <c r="BI71" i="15"/>
  <c r="BJ71" i="15"/>
  <c r="BK71" i="15"/>
  <c r="BL71" i="15"/>
  <c r="BM71" i="15"/>
  <c r="BN71" i="15"/>
  <c r="BO71" i="15"/>
  <c r="BP71" i="15"/>
  <c r="BQ71" i="15"/>
  <c r="BR71" i="15"/>
  <c r="BS71" i="15"/>
  <c r="BT71" i="15"/>
  <c r="BU71" i="15"/>
  <c r="BV71" i="15"/>
  <c r="BW71" i="15"/>
  <c r="BX71" i="15"/>
  <c r="BY71" i="15"/>
  <c r="BZ71" i="15"/>
  <c r="CA71" i="15"/>
  <c r="CB71" i="15"/>
  <c r="CC71" i="15"/>
  <c r="CD71" i="15"/>
  <c r="CE71" i="15"/>
  <c r="CF71" i="15"/>
  <c r="CG71" i="15"/>
  <c r="CH71" i="15"/>
  <c r="CI71" i="15"/>
  <c r="CJ71" i="15"/>
  <c r="CK71" i="15"/>
  <c r="CL71" i="15"/>
  <c r="CM71" i="15"/>
  <c r="CN71" i="15"/>
  <c r="CO71" i="15"/>
  <c r="CP71" i="15"/>
  <c r="CQ71" i="15"/>
  <c r="CR71" i="15"/>
  <c r="CS71" i="15"/>
  <c r="CT71" i="15"/>
  <c r="CU71" i="15"/>
  <c r="CV71" i="15"/>
  <c r="CW71" i="15"/>
  <c r="CX71" i="15"/>
  <c r="CY71" i="15"/>
  <c r="CZ71" i="15"/>
  <c r="DA71" i="15"/>
  <c r="DB71" i="15"/>
  <c r="DC71" i="15"/>
  <c r="DD71" i="15"/>
  <c r="DE71" i="15"/>
  <c r="DF71" i="15"/>
  <c r="DG71" i="15"/>
  <c r="DH71" i="15"/>
  <c r="DI71" i="15"/>
  <c r="DJ71" i="15"/>
  <c r="DK71" i="15"/>
  <c r="DL71" i="15"/>
  <c r="DM71" i="15"/>
  <c r="DN71" i="15"/>
  <c r="DO71" i="15"/>
  <c r="DP71" i="15"/>
  <c r="DQ71" i="15"/>
  <c r="DR71" i="15"/>
  <c r="DS71" i="15"/>
  <c r="DT71" i="15"/>
  <c r="DU71" i="15"/>
  <c r="DV71" i="15"/>
  <c r="AB72" i="15"/>
  <c r="AC72" i="15"/>
  <c r="AD72" i="15"/>
  <c r="AE72" i="15"/>
  <c r="AF72" i="15"/>
  <c r="AG72" i="15"/>
  <c r="AH72" i="15"/>
  <c r="AI72" i="15"/>
  <c r="AJ72" i="15"/>
  <c r="AK72" i="15"/>
  <c r="AL72" i="15"/>
  <c r="AM72" i="15"/>
  <c r="AN72" i="15"/>
  <c r="AO72" i="15"/>
  <c r="AP72" i="15"/>
  <c r="AQ72" i="15"/>
  <c r="AR72" i="15"/>
  <c r="AS72" i="15"/>
  <c r="AT72" i="15"/>
  <c r="AU72" i="15"/>
  <c r="AV72" i="15"/>
  <c r="AW72" i="15"/>
  <c r="AX72" i="15"/>
  <c r="AY72" i="15"/>
  <c r="AZ72" i="15"/>
  <c r="BA72" i="15"/>
  <c r="BB72" i="15"/>
  <c r="BC72" i="15"/>
  <c r="BD72" i="15"/>
  <c r="BE72" i="15"/>
  <c r="BF72" i="15"/>
  <c r="BG72" i="15"/>
  <c r="BH72" i="15"/>
  <c r="BI72" i="15"/>
  <c r="BJ72" i="15"/>
  <c r="BK72" i="15"/>
  <c r="BL72" i="15"/>
  <c r="BM72" i="15"/>
  <c r="BN72" i="15"/>
  <c r="BO72" i="15"/>
  <c r="BP72" i="15"/>
  <c r="BQ72" i="15"/>
  <c r="BR72" i="15"/>
  <c r="BS72" i="15"/>
  <c r="BT72" i="15"/>
  <c r="BU72" i="15"/>
  <c r="BV72" i="15"/>
  <c r="BW72" i="15"/>
  <c r="BX72" i="15"/>
  <c r="BY72" i="15"/>
  <c r="BZ72" i="15"/>
  <c r="CA72" i="15"/>
  <c r="CB72" i="15"/>
  <c r="CC72" i="15"/>
  <c r="CD72" i="15"/>
  <c r="CE72" i="15"/>
  <c r="CF72" i="15"/>
  <c r="CG72" i="15"/>
  <c r="CH72" i="15"/>
  <c r="CI72" i="15"/>
  <c r="CJ72" i="15"/>
  <c r="CK72" i="15"/>
  <c r="CL72" i="15"/>
  <c r="CM72" i="15"/>
  <c r="CN72" i="15"/>
  <c r="CO72" i="15"/>
  <c r="CP72" i="15"/>
  <c r="CQ72" i="15"/>
  <c r="CR72" i="15"/>
  <c r="CS72" i="15"/>
  <c r="CT72" i="15"/>
  <c r="CU72" i="15"/>
  <c r="CV72" i="15"/>
  <c r="CW72" i="15"/>
  <c r="CX72" i="15"/>
  <c r="CY72" i="15"/>
  <c r="CZ72" i="15"/>
  <c r="DA72" i="15"/>
  <c r="DB72" i="15"/>
  <c r="DC72" i="15"/>
  <c r="DD72" i="15"/>
  <c r="DE72" i="15"/>
  <c r="DF72" i="15"/>
  <c r="DG72" i="15"/>
  <c r="DH72" i="15"/>
  <c r="DI72" i="15"/>
  <c r="DJ72" i="15"/>
  <c r="DK72" i="15"/>
  <c r="DL72" i="15"/>
  <c r="DM72" i="15"/>
  <c r="DN72" i="15"/>
  <c r="DO72" i="15"/>
  <c r="DP72" i="15"/>
  <c r="DQ72" i="15"/>
  <c r="DR72" i="15"/>
  <c r="DS72" i="15"/>
  <c r="DT72" i="15"/>
  <c r="DU72" i="15"/>
  <c r="DV72" i="15"/>
  <c r="AB73" i="15"/>
  <c r="AC73" i="15"/>
  <c r="AD73" i="15"/>
  <c r="AE73" i="15"/>
  <c r="AF73" i="15"/>
  <c r="AG73" i="15"/>
  <c r="AH73" i="15"/>
  <c r="AI73" i="15"/>
  <c r="AJ73" i="15"/>
  <c r="AK73" i="15"/>
  <c r="AL73" i="15"/>
  <c r="AM73" i="15"/>
  <c r="AN73" i="15"/>
  <c r="AO73" i="15"/>
  <c r="AP73" i="15"/>
  <c r="AQ73" i="15"/>
  <c r="AR73" i="15"/>
  <c r="AS73" i="15"/>
  <c r="AT73" i="15"/>
  <c r="AU73" i="15"/>
  <c r="AV73" i="15"/>
  <c r="AW73" i="15"/>
  <c r="AX73" i="15"/>
  <c r="AY73" i="15"/>
  <c r="AZ73" i="15"/>
  <c r="BA73" i="15"/>
  <c r="BB73" i="15"/>
  <c r="BC73" i="15"/>
  <c r="BD73" i="15"/>
  <c r="BE73" i="15"/>
  <c r="BF73" i="15"/>
  <c r="BG73" i="15"/>
  <c r="BH73" i="15"/>
  <c r="BI73" i="15"/>
  <c r="BJ73" i="15"/>
  <c r="BK73" i="15"/>
  <c r="BL73" i="15"/>
  <c r="BM73" i="15"/>
  <c r="BN73" i="15"/>
  <c r="BO73" i="15"/>
  <c r="BP73" i="15"/>
  <c r="BQ73" i="15"/>
  <c r="BR73" i="15"/>
  <c r="BS73" i="15"/>
  <c r="BT73" i="15"/>
  <c r="BU73" i="15"/>
  <c r="BV73" i="15"/>
  <c r="BW73" i="15"/>
  <c r="BX73" i="15"/>
  <c r="BY73" i="15"/>
  <c r="BZ73" i="15"/>
  <c r="CA73" i="15"/>
  <c r="CB73" i="15"/>
  <c r="CC73" i="15"/>
  <c r="CD73" i="15"/>
  <c r="CE73" i="15"/>
  <c r="CF73" i="15"/>
  <c r="CG73" i="15"/>
  <c r="CH73" i="15"/>
  <c r="CI73" i="15"/>
  <c r="CJ73" i="15"/>
  <c r="CK73" i="15"/>
  <c r="CL73" i="15"/>
  <c r="CM73" i="15"/>
  <c r="CN73" i="15"/>
  <c r="CO73" i="15"/>
  <c r="CP73" i="15"/>
  <c r="CQ73" i="15"/>
  <c r="CR73" i="15"/>
  <c r="CS73" i="15"/>
  <c r="CT73" i="15"/>
  <c r="CU73" i="15"/>
  <c r="CV73" i="15"/>
  <c r="CW73" i="15"/>
  <c r="CX73" i="15"/>
  <c r="CY73" i="15"/>
  <c r="CZ73" i="15"/>
  <c r="DA73" i="15"/>
  <c r="DB73" i="15"/>
  <c r="DC73" i="15"/>
  <c r="DD73" i="15"/>
  <c r="DE73" i="15"/>
  <c r="DF73" i="15"/>
  <c r="DG73" i="15"/>
  <c r="DH73" i="15"/>
  <c r="DI73" i="15"/>
  <c r="DJ73" i="15"/>
  <c r="DK73" i="15"/>
  <c r="DL73" i="15"/>
  <c r="DM73" i="15"/>
  <c r="DN73" i="15"/>
  <c r="DO73" i="15"/>
  <c r="DP73" i="15"/>
  <c r="DQ73" i="15"/>
  <c r="DR73" i="15"/>
  <c r="DS73" i="15"/>
  <c r="DT73" i="15"/>
  <c r="DU73" i="15"/>
  <c r="DV73" i="15"/>
  <c r="AB74" i="15"/>
  <c r="AC74" i="15"/>
  <c r="AD74" i="15"/>
  <c r="AE74" i="15"/>
  <c r="AF74" i="15"/>
  <c r="AG74" i="15"/>
  <c r="AH74" i="15"/>
  <c r="AI74" i="15"/>
  <c r="AJ74" i="15"/>
  <c r="AK74" i="15"/>
  <c r="AL74" i="15"/>
  <c r="AM74" i="15"/>
  <c r="AN74" i="15"/>
  <c r="AO74" i="15"/>
  <c r="AP74" i="15"/>
  <c r="AQ74" i="15"/>
  <c r="AR74" i="15"/>
  <c r="AS74" i="15"/>
  <c r="AT74" i="15"/>
  <c r="AU74" i="15"/>
  <c r="AV74" i="15"/>
  <c r="AW74" i="15"/>
  <c r="AX74" i="15"/>
  <c r="AY74" i="15"/>
  <c r="AZ74" i="15"/>
  <c r="BA74" i="15"/>
  <c r="BB74" i="15"/>
  <c r="BC74" i="15"/>
  <c r="BD74" i="15"/>
  <c r="BE74" i="15"/>
  <c r="BF74" i="15"/>
  <c r="BG74" i="15"/>
  <c r="BH74" i="15"/>
  <c r="BI74" i="15"/>
  <c r="BJ74" i="15"/>
  <c r="BK74" i="15"/>
  <c r="BL74" i="15"/>
  <c r="BM74" i="15"/>
  <c r="BN74" i="15"/>
  <c r="BO74" i="15"/>
  <c r="BP74" i="15"/>
  <c r="BQ74" i="15"/>
  <c r="BR74" i="15"/>
  <c r="BS74" i="15"/>
  <c r="BT74" i="15"/>
  <c r="BU74" i="15"/>
  <c r="BV74" i="15"/>
  <c r="BW74" i="15"/>
  <c r="BX74" i="15"/>
  <c r="BY74" i="15"/>
  <c r="BZ74" i="15"/>
  <c r="CA74" i="15"/>
  <c r="CB74" i="15"/>
  <c r="CC74" i="15"/>
  <c r="CD74" i="15"/>
  <c r="CE74" i="15"/>
  <c r="CF74" i="15"/>
  <c r="CG74" i="15"/>
  <c r="CH74" i="15"/>
  <c r="CI74" i="15"/>
  <c r="CJ74" i="15"/>
  <c r="CK74" i="15"/>
  <c r="CL74" i="15"/>
  <c r="CM74" i="15"/>
  <c r="CN74" i="15"/>
  <c r="CO74" i="15"/>
  <c r="CP74" i="15"/>
  <c r="CQ74" i="15"/>
  <c r="CR74" i="15"/>
  <c r="CS74" i="15"/>
  <c r="CT74" i="15"/>
  <c r="CU74" i="15"/>
  <c r="CV74" i="15"/>
  <c r="CW74" i="15"/>
  <c r="CX74" i="15"/>
  <c r="CY74" i="15"/>
  <c r="CZ74" i="15"/>
  <c r="DA74" i="15"/>
  <c r="DB74" i="15"/>
  <c r="DC74" i="15"/>
  <c r="DD74" i="15"/>
  <c r="DE74" i="15"/>
  <c r="DF74" i="15"/>
  <c r="DG74" i="15"/>
  <c r="DH74" i="15"/>
  <c r="DI74" i="15"/>
  <c r="DJ74" i="15"/>
  <c r="DK74" i="15"/>
  <c r="DL74" i="15"/>
  <c r="DM74" i="15"/>
  <c r="DN74" i="15"/>
  <c r="DO74" i="15"/>
  <c r="DP74" i="15"/>
  <c r="DQ74" i="15"/>
  <c r="DR74" i="15"/>
  <c r="DS74" i="15"/>
  <c r="DT74" i="15"/>
  <c r="DU74" i="15"/>
  <c r="DV74" i="15"/>
  <c r="AB75" i="15"/>
  <c r="AC75" i="15"/>
  <c r="AD75" i="15"/>
  <c r="AE75" i="15"/>
  <c r="AF75" i="15"/>
  <c r="AG75" i="15"/>
  <c r="AH75" i="15"/>
  <c r="AI75" i="15"/>
  <c r="AJ75" i="15"/>
  <c r="AK75" i="15"/>
  <c r="AL75" i="15"/>
  <c r="AM75" i="15"/>
  <c r="AN75" i="15"/>
  <c r="AO75" i="15"/>
  <c r="AP75" i="15"/>
  <c r="AQ75" i="15"/>
  <c r="AR75" i="15"/>
  <c r="AS75" i="15"/>
  <c r="AT75" i="15"/>
  <c r="AU75" i="15"/>
  <c r="AV75" i="15"/>
  <c r="AW75" i="15"/>
  <c r="AX75" i="15"/>
  <c r="AY75" i="15"/>
  <c r="AZ75" i="15"/>
  <c r="BA75" i="15"/>
  <c r="BB75" i="15"/>
  <c r="BC75" i="15"/>
  <c r="BD75" i="15"/>
  <c r="BE75" i="15"/>
  <c r="BF75" i="15"/>
  <c r="BG75" i="15"/>
  <c r="BH75" i="15"/>
  <c r="BI75" i="15"/>
  <c r="BJ75" i="15"/>
  <c r="BK75" i="15"/>
  <c r="BL75" i="15"/>
  <c r="BM75" i="15"/>
  <c r="BN75" i="15"/>
  <c r="BO75" i="15"/>
  <c r="BP75" i="15"/>
  <c r="BQ75" i="15"/>
  <c r="BR75" i="15"/>
  <c r="BS75" i="15"/>
  <c r="BT75" i="15"/>
  <c r="BU75" i="15"/>
  <c r="BV75" i="15"/>
  <c r="BW75" i="15"/>
  <c r="BX75" i="15"/>
  <c r="BY75" i="15"/>
  <c r="BZ75" i="15"/>
  <c r="CA75" i="15"/>
  <c r="CB75" i="15"/>
  <c r="CC75" i="15"/>
  <c r="CD75" i="15"/>
  <c r="CE75" i="15"/>
  <c r="CF75" i="15"/>
  <c r="CG75" i="15"/>
  <c r="CH75" i="15"/>
  <c r="CI75" i="15"/>
  <c r="CJ75" i="15"/>
  <c r="CK75" i="15"/>
  <c r="CL75" i="15"/>
  <c r="CM75" i="15"/>
  <c r="CN75" i="15"/>
  <c r="CO75" i="15"/>
  <c r="CP75" i="15"/>
  <c r="CQ75" i="15"/>
  <c r="CR75" i="15"/>
  <c r="CS75" i="15"/>
  <c r="CT75" i="15"/>
  <c r="CU75" i="15"/>
  <c r="CV75" i="15"/>
  <c r="CW75" i="15"/>
  <c r="CX75" i="15"/>
  <c r="CY75" i="15"/>
  <c r="CZ75" i="15"/>
  <c r="DA75" i="15"/>
  <c r="DB75" i="15"/>
  <c r="DC75" i="15"/>
  <c r="DD75" i="15"/>
  <c r="DE75" i="15"/>
  <c r="DF75" i="15"/>
  <c r="DG75" i="15"/>
  <c r="DH75" i="15"/>
  <c r="DI75" i="15"/>
  <c r="DJ75" i="15"/>
  <c r="DK75" i="15"/>
  <c r="DL75" i="15"/>
  <c r="DM75" i="15"/>
  <c r="DN75" i="15"/>
  <c r="DO75" i="15"/>
  <c r="DP75" i="15"/>
  <c r="DQ75" i="15"/>
  <c r="DR75" i="15"/>
  <c r="DS75" i="15"/>
  <c r="DT75" i="15"/>
  <c r="DU75" i="15"/>
  <c r="DV75" i="15"/>
  <c r="AB76" i="15"/>
  <c r="AC76" i="15"/>
  <c r="AD76" i="15"/>
  <c r="AE76" i="15"/>
  <c r="AF76" i="15"/>
  <c r="AG76" i="15"/>
  <c r="AH76" i="15"/>
  <c r="AI76" i="15"/>
  <c r="AJ76" i="15"/>
  <c r="AK76" i="15"/>
  <c r="AL76" i="15"/>
  <c r="AM76" i="15"/>
  <c r="AN76" i="15"/>
  <c r="AO76" i="15"/>
  <c r="AP76" i="15"/>
  <c r="AQ76" i="15"/>
  <c r="AR76" i="15"/>
  <c r="AS76" i="15"/>
  <c r="AT76" i="15"/>
  <c r="AU76" i="15"/>
  <c r="AV76" i="15"/>
  <c r="AW76" i="15"/>
  <c r="AX76" i="15"/>
  <c r="AY76" i="15"/>
  <c r="AZ76" i="15"/>
  <c r="BA76" i="15"/>
  <c r="BB76" i="15"/>
  <c r="BC76" i="15"/>
  <c r="BD76" i="15"/>
  <c r="BE76" i="15"/>
  <c r="BF76" i="15"/>
  <c r="BG76" i="15"/>
  <c r="BH76" i="15"/>
  <c r="BI76" i="15"/>
  <c r="BJ76" i="15"/>
  <c r="BK76" i="15"/>
  <c r="BL76" i="15"/>
  <c r="BM76" i="15"/>
  <c r="BN76" i="15"/>
  <c r="BO76" i="15"/>
  <c r="BP76" i="15"/>
  <c r="BQ76" i="15"/>
  <c r="BR76" i="15"/>
  <c r="BS76" i="15"/>
  <c r="BT76" i="15"/>
  <c r="BU76" i="15"/>
  <c r="BV76" i="15"/>
  <c r="BW76" i="15"/>
  <c r="BX76" i="15"/>
  <c r="BY76" i="15"/>
  <c r="BZ76" i="15"/>
  <c r="CA76" i="15"/>
  <c r="CB76" i="15"/>
  <c r="CC76" i="15"/>
  <c r="CD76" i="15"/>
  <c r="CE76" i="15"/>
  <c r="CF76" i="15"/>
  <c r="CG76" i="15"/>
  <c r="CH76" i="15"/>
  <c r="CI76" i="15"/>
  <c r="CJ76" i="15"/>
  <c r="CK76" i="15"/>
  <c r="CL76" i="15"/>
  <c r="CM76" i="15"/>
  <c r="CN76" i="15"/>
  <c r="CO76" i="15"/>
  <c r="CP76" i="15"/>
  <c r="CQ76" i="15"/>
  <c r="CR76" i="15"/>
  <c r="CS76" i="15"/>
  <c r="CT76" i="15"/>
  <c r="CU76" i="15"/>
  <c r="CV76" i="15"/>
  <c r="CW76" i="15"/>
  <c r="CX76" i="15"/>
  <c r="CY76" i="15"/>
  <c r="CZ76" i="15"/>
  <c r="DA76" i="15"/>
  <c r="DB76" i="15"/>
  <c r="DC76" i="15"/>
  <c r="DD76" i="15"/>
  <c r="DE76" i="15"/>
  <c r="DF76" i="15"/>
  <c r="DG76" i="15"/>
  <c r="DH76" i="15"/>
  <c r="DI76" i="15"/>
  <c r="DJ76" i="15"/>
  <c r="DK76" i="15"/>
  <c r="DL76" i="15"/>
  <c r="DM76" i="15"/>
  <c r="DN76" i="15"/>
  <c r="DO76" i="15"/>
  <c r="DP76" i="15"/>
  <c r="DQ76" i="15"/>
  <c r="DR76" i="15"/>
  <c r="DS76" i="15"/>
  <c r="DT76" i="15"/>
  <c r="DU76" i="15"/>
  <c r="DV76" i="15"/>
  <c r="AB77" i="15"/>
  <c r="AC77" i="15"/>
  <c r="AD77" i="15"/>
  <c r="AE77" i="15"/>
  <c r="AF77" i="15"/>
  <c r="AG77" i="15"/>
  <c r="AH77" i="15"/>
  <c r="AI77" i="15"/>
  <c r="AJ77" i="15"/>
  <c r="AK77" i="15"/>
  <c r="AL77" i="15"/>
  <c r="AM77" i="15"/>
  <c r="AN77" i="15"/>
  <c r="AO77" i="15"/>
  <c r="AP77" i="15"/>
  <c r="AQ77" i="15"/>
  <c r="AR77" i="15"/>
  <c r="AS77" i="15"/>
  <c r="AT77" i="15"/>
  <c r="AU77" i="15"/>
  <c r="AV77" i="15"/>
  <c r="AW77" i="15"/>
  <c r="AX77" i="15"/>
  <c r="AY77" i="15"/>
  <c r="AZ77" i="15"/>
  <c r="BA77" i="15"/>
  <c r="BB77" i="15"/>
  <c r="BC77" i="15"/>
  <c r="BD77" i="15"/>
  <c r="BE77" i="15"/>
  <c r="BF77" i="15"/>
  <c r="BG77" i="15"/>
  <c r="BH77" i="15"/>
  <c r="BI77" i="15"/>
  <c r="BJ77" i="15"/>
  <c r="BK77" i="15"/>
  <c r="BL77" i="15"/>
  <c r="BM77" i="15"/>
  <c r="BN77" i="15"/>
  <c r="BO77" i="15"/>
  <c r="BP77" i="15"/>
  <c r="BQ77" i="15"/>
  <c r="BR77" i="15"/>
  <c r="BS77" i="15"/>
  <c r="BT77" i="15"/>
  <c r="BU77" i="15"/>
  <c r="BV77" i="15"/>
  <c r="BW77" i="15"/>
  <c r="BX77" i="15"/>
  <c r="BY77" i="15"/>
  <c r="BZ77" i="15"/>
  <c r="CA77" i="15"/>
  <c r="CB77" i="15"/>
  <c r="CC77" i="15"/>
  <c r="CD77" i="15"/>
  <c r="CE77" i="15"/>
  <c r="CF77" i="15"/>
  <c r="CG77" i="15"/>
  <c r="CH77" i="15"/>
  <c r="CI77" i="15"/>
  <c r="CJ77" i="15"/>
  <c r="CK77" i="15"/>
  <c r="CL77" i="15"/>
  <c r="CM77" i="15"/>
  <c r="CN77" i="15"/>
  <c r="CO77" i="15"/>
  <c r="CP77" i="15"/>
  <c r="CQ77" i="15"/>
  <c r="CR77" i="15"/>
  <c r="CS77" i="15"/>
  <c r="CT77" i="15"/>
  <c r="CU77" i="15"/>
  <c r="CV77" i="15"/>
  <c r="CW77" i="15"/>
  <c r="CX77" i="15"/>
  <c r="CY77" i="15"/>
  <c r="CZ77" i="15"/>
  <c r="DA77" i="15"/>
  <c r="DB77" i="15"/>
  <c r="DC77" i="15"/>
  <c r="DD77" i="15"/>
  <c r="DE77" i="15"/>
  <c r="DF77" i="15"/>
  <c r="DG77" i="15"/>
  <c r="DH77" i="15"/>
  <c r="DI77" i="15"/>
  <c r="DJ77" i="15"/>
  <c r="DK77" i="15"/>
  <c r="DL77" i="15"/>
  <c r="DM77" i="15"/>
  <c r="DN77" i="15"/>
  <c r="DO77" i="15"/>
  <c r="DP77" i="15"/>
  <c r="DQ77" i="15"/>
  <c r="DR77" i="15"/>
  <c r="DS77" i="15"/>
  <c r="DT77" i="15"/>
  <c r="DU77" i="15"/>
  <c r="DV77" i="15"/>
  <c r="AB78" i="15"/>
  <c r="AC78" i="15"/>
  <c r="AD78" i="15"/>
  <c r="AE78" i="15"/>
  <c r="AF78" i="15"/>
  <c r="AG78" i="15"/>
  <c r="AH78" i="15"/>
  <c r="AI78" i="15"/>
  <c r="AJ78" i="15"/>
  <c r="AK78" i="15"/>
  <c r="AL78" i="15"/>
  <c r="AM78" i="15"/>
  <c r="AN78" i="15"/>
  <c r="AO78" i="15"/>
  <c r="AP78" i="15"/>
  <c r="AQ78" i="15"/>
  <c r="AR78" i="15"/>
  <c r="AS78" i="15"/>
  <c r="AT78" i="15"/>
  <c r="AU78" i="15"/>
  <c r="AV78" i="15"/>
  <c r="AW78" i="15"/>
  <c r="AX78" i="15"/>
  <c r="AY78" i="15"/>
  <c r="AZ78" i="15"/>
  <c r="BA78" i="15"/>
  <c r="BB78" i="15"/>
  <c r="BC78" i="15"/>
  <c r="BD78" i="15"/>
  <c r="BE78" i="15"/>
  <c r="BF78" i="15"/>
  <c r="BG78" i="15"/>
  <c r="BH78" i="15"/>
  <c r="BI78" i="15"/>
  <c r="BJ78" i="15"/>
  <c r="BK78" i="15"/>
  <c r="BL78" i="15"/>
  <c r="BM78" i="15"/>
  <c r="BN78" i="15"/>
  <c r="BO78" i="15"/>
  <c r="BP78" i="15"/>
  <c r="BQ78" i="15"/>
  <c r="BR78" i="15"/>
  <c r="BS78" i="15"/>
  <c r="BT78" i="15"/>
  <c r="BU78" i="15"/>
  <c r="BV78" i="15"/>
  <c r="BW78" i="15"/>
  <c r="BX78" i="15"/>
  <c r="BY78" i="15"/>
  <c r="BZ78" i="15"/>
  <c r="CA78" i="15"/>
  <c r="CB78" i="15"/>
  <c r="CC78" i="15"/>
  <c r="CD78" i="15"/>
  <c r="CE78" i="15"/>
  <c r="CF78" i="15"/>
  <c r="CG78" i="15"/>
  <c r="CH78" i="15"/>
  <c r="CI78" i="15"/>
  <c r="CJ78" i="15"/>
  <c r="CK78" i="15"/>
  <c r="CL78" i="15"/>
  <c r="CM78" i="15"/>
  <c r="CN78" i="15"/>
  <c r="CO78" i="15"/>
  <c r="CP78" i="15"/>
  <c r="CQ78" i="15"/>
  <c r="CR78" i="15"/>
  <c r="CS78" i="15"/>
  <c r="CT78" i="15"/>
  <c r="CU78" i="15"/>
  <c r="CV78" i="15"/>
  <c r="CW78" i="15"/>
  <c r="CX78" i="15"/>
  <c r="CY78" i="15"/>
  <c r="CZ78" i="15"/>
  <c r="DA78" i="15"/>
  <c r="DB78" i="15"/>
  <c r="DC78" i="15"/>
  <c r="DD78" i="15"/>
  <c r="DE78" i="15"/>
  <c r="DF78" i="15"/>
  <c r="DG78" i="15"/>
  <c r="DH78" i="15"/>
  <c r="DI78" i="15"/>
  <c r="DJ78" i="15"/>
  <c r="DK78" i="15"/>
  <c r="DL78" i="15"/>
  <c r="DM78" i="15"/>
  <c r="DN78" i="15"/>
  <c r="DO78" i="15"/>
  <c r="DP78" i="15"/>
  <c r="DQ78" i="15"/>
  <c r="DR78" i="15"/>
  <c r="DS78" i="15"/>
  <c r="DT78" i="15"/>
  <c r="DU78" i="15"/>
  <c r="DV78" i="15"/>
  <c r="AB79" i="15"/>
  <c r="AC79" i="15"/>
  <c r="AD79" i="15"/>
  <c r="AE79" i="15"/>
  <c r="AF79" i="15"/>
  <c r="AG79" i="15"/>
  <c r="AH79" i="15"/>
  <c r="AI79" i="15"/>
  <c r="AJ79" i="15"/>
  <c r="AK79" i="15"/>
  <c r="AL79" i="15"/>
  <c r="AM79" i="15"/>
  <c r="AN79" i="15"/>
  <c r="AO79" i="15"/>
  <c r="AP79" i="15"/>
  <c r="AQ79" i="15"/>
  <c r="AR79" i="15"/>
  <c r="AS79" i="15"/>
  <c r="AT79" i="15"/>
  <c r="AU79" i="15"/>
  <c r="AV79" i="15"/>
  <c r="AW79" i="15"/>
  <c r="AX79" i="15"/>
  <c r="AY79" i="15"/>
  <c r="AZ79" i="15"/>
  <c r="BA79" i="15"/>
  <c r="BB79" i="15"/>
  <c r="BC79" i="15"/>
  <c r="BD79" i="15"/>
  <c r="BE79" i="15"/>
  <c r="BF79" i="15"/>
  <c r="BG79" i="15"/>
  <c r="BH79" i="15"/>
  <c r="BI79" i="15"/>
  <c r="BJ79" i="15"/>
  <c r="BK79" i="15"/>
  <c r="BL79" i="15"/>
  <c r="BM79" i="15"/>
  <c r="BN79" i="15"/>
  <c r="BO79" i="15"/>
  <c r="BP79" i="15"/>
  <c r="BQ79" i="15"/>
  <c r="BR79" i="15"/>
  <c r="BS79" i="15"/>
  <c r="BT79" i="15"/>
  <c r="BU79" i="15"/>
  <c r="BV79" i="15"/>
  <c r="BW79" i="15"/>
  <c r="BX79" i="15"/>
  <c r="BY79" i="15"/>
  <c r="BZ79" i="15"/>
  <c r="CA79" i="15"/>
  <c r="CB79" i="15"/>
  <c r="CC79" i="15"/>
  <c r="CD79" i="15"/>
  <c r="CE79" i="15"/>
  <c r="CF79" i="15"/>
  <c r="CG79" i="15"/>
  <c r="CH79" i="15"/>
  <c r="CI79" i="15"/>
  <c r="CJ79" i="15"/>
  <c r="CK79" i="15"/>
  <c r="CL79" i="15"/>
  <c r="CM79" i="15"/>
  <c r="CN79" i="15"/>
  <c r="CO79" i="15"/>
  <c r="CP79" i="15"/>
  <c r="CQ79" i="15"/>
  <c r="CR79" i="15"/>
  <c r="CS79" i="15"/>
  <c r="CT79" i="15"/>
  <c r="CU79" i="15"/>
  <c r="CV79" i="15"/>
  <c r="CW79" i="15"/>
  <c r="CX79" i="15"/>
  <c r="CY79" i="15"/>
  <c r="CZ79" i="15"/>
  <c r="DA79" i="15"/>
  <c r="DB79" i="15"/>
  <c r="DC79" i="15"/>
  <c r="DD79" i="15"/>
  <c r="DE79" i="15"/>
  <c r="DF79" i="15"/>
  <c r="DG79" i="15"/>
  <c r="DH79" i="15"/>
  <c r="DI79" i="15"/>
  <c r="DJ79" i="15"/>
  <c r="DK79" i="15"/>
  <c r="DL79" i="15"/>
  <c r="DM79" i="15"/>
  <c r="DN79" i="15"/>
  <c r="DO79" i="15"/>
  <c r="DP79" i="15"/>
  <c r="DQ79" i="15"/>
  <c r="DR79" i="15"/>
  <c r="DS79" i="15"/>
  <c r="DT79" i="15"/>
  <c r="DU79" i="15"/>
  <c r="DV79" i="15"/>
  <c r="AB80" i="15"/>
  <c r="AC80" i="15"/>
  <c r="AD80" i="15"/>
  <c r="AE80" i="15"/>
  <c r="AF80" i="15"/>
  <c r="AG80" i="15"/>
  <c r="AH80" i="15"/>
  <c r="AI80" i="15"/>
  <c r="AJ80" i="15"/>
  <c r="AK80" i="15"/>
  <c r="AL80" i="15"/>
  <c r="AM80" i="15"/>
  <c r="AN80" i="15"/>
  <c r="AO80" i="15"/>
  <c r="AP80" i="15"/>
  <c r="AQ80" i="15"/>
  <c r="AR80" i="15"/>
  <c r="AS80" i="15"/>
  <c r="AT80" i="15"/>
  <c r="AU80" i="15"/>
  <c r="AV80" i="15"/>
  <c r="AW80" i="15"/>
  <c r="AX80" i="15"/>
  <c r="AY80" i="15"/>
  <c r="AZ80" i="15"/>
  <c r="BA80" i="15"/>
  <c r="BB80" i="15"/>
  <c r="BC80" i="15"/>
  <c r="BD80" i="15"/>
  <c r="BE80" i="15"/>
  <c r="BF80" i="15"/>
  <c r="BG80" i="15"/>
  <c r="BH80" i="15"/>
  <c r="BI80" i="15"/>
  <c r="BJ80" i="15"/>
  <c r="BK80" i="15"/>
  <c r="BL80" i="15"/>
  <c r="BM80" i="15"/>
  <c r="BN80" i="15"/>
  <c r="BO80" i="15"/>
  <c r="BP80" i="15"/>
  <c r="BQ80" i="15"/>
  <c r="BR80" i="15"/>
  <c r="BS80" i="15"/>
  <c r="BT80" i="15"/>
  <c r="BU80" i="15"/>
  <c r="BV80" i="15"/>
  <c r="BW80" i="15"/>
  <c r="BX80" i="15"/>
  <c r="BY80" i="15"/>
  <c r="BZ80" i="15"/>
  <c r="CA80" i="15"/>
  <c r="CB80" i="15"/>
  <c r="CC80" i="15"/>
  <c r="CD80" i="15"/>
  <c r="CE80" i="15"/>
  <c r="CF80" i="15"/>
  <c r="CG80" i="15"/>
  <c r="CH80" i="15"/>
  <c r="CI80" i="15"/>
  <c r="CJ80" i="15"/>
  <c r="CK80" i="15"/>
  <c r="CL80" i="15"/>
  <c r="CM80" i="15"/>
  <c r="CN80" i="15"/>
  <c r="CO80" i="15"/>
  <c r="CP80" i="15"/>
  <c r="CQ80" i="15"/>
  <c r="CR80" i="15"/>
  <c r="CS80" i="15"/>
  <c r="CT80" i="15"/>
  <c r="CU80" i="15"/>
  <c r="CV80" i="15"/>
  <c r="CW80" i="15"/>
  <c r="CX80" i="15"/>
  <c r="CY80" i="15"/>
  <c r="CZ80" i="15"/>
  <c r="DA80" i="15"/>
  <c r="DB80" i="15"/>
  <c r="DC80" i="15"/>
  <c r="DD80" i="15"/>
  <c r="DE80" i="15"/>
  <c r="DF80" i="15"/>
  <c r="DG80" i="15"/>
  <c r="DH80" i="15"/>
  <c r="DI80" i="15"/>
  <c r="DJ80" i="15"/>
  <c r="DK80" i="15"/>
  <c r="DL80" i="15"/>
  <c r="DM80" i="15"/>
  <c r="DN80" i="15"/>
  <c r="DO80" i="15"/>
  <c r="DP80" i="15"/>
  <c r="DQ80" i="15"/>
  <c r="DR80" i="15"/>
  <c r="DS80" i="15"/>
  <c r="DT80" i="15"/>
  <c r="DU80" i="15"/>
  <c r="DV80" i="15"/>
  <c r="AB81" i="15"/>
  <c r="AC81" i="15"/>
  <c r="AD81" i="15"/>
  <c r="AE81" i="15"/>
  <c r="AF81" i="15"/>
  <c r="AG81" i="15"/>
  <c r="AH81" i="15"/>
  <c r="AI81" i="15"/>
  <c r="AJ81" i="15"/>
  <c r="AK81" i="15"/>
  <c r="AL81" i="15"/>
  <c r="AM81" i="15"/>
  <c r="AN81" i="15"/>
  <c r="AO81" i="15"/>
  <c r="AP81" i="15"/>
  <c r="AQ81" i="15"/>
  <c r="AR81" i="15"/>
  <c r="AS81" i="15"/>
  <c r="AT81" i="15"/>
  <c r="AU81" i="15"/>
  <c r="AV81" i="15"/>
  <c r="AW81" i="15"/>
  <c r="AX81" i="15"/>
  <c r="AY81" i="15"/>
  <c r="AZ81" i="15"/>
  <c r="BA81" i="15"/>
  <c r="BB81" i="15"/>
  <c r="BC81" i="15"/>
  <c r="BD81" i="15"/>
  <c r="BE81" i="15"/>
  <c r="BF81" i="15"/>
  <c r="BG81" i="15"/>
  <c r="BH81" i="15"/>
  <c r="BI81" i="15"/>
  <c r="BJ81" i="15"/>
  <c r="BK81" i="15"/>
  <c r="BL81" i="15"/>
  <c r="BM81" i="15"/>
  <c r="BN81" i="15"/>
  <c r="BO81" i="15"/>
  <c r="BP81" i="15"/>
  <c r="BQ81" i="15"/>
  <c r="BR81" i="15"/>
  <c r="BS81" i="15"/>
  <c r="BT81" i="15"/>
  <c r="BU81" i="15"/>
  <c r="BV81" i="15"/>
  <c r="BW81" i="15"/>
  <c r="BX81" i="15"/>
  <c r="BY81" i="15"/>
  <c r="BZ81" i="15"/>
  <c r="CA81" i="15"/>
  <c r="CB81" i="15"/>
  <c r="CC81" i="15"/>
  <c r="CD81" i="15"/>
  <c r="CE81" i="15"/>
  <c r="CF81" i="15"/>
  <c r="CG81" i="15"/>
  <c r="CH81" i="15"/>
  <c r="CI81" i="15"/>
  <c r="CJ81" i="15"/>
  <c r="CK81" i="15"/>
  <c r="CL81" i="15"/>
  <c r="CM81" i="15"/>
  <c r="CN81" i="15"/>
  <c r="CO81" i="15"/>
  <c r="CP81" i="15"/>
  <c r="CQ81" i="15"/>
  <c r="CR81" i="15"/>
  <c r="CS81" i="15"/>
  <c r="CT81" i="15"/>
  <c r="CU81" i="15"/>
  <c r="CV81" i="15"/>
  <c r="CW81" i="15"/>
  <c r="CX81" i="15"/>
  <c r="CY81" i="15"/>
  <c r="CZ81" i="15"/>
  <c r="DA81" i="15"/>
  <c r="DB81" i="15"/>
  <c r="DC81" i="15"/>
  <c r="DD81" i="15"/>
  <c r="DE81" i="15"/>
  <c r="DF81" i="15"/>
  <c r="DG81" i="15"/>
  <c r="DH81" i="15"/>
  <c r="DI81" i="15"/>
  <c r="DJ81" i="15"/>
  <c r="DK81" i="15"/>
  <c r="DL81" i="15"/>
  <c r="DM81" i="15"/>
  <c r="DN81" i="15"/>
  <c r="DO81" i="15"/>
  <c r="DP81" i="15"/>
  <c r="DQ81" i="15"/>
  <c r="DR81" i="15"/>
  <c r="DS81" i="15"/>
  <c r="DT81" i="15"/>
  <c r="DU81" i="15"/>
  <c r="DV81" i="15"/>
  <c r="AB82" i="15"/>
  <c r="AC82" i="15"/>
  <c r="AD82" i="15"/>
  <c r="AE82" i="15"/>
  <c r="AF82" i="15"/>
  <c r="AG82" i="15"/>
  <c r="AH82" i="15"/>
  <c r="AI82" i="15"/>
  <c r="AJ82" i="15"/>
  <c r="AK82" i="15"/>
  <c r="AL82" i="15"/>
  <c r="AM82" i="15"/>
  <c r="AN82" i="15"/>
  <c r="AO82" i="15"/>
  <c r="AP82" i="15"/>
  <c r="AQ82" i="15"/>
  <c r="AR82" i="15"/>
  <c r="AS82" i="15"/>
  <c r="AT82" i="15"/>
  <c r="AU82" i="15"/>
  <c r="AV82" i="15"/>
  <c r="AW82" i="15"/>
  <c r="AX82" i="15"/>
  <c r="AY82" i="15"/>
  <c r="AZ82" i="15"/>
  <c r="BA82" i="15"/>
  <c r="BB82" i="15"/>
  <c r="BC82" i="15"/>
  <c r="BD82" i="15"/>
  <c r="BE82" i="15"/>
  <c r="BF82" i="15"/>
  <c r="BG82" i="15"/>
  <c r="BH82" i="15"/>
  <c r="BI82" i="15"/>
  <c r="BJ82" i="15"/>
  <c r="BK82" i="15"/>
  <c r="BL82" i="15"/>
  <c r="BM82" i="15"/>
  <c r="BN82" i="15"/>
  <c r="BO82" i="15"/>
  <c r="BP82" i="15"/>
  <c r="BQ82" i="15"/>
  <c r="BR82" i="15"/>
  <c r="BS82" i="15"/>
  <c r="BT82" i="15"/>
  <c r="BU82" i="15"/>
  <c r="BV82" i="15"/>
  <c r="BW82" i="15"/>
  <c r="BX82" i="15"/>
  <c r="BY82" i="15"/>
  <c r="BZ82" i="15"/>
  <c r="CA82" i="15"/>
  <c r="CB82" i="15"/>
  <c r="CC82" i="15"/>
  <c r="CD82" i="15"/>
  <c r="CE82" i="15"/>
  <c r="CF82" i="15"/>
  <c r="CG82" i="15"/>
  <c r="CH82" i="15"/>
  <c r="CI82" i="15"/>
  <c r="CJ82" i="15"/>
  <c r="CK82" i="15"/>
  <c r="CL82" i="15"/>
  <c r="CM82" i="15"/>
  <c r="CN82" i="15"/>
  <c r="CO82" i="15"/>
  <c r="CP82" i="15"/>
  <c r="CQ82" i="15"/>
  <c r="CR82" i="15"/>
  <c r="CS82" i="15"/>
  <c r="CT82" i="15"/>
  <c r="CU82" i="15"/>
  <c r="CV82" i="15"/>
  <c r="CW82" i="15"/>
  <c r="CX82" i="15"/>
  <c r="CY82" i="15"/>
  <c r="CZ82" i="15"/>
  <c r="DA82" i="15"/>
  <c r="DB82" i="15"/>
  <c r="DC82" i="15"/>
  <c r="DD82" i="15"/>
  <c r="DE82" i="15"/>
  <c r="DF82" i="15"/>
  <c r="DG82" i="15"/>
  <c r="DH82" i="15"/>
  <c r="DI82" i="15"/>
  <c r="DJ82" i="15"/>
  <c r="DK82" i="15"/>
  <c r="DL82" i="15"/>
  <c r="DM82" i="15"/>
  <c r="DN82" i="15"/>
  <c r="DO82" i="15"/>
  <c r="DP82" i="15"/>
  <c r="DQ82" i="15"/>
  <c r="DR82" i="15"/>
  <c r="DS82" i="15"/>
  <c r="DT82" i="15"/>
  <c r="DU82" i="15"/>
  <c r="DV82" i="15"/>
  <c r="AB83" i="15"/>
  <c r="AC83" i="15"/>
  <c r="AD83" i="15"/>
  <c r="AE83" i="15"/>
  <c r="AF83" i="15"/>
  <c r="AG83" i="15"/>
  <c r="AH83" i="15"/>
  <c r="AI83" i="15"/>
  <c r="AJ83" i="15"/>
  <c r="AK83" i="15"/>
  <c r="AL83" i="15"/>
  <c r="AM83" i="15"/>
  <c r="AN83" i="15"/>
  <c r="AO83" i="15"/>
  <c r="AP83" i="15"/>
  <c r="AQ83" i="15"/>
  <c r="AR83" i="15"/>
  <c r="AS83" i="15"/>
  <c r="AT83" i="15"/>
  <c r="AU83" i="15"/>
  <c r="AV83" i="15"/>
  <c r="AW83" i="15"/>
  <c r="AX83" i="15"/>
  <c r="AY83" i="15"/>
  <c r="AZ83" i="15"/>
  <c r="BA83" i="15"/>
  <c r="BB83" i="15"/>
  <c r="BC83" i="15"/>
  <c r="BD83" i="15"/>
  <c r="BE83" i="15"/>
  <c r="BF83" i="15"/>
  <c r="BG83" i="15"/>
  <c r="BH83" i="15"/>
  <c r="BI83" i="15"/>
  <c r="BJ83" i="15"/>
  <c r="BK83" i="15"/>
  <c r="BL83" i="15"/>
  <c r="BM83" i="15"/>
  <c r="BN83" i="15"/>
  <c r="BO83" i="15"/>
  <c r="BP83" i="15"/>
  <c r="BQ83" i="15"/>
  <c r="BR83" i="15"/>
  <c r="BS83" i="15"/>
  <c r="BT83" i="15"/>
  <c r="BU83" i="15"/>
  <c r="BV83" i="15"/>
  <c r="BW83" i="15"/>
  <c r="BX83" i="15"/>
  <c r="BY83" i="15"/>
  <c r="BZ83" i="15"/>
  <c r="CA83" i="15"/>
  <c r="CB83" i="15"/>
  <c r="CC83" i="15"/>
  <c r="CD83" i="15"/>
  <c r="CE83" i="15"/>
  <c r="CF83" i="15"/>
  <c r="CG83" i="15"/>
  <c r="CH83" i="15"/>
  <c r="CI83" i="15"/>
  <c r="CJ83" i="15"/>
  <c r="CK83" i="15"/>
  <c r="CL83" i="15"/>
  <c r="CM83" i="15"/>
  <c r="CN83" i="15"/>
  <c r="CO83" i="15"/>
  <c r="CP83" i="15"/>
  <c r="CQ83" i="15"/>
  <c r="CR83" i="15"/>
  <c r="CS83" i="15"/>
  <c r="CT83" i="15"/>
  <c r="CU83" i="15"/>
  <c r="CV83" i="15"/>
  <c r="CW83" i="15"/>
  <c r="CX83" i="15"/>
  <c r="CY83" i="15"/>
  <c r="CZ83" i="15"/>
  <c r="DA83" i="15"/>
  <c r="DB83" i="15"/>
  <c r="DC83" i="15"/>
  <c r="DD83" i="15"/>
  <c r="DE83" i="15"/>
  <c r="DF83" i="15"/>
  <c r="DG83" i="15"/>
  <c r="DH83" i="15"/>
  <c r="DI83" i="15"/>
  <c r="DJ83" i="15"/>
  <c r="DK83" i="15"/>
  <c r="DL83" i="15"/>
  <c r="DM83" i="15"/>
  <c r="DN83" i="15"/>
  <c r="DO83" i="15"/>
  <c r="DP83" i="15"/>
  <c r="DQ83" i="15"/>
  <c r="DR83" i="15"/>
  <c r="DS83" i="15"/>
  <c r="DT83" i="15"/>
  <c r="DU83" i="15"/>
  <c r="DV83" i="15"/>
  <c r="AB84" i="15"/>
  <c r="AC84" i="15"/>
  <c r="AD84" i="15"/>
  <c r="AE84" i="15"/>
  <c r="AF84" i="15"/>
  <c r="AG84" i="15"/>
  <c r="AH84" i="15"/>
  <c r="AI84" i="15"/>
  <c r="AJ84" i="15"/>
  <c r="AK84" i="15"/>
  <c r="AL84" i="15"/>
  <c r="AM84" i="15"/>
  <c r="AN84" i="15"/>
  <c r="AO84" i="15"/>
  <c r="AP84" i="15"/>
  <c r="AQ84" i="15"/>
  <c r="AR84" i="15"/>
  <c r="AS84" i="15"/>
  <c r="AT84" i="15"/>
  <c r="AU84" i="15"/>
  <c r="AV84" i="15"/>
  <c r="AW84" i="15"/>
  <c r="AX84" i="15"/>
  <c r="AY84" i="15"/>
  <c r="AZ84" i="15"/>
  <c r="BA84" i="15"/>
  <c r="BB84" i="15"/>
  <c r="BC84" i="15"/>
  <c r="BD84" i="15"/>
  <c r="BE84" i="15"/>
  <c r="BF84" i="15"/>
  <c r="BG84" i="15"/>
  <c r="BH84" i="15"/>
  <c r="BI84" i="15"/>
  <c r="BJ84" i="15"/>
  <c r="BK84" i="15"/>
  <c r="BL84" i="15"/>
  <c r="BM84" i="15"/>
  <c r="BN84" i="15"/>
  <c r="BO84" i="15"/>
  <c r="BP84" i="15"/>
  <c r="BQ84" i="15"/>
  <c r="BR84" i="15"/>
  <c r="BS84" i="15"/>
  <c r="BT84" i="15"/>
  <c r="BU84" i="15"/>
  <c r="BV84" i="15"/>
  <c r="BW84" i="15"/>
  <c r="BX84" i="15"/>
  <c r="BY84" i="15"/>
  <c r="BZ84" i="15"/>
  <c r="CA84" i="15"/>
  <c r="CB84" i="15"/>
  <c r="CC84" i="15"/>
  <c r="CD84" i="15"/>
  <c r="CE84" i="15"/>
  <c r="CF84" i="15"/>
  <c r="CG84" i="15"/>
  <c r="CH84" i="15"/>
  <c r="CI84" i="15"/>
  <c r="CJ84" i="15"/>
  <c r="CK84" i="15"/>
  <c r="CL84" i="15"/>
  <c r="CM84" i="15"/>
  <c r="CN84" i="15"/>
  <c r="CO84" i="15"/>
  <c r="CP84" i="15"/>
  <c r="CQ84" i="15"/>
  <c r="CR84" i="15"/>
  <c r="CS84" i="15"/>
  <c r="CT84" i="15"/>
  <c r="CU84" i="15"/>
  <c r="CV84" i="15"/>
  <c r="CW84" i="15"/>
  <c r="CX84" i="15"/>
  <c r="CY84" i="15"/>
  <c r="CZ84" i="15"/>
  <c r="DA84" i="15"/>
  <c r="DB84" i="15"/>
  <c r="DC84" i="15"/>
  <c r="DD84" i="15"/>
  <c r="DE84" i="15"/>
  <c r="DF84" i="15"/>
  <c r="DG84" i="15"/>
  <c r="DH84" i="15"/>
  <c r="DI84" i="15"/>
  <c r="DJ84" i="15"/>
  <c r="DK84" i="15"/>
  <c r="DL84" i="15"/>
  <c r="DM84" i="15"/>
  <c r="DN84" i="15"/>
  <c r="DO84" i="15"/>
  <c r="DP84" i="15"/>
  <c r="DQ84" i="15"/>
  <c r="DR84" i="15"/>
  <c r="DS84" i="15"/>
  <c r="DT84" i="15"/>
  <c r="DU84" i="15"/>
  <c r="DV84" i="15"/>
  <c r="AB85" i="15"/>
  <c r="AC85" i="15"/>
  <c r="AD85" i="15"/>
  <c r="AE85" i="15"/>
  <c r="AF85" i="15"/>
  <c r="AG85" i="15"/>
  <c r="AH85" i="15"/>
  <c r="AI85" i="15"/>
  <c r="AJ85" i="15"/>
  <c r="AK85" i="15"/>
  <c r="AL85" i="15"/>
  <c r="AM85" i="15"/>
  <c r="AN85" i="15"/>
  <c r="AO85" i="15"/>
  <c r="AP85" i="15"/>
  <c r="AQ85" i="15"/>
  <c r="AR85" i="15"/>
  <c r="AS85" i="15"/>
  <c r="AT85" i="15"/>
  <c r="AU85" i="15"/>
  <c r="AV85" i="15"/>
  <c r="AW85" i="15"/>
  <c r="AX85" i="15"/>
  <c r="AY85" i="15"/>
  <c r="AZ85" i="15"/>
  <c r="BA85" i="15"/>
  <c r="BB85" i="15"/>
  <c r="BC85" i="15"/>
  <c r="BD85" i="15"/>
  <c r="BE85" i="15"/>
  <c r="BF85" i="15"/>
  <c r="BG85" i="15"/>
  <c r="BH85" i="15"/>
  <c r="BI85" i="15"/>
  <c r="BJ85" i="15"/>
  <c r="BK85" i="15"/>
  <c r="BL85" i="15"/>
  <c r="BM85" i="15"/>
  <c r="BN85" i="15"/>
  <c r="BO85" i="15"/>
  <c r="BP85" i="15"/>
  <c r="BQ85" i="15"/>
  <c r="BR85" i="15"/>
  <c r="BS85" i="15"/>
  <c r="BT85" i="15"/>
  <c r="BU85" i="15"/>
  <c r="BV85" i="15"/>
  <c r="BW85" i="15"/>
  <c r="BX85" i="15"/>
  <c r="BY85" i="15"/>
  <c r="BZ85" i="15"/>
  <c r="CA85" i="15"/>
  <c r="CB85" i="15"/>
  <c r="CC85" i="15"/>
  <c r="CD85" i="15"/>
  <c r="CE85" i="15"/>
  <c r="CF85" i="15"/>
  <c r="CG85" i="15"/>
  <c r="CH85" i="15"/>
  <c r="CI85" i="15"/>
  <c r="CJ85" i="15"/>
  <c r="CK85" i="15"/>
  <c r="CL85" i="15"/>
  <c r="CM85" i="15"/>
  <c r="CN85" i="15"/>
  <c r="CO85" i="15"/>
  <c r="CP85" i="15"/>
  <c r="CQ85" i="15"/>
  <c r="CR85" i="15"/>
  <c r="CS85" i="15"/>
  <c r="CT85" i="15"/>
  <c r="CU85" i="15"/>
  <c r="CV85" i="15"/>
  <c r="CW85" i="15"/>
  <c r="CX85" i="15"/>
  <c r="CY85" i="15"/>
  <c r="CZ85" i="15"/>
  <c r="DA85" i="15"/>
  <c r="DB85" i="15"/>
  <c r="DC85" i="15"/>
  <c r="DD85" i="15"/>
  <c r="DE85" i="15"/>
  <c r="DF85" i="15"/>
  <c r="DG85" i="15"/>
  <c r="DH85" i="15"/>
  <c r="DI85" i="15"/>
  <c r="DJ85" i="15"/>
  <c r="DK85" i="15"/>
  <c r="DL85" i="15"/>
  <c r="DM85" i="15"/>
  <c r="DN85" i="15"/>
  <c r="DO85" i="15"/>
  <c r="DP85" i="15"/>
  <c r="DQ85" i="15"/>
  <c r="DR85" i="15"/>
  <c r="DS85" i="15"/>
  <c r="DT85" i="15"/>
  <c r="DU85" i="15"/>
  <c r="DV85" i="15"/>
  <c r="AB86" i="15"/>
  <c r="AC86" i="15"/>
  <c r="AD86" i="15"/>
  <c r="AE86" i="15"/>
  <c r="AF86" i="15"/>
  <c r="AG86" i="15"/>
  <c r="AH86" i="15"/>
  <c r="AI86" i="15"/>
  <c r="AJ86" i="15"/>
  <c r="AK86" i="15"/>
  <c r="AL86" i="15"/>
  <c r="AM86" i="15"/>
  <c r="AN86" i="15"/>
  <c r="AO86" i="15"/>
  <c r="AP86" i="15"/>
  <c r="AQ86" i="15"/>
  <c r="AR86" i="15"/>
  <c r="AS86" i="15"/>
  <c r="AT86" i="15"/>
  <c r="AU86" i="15"/>
  <c r="AV86" i="15"/>
  <c r="AW86" i="15"/>
  <c r="AX86" i="15"/>
  <c r="AY86" i="15"/>
  <c r="AZ86" i="15"/>
  <c r="BA86" i="15"/>
  <c r="BB86" i="15"/>
  <c r="BC86" i="15"/>
  <c r="BD86" i="15"/>
  <c r="BE86" i="15"/>
  <c r="BF86" i="15"/>
  <c r="BG86" i="15"/>
  <c r="BH86" i="15"/>
  <c r="BI86" i="15"/>
  <c r="BJ86" i="15"/>
  <c r="BK86" i="15"/>
  <c r="BL86" i="15"/>
  <c r="BM86" i="15"/>
  <c r="BN86" i="15"/>
  <c r="BO86" i="15"/>
  <c r="BP86" i="15"/>
  <c r="BQ86" i="15"/>
  <c r="BR86" i="15"/>
  <c r="BS86" i="15"/>
  <c r="BT86" i="15"/>
  <c r="BU86" i="15"/>
  <c r="BV86" i="15"/>
  <c r="BW86" i="15"/>
  <c r="BX86" i="15"/>
  <c r="BY86" i="15"/>
  <c r="BZ86" i="15"/>
  <c r="CA86" i="15"/>
  <c r="CB86" i="15"/>
  <c r="CC86" i="15"/>
  <c r="CD86" i="15"/>
  <c r="CE86" i="15"/>
  <c r="CF86" i="15"/>
  <c r="CG86" i="15"/>
  <c r="CH86" i="15"/>
  <c r="CI86" i="15"/>
  <c r="CJ86" i="15"/>
  <c r="CK86" i="15"/>
  <c r="CL86" i="15"/>
  <c r="CM86" i="15"/>
  <c r="CN86" i="15"/>
  <c r="CO86" i="15"/>
  <c r="CP86" i="15"/>
  <c r="CQ86" i="15"/>
  <c r="CR86" i="15"/>
  <c r="CS86" i="15"/>
  <c r="CT86" i="15"/>
  <c r="CU86" i="15"/>
  <c r="CV86" i="15"/>
  <c r="CW86" i="15"/>
  <c r="CX86" i="15"/>
  <c r="CY86" i="15"/>
  <c r="CZ86" i="15"/>
  <c r="DA86" i="15"/>
  <c r="DB86" i="15"/>
  <c r="DC86" i="15"/>
  <c r="DD86" i="15"/>
  <c r="DE86" i="15"/>
  <c r="DF86" i="15"/>
  <c r="DG86" i="15"/>
  <c r="DH86" i="15"/>
  <c r="DI86" i="15"/>
  <c r="DJ86" i="15"/>
  <c r="DK86" i="15"/>
  <c r="DL86" i="15"/>
  <c r="DM86" i="15"/>
  <c r="DN86" i="15"/>
  <c r="DO86" i="15"/>
  <c r="DP86" i="15"/>
  <c r="DQ86" i="15"/>
  <c r="DR86" i="15"/>
  <c r="DS86" i="15"/>
  <c r="DT86" i="15"/>
  <c r="DU86" i="15"/>
  <c r="DV86" i="15"/>
  <c r="AB87" i="15"/>
  <c r="AC87" i="15"/>
  <c r="AD87" i="15"/>
  <c r="AE87" i="15"/>
  <c r="AF87" i="15"/>
  <c r="AG87" i="15"/>
  <c r="AH87" i="15"/>
  <c r="AI87" i="15"/>
  <c r="AJ87" i="15"/>
  <c r="AK87" i="15"/>
  <c r="AL87" i="15"/>
  <c r="AM87" i="15"/>
  <c r="AN87" i="15"/>
  <c r="AO87" i="15"/>
  <c r="AP87" i="15"/>
  <c r="AQ87" i="15"/>
  <c r="AR87" i="15"/>
  <c r="AS87" i="15"/>
  <c r="AT87" i="15"/>
  <c r="AU87" i="15"/>
  <c r="AV87" i="15"/>
  <c r="AW87" i="15"/>
  <c r="AX87" i="15"/>
  <c r="AY87" i="15"/>
  <c r="AZ87" i="15"/>
  <c r="BA87" i="15"/>
  <c r="BB87" i="15"/>
  <c r="BC87" i="15"/>
  <c r="BD87" i="15"/>
  <c r="BE87" i="15"/>
  <c r="BF87" i="15"/>
  <c r="BG87" i="15"/>
  <c r="BH87" i="15"/>
  <c r="BI87" i="15"/>
  <c r="BJ87" i="15"/>
  <c r="BK87" i="15"/>
  <c r="BL87" i="15"/>
  <c r="BM87" i="15"/>
  <c r="BN87" i="15"/>
  <c r="BO87" i="15"/>
  <c r="BP87" i="15"/>
  <c r="BQ87" i="15"/>
  <c r="BR87" i="15"/>
  <c r="BS87" i="15"/>
  <c r="BT87" i="15"/>
  <c r="BU87" i="15"/>
  <c r="BV87" i="15"/>
  <c r="BW87" i="15"/>
  <c r="BX87" i="15"/>
  <c r="BY87" i="15"/>
  <c r="BZ87" i="15"/>
  <c r="CA87" i="15"/>
  <c r="CB87" i="15"/>
  <c r="CC87" i="15"/>
  <c r="CD87" i="15"/>
  <c r="CE87" i="15"/>
  <c r="CF87" i="15"/>
  <c r="CG87" i="15"/>
  <c r="CH87" i="15"/>
  <c r="CI87" i="15"/>
  <c r="CJ87" i="15"/>
  <c r="CK87" i="15"/>
  <c r="CL87" i="15"/>
  <c r="CM87" i="15"/>
  <c r="CN87" i="15"/>
  <c r="CO87" i="15"/>
  <c r="CP87" i="15"/>
  <c r="CQ87" i="15"/>
  <c r="CR87" i="15"/>
  <c r="CS87" i="15"/>
  <c r="CT87" i="15"/>
  <c r="CU87" i="15"/>
  <c r="CV87" i="15"/>
  <c r="CW87" i="15"/>
  <c r="CX87" i="15"/>
  <c r="CY87" i="15"/>
  <c r="CZ87" i="15"/>
  <c r="DA87" i="15"/>
  <c r="DB87" i="15"/>
  <c r="DC87" i="15"/>
  <c r="DD87" i="15"/>
  <c r="DE87" i="15"/>
  <c r="DF87" i="15"/>
  <c r="DG87" i="15"/>
  <c r="DH87" i="15"/>
  <c r="DI87" i="15"/>
  <c r="DJ87" i="15"/>
  <c r="DK87" i="15"/>
  <c r="DL87" i="15"/>
  <c r="DM87" i="15"/>
  <c r="DN87" i="15"/>
  <c r="DO87" i="15"/>
  <c r="DP87" i="15"/>
  <c r="DQ87" i="15"/>
  <c r="DR87" i="15"/>
  <c r="DS87" i="15"/>
  <c r="DT87" i="15"/>
  <c r="DU87" i="15"/>
  <c r="DV87" i="15"/>
  <c r="AB88" i="15"/>
  <c r="AC88" i="15"/>
  <c r="AD88" i="15"/>
  <c r="AE88" i="15"/>
  <c r="AF88" i="15"/>
  <c r="AG88" i="15"/>
  <c r="AH88" i="15"/>
  <c r="AI88" i="15"/>
  <c r="AJ88" i="15"/>
  <c r="AK88" i="15"/>
  <c r="AL88" i="15"/>
  <c r="AM88" i="15"/>
  <c r="AN88" i="15"/>
  <c r="AO88" i="15"/>
  <c r="AP88" i="15"/>
  <c r="AQ88" i="15"/>
  <c r="AR88" i="15"/>
  <c r="AS88" i="15"/>
  <c r="AT88" i="15"/>
  <c r="AU88" i="15"/>
  <c r="AV88" i="15"/>
  <c r="AW88" i="15"/>
  <c r="AX88" i="15"/>
  <c r="AY88" i="15"/>
  <c r="AZ88" i="15"/>
  <c r="BA88" i="15"/>
  <c r="BB88" i="15"/>
  <c r="BC88" i="15"/>
  <c r="BD88" i="15"/>
  <c r="BE88" i="15"/>
  <c r="BF88" i="15"/>
  <c r="BG88" i="15"/>
  <c r="BH88" i="15"/>
  <c r="BI88" i="15"/>
  <c r="BJ88" i="15"/>
  <c r="BK88" i="15"/>
  <c r="BL88" i="15"/>
  <c r="BM88" i="15"/>
  <c r="BN88" i="15"/>
  <c r="BO88" i="15"/>
  <c r="BP88" i="15"/>
  <c r="BQ88" i="15"/>
  <c r="BR88" i="15"/>
  <c r="BS88" i="15"/>
  <c r="BT88" i="15"/>
  <c r="BU88" i="15"/>
  <c r="BV88" i="15"/>
  <c r="BW88" i="15"/>
  <c r="BX88" i="15"/>
  <c r="BY88" i="15"/>
  <c r="BZ88" i="15"/>
  <c r="CA88" i="15"/>
  <c r="CB88" i="15"/>
  <c r="CC88" i="15"/>
  <c r="CD88" i="15"/>
  <c r="CE88" i="15"/>
  <c r="CF88" i="15"/>
  <c r="CG88" i="15"/>
  <c r="CH88" i="15"/>
  <c r="CI88" i="15"/>
  <c r="CJ88" i="15"/>
  <c r="CK88" i="15"/>
  <c r="CL88" i="15"/>
  <c r="CM88" i="15"/>
  <c r="CN88" i="15"/>
  <c r="CO88" i="15"/>
  <c r="CP88" i="15"/>
  <c r="CQ88" i="15"/>
  <c r="CR88" i="15"/>
  <c r="CS88" i="15"/>
  <c r="CT88" i="15"/>
  <c r="CU88" i="15"/>
  <c r="CV88" i="15"/>
  <c r="CW88" i="15"/>
  <c r="CX88" i="15"/>
  <c r="CY88" i="15"/>
  <c r="CZ88" i="15"/>
  <c r="DA88" i="15"/>
  <c r="DB88" i="15"/>
  <c r="DC88" i="15"/>
  <c r="DD88" i="15"/>
  <c r="DE88" i="15"/>
  <c r="DF88" i="15"/>
  <c r="DG88" i="15"/>
  <c r="DH88" i="15"/>
  <c r="DI88" i="15"/>
  <c r="DJ88" i="15"/>
  <c r="DK88" i="15"/>
  <c r="DL88" i="15"/>
  <c r="DM88" i="15"/>
  <c r="DN88" i="15"/>
  <c r="DO88" i="15"/>
  <c r="DP88" i="15"/>
  <c r="DQ88" i="15"/>
  <c r="DR88" i="15"/>
  <c r="DS88" i="15"/>
  <c r="DT88" i="15"/>
  <c r="DU88" i="15"/>
  <c r="DV88" i="15"/>
  <c r="AB89" i="15"/>
  <c r="AC89" i="15"/>
  <c r="AD89" i="15"/>
  <c r="AE89" i="15"/>
  <c r="AF89" i="15"/>
  <c r="AG89" i="15"/>
  <c r="AH89" i="15"/>
  <c r="AI89" i="15"/>
  <c r="AJ89" i="15"/>
  <c r="AK89" i="15"/>
  <c r="AL89" i="15"/>
  <c r="AM89" i="15"/>
  <c r="AN89" i="15"/>
  <c r="AO89" i="15"/>
  <c r="AP89" i="15"/>
  <c r="AQ89" i="15"/>
  <c r="AR89" i="15"/>
  <c r="AS89" i="15"/>
  <c r="AT89" i="15"/>
  <c r="AU89" i="15"/>
  <c r="AV89" i="15"/>
  <c r="AW89" i="15"/>
  <c r="AX89" i="15"/>
  <c r="AY89" i="15"/>
  <c r="AZ89" i="15"/>
  <c r="BA89" i="15"/>
  <c r="BB89" i="15"/>
  <c r="BC89" i="15"/>
  <c r="BD89" i="15"/>
  <c r="BE89" i="15"/>
  <c r="BF89" i="15"/>
  <c r="BG89" i="15"/>
  <c r="BH89" i="15"/>
  <c r="BI89" i="15"/>
  <c r="BJ89" i="15"/>
  <c r="BK89" i="15"/>
  <c r="BL89" i="15"/>
  <c r="BM89" i="15"/>
  <c r="BN89" i="15"/>
  <c r="BO89" i="15"/>
  <c r="BP89" i="15"/>
  <c r="BQ89" i="15"/>
  <c r="BR89" i="15"/>
  <c r="BS89" i="15"/>
  <c r="BT89" i="15"/>
  <c r="BU89" i="15"/>
  <c r="BV89" i="15"/>
  <c r="BW89" i="15"/>
  <c r="BX89" i="15"/>
  <c r="BY89" i="15"/>
  <c r="BZ89" i="15"/>
  <c r="CA89" i="15"/>
  <c r="CB89" i="15"/>
  <c r="CC89" i="15"/>
  <c r="CD89" i="15"/>
  <c r="CE89" i="15"/>
  <c r="CF89" i="15"/>
  <c r="CG89" i="15"/>
  <c r="CH89" i="15"/>
  <c r="CI89" i="15"/>
  <c r="CJ89" i="15"/>
  <c r="CK89" i="15"/>
  <c r="CL89" i="15"/>
  <c r="CM89" i="15"/>
  <c r="CN89" i="15"/>
  <c r="CO89" i="15"/>
  <c r="CP89" i="15"/>
  <c r="CQ89" i="15"/>
  <c r="CR89" i="15"/>
  <c r="CS89" i="15"/>
  <c r="CT89" i="15"/>
  <c r="CU89" i="15"/>
  <c r="CV89" i="15"/>
  <c r="CW89" i="15"/>
  <c r="CX89" i="15"/>
  <c r="CY89" i="15"/>
  <c r="CZ89" i="15"/>
  <c r="DA89" i="15"/>
  <c r="DB89" i="15"/>
  <c r="DC89" i="15"/>
  <c r="DD89" i="15"/>
  <c r="DE89" i="15"/>
  <c r="DF89" i="15"/>
  <c r="DG89" i="15"/>
  <c r="DH89" i="15"/>
  <c r="DI89" i="15"/>
  <c r="DJ89" i="15"/>
  <c r="DK89" i="15"/>
  <c r="DL89" i="15"/>
  <c r="DM89" i="15"/>
  <c r="DN89" i="15"/>
  <c r="DO89" i="15"/>
  <c r="DP89" i="15"/>
  <c r="DQ89" i="15"/>
  <c r="DR89" i="15"/>
  <c r="DS89" i="15"/>
  <c r="DT89" i="15"/>
  <c r="DU89" i="15"/>
  <c r="DV89" i="15"/>
  <c r="AB90" i="15"/>
  <c r="AC90" i="15"/>
  <c r="AD90" i="15"/>
  <c r="AE90" i="15"/>
  <c r="AF90" i="15"/>
  <c r="AG90" i="15"/>
  <c r="AH90" i="15"/>
  <c r="AI90" i="15"/>
  <c r="AJ90" i="15"/>
  <c r="AK90" i="15"/>
  <c r="AL90" i="15"/>
  <c r="AM90" i="15"/>
  <c r="AN90" i="15"/>
  <c r="AO90" i="15"/>
  <c r="AP90" i="15"/>
  <c r="AQ90" i="15"/>
  <c r="AR90" i="15"/>
  <c r="AS90" i="15"/>
  <c r="AT90" i="15"/>
  <c r="AU90" i="15"/>
  <c r="AV90" i="15"/>
  <c r="AW90" i="15"/>
  <c r="AX90" i="15"/>
  <c r="AY90" i="15"/>
  <c r="AZ90" i="15"/>
  <c r="BA90" i="15"/>
  <c r="BB90" i="15"/>
  <c r="BC90" i="15"/>
  <c r="BD90" i="15"/>
  <c r="BE90" i="15"/>
  <c r="BF90" i="15"/>
  <c r="BG90" i="15"/>
  <c r="BH90" i="15"/>
  <c r="BI90" i="15"/>
  <c r="BJ90" i="15"/>
  <c r="BK90" i="15"/>
  <c r="BL90" i="15"/>
  <c r="BM90" i="15"/>
  <c r="BN90" i="15"/>
  <c r="BO90" i="15"/>
  <c r="BP90" i="15"/>
  <c r="BQ90" i="15"/>
  <c r="BR90" i="15"/>
  <c r="BS90" i="15"/>
  <c r="BT90" i="15"/>
  <c r="BU90" i="15"/>
  <c r="BV90" i="15"/>
  <c r="BW90" i="15"/>
  <c r="BX90" i="15"/>
  <c r="BY90" i="15"/>
  <c r="BZ90" i="15"/>
  <c r="CA90" i="15"/>
  <c r="CB90" i="15"/>
  <c r="CC90" i="15"/>
  <c r="CD90" i="15"/>
  <c r="CE90" i="15"/>
  <c r="CF90" i="15"/>
  <c r="CG90" i="15"/>
  <c r="CH90" i="15"/>
  <c r="CI90" i="15"/>
  <c r="CJ90" i="15"/>
  <c r="CK90" i="15"/>
  <c r="CL90" i="15"/>
  <c r="CM90" i="15"/>
  <c r="CN90" i="15"/>
  <c r="CO90" i="15"/>
  <c r="CP90" i="15"/>
  <c r="CQ90" i="15"/>
  <c r="CR90" i="15"/>
  <c r="CS90" i="15"/>
  <c r="CT90" i="15"/>
  <c r="CU90" i="15"/>
  <c r="CV90" i="15"/>
  <c r="CW90" i="15"/>
  <c r="CX90" i="15"/>
  <c r="CY90" i="15"/>
  <c r="CZ90" i="15"/>
  <c r="DA90" i="15"/>
  <c r="DB90" i="15"/>
  <c r="DC90" i="15"/>
  <c r="DD90" i="15"/>
  <c r="DE90" i="15"/>
  <c r="DF90" i="15"/>
  <c r="DG90" i="15"/>
  <c r="DH90" i="15"/>
  <c r="DI90" i="15"/>
  <c r="DJ90" i="15"/>
  <c r="DK90" i="15"/>
  <c r="DL90" i="15"/>
  <c r="DM90" i="15"/>
  <c r="DN90" i="15"/>
  <c r="DO90" i="15"/>
  <c r="DP90" i="15"/>
  <c r="DQ90" i="15"/>
  <c r="DR90" i="15"/>
  <c r="DS90" i="15"/>
  <c r="DT90" i="15"/>
  <c r="DU90" i="15"/>
  <c r="DV90" i="15"/>
  <c r="AB91" i="15"/>
  <c r="AC91" i="15"/>
  <c r="AD91" i="15"/>
  <c r="AE91" i="15"/>
  <c r="AF91" i="15"/>
  <c r="AG91" i="15"/>
  <c r="AH91" i="15"/>
  <c r="AI91" i="15"/>
  <c r="AJ91" i="15"/>
  <c r="AK91" i="15"/>
  <c r="AL91" i="15"/>
  <c r="AM91" i="15"/>
  <c r="AN91" i="15"/>
  <c r="AO91" i="15"/>
  <c r="AP91" i="15"/>
  <c r="AQ91" i="15"/>
  <c r="AR91" i="15"/>
  <c r="AS91" i="15"/>
  <c r="AT91" i="15"/>
  <c r="AU91" i="15"/>
  <c r="AV91" i="15"/>
  <c r="AW91" i="15"/>
  <c r="AX91" i="15"/>
  <c r="AY91" i="15"/>
  <c r="AZ91" i="15"/>
  <c r="BA91" i="15"/>
  <c r="BB91" i="15"/>
  <c r="BC91" i="15"/>
  <c r="BD91" i="15"/>
  <c r="BE91" i="15"/>
  <c r="BF91" i="15"/>
  <c r="BG91" i="15"/>
  <c r="BH91" i="15"/>
  <c r="BI91" i="15"/>
  <c r="BJ91" i="15"/>
  <c r="BK91" i="15"/>
  <c r="BL91" i="15"/>
  <c r="BM91" i="15"/>
  <c r="BN91" i="15"/>
  <c r="BO91" i="15"/>
  <c r="BP91" i="15"/>
  <c r="BQ91" i="15"/>
  <c r="BR91" i="15"/>
  <c r="BS91" i="15"/>
  <c r="BT91" i="15"/>
  <c r="BU91" i="15"/>
  <c r="BV91" i="15"/>
  <c r="BW91" i="15"/>
  <c r="BX91" i="15"/>
  <c r="BY91" i="15"/>
  <c r="BZ91" i="15"/>
  <c r="CA91" i="15"/>
  <c r="CB91" i="15"/>
  <c r="CC91" i="15"/>
  <c r="CD91" i="15"/>
  <c r="CE91" i="15"/>
  <c r="CF91" i="15"/>
  <c r="CG91" i="15"/>
  <c r="CH91" i="15"/>
  <c r="CI91" i="15"/>
  <c r="CJ91" i="15"/>
  <c r="CK91" i="15"/>
  <c r="CL91" i="15"/>
  <c r="CM91" i="15"/>
  <c r="CN91" i="15"/>
  <c r="CO91" i="15"/>
  <c r="CP91" i="15"/>
  <c r="CQ91" i="15"/>
  <c r="CR91" i="15"/>
  <c r="CS91" i="15"/>
  <c r="CT91" i="15"/>
  <c r="CU91" i="15"/>
  <c r="CV91" i="15"/>
  <c r="CW91" i="15"/>
  <c r="CX91" i="15"/>
  <c r="CY91" i="15"/>
  <c r="CZ91" i="15"/>
  <c r="DA91" i="15"/>
  <c r="DB91" i="15"/>
  <c r="DC91" i="15"/>
  <c r="DD91" i="15"/>
  <c r="DE91" i="15"/>
  <c r="DF91" i="15"/>
  <c r="DG91" i="15"/>
  <c r="DH91" i="15"/>
  <c r="DI91" i="15"/>
  <c r="DJ91" i="15"/>
  <c r="DK91" i="15"/>
  <c r="DL91" i="15"/>
  <c r="DM91" i="15"/>
  <c r="DN91" i="15"/>
  <c r="DO91" i="15"/>
  <c r="DP91" i="15"/>
  <c r="DQ91" i="15"/>
  <c r="DR91" i="15"/>
  <c r="DS91" i="15"/>
  <c r="DT91" i="15"/>
  <c r="DU91" i="15"/>
  <c r="DV91" i="15"/>
  <c r="AB92" i="15"/>
  <c r="AC92" i="15"/>
  <c r="AD92" i="15"/>
  <c r="AE92" i="15"/>
  <c r="AF92" i="15"/>
  <c r="AG92" i="15"/>
  <c r="AH92" i="15"/>
  <c r="AI92" i="15"/>
  <c r="AJ92" i="15"/>
  <c r="AK92" i="15"/>
  <c r="AL92" i="15"/>
  <c r="AM92" i="15"/>
  <c r="AN92" i="15"/>
  <c r="AO92" i="15"/>
  <c r="AP92" i="15"/>
  <c r="AQ92" i="15"/>
  <c r="AR92" i="15"/>
  <c r="AS92" i="15"/>
  <c r="AT92" i="15"/>
  <c r="AU92" i="15"/>
  <c r="AV92" i="15"/>
  <c r="AW92" i="15"/>
  <c r="AX92" i="15"/>
  <c r="AY92" i="15"/>
  <c r="AZ92" i="15"/>
  <c r="BA92" i="15"/>
  <c r="BB92" i="15"/>
  <c r="BC92" i="15"/>
  <c r="BD92" i="15"/>
  <c r="BE92" i="15"/>
  <c r="BF92" i="15"/>
  <c r="BG92" i="15"/>
  <c r="BH92" i="15"/>
  <c r="BI92" i="15"/>
  <c r="BJ92" i="15"/>
  <c r="BK92" i="15"/>
  <c r="BL92" i="15"/>
  <c r="BM92" i="15"/>
  <c r="BN92" i="15"/>
  <c r="BO92" i="15"/>
  <c r="BP92" i="15"/>
  <c r="BQ92" i="15"/>
  <c r="BR92" i="15"/>
  <c r="BS92" i="15"/>
  <c r="BT92" i="15"/>
  <c r="BU92" i="15"/>
  <c r="BV92" i="15"/>
  <c r="BW92" i="15"/>
  <c r="BX92" i="15"/>
  <c r="BY92" i="15"/>
  <c r="BZ92" i="15"/>
  <c r="CA92" i="15"/>
  <c r="CB92" i="15"/>
  <c r="CC92" i="15"/>
  <c r="CD92" i="15"/>
  <c r="CE92" i="15"/>
  <c r="CF92" i="15"/>
  <c r="CG92" i="15"/>
  <c r="CH92" i="15"/>
  <c r="CI92" i="15"/>
  <c r="CJ92" i="15"/>
  <c r="CK92" i="15"/>
  <c r="CL92" i="15"/>
  <c r="CM92" i="15"/>
  <c r="CN92" i="15"/>
  <c r="CO92" i="15"/>
  <c r="CP92" i="15"/>
  <c r="CQ92" i="15"/>
  <c r="CR92" i="15"/>
  <c r="CS92" i="15"/>
  <c r="CT92" i="15"/>
  <c r="CU92" i="15"/>
  <c r="CV92" i="15"/>
  <c r="CW92" i="15"/>
  <c r="CX92" i="15"/>
  <c r="CY92" i="15"/>
  <c r="CZ92" i="15"/>
  <c r="DA92" i="15"/>
  <c r="DB92" i="15"/>
  <c r="DC92" i="15"/>
  <c r="DD92" i="15"/>
  <c r="DE92" i="15"/>
  <c r="DF92" i="15"/>
  <c r="DG92" i="15"/>
  <c r="DH92" i="15"/>
  <c r="DI92" i="15"/>
  <c r="DJ92" i="15"/>
  <c r="DK92" i="15"/>
  <c r="DL92" i="15"/>
  <c r="DM92" i="15"/>
  <c r="DN92" i="15"/>
  <c r="DO92" i="15"/>
  <c r="DP92" i="15"/>
  <c r="DQ92" i="15"/>
  <c r="DR92" i="15"/>
  <c r="DS92" i="15"/>
  <c r="DT92" i="15"/>
  <c r="DU92" i="15"/>
  <c r="DV92" i="15"/>
  <c r="AB93" i="15"/>
  <c r="AC93" i="15"/>
  <c r="AD93" i="15"/>
  <c r="AE93" i="15"/>
  <c r="AF93" i="15"/>
  <c r="AG93" i="15"/>
  <c r="AH93" i="15"/>
  <c r="AI93" i="15"/>
  <c r="AJ93" i="15"/>
  <c r="AK93" i="15"/>
  <c r="AL93" i="15"/>
  <c r="AM93" i="15"/>
  <c r="AN93" i="15"/>
  <c r="AO93" i="15"/>
  <c r="AP93" i="15"/>
  <c r="AQ93" i="15"/>
  <c r="AR93" i="15"/>
  <c r="AS93" i="15"/>
  <c r="AT93" i="15"/>
  <c r="AU93" i="15"/>
  <c r="AV93" i="15"/>
  <c r="AW93" i="15"/>
  <c r="AX93" i="15"/>
  <c r="AY93" i="15"/>
  <c r="AZ93" i="15"/>
  <c r="BA93" i="15"/>
  <c r="BB93" i="15"/>
  <c r="BC93" i="15"/>
  <c r="BD93" i="15"/>
  <c r="BE93" i="15"/>
  <c r="BF93" i="15"/>
  <c r="BG93" i="15"/>
  <c r="BH93" i="15"/>
  <c r="BI93" i="15"/>
  <c r="BJ93" i="15"/>
  <c r="BK93" i="15"/>
  <c r="BL93" i="15"/>
  <c r="BM93" i="15"/>
  <c r="BN93" i="15"/>
  <c r="BO93" i="15"/>
  <c r="BP93" i="15"/>
  <c r="BQ93" i="15"/>
  <c r="BR93" i="15"/>
  <c r="BS93" i="15"/>
  <c r="BT93" i="15"/>
  <c r="BU93" i="15"/>
  <c r="BV93" i="15"/>
  <c r="BW93" i="15"/>
  <c r="BX93" i="15"/>
  <c r="BY93" i="15"/>
  <c r="BZ93" i="15"/>
  <c r="CA93" i="15"/>
  <c r="CB93" i="15"/>
  <c r="CC93" i="15"/>
  <c r="CD93" i="15"/>
  <c r="CE93" i="15"/>
  <c r="CF93" i="15"/>
  <c r="CG93" i="15"/>
  <c r="CH93" i="15"/>
  <c r="CI93" i="15"/>
  <c r="CJ93" i="15"/>
  <c r="CK93" i="15"/>
  <c r="CL93" i="15"/>
  <c r="CM93" i="15"/>
  <c r="CN93" i="15"/>
  <c r="CO93" i="15"/>
  <c r="CP93" i="15"/>
  <c r="CQ93" i="15"/>
  <c r="CR93" i="15"/>
  <c r="CS93" i="15"/>
  <c r="CT93" i="15"/>
  <c r="CU93" i="15"/>
  <c r="CV93" i="15"/>
  <c r="CW93" i="15"/>
  <c r="CX93" i="15"/>
  <c r="CY93" i="15"/>
  <c r="CZ93" i="15"/>
  <c r="DA93" i="15"/>
  <c r="DB93" i="15"/>
  <c r="DC93" i="15"/>
  <c r="DD93" i="15"/>
  <c r="DE93" i="15"/>
  <c r="DF93" i="15"/>
  <c r="DG93" i="15"/>
  <c r="DH93" i="15"/>
  <c r="DI93" i="15"/>
  <c r="DJ93" i="15"/>
  <c r="DK93" i="15"/>
  <c r="DL93" i="15"/>
  <c r="DM93" i="15"/>
  <c r="DN93" i="15"/>
  <c r="DO93" i="15"/>
  <c r="DP93" i="15"/>
  <c r="DQ93" i="15"/>
  <c r="DR93" i="15"/>
  <c r="DS93" i="15"/>
  <c r="DT93" i="15"/>
  <c r="DU93" i="15"/>
  <c r="DV93" i="15"/>
  <c r="AB94" i="15"/>
  <c r="AC94" i="15"/>
  <c r="AD94" i="15"/>
  <c r="AE94" i="15"/>
  <c r="AF94" i="15"/>
  <c r="AG94" i="15"/>
  <c r="AH94" i="15"/>
  <c r="AI94" i="15"/>
  <c r="AJ94" i="15"/>
  <c r="AK94" i="15"/>
  <c r="AL94" i="15"/>
  <c r="AM94" i="15"/>
  <c r="AN94" i="15"/>
  <c r="AO94" i="15"/>
  <c r="AP94" i="15"/>
  <c r="AQ94" i="15"/>
  <c r="AR94" i="15"/>
  <c r="AS94" i="15"/>
  <c r="AT94" i="15"/>
  <c r="AU94" i="15"/>
  <c r="AV94" i="15"/>
  <c r="AW94" i="15"/>
  <c r="AX94" i="15"/>
  <c r="AY94" i="15"/>
  <c r="AZ94" i="15"/>
  <c r="BA94" i="15"/>
  <c r="BB94" i="15"/>
  <c r="BC94" i="15"/>
  <c r="BD94" i="15"/>
  <c r="BE94" i="15"/>
  <c r="BF94" i="15"/>
  <c r="BG94" i="15"/>
  <c r="BH94" i="15"/>
  <c r="BI94" i="15"/>
  <c r="BJ94" i="15"/>
  <c r="BK94" i="15"/>
  <c r="BL94" i="15"/>
  <c r="BM94" i="15"/>
  <c r="BN94" i="15"/>
  <c r="BO94" i="15"/>
  <c r="BP94" i="15"/>
  <c r="BQ94" i="15"/>
  <c r="BR94" i="15"/>
  <c r="BS94" i="15"/>
  <c r="BT94" i="15"/>
  <c r="BU94" i="15"/>
  <c r="BV94" i="15"/>
  <c r="BW94" i="15"/>
  <c r="BX94" i="15"/>
  <c r="BY94" i="15"/>
  <c r="BZ94" i="15"/>
  <c r="CA94" i="15"/>
  <c r="CB94" i="15"/>
  <c r="CC94" i="15"/>
  <c r="CD94" i="15"/>
  <c r="CE94" i="15"/>
  <c r="CF94" i="15"/>
  <c r="CG94" i="15"/>
  <c r="CH94" i="15"/>
  <c r="CI94" i="15"/>
  <c r="CJ94" i="15"/>
  <c r="CK94" i="15"/>
  <c r="CL94" i="15"/>
  <c r="CM94" i="15"/>
  <c r="CN94" i="15"/>
  <c r="CO94" i="15"/>
  <c r="CP94" i="15"/>
  <c r="CQ94" i="15"/>
  <c r="CR94" i="15"/>
  <c r="CS94" i="15"/>
  <c r="CT94" i="15"/>
  <c r="CU94" i="15"/>
  <c r="CV94" i="15"/>
  <c r="CW94" i="15"/>
  <c r="CX94" i="15"/>
  <c r="CY94" i="15"/>
  <c r="CZ94" i="15"/>
  <c r="DA94" i="15"/>
  <c r="DB94" i="15"/>
  <c r="DC94" i="15"/>
  <c r="DD94" i="15"/>
  <c r="DE94" i="15"/>
  <c r="DF94" i="15"/>
  <c r="DG94" i="15"/>
  <c r="DH94" i="15"/>
  <c r="DI94" i="15"/>
  <c r="DJ94" i="15"/>
  <c r="DK94" i="15"/>
  <c r="DL94" i="15"/>
  <c r="DM94" i="15"/>
  <c r="DN94" i="15"/>
  <c r="DO94" i="15"/>
  <c r="DP94" i="15"/>
  <c r="DQ94" i="15"/>
  <c r="DR94" i="15"/>
  <c r="DS94" i="15"/>
  <c r="DT94" i="15"/>
  <c r="DU94" i="15"/>
  <c r="DV94" i="15"/>
  <c r="AB95" i="15"/>
  <c r="AC95" i="15"/>
  <c r="AD95" i="15"/>
  <c r="AE95" i="15"/>
  <c r="AF95" i="15"/>
  <c r="AG95" i="15"/>
  <c r="AH95" i="15"/>
  <c r="AI95" i="15"/>
  <c r="AJ95" i="15"/>
  <c r="AK95" i="15"/>
  <c r="AL95" i="15"/>
  <c r="AM95" i="15"/>
  <c r="AN95" i="15"/>
  <c r="AO95" i="15"/>
  <c r="AP95" i="15"/>
  <c r="AQ95" i="15"/>
  <c r="AR95" i="15"/>
  <c r="AS95" i="15"/>
  <c r="AT95" i="15"/>
  <c r="AU95" i="15"/>
  <c r="AV95" i="15"/>
  <c r="AW95" i="15"/>
  <c r="AX95" i="15"/>
  <c r="AY95" i="15"/>
  <c r="AZ95" i="15"/>
  <c r="BA95" i="15"/>
  <c r="BB95" i="15"/>
  <c r="BC95" i="15"/>
  <c r="BD95" i="15"/>
  <c r="BE95" i="15"/>
  <c r="BF95" i="15"/>
  <c r="BG95" i="15"/>
  <c r="BH95" i="15"/>
  <c r="BI95" i="15"/>
  <c r="BJ95" i="15"/>
  <c r="BK95" i="15"/>
  <c r="BL95" i="15"/>
  <c r="BM95" i="15"/>
  <c r="BN95" i="15"/>
  <c r="BO95" i="15"/>
  <c r="BP95" i="15"/>
  <c r="BQ95" i="15"/>
  <c r="BR95" i="15"/>
  <c r="BS95" i="15"/>
  <c r="BT95" i="15"/>
  <c r="BU95" i="15"/>
  <c r="BV95" i="15"/>
  <c r="BW95" i="15"/>
  <c r="BX95" i="15"/>
  <c r="BY95" i="15"/>
  <c r="BZ95" i="15"/>
  <c r="CA95" i="15"/>
  <c r="CB95" i="15"/>
  <c r="CC95" i="15"/>
  <c r="CD95" i="15"/>
  <c r="CE95" i="15"/>
  <c r="CF95" i="15"/>
  <c r="CG95" i="15"/>
  <c r="CH95" i="15"/>
  <c r="CI95" i="15"/>
  <c r="CJ95" i="15"/>
  <c r="CK95" i="15"/>
  <c r="CL95" i="15"/>
  <c r="CM95" i="15"/>
  <c r="CN95" i="15"/>
  <c r="CO95" i="15"/>
  <c r="CP95" i="15"/>
  <c r="CQ95" i="15"/>
  <c r="CR95" i="15"/>
  <c r="CS95" i="15"/>
  <c r="CT95" i="15"/>
  <c r="CU95" i="15"/>
  <c r="CV95" i="15"/>
  <c r="CW95" i="15"/>
  <c r="CX95" i="15"/>
  <c r="CY95" i="15"/>
  <c r="CZ95" i="15"/>
  <c r="DA95" i="15"/>
  <c r="DB95" i="15"/>
  <c r="DC95" i="15"/>
  <c r="DD95" i="15"/>
  <c r="DE95" i="15"/>
  <c r="DF95" i="15"/>
  <c r="DG95" i="15"/>
  <c r="DH95" i="15"/>
  <c r="DI95" i="15"/>
  <c r="DJ95" i="15"/>
  <c r="DK95" i="15"/>
  <c r="DL95" i="15"/>
  <c r="DM95" i="15"/>
  <c r="DN95" i="15"/>
  <c r="DO95" i="15"/>
  <c r="DP95" i="15"/>
  <c r="DQ95" i="15"/>
  <c r="DR95" i="15"/>
  <c r="DS95" i="15"/>
  <c r="DT95" i="15"/>
  <c r="DU95" i="15"/>
  <c r="DV95" i="15"/>
  <c r="AB96" i="15"/>
  <c r="AC96" i="15"/>
  <c r="AD96" i="15"/>
  <c r="AE96" i="15"/>
  <c r="AF96" i="15"/>
  <c r="AG96" i="15"/>
  <c r="AH96" i="15"/>
  <c r="AI96" i="15"/>
  <c r="AJ96" i="15"/>
  <c r="AK96" i="15"/>
  <c r="AL96" i="15"/>
  <c r="AM96" i="15"/>
  <c r="AN96" i="15"/>
  <c r="AO96" i="15"/>
  <c r="AP96" i="15"/>
  <c r="AQ96" i="15"/>
  <c r="AR96" i="15"/>
  <c r="AS96" i="15"/>
  <c r="AT96" i="15"/>
  <c r="AU96" i="15"/>
  <c r="AV96" i="15"/>
  <c r="AW96" i="15"/>
  <c r="AX96" i="15"/>
  <c r="AY96" i="15"/>
  <c r="AZ96" i="15"/>
  <c r="BA96" i="15"/>
  <c r="BB96" i="15"/>
  <c r="BC96" i="15"/>
  <c r="BD96" i="15"/>
  <c r="BE96" i="15"/>
  <c r="BF96" i="15"/>
  <c r="BG96" i="15"/>
  <c r="BH96" i="15"/>
  <c r="BI96" i="15"/>
  <c r="BJ96" i="15"/>
  <c r="BK96" i="15"/>
  <c r="BL96" i="15"/>
  <c r="BM96" i="15"/>
  <c r="BN96" i="15"/>
  <c r="BO96" i="15"/>
  <c r="BP96" i="15"/>
  <c r="BQ96" i="15"/>
  <c r="BR96" i="15"/>
  <c r="BS96" i="15"/>
  <c r="BT96" i="15"/>
  <c r="BU96" i="15"/>
  <c r="BV96" i="15"/>
  <c r="BW96" i="15"/>
  <c r="BX96" i="15"/>
  <c r="BY96" i="15"/>
  <c r="BZ96" i="15"/>
  <c r="CA96" i="15"/>
  <c r="CB96" i="15"/>
  <c r="CC96" i="15"/>
  <c r="CD96" i="15"/>
  <c r="CE96" i="15"/>
  <c r="CF96" i="15"/>
  <c r="CG96" i="15"/>
  <c r="CH96" i="15"/>
  <c r="CI96" i="15"/>
  <c r="CJ96" i="15"/>
  <c r="CK96" i="15"/>
  <c r="CL96" i="15"/>
  <c r="CM96" i="15"/>
  <c r="CN96" i="15"/>
  <c r="CO96" i="15"/>
  <c r="CP96" i="15"/>
  <c r="CQ96" i="15"/>
  <c r="CR96" i="15"/>
  <c r="CS96" i="15"/>
  <c r="CT96" i="15"/>
  <c r="CU96" i="15"/>
  <c r="CV96" i="15"/>
  <c r="CW96" i="15"/>
  <c r="CX96" i="15"/>
  <c r="CY96" i="15"/>
  <c r="CZ96" i="15"/>
  <c r="DA96" i="15"/>
  <c r="DB96" i="15"/>
  <c r="DC96" i="15"/>
  <c r="DD96" i="15"/>
  <c r="DE96" i="15"/>
  <c r="DF96" i="15"/>
  <c r="DG96" i="15"/>
  <c r="DH96" i="15"/>
  <c r="DI96" i="15"/>
  <c r="DJ96" i="15"/>
  <c r="DK96" i="15"/>
  <c r="DL96" i="15"/>
  <c r="DM96" i="15"/>
  <c r="DN96" i="15"/>
  <c r="DO96" i="15"/>
  <c r="DP96" i="15"/>
  <c r="DQ96" i="15"/>
  <c r="DR96" i="15"/>
  <c r="DS96" i="15"/>
  <c r="DT96" i="15"/>
  <c r="DU96" i="15"/>
  <c r="DV96" i="15"/>
  <c r="AB97" i="15"/>
  <c r="AC97" i="15"/>
  <c r="AD97" i="15"/>
  <c r="AE97" i="15"/>
  <c r="AF97" i="15"/>
  <c r="AG97" i="15"/>
  <c r="AH97" i="15"/>
  <c r="AI97" i="15"/>
  <c r="AJ97" i="15"/>
  <c r="AK97" i="15"/>
  <c r="AL97" i="15"/>
  <c r="AM97" i="15"/>
  <c r="AN97" i="15"/>
  <c r="AO97" i="15"/>
  <c r="AP97" i="15"/>
  <c r="AQ97" i="15"/>
  <c r="AR97" i="15"/>
  <c r="AS97" i="15"/>
  <c r="AT97" i="15"/>
  <c r="AU97" i="15"/>
  <c r="AV97" i="15"/>
  <c r="AW97" i="15"/>
  <c r="AX97" i="15"/>
  <c r="AY97" i="15"/>
  <c r="AZ97" i="15"/>
  <c r="BA97" i="15"/>
  <c r="BB97" i="15"/>
  <c r="BC97" i="15"/>
  <c r="BD97" i="15"/>
  <c r="BE97" i="15"/>
  <c r="BF97" i="15"/>
  <c r="BG97" i="15"/>
  <c r="BH97" i="15"/>
  <c r="BI97" i="15"/>
  <c r="BJ97" i="15"/>
  <c r="BK97" i="15"/>
  <c r="BL97" i="15"/>
  <c r="BM97" i="15"/>
  <c r="BN97" i="15"/>
  <c r="BO97" i="15"/>
  <c r="BP97" i="15"/>
  <c r="BQ97" i="15"/>
  <c r="BR97" i="15"/>
  <c r="BS97" i="15"/>
  <c r="BT97" i="15"/>
  <c r="BU97" i="15"/>
  <c r="BV97" i="15"/>
  <c r="BW97" i="15"/>
  <c r="BX97" i="15"/>
  <c r="BY97" i="15"/>
  <c r="BZ97" i="15"/>
  <c r="CA97" i="15"/>
  <c r="CB97" i="15"/>
  <c r="CC97" i="15"/>
  <c r="CD97" i="15"/>
  <c r="CE97" i="15"/>
  <c r="CF97" i="15"/>
  <c r="CG97" i="15"/>
  <c r="CH97" i="15"/>
  <c r="CI97" i="15"/>
  <c r="CJ97" i="15"/>
  <c r="CK97" i="15"/>
  <c r="CL97" i="15"/>
  <c r="CM97" i="15"/>
  <c r="CN97" i="15"/>
  <c r="CO97" i="15"/>
  <c r="CP97" i="15"/>
  <c r="CQ97" i="15"/>
  <c r="CR97" i="15"/>
  <c r="CS97" i="15"/>
  <c r="CT97" i="15"/>
  <c r="CU97" i="15"/>
  <c r="CV97" i="15"/>
  <c r="CW97" i="15"/>
  <c r="CX97" i="15"/>
  <c r="CY97" i="15"/>
  <c r="CZ97" i="15"/>
  <c r="DA97" i="15"/>
  <c r="DB97" i="15"/>
  <c r="DC97" i="15"/>
  <c r="DD97" i="15"/>
  <c r="DE97" i="15"/>
  <c r="DF97" i="15"/>
  <c r="DG97" i="15"/>
  <c r="DH97" i="15"/>
  <c r="DI97" i="15"/>
  <c r="DJ97" i="15"/>
  <c r="DK97" i="15"/>
  <c r="DL97" i="15"/>
  <c r="DM97" i="15"/>
  <c r="DN97" i="15"/>
  <c r="DO97" i="15"/>
  <c r="DP97" i="15"/>
  <c r="DQ97" i="15"/>
  <c r="DR97" i="15"/>
  <c r="DS97" i="15"/>
  <c r="DT97" i="15"/>
  <c r="DU97" i="15"/>
  <c r="DV97" i="15"/>
  <c r="AB98" i="15"/>
  <c r="AC98" i="15"/>
  <c r="AD98" i="15"/>
  <c r="AE98" i="15"/>
  <c r="AF98" i="15"/>
  <c r="AG98" i="15"/>
  <c r="AH98" i="15"/>
  <c r="AI98" i="15"/>
  <c r="AJ98" i="15"/>
  <c r="AK98" i="15"/>
  <c r="AL98" i="15"/>
  <c r="AM98" i="15"/>
  <c r="AN98" i="15"/>
  <c r="AO98" i="15"/>
  <c r="AP98" i="15"/>
  <c r="AQ98" i="15"/>
  <c r="AR98" i="15"/>
  <c r="AS98" i="15"/>
  <c r="AT98" i="15"/>
  <c r="AU98" i="15"/>
  <c r="AV98" i="15"/>
  <c r="AW98" i="15"/>
  <c r="AX98" i="15"/>
  <c r="AY98" i="15"/>
  <c r="AZ98" i="15"/>
  <c r="BA98" i="15"/>
  <c r="BB98" i="15"/>
  <c r="BC98" i="15"/>
  <c r="BD98" i="15"/>
  <c r="BE98" i="15"/>
  <c r="BF98" i="15"/>
  <c r="BG98" i="15"/>
  <c r="BH98" i="15"/>
  <c r="BI98" i="15"/>
  <c r="BJ98" i="15"/>
  <c r="BK98" i="15"/>
  <c r="BL98" i="15"/>
  <c r="BM98" i="15"/>
  <c r="BN98" i="15"/>
  <c r="BO98" i="15"/>
  <c r="BP98" i="15"/>
  <c r="BQ98" i="15"/>
  <c r="BR98" i="15"/>
  <c r="BS98" i="15"/>
  <c r="BT98" i="15"/>
  <c r="BU98" i="15"/>
  <c r="BV98" i="15"/>
  <c r="BW98" i="15"/>
  <c r="BX98" i="15"/>
  <c r="BY98" i="15"/>
  <c r="BZ98" i="15"/>
  <c r="CA98" i="15"/>
  <c r="CB98" i="15"/>
  <c r="CC98" i="15"/>
  <c r="CD98" i="15"/>
  <c r="CE98" i="15"/>
  <c r="CF98" i="15"/>
  <c r="CG98" i="15"/>
  <c r="CH98" i="15"/>
  <c r="CI98" i="15"/>
  <c r="CJ98" i="15"/>
  <c r="CK98" i="15"/>
  <c r="CL98" i="15"/>
  <c r="CM98" i="15"/>
  <c r="CN98" i="15"/>
  <c r="CO98" i="15"/>
  <c r="CP98" i="15"/>
  <c r="CQ98" i="15"/>
  <c r="CR98" i="15"/>
  <c r="CS98" i="15"/>
  <c r="CT98" i="15"/>
  <c r="CU98" i="15"/>
  <c r="CV98" i="15"/>
  <c r="CW98" i="15"/>
  <c r="CX98" i="15"/>
  <c r="CY98" i="15"/>
  <c r="CZ98" i="15"/>
  <c r="DA98" i="15"/>
  <c r="DB98" i="15"/>
  <c r="DC98" i="15"/>
  <c r="DD98" i="15"/>
  <c r="DE98" i="15"/>
  <c r="DF98" i="15"/>
  <c r="DG98" i="15"/>
  <c r="DH98" i="15"/>
  <c r="DI98" i="15"/>
  <c r="DJ98" i="15"/>
  <c r="DK98" i="15"/>
  <c r="DL98" i="15"/>
  <c r="DM98" i="15"/>
  <c r="DN98" i="15"/>
  <c r="DO98" i="15"/>
  <c r="DP98" i="15"/>
  <c r="DQ98" i="15"/>
  <c r="DR98" i="15"/>
  <c r="DS98" i="15"/>
  <c r="DT98" i="15"/>
  <c r="DU98" i="15"/>
  <c r="DV98" i="15"/>
  <c r="AB99" i="15"/>
  <c r="AC99" i="15"/>
  <c r="AD99" i="15"/>
  <c r="AE99" i="15"/>
  <c r="AF99" i="15"/>
  <c r="AG99" i="15"/>
  <c r="AH99" i="15"/>
  <c r="AI99" i="15"/>
  <c r="AJ99" i="15"/>
  <c r="AK99" i="15"/>
  <c r="AL99" i="15"/>
  <c r="AM99" i="15"/>
  <c r="AN99" i="15"/>
  <c r="AO99" i="15"/>
  <c r="AP99" i="15"/>
  <c r="AQ99" i="15"/>
  <c r="AR99" i="15"/>
  <c r="AS99" i="15"/>
  <c r="AT99" i="15"/>
  <c r="AU99" i="15"/>
  <c r="AV99" i="15"/>
  <c r="AW99" i="15"/>
  <c r="AX99" i="15"/>
  <c r="AY99" i="15"/>
  <c r="AZ99" i="15"/>
  <c r="BA99" i="15"/>
  <c r="BB99" i="15"/>
  <c r="BC99" i="15"/>
  <c r="BD99" i="15"/>
  <c r="BE99" i="15"/>
  <c r="BF99" i="15"/>
  <c r="BG99" i="15"/>
  <c r="BH99" i="15"/>
  <c r="BI99" i="15"/>
  <c r="BJ99" i="15"/>
  <c r="BK99" i="15"/>
  <c r="BL99" i="15"/>
  <c r="BM99" i="15"/>
  <c r="BN99" i="15"/>
  <c r="BO99" i="15"/>
  <c r="BP99" i="15"/>
  <c r="BQ99" i="15"/>
  <c r="BR99" i="15"/>
  <c r="BS99" i="15"/>
  <c r="BT99" i="15"/>
  <c r="BU99" i="15"/>
  <c r="BV99" i="15"/>
  <c r="BW99" i="15"/>
  <c r="BX99" i="15"/>
  <c r="BY99" i="15"/>
  <c r="BZ99" i="15"/>
  <c r="CA99" i="15"/>
  <c r="CB99" i="15"/>
  <c r="CC99" i="15"/>
  <c r="CD99" i="15"/>
  <c r="CE99" i="15"/>
  <c r="CF99" i="15"/>
  <c r="CG99" i="15"/>
  <c r="CH99" i="15"/>
  <c r="CI99" i="15"/>
  <c r="CJ99" i="15"/>
  <c r="CK99" i="15"/>
  <c r="CL99" i="15"/>
  <c r="CM99" i="15"/>
  <c r="CN99" i="15"/>
  <c r="CO99" i="15"/>
  <c r="CP99" i="15"/>
  <c r="CQ99" i="15"/>
  <c r="CR99" i="15"/>
  <c r="CS99" i="15"/>
  <c r="CT99" i="15"/>
  <c r="CU99" i="15"/>
  <c r="CV99" i="15"/>
  <c r="CW99" i="15"/>
  <c r="CX99" i="15"/>
  <c r="CY99" i="15"/>
  <c r="CZ99" i="15"/>
  <c r="DA99" i="15"/>
  <c r="DB99" i="15"/>
  <c r="DC99" i="15"/>
  <c r="DD99" i="15"/>
  <c r="DE99" i="15"/>
  <c r="DF99" i="15"/>
  <c r="DG99" i="15"/>
  <c r="DH99" i="15"/>
  <c r="DI99" i="15"/>
  <c r="DJ99" i="15"/>
  <c r="DK99" i="15"/>
  <c r="DL99" i="15"/>
  <c r="DM99" i="15"/>
  <c r="DN99" i="15"/>
  <c r="DO99" i="15"/>
  <c r="DP99" i="15"/>
  <c r="DQ99" i="15"/>
  <c r="DR99" i="15"/>
  <c r="DS99" i="15"/>
  <c r="DT99" i="15"/>
  <c r="DU99" i="15"/>
  <c r="DV99" i="15"/>
  <c r="AB100" i="15"/>
  <c r="AC100" i="15"/>
  <c r="AD100" i="15"/>
  <c r="AE100" i="15"/>
  <c r="AF100" i="15"/>
  <c r="AG100" i="15"/>
  <c r="AH100" i="15"/>
  <c r="AI100" i="15"/>
  <c r="AJ100" i="15"/>
  <c r="AK100" i="15"/>
  <c r="AL100" i="15"/>
  <c r="AM100" i="15"/>
  <c r="AN100" i="15"/>
  <c r="AO100" i="15"/>
  <c r="AP100" i="15"/>
  <c r="AQ100" i="15"/>
  <c r="AR100" i="15"/>
  <c r="AS100" i="15"/>
  <c r="AT100" i="15"/>
  <c r="AU100" i="15"/>
  <c r="AV100" i="15"/>
  <c r="AW100" i="15"/>
  <c r="AX100" i="15"/>
  <c r="AY100" i="15"/>
  <c r="AZ100" i="15"/>
  <c r="BA100" i="15"/>
  <c r="BB100" i="15"/>
  <c r="BC100" i="15"/>
  <c r="BD100" i="15"/>
  <c r="BE100" i="15"/>
  <c r="BF100" i="15"/>
  <c r="BG100" i="15"/>
  <c r="BH100" i="15"/>
  <c r="BI100" i="15"/>
  <c r="BJ100" i="15"/>
  <c r="BK100" i="15"/>
  <c r="BL100" i="15"/>
  <c r="BM100" i="15"/>
  <c r="BN100" i="15"/>
  <c r="BO100" i="15"/>
  <c r="BP100" i="15"/>
  <c r="BQ100" i="15"/>
  <c r="BR100" i="15"/>
  <c r="BS100" i="15"/>
  <c r="BT100" i="15"/>
  <c r="BU100" i="15"/>
  <c r="BV100" i="15"/>
  <c r="BW100" i="15"/>
  <c r="BX100" i="15"/>
  <c r="BY100" i="15"/>
  <c r="BZ100" i="15"/>
  <c r="CA100" i="15"/>
  <c r="CB100" i="15"/>
  <c r="CC100" i="15"/>
  <c r="CD100" i="15"/>
  <c r="CE100" i="15"/>
  <c r="CF100" i="15"/>
  <c r="CG100" i="15"/>
  <c r="CH100" i="15"/>
  <c r="CI100" i="15"/>
  <c r="CJ100" i="15"/>
  <c r="CK100" i="15"/>
  <c r="CL100" i="15"/>
  <c r="CM100" i="15"/>
  <c r="CN100" i="15"/>
  <c r="CO100" i="15"/>
  <c r="CP100" i="15"/>
  <c r="CQ100" i="15"/>
  <c r="CR100" i="15"/>
  <c r="CS100" i="15"/>
  <c r="CT100" i="15"/>
  <c r="CU100" i="15"/>
  <c r="CV100" i="15"/>
  <c r="CW100" i="15"/>
  <c r="CX100" i="15"/>
  <c r="CY100" i="15"/>
  <c r="CZ100" i="15"/>
  <c r="DA100" i="15"/>
  <c r="DB100" i="15"/>
  <c r="DC100" i="15"/>
  <c r="DD100" i="15"/>
  <c r="DE100" i="15"/>
  <c r="DF100" i="15"/>
  <c r="DG100" i="15"/>
  <c r="DH100" i="15"/>
  <c r="DI100" i="15"/>
  <c r="DJ100" i="15"/>
  <c r="DK100" i="15"/>
  <c r="DL100" i="15"/>
  <c r="DM100" i="15"/>
  <c r="DN100" i="15"/>
  <c r="DO100" i="15"/>
  <c r="DP100" i="15"/>
  <c r="DQ100" i="15"/>
  <c r="DR100" i="15"/>
  <c r="DS100" i="15"/>
  <c r="DT100" i="15"/>
  <c r="DU100" i="15"/>
  <c r="DV100" i="15"/>
  <c r="AB101" i="15"/>
  <c r="AC101" i="15"/>
  <c r="AD101" i="15"/>
  <c r="AE101" i="15"/>
  <c r="AF101" i="15"/>
  <c r="AG101" i="15"/>
  <c r="AH101" i="15"/>
  <c r="AI101" i="15"/>
  <c r="AJ101" i="15"/>
  <c r="AK101" i="15"/>
  <c r="AL101" i="15"/>
  <c r="AM101" i="15"/>
  <c r="AN101" i="15"/>
  <c r="AO101" i="15"/>
  <c r="AP101" i="15"/>
  <c r="AQ101" i="15"/>
  <c r="AR101" i="15"/>
  <c r="AS101" i="15"/>
  <c r="AT101" i="15"/>
  <c r="AU101" i="15"/>
  <c r="AV101" i="15"/>
  <c r="AW101" i="15"/>
  <c r="AX101" i="15"/>
  <c r="AY101" i="15"/>
  <c r="AZ101" i="15"/>
  <c r="BA101" i="15"/>
  <c r="BB101" i="15"/>
  <c r="BC101" i="15"/>
  <c r="BD101" i="15"/>
  <c r="BE101" i="15"/>
  <c r="BF101" i="15"/>
  <c r="BG101" i="15"/>
  <c r="BH101" i="15"/>
  <c r="BI101" i="15"/>
  <c r="BJ101" i="15"/>
  <c r="BK101" i="15"/>
  <c r="BL101" i="15"/>
  <c r="BM101" i="15"/>
  <c r="BN101" i="15"/>
  <c r="BO101" i="15"/>
  <c r="BP101" i="15"/>
  <c r="BQ101" i="15"/>
  <c r="BR101" i="15"/>
  <c r="BS101" i="15"/>
  <c r="BT101" i="15"/>
  <c r="BU101" i="15"/>
  <c r="BV101" i="15"/>
  <c r="BW101" i="15"/>
  <c r="BX101" i="15"/>
  <c r="BY101" i="15"/>
  <c r="BZ101" i="15"/>
  <c r="CA101" i="15"/>
  <c r="CB101" i="15"/>
  <c r="CC101" i="15"/>
  <c r="CD101" i="15"/>
  <c r="CE101" i="15"/>
  <c r="CF101" i="15"/>
  <c r="CG101" i="15"/>
  <c r="CH101" i="15"/>
  <c r="CI101" i="15"/>
  <c r="CJ101" i="15"/>
  <c r="CK101" i="15"/>
  <c r="CL101" i="15"/>
  <c r="CM101" i="15"/>
  <c r="CN101" i="15"/>
  <c r="CO101" i="15"/>
  <c r="CP101" i="15"/>
  <c r="CQ101" i="15"/>
  <c r="CR101" i="15"/>
  <c r="CS101" i="15"/>
  <c r="CT101" i="15"/>
  <c r="CU101" i="15"/>
  <c r="CV101" i="15"/>
  <c r="CW101" i="15"/>
  <c r="CX101" i="15"/>
  <c r="CY101" i="15"/>
  <c r="CZ101" i="15"/>
  <c r="DA101" i="15"/>
  <c r="DB101" i="15"/>
  <c r="DC101" i="15"/>
  <c r="DD101" i="15"/>
  <c r="DE101" i="15"/>
  <c r="DF101" i="15"/>
  <c r="DG101" i="15"/>
  <c r="DH101" i="15"/>
  <c r="DI101" i="15"/>
  <c r="DJ101" i="15"/>
  <c r="DK101" i="15"/>
  <c r="DL101" i="15"/>
  <c r="DM101" i="15"/>
  <c r="DN101" i="15"/>
  <c r="DO101" i="15"/>
  <c r="DP101" i="15"/>
  <c r="DQ101" i="15"/>
  <c r="DR101" i="15"/>
  <c r="DS101" i="15"/>
  <c r="DT101" i="15"/>
  <c r="DU101" i="15"/>
  <c r="DV101" i="15"/>
  <c r="AB102" i="15"/>
  <c r="AC102" i="15"/>
  <c r="AD102" i="15"/>
  <c r="AE102" i="15"/>
  <c r="AF102" i="15"/>
  <c r="AG102" i="15"/>
  <c r="AH102" i="15"/>
  <c r="AI102" i="15"/>
  <c r="AJ102" i="15"/>
  <c r="AK102" i="15"/>
  <c r="AL102" i="15"/>
  <c r="AM102" i="15"/>
  <c r="AN102" i="15"/>
  <c r="AO102" i="15"/>
  <c r="AP102" i="15"/>
  <c r="AQ102" i="15"/>
  <c r="AR102" i="15"/>
  <c r="AS102" i="15"/>
  <c r="AT102" i="15"/>
  <c r="AU102" i="15"/>
  <c r="AV102" i="15"/>
  <c r="AW102" i="15"/>
  <c r="AX102" i="15"/>
  <c r="AY102" i="15"/>
  <c r="AZ102" i="15"/>
  <c r="BA102" i="15"/>
  <c r="BB102" i="15"/>
  <c r="BC102" i="15"/>
  <c r="BD102" i="15"/>
  <c r="BE102" i="15"/>
  <c r="BF102" i="15"/>
  <c r="BG102" i="15"/>
  <c r="BH102" i="15"/>
  <c r="BI102" i="15"/>
  <c r="BJ102" i="15"/>
  <c r="BK102" i="15"/>
  <c r="BL102" i="15"/>
  <c r="BM102" i="15"/>
  <c r="BN102" i="15"/>
  <c r="BO102" i="15"/>
  <c r="BP102" i="15"/>
  <c r="BQ102" i="15"/>
  <c r="BR102" i="15"/>
  <c r="BS102" i="15"/>
  <c r="BT102" i="15"/>
  <c r="BU102" i="15"/>
  <c r="BV102" i="15"/>
  <c r="BW102" i="15"/>
  <c r="BX102" i="15"/>
  <c r="BY102" i="15"/>
  <c r="BZ102" i="15"/>
  <c r="CA102" i="15"/>
  <c r="CB102" i="15"/>
  <c r="CC102" i="15"/>
  <c r="CD102" i="15"/>
  <c r="CE102" i="15"/>
  <c r="CF102" i="15"/>
  <c r="CG102" i="15"/>
  <c r="CH102" i="15"/>
  <c r="CI102" i="15"/>
  <c r="CJ102" i="15"/>
  <c r="CK102" i="15"/>
  <c r="CL102" i="15"/>
  <c r="CM102" i="15"/>
  <c r="CN102" i="15"/>
  <c r="CO102" i="15"/>
  <c r="CP102" i="15"/>
  <c r="CQ102" i="15"/>
  <c r="CR102" i="15"/>
  <c r="CS102" i="15"/>
  <c r="CT102" i="15"/>
  <c r="CU102" i="15"/>
  <c r="CV102" i="15"/>
  <c r="CW102" i="15"/>
  <c r="CX102" i="15"/>
  <c r="CY102" i="15"/>
  <c r="CZ102" i="15"/>
  <c r="DA102" i="15"/>
  <c r="DB102" i="15"/>
  <c r="DC102" i="15"/>
  <c r="DD102" i="15"/>
  <c r="DE102" i="15"/>
  <c r="DF102" i="15"/>
  <c r="DG102" i="15"/>
  <c r="DH102" i="15"/>
  <c r="DI102" i="15"/>
  <c r="DJ102" i="15"/>
  <c r="DK102" i="15"/>
  <c r="DL102" i="15"/>
  <c r="DM102" i="15"/>
  <c r="DN102" i="15"/>
  <c r="DO102" i="15"/>
  <c r="DP102" i="15"/>
  <c r="DQ102" i="15"/>
  <c r="DR102" i="15"/>
  <c r="DS102" i="15"/>
  <c r="DT102" i="15"/>
  <c r="DU102" i="15"/>
  <c r="DV102" i="15"/>
  <c r="AB103" i="15"/>
  <c r="AC103" i="15"/>
  <c r="AD103" i="15"/>
  <c r="AE103" i="15"/>
  <c r="AF103" i="15"/>
  <c r="AG103" i="15"/>
  <c r="AH103" i="15"/>
  <c r="AI103" i="15"/>
  <c r="AJ103" i="15"/>
  <c r="AK103" i="15"/>
  <c r="AL103" i="15"/>
  <c r="AM103" i="15"/>
  <c r="AN103" i="15"/>
  <c r="AO103" i="15"/>
  <c r="AP103" i="15"/>
  <c r="AQ103" i="15"/>
  <c r="AR103" i="15"/>
  <c r="AS103" i="15"/>
  <c r="AT103" i="15"/>
  <c r="AU103" i="15"/>
  <c r="AV103" i="15"/>
  <c r="AW103" i="15"/>
  <c r="AX103" i="15"/>
  <c r="AY103" i="15"/>
  <c r="AZ103" i="15"/>
  <c r="BA103" i="15"/>
  <c r="BB103" i="15"/>
  <c r="BC103" i="15"/>
  <c r="BD103" i="15"/>
  <c r="BE103" i="15"/>
  <c r="BF103" i="15"/>
  <c r="BG103" i="15"/>
  <c r="BH103" i="15"/>
  <c r="BI103" i="15"/>
  <c r="BJ103" i="15"/>
  <c r="BK103" i="15"/>
  <c r="BL103" i="15"/>
  <c r="BM103" i="15"/>
  <c r="BN103" i="15"/>
  <c r="BO103" i="15"/>
  <c r="BP103" i="15"/>
  <c r="BQ103" i="15"/>
  <c r="BR103" i="15"/>
  <c r="BS103" i="15"/>
  <c r="BT103" i="15"/>
  <c r="BU103" i="15"/>
  <c r="BV103" i="15"/>
  <c r="BW103" i="15"/>
  <c r="BX103" i="15"/>
  <c r="BY103" i="15"/>
  <c r="BZ103" i="15"/>
  <c r="CA103" i="15"/>
  <c r="CB103" i="15"/>
  <c r="CC103" i="15"/>
  <c r="CD103" i="15"/>
  <c r="CE103" i="15"/>
  <c r="CF103" i="15"/>
  <c r="CG103" i="15"/>
  <c r="CH103" i="15"/>
  <c r="CI103" i="15"/>
  <c r="CJ103" i="15"/>
  <c r="CK103" i="15"/>
  <c r="CL103" i="15"/>
  <c r="CM103" i="15"/>
  <c r="CN103" i="15"/>
  <c r="CO103" i="15"/>
  <c r="CP103" i="15"/>
  <c r="CQ103" i="15"/>
  <c r="CR103" i="15"/>
  <c r="CS103" i="15"/>
  <c r="CT103" i="15"/>
  <c r="CU103" i="15"/>
  <c r="CV103" i="15"/>
  <c r="CW103" i="15"/>
  <c r="CX103" i="15"/>
  <c r="CY103" i="15"/>
  <c r="CZ103" i="15"/>
  <c r="DA103" i="15"/>
  <c r="DB103" i="15"/>
  <c r="DC103" i="15"/>
  <c r="DD103" i="15"/>
  <c r="DE103" i="15"/>
  <c r="DF103" i="15"/>
  <c r="DG103" i="15"/>
  <c r="DH103" i="15"/>
  <c r="DI103" i="15"/>
  <c r="DJ103" i="15"/>
  <c r="DK103" i="15"/>
  <c r="DL103" i="15"/>
  <c r="DM103" i="15"/>
  <c r="DN103" i="15"/>
  <c r="DO103" i="15"/>
  <c r="DP103" i="15"/>
  <c r="DQ103" i="15"/>
  <c r="DR103" i="15"/>
  <c r="DS103" i="15"/>
  <c r="DT103" i="15"/>
  <c r="DU103" i="15"/>
  <c r="DV103" i="15"/>
  <c r="AA14" i="15"/>
  <c r="AA15" i="15"/>
  <c r="AA16" i="15"/>
  <c r="AA17" i="15"/>
  <c r="AA18" i="15"/>
  <c r="AA19" i="15"/>
  <c r="AA20" i="15"/>
  <c r="AA21" i="15"/>
  <c r="AA22" i="15"/>
  <c r="AA23" i="15"/>
  <c r="AA24" i="15"/>
  <c r="AA25" i="15"/>
  <c r="AA26" i="15"/>
  <c r="AA27" i="15"/>
  <c r="AA28" i="15"/>
  <c r="AA29" i="15"/>
  <c r="AA30" i="15"/>
  <c r="AA31" i="15"/>
  <c r="AA32" i="15"/>
  <c r="AA33" i="15"/>
  <c r="AA34" i="15"/>
  <c r="AA35" i="15"/>
  <c r="AA36" i="15"/>
  <c r="AA37" i="15"/>
  <c r="AA38" i="15"/>
  <c r="AA39" i="15"/>
  <c r="AA40" i="15"/>
  <c r="AA41" i="15"/>
  <c r="AA42" i="15"/>
  <c r="AA43" i="15"/>
  <c r="AA44" i="15"/>
  <c r="AA45" i="15"/>
  <c r="AA46" i="15"/>
  <c r="AA47" i="15"/>
  <c r="AA48" i="15"/>
  <c r="AA49" i="15"/>
  <c r="AA50" i="15"/>
  <c r="AA51" i="15"/>
  <c r="AA52" i="15"/>
  <c r="AA53" i="15"/>
  <c r="AA54" i="15"/>
  <c r="AA55" i="15"/>
  <c r="AA56" i="15"/>
  <c r="AA57" i="15"/>
  <c r="AA58" i="15"/>
  <c r="AA59" i="15"/>
  <c r="AA60" i="15"/>
  <c r="AA61" i="15"/>
  <c r="AA62" i="15"/>
  <c r="AA63" i="15"/>
  <c r="AA64" i="15"/>
  <c r="AA65" i="15"/>
  <c r="AA66" i="15"/>
  <c r="AA67" i="15"/>
  <c r="AA68" i="15"/>
  <c r="AA69" i="15"/>
  <c r="AA70" i="15"/>
  <c r="AA71" i="15"/>
  <c r="AA72" i="15"/>
  <c r="AA73" i="15"/>
  <c r="AA74" i="15"/>
  <c r="AA75" i="15"/>
  <c r="AA76" i="15"/>
  <c r="AA77" i="15"/>
  <c r="AA78" i="15"/>
  <c r="AA79" i="15"/>
  <c r="AA80" i="15"/>
  <c r="AA81" i="15"/>
  <c r="AA82" i="15"/>
  <c r="AA83" i="15"/>
  <c r="AA84" i="15"/>
  <c r="AA85" i="15"/>
  <c r="AA86" i="15"/>
  <c r="AA87" i="15"/>
  <c r="AA88" i="15"/>
  <c r="AA89" i="15"/>
  <c r="AA90" i="15"/>
  <c r="AA91" i="15"/>
  <c r="AA92" i="15"/>
  <c r="AA93" i="15"/>
  <c r="AA94" i="15"/>
  <c r="AA95" i="15"/>
  <c r="AA96" i="15"/>
  <c r="AA97" i="15"/>
  <c r="AA98" i="15"/>
  <c r="AA99" i="15"/>
  <c r="AA100" i="15"/>
  <c r="AA101" i="15"/>
  <c r="AA102" i="15"/>
  <c r="AA103" i="15"/>
  <c r="DW5" i="15"/>
  <c r="DW6" i="15"/>
  <c r="DW7" i="15"/>
  <c r="DW8" i="15"/>
  <c r="DW9" i="15"/>
  <c r="DW10" i="15"/>
  <c r="DW11" i="15"/>
  <c r="DW12" i="15"/>
  <c r="DW13" i="15"/>
  <c r="DW14" i="15"/>
  <c r="DW15" i="15"/>
  <c r="DW16" i="15"/>
  <c r="DW17" i="15"/>
  <c r="DW18" i="15"/>
  <c r="DW19" i="15"/>
  <c r="DW20" i="15"/>
  <c r="DW21" i="15"/>
  <c r="DW22" i="15"/>
  <c r="DW23" i="15"/>
  <c r="DW24" i="15"/>
  <c r="DW25" i="15"/>
  <c r="DW26" i="15"/>
  <c r="DW27" i="15"/>
  <c r="DW28" i="15"/>
  <c r="DW29" i="15"/>
  <c r="DW30" i="15"/>
  <c r="DW31" i="15"/>
  <c r="DW32" i="15"/>
  <c r="DW33" i="15"/>
  <c r="DW34" i="15"/>
  <c r="DW35" i="15"/>
  <c r="DW36" i="15"/>
  <c r="DW37" i="15"/>
  <c r="DW38" i="15"/>
  <c r="DW39" i="15"/>
  <c r="DW40" i="15"/>
  <c r="DW41" i="15"/>
  <c r="DW42" i="15"/>
  <c r="DW43" i="15"/>
  <c r="DW44" i="15"/>
  <c r="DW45" i="15"/>
  <c r="DW46" i="15"/>
  <c r="DW47" i="15"/>
  <c r="DW48" i="15"/>
  <c r="DW49" i="15"/>
  <c r="DW50" i="15"/>
  <c r="DW51" i="15"/>
  <c r="DW52" i="15"/>
  <c r="DW53" i="15"/>
  <c r="DW54" i="15"/>
  <c r="DW55" i="15"/>
  <c r="DW56" i="15"/>
  <c r="DW57" i="15"/>
  <c r="DW58" i="15"/>
  <c r="DW59" i="15"/>
  <c r="DW60" i="15"/>
  <c r="DW61" i="15"/>
  <c r="DW62" i="15"/>
  <c r="DW63" i="15"/>
  <c r="DW64" i="15"/>
  <c r="DW65" i="15"/>
  <c r="DW66" i="15"/>
  <c r="DW67" i="15"/>
  <c r="DW68" i="15"/>
  <c r="DW69" i="15"/>
  <c r="DW70" i="15"/>
  <c r="DW71" i="15"/>
  <c r="DW72" i="15"/>
  <c r="DW73" i="15"/>
  <c r="DW74" i="15"/>
  <c r="DW75" i="15"/>
  <c r="DW76" i="15"/>
  <c r="DW77" i="15"/>
  <c r="DW78" i="15"/>
  <c r="DW79" i="15"/>
  <c r="DW80" i="15"/>
  <c r="DW81" i="15"/>
  <c r="DW82" i="15"/>
  <c r="DW83" i="15"/>
  <c r="DW84" i="15"/>
  <c r="DW85" i="15"/>
  <c r="DW86" i="15"/>
  <c r="DW87" i="15"/>
  <c r="DW88" i="15"/>
  <c r="DW89" i="15"/>
  <c r="DW90" i="15"/>
  <c r="DW91" i="15"/>
  <c r="DW92" i="15"/>
  <c r="DW93" i="15"/>
  <c r="DW94" i="15"/>
  <c r="DW95" i="15"/>
  <c r="DW96" i="15"/>
  <c r="DW97" i="15"/>
  <c r="DW98" i="15"/>
  <c r="DW99" i="15"/>
  <c r="DW100" i="15"/>
  <c r="DW101" i="15"/>
  <c r="DW102" i="15"/>
  <c r="DW103" i="15"/>
  <c r="DW4" i="15"/>
  <c r="DX4" i="15"/>
  <c r="Z5" i="15"/>
  <c r="Z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Z57" i="15"/>
  <c r="Z58" i="15"/>
  <c r="Z59" i="15"/>
  <c r="Z60" i="15"/>
  <c r="Z61" i="15"/>
  <c r="Z62" i="15"/>
  <c r="Z63" i="15"/>
  <c r="Z64" i="15"/>
  <c r="Z65" i="15"/>
  <c r="Z66" i="15"/>
  <c r="Z67" i="15"/>
  <c r="Z68" i="15"/>
  <c r="Z69" i="15"/>
  <c r="Z70" i="15"/>
  <c r="Z71" i="15"/>
  <c r="Z72" i="15"/>
  <c r="Z73" i="15"/>
  <c r="Z74" i="15"/>
  <c r="Z75" i="15"/>
  <c r="Z76" i="15"/>
  <c r="Z77" i="15"/>
  <c r="Z78" i="15"/>
  <c r="Z79" i="15"/>
  <c r="Z80" i="15"/>
  <c r="Z81" i="15"/>
  <c r="Z82" i="15"/>
  <c r="Z83" i="15"/>
  <c r="Z84" i="15"/>
  <c r="Z85" i="15"/>
  <c r="Z86" i="15"/>
  <c r="Z87" i="15"/>
  <c r="Z88" i="15"/>
  <c r="Z89" i="15"/>
  <c r="Z90" i="15"/>
  <c r="Z91" i="15"/>
  <c r="Z92" i="15"/>
  <c r="Z93" i="15"/>
  <c r="Z94" i="15"/>
  <c r="Z95" i="15"/>
  <c r="Z96" i="15"/>
  <c r="Z97" i="15"/>
  <c r="Z98" i="15"/>
  <c r="Z99" i="15"/>
  <c r="Z100" i="15"/>
  <c r="Z101" i="15"/>
  <c r="Z102" i="15"/>
  <c r="Z103" i="15"/>
  <c r="Z4" i="15"/>
  <c r="HO103" i="7"/>
  <c r="HM103" i="7"/>
  <c r="HC103" i="7"/>
  <c r="HA103" i="7"/>
  <c r="GQ103" i="7"/>
  <c r="GO103" i="7"/>
  <c r="GE103" i="7"/>
  <c r="GC103" i="7"/>
  <c r="FS103" i="7"/>
  <c r="FQ103" i="7"/>
  <c r="FG103" i="7"/>
  <c r="FE103" i="7"/>
  <c r="EU103" i="7"/>
  <c r="ES103" i="7"/>
  <c r="EI103" i="7"/>
  <c r="EG103" i="7"/>
  <c r="DW103" i="7"/>
  <c r="DU103" i="7"/>
  <c r="DK103" i="7"/>
  <c r="DI103" i="7"/>
  <c r="CY103" i="7"/>
  <c r="CW103" i="7"/>
  <c r="CM103" i="7"/>
  <c r="CK103" i="7"/>
  <c r="CA103" i="7"/>
  <c r="BY103" i="7"/>
  <c r="BO103" i="7"/>
  <c r="BM103" i="7"/>
  <c r="BC103" i="7"/>
  <c r="BA103" i="7"/>
  <c r="AQ103" i="7"/>
  <c r="AO103" i="7"/>
  <c r="AE103" i="7"/>
  <c r="AC103" i="7"/>
  <c r="V103" i="7"/>
  <c r="HJ103" i="7" s="1"/>
  <c r="HJ102" i="7"/>
  <c r="HH102" i="7"/>
  <c r="GX102" i="7"/>
  <c r="GV102" i="7"/>
  <c r="GL102" i="7"/>
  <c r="GJ102" i="7"/>
  <c r="FZ102" i="7"/>
  <c r="FX102" i="7"/>
  <c r="FN102" i="7"/>
  <c r="FL102" i="7"/>
  <c r="FB102" i="7"/>
  <c r="EZ102" i="7"/>
  <c r="EP102" i="7"/>
  <c r="EN102" i="7"/>
  <c r="ED102" i="7"/>
  <c r="EB102" i="7"/>
  <c r="DR102" i="7"/>
  <c r="DP102" i="7"/>
  <c r="DF102" i="7"/>
  <c r="DD102" i="7"/>
  <c r="CT102" i="7"/>
  <c r="CR102" i="7"/>
  <c r="CH102" i="7"/>
  <c r="CF102" i="7"/>
  <c r="BV102" i="7"/>
  <c r="BT102" i="7"/>
  <c r="BJ102" i="7"/>
  <c r="BH102" i="7"/>
  <c r="AX102" i="7"/>
  <c r="AV102" i="7"/>
  <c r="AL102" i="7"/>
  <c r="AJ102" i="7"/>
  <c r="Z102" i="7"/>
  <c r="X102" i="7"/>
  <c r="V102" i="7"/>
  <c r="HE102" i="7" s="1"/>
  <c r="HO101" i="7"/>
  <c r="HE101" i="7"/>
  <c r="HC101" i="7"/>
  <c r="GS101" i="7"/>
  <c r="GQ101" i="7"/>
  <c r="GG101" i="7"/>
  <c r="GE101" i="7"/>
  <c r="FU101" i="7"/>
  <c r="FS101" i="7"/>
  <c r="FI101" i="7"/>
  <c r="FG101" i="7"/>
  <c r="EW101" i="7"/>
  <c r="EU101" i="7"/>
  <c r="EK101" i="7"/>
  <c r="EI101" i="7"/>
  <c r="DY101" i="7"/>
  <c r="DW101" i="7"/>
  <c r="DM101" i="7"/>
  <c r="DK101" i="7"/>
  <c r="DA101" i="7"/>
  <c r="CY101" i="7"/>
  <c r="CO101" i="7"/>
  <c r="CM101" i="7"/>
  <c r="CC101" i="7"/>
  <c r="CA101" i="7"/>
  <c r="BQ101" i="7"/>
  <c r="BO101" i="7"/>
  <c r="BE101" i="7"/>
  <c r="BC101" i="7"/>
  <c r="AS101" i="7"/>
  <c r="AQ101" i="7"/>
  <c r="AG101" i="7"/>
  <c r="AE101" i="7"/>
  <c r="V101" i="7"/>
  <c r="HL101" i="7" s="1"/>
  <c r="HL100" i="7"/>
  <c r="HJ100" i="7"/>
  <c r="GZ100" i="7"/>
  <c r="GX100" i="7"/>
  <c r="GL100" i="7"/>
  <c r="GB100" i="7"/>
  <c r="FZ100" i="7"/>
  <c r="FH100" i="7"/>
  <c r="FG100" i="7"/>
  <c r="FF100" i="7"/>
  <c r="FE100" i="7"/>
  <c r="FD100" i="7"/>
  <c r="FB100" i="7"/>
  <c r="FA100" i="7"/>
  <c r="EZ100" i="7"/>
  <c r="EV100" i="7"/>
  <c r="EU100" i="7"/>
  <c r="ET100" i="7"/>
  <c r="ES100" i="7"/>
  <c r="ER100" i="7"/>
  <c r="EP100" i="7"/>
  <c r="EO100" i="7"/>
  <c r="EN100" i="7"/>
  <c r="EJ100" i="7"/>
  <c r="EI100" i="7"/>
  <c r="EH100" i="7"/>
  <c r="EG100" i="7"/>
  <c r="EF100" i="7"/>
  <c r="ED100" i="7"/>
  <c r="EC100" i="7"/>
  <c r="EB100" i="7"/>
  <c r="DX100" i="7"/>
  <c r="DW100" i="7"/>
  <c r="DV100" i="7"/>
  <c r="DU100" i="7"/>
  <c r="DT100" i="7"/>
  <c r="DR100" i="7"/>
  <c r="DQ100" i="7"/>
  <c r="DP100" i="7"/>
  <c r="DL100" i="7"/>
  <c r="DK100" i="7"/>
  <c r="DJ100" i="7"/>
  <c r="DI100" i="7"/>
  <c r="DH100" i="7"/>
  <c r="DF100" i="7"/>
  <c r="DE100" i="7"/>
  <c r="DD100" i="7"/>
  <c r="CZ100" i="7"/>
  <c r="CY100" i="7"/>
  <c r="CX100" i="7"/>
  <c r="CW100" i="7"/>
  <c r="CV100" i="7"/>
  <c r="CT100" i="7"/>
  <c r="CS100" i="7"/>
  <c r="CR100" i="7"/>
  <c r="CN100" i="7"/>
  <c r="CM100" i="7"/>
  <c r="CL100" i="7"/>
  <c r="CK100" i="7"/>
  <c r="CJ100" i="7"/>
  <c r="CH100" i="7"/>
  <c r="CG100" i="7"/>
  <c r="CF100" i="7"/>
  <c r="CB100" i="7"/>
  <c r="CA100" i="7"/>
  <c r="BZ100" i="7"/>
  <c r="BY100" i="7"/>
  <c r="BX100" i="7"/>
  <c r="BV100" i="7"/>
  <c r="BU100" i="7"/>
  <c r="BT100" i="7"/>
  <c r="BP100" i="7"/>
  <c r="BO100" i="7"/>
  <c r="BN100" i="7"/>
  <c r="BM100" i="7"/>
  <c r="BL100" i="7"/>
  <c r="BJ100" i="7"/>
  <c r="BI100" i="7"/>
  <c r="BH100" i="7"/>
  <c r="BD100" i="7"/>
  <c r="BC100" i="7"/>
  <c r="BB100" i="7"/>
  <c r="BA100" i="7"/>
  <c r="AZ100" i="7"/>
  <c r="AX100" i="7"/>
  <c r="AW100" i="7"/>
  <c r="AV100" i="7"/>
  <c r="AR100" i="7"/>
  <c r="AQ100" i="7"/>
  <c r="AP100" i="7"/>
  <c r="AO100" i="7"/>
  <c r="AN100" i="7"/>
  <c r="AL100" i="7"/>
  <c r="AK100" i="7"/>
  <c r="AJ100" i="7"/>
  <c r="AF100" i="7"/>
  <c r="AE100" i="7"/>
  <c r="AD100" i="7"/>
  <c r="AC100" i="7"/>
  <c r="AB100" i="7"/>
  <c r="Z100" i="7"/>
  <c r="Y100" i="7"/>
  <c r="X100" i="7"/>
  <c r="V100" i="7"/>
  <c r="FI100" i="7" s="1"/>
  <c r="HK99" i="7"/>
  <c r="HJ99" i="7"/>
  <c r="HH99" i="7"/>
  <c r="HG99" i="7"/>
  <c r="HE99" i="7"/>
  <c r="GY99" i="7"/>
  <c r="GX99" i="7"/>
  <c r="GV99" i="7"/>
  <c r="GU99" i="7"/>
  <c r="GS99" i="7"/>
  <c r="GM99" i="7"/>
  <c r="GL99" i="7"/>
  <c r="GJ99" i="7"/>
  <c r="GI99" i="7"/>
  <c r="GG99" i="7"/>
  <c r="GA99" i="7"/>
  <c r="FZ99" i="7"/>
  <c r="FX99" i="7"/>
  <c r="FW99" i="7"/>
  <c r="FU99" i="7"/>
  <c r="FO99" i="7"/>
  <c r="FN99" i="7"/>
  <c r="FL99" i="7"/>
  <c r="FK99" i="7"/>
  <c r="FI99" i="7"/>
  <c r="FC99" i="7"/>
  <c r="FB99" i="7"/>
  <c r="EZ99" i="7"/>
  <c r="EY99" i="7"/>
  <c r="EW99" i="7"/>
  <c r="EQ99" i="7"/>
  <c r="EP99" i="7"/>
  <c r="EN99" i="7"/>
  <c r="EM99" i="7"/>
  <c r="EK99" i="7"/>
  <c r="EE99" i="7"/>
  <c r="ED99" i="7"/>
  <c r="EB99" i="7"/>
  <c r="EA99" i="7"/>
  <c r="DY99" i="7"/>
  <c r="DS99" i="7"/>
  <c r="DR99" i="7"/>
  <c r="DP99" i="7"/>
  <c r="DO99" i="7"/>
  <c r="DM99" i="7"/>
  <c r="DG99" i="7"/>
  <c r="DF99" i="7"/>
  <c r="DD99" i="7"/>
  <c r="DC99" i="7"/>
  <c r="DA99" i="7"/>
  <c r="CU99" i="7"/>
  <c r="CT99" i="7"/>
  <c r="CR99" i="7"/>
  <c r="CQ99" i="7"/>
  <c r="CO99" i="7"/>
  <c r="CI99" i="7"/>
  <c r="CH99" i="7"/>
  <c r="CG99" i="7"/>
  <c r="CF99" i="7"/>
  <c r="CE99" i="7"/>
  <c r="CC99" i="7"/>
  <c r="BW99" i="7"/>
  <c r="BV99" i="7"/>
  <c r="BU99" i="7"/>
  <c r="BT99" i="7"/>
  <c r="BS99" i="7"/>
  <c r="BQ99" i="7"/>
  <c r="BK99" i="7"/>
  <c r="BJ99" i="7"/>
  <c r="BI99" i="7"/>
  <c r="BH99" i="7"/>
  <c r="BG99" i="7"/>
  <c r="BE99" i="7"/>
  <c r="AY99" i="7"/>
  <c r="AX99" i="7"/>
  <c r="AW99" i="7"/>
  <c r="AV99" i="7"/>
  <c r="AU99" i="7"/>
  <c r="AS99" i="7"/>
  <c r="AM99" i="7"/>
  <c r="AL99" i="7"/>
  <c r="AK99" i="7"/>
  <c r="AJ99" i="7"/>
  <c r="AI99" i="7"/>
  <c r="AG99" i="7"/>
  <c r="AF99" i="7"/>
  <c r="AA99" i="7"/>
  <c r="Z99" i="7"/>
  <c r="Y99" i="7"/>
  <c r="X99" i="7"/>
  <c r="W99" i="7"/>
  <c r="V99" i="7"/>
  <c r="HF99" i="7" s="1"/>
  <c r="HO98" i="7"/>
  <c r="HE98" i="7"/>
  <c r="HC98" i="7"/>
  <c r="GT98" i="7"/>
  <c r="GS98" i="7"/>
  <c r="GH98" i="7"/>
  <c r="GG98" i="7"/>
  <c r="GE98" i="7"/>
  <c r="FV98" i="7"/>
  <c r="FU98" i="7"/>
  <c r="FS98" i="7"/>
  <c r="FI98" i="7"/>
  <c r="FG98" i="7"/>
  <c r="EX98" i="7"/>
  <c r="EW98" i="7"/>
  <c r="EL98" i="7"/>
  <c r="EK98" i="7"/>
  <c r="EI98" i="7"/>
  <c r="DZ98" i="7"/>
  <c r="DY98" i="7"/>
  <c r="DW98" i="7"/>
  <c r="DM98" i="7"/>
  <c r="DK98" i="7"/>
  <c r="DB98" i="7"/>
  <c r="DA98" i="7"/>
  <c r="CP98" i="7"/>
  <c r="CO98" i="7"/>
  <c r="CM98" i="7"/>
  <c r="CD98" i="7"/>
  <c r="CC98" i="7"/>
  <c r="CA98" i="7"/>
  <c r="BQ98" i="7"/>
  <c r="BO98" i="7"/>
  <c r="BF98" i="7"/>
  <c r="BE98" i="7"/>
  <c r="AT98" i="7"/>
  <c r="AS98" i="7"/>
  <c r="AQ98" i="7"/>
  <c r="AH98" i="7"/>
  <c r="AG98" i="7"/>
  <c r="AE98" i="7"/>
  <c r="V98" i="7"/>
  <c r="GQ98" i="7" s="1"/>
  <c r="HM97" i="7"/>
  <c r="HL97" i="7"/>
  <c r="HJ97" i="7"/>
  <c r="HA97" i="7"/>
  <c r="GZ97" i="7"/>
  <c r="GX97" i="7"/>
  <c r="GO97" i="7"/>
  <c r="GN97" i="7"/>
  <c r="GL97" i="7"/>
  <c r="GC97" i="7"/>
  <c r="GB97" i="7"/>
  <c r="FZ97" i="7"/>
  <c r="FQ97" i="7"/>
  <c r="FP97" i="7"/>
  <c r="FN97" i="7"/>
  <c r="FE97" i="7"/>
  <c r="FD97" i="7"/>
  <c r="FB97" i="7"/>
  <c r="ES97" i="7"/>
  <c r="ER97" i="7"/>
  <c r="EP97" i="7"/>
  <c r="EG97" i="7"/>
  <c r="EF97" i="7"/>
  <c r="ED97" i="7"/>
  <c r="DU97" i="7"/>
  <c r="DT97" i="7"/>
  <c r="DR97" i="7"/>
  <c r="DI97" i="7"/>
  <c r="DH97" i="7"/>
  <c r="DF97" i="7"/>
  <c r="CW97" i="7"/>
  <c r="CV97" i="7"/>
  <c r="CT97" i="7"/>
  <c r="CK97" i="7"/>
  <c r="CJ97" i="7"/>
  <c r="CH97" i="7"/>
  <c r="BY97" i="7"/>
  <c r="BX97" i="7"/>
  <c r="BV97" i="7"/>
  <c r="BM97" i="7"/>
  <c r="BL97" i="7"/>
  <c r="BJ97" i="7"/>
  <c r="BA97" i="7"/>
  <c r="AZ97" i="7"/>
  <c r="AX97" i="7"/>
  <c r="AO97" i="7"/>
  <c r="AN97" i="7"/>
  <c r="AL97" i="7"/>
  <c r="AC97" i="7"/>
  <c r="AB97" i="7"/>
  <c r="Z97" i="7"/>
  <c r="V97" i="7"/>
  <c r="HI97" i="7" s="1"/>
  <c r="HH96" i="7"/>
  <c r="HG96" i="7"/>
  <c r="HE96" i="7"/>
  <c r="GV96" i="7"/>
  <c r="GU96" i="7"/>
  <c r="GS96" i="7"/>
  <c r="GJ96" i="7"/>
  <c r="GI96" i="7"/>
  <c r="GG96" i="7"/>
  <c r="FX96" i="7"/>
  <c r="FW96" i="7"/>
  <c r="FU96" i="7"/>
  <c r="FL96" i="7"/>
  <c r="FK96" i="7"/>
  <c r="FI96" i="7"/>
  <c r="EZ96" i="7"/>
  <c r="EY96" i="7"/>
  <c r="EW96" i="7"/>
  <c r="EN96" i="7"/>
  <c r="EM96" i="7"/>
  <c r="EK96" i="7"/>
  <c r="EB96" i="7"/>
  <c r="EA96" i="7"/>
  <c r="DY96" i="7"/>
  <c r="DP96" i="7"/>
  <c r="DO96" i="7"/>
  <c r="DM96" i="7"/>
  <c r="DD96" i="7"/>
  <c r="DC96" i="7"/>
  <c r="DA96" i="7"/>
  <c r="CR96" i="7"/>
  <c r="CQ96" i="7"/>
  <c r="CO96" i="7"/>
  <c r="CF96" i="7"/>
  <c r="CE96" i="7"/>
  <c r="CC96" i="7"/>
  <c r="BT96" i="7"/>
  <c r="BS96" i="7"/>
  <c r="BQ96" i="7"/>
  <c r="BH96" i="7"/>
  <c r="BG96" i="7"/>
  <c r="BE96" i="7"/>
  <c r="AV96" i="7"/>
  <c r="AU96" i="7"/>
  <c r="AS96" i="7"/>
  <c r="AO96" i="7"/>
  <c r="AJ96" i="7"/>
  <c r="AI96" i="7"/>
  <c r="AG96" i="7"/>
  <c r="AC96" i="7"/>
  <c r="X96" i="7"/>
  <c r="W96" i="7"/>
  <c r="V96" i="7"/>
  <c r="HD96" i="7" s="1"/>
  <c r="GT95" i="7"/>
  <c r="GS95" i="7"/>
  <c r="GI95" i="7"/>
  <c r="GG95" i="7"/>
  <c r="FW95" i="7"/>
  <c r="FV95" i="7"/>
  <c r="EX95" i="7"/>
  <c r="EW95" i="7"/>
  <c r="EM95" i="7"/>
  <c r="EK95" i="7"/>
  <c r="EA95" i="7"/>
  <c r="DZ95" i="7"/>
  <c r="DB95" i="7"/>
  <c r="DA95" i="7"/>
  <c r="CQ95" i="7"/>
  <c r="CO95" i="7"/>
  <c r="CE95" i="7"/>
  <c r="CD95" i="7"/>
  <c r="BF95" i="7"/>
  <c r="BE95" i="7"/>
  <c r="AU95" i="7"/>
  <c r="AS95" i="7"/>
  <c r="AI95" i="7"/>
  <c r="AH95" i="7"/>
  <c r="V95" i="7"/>
  <c r="HE95" i="7" s="1"/>
  <c r="HN94" i="7"/>
  <c r="HM94" i="7"/>
  <c r="HL94" i="7"/>
  <c r="HG94" i="7"/>
  <c r="HE94" i="7"/>
  <c r="HB94" i="7"/>
  <c r="HA94" i="7"/>
  <c r="GZ94" i="7"/>
  <c r="GU94" i="7"/>
  <c r="GS94" i="7"/>
  <c r="GP94" i="7"/>
  <c r="GO94" i="7"/>
  <c r="GN94" i="7"/>
  <c r="GI94" i="7"/>
  <c r="GG94" i="7"/>
  <c r="GD94" i="7"/>
  <c r="GC94" i="7"/>
  <c r="GB94" i="7"/>
  <c r="FW94" i="7"/>
  <c r="FU94" i="7"/>
  <c r="FR94" i="7"/>
  <c r="FQ94" i="7"/>
  <c r="FP94" i="7"/>
  <c r="FK94" i="7"/>
  <c r="FI94" i="7"/>
  <c r="FF94" i="7"/>
  <c r="FE94" i="7"/>
  <c r="FD94" i="7"/>
  <c r="EY94" i="7"/>
  <c r="EW94" i="7"/>
  <c r="ET94" i="7"/>
  <c r="ES94" i="7"/>
  <c r="ER94" i="7"/>
  <c r="EM94" i="7"/>
  <c r="EK94" i="7"/>
  <c r="EH94" i="7"/>
  <c r="EG94" i="7"/>
  <c r="EF94" i="7"/>
  <c r="EA94" i="7"/>
  <c r="DY94" i="7"/>
  <c r="DV94" i="7"/>
  <c r="DU94" i="7"/>
  <c r="DT94" i="7"/>
  <c r="DO94" i="7"/>
  <c r="DM94" i="7"/>
  <c r="DJ94" i="7"/>
  <c r="DI94" i="7"/>
  <c r="DH94" i="7"/>
  <c r="DC94" i="7"/>
  <c r="DA94" i="7"/>
  <c r="CX94" i="7"/>
  <c r="CW94" i="7"/>
  <c r="CV94" i="7"/>
  <c r="CQ94" i="7"/>
  <c r="CO94" i="7"/>
  <c r="CL94" i="7"/>
  <c r="CK94" i="7"/>
  <c r="CJ94" i="7"/>
  <c r="CE94" i="7"/>
  <c r="CC94" i="7"/>
  <c r="BZ94" i="7"/>
  <c r="BY94" i="7"/>
  <c r="BX94" i="7"/>
  <c r="BS94" i="7"/>
  <c r="BQ94" i="7"/>
  <c r="BN94" i="7"/>
  <c r="BM94" i="7"/>
  <c r="BL94" i="7"/>
  <c r="BG94" i="7"/>
  <c r="BE94" i="7"/>
  <c r="BB94" i="7"/>
  <c r="BA94" i="7"/>
  <c r="AZ94" i="7"/>
  <c r="AU94" i="7"/>
  <c r="AS94" i="7"/>
  <c r="AP94" i="7"/>
  <c r="AO94" i="7"/>
  <c r="AN94" i="7"/>
  <c r="AI94" i="7"/>
  <c r="AG94" i="7"/>
  <c r="AD94" i="7"/>
  <c r="AC94" i="7"/>
  <c r="AB94" i="7"/>
  <c r="W94" i="7"/>
  <c r="V94" i="7"/>
  <c r="HK94" i="7" s="1"/>
  <c r="HN93" i="7"/>
  <c r="HI93" i="7"/>
  <c r="HH93" i="7"/>
  <c r="HG93" i="7"/>
  <c r="HB93" i="7"/>
  <c r="GW93" i="7"/>
  <c r="GV93" i="7"/>
  <c r="GU93" i="7"/>
  <c r="GP93" i="7"/>
  <c r="GK93" i="7"/>
  <c r="GJ93" i="7"/>
  <c r="GI93" i="7"/>
  <c r="GD93" i="7"/>
  <c r="FY93" i="7"/>
  <c r="FX93" i="7"/>
  <c r="FW93" i="7"/>
  <c r="FR93" i="7"/>
  <c r="FM93" i="7"/>
  <c r="FL93" i="7"/>
  <c r="FK93" i="7"/>
  <c r="FF93" i="7"/>
  <c r="FA93" i="7"/>
  <c r="EZ93" i="7"/>
  <c r="EY93" i="7"/>
  <c r="ET93" i="7"/>
  <c r="EO93" i="7"/>
  <c r="EN93" i="7"/>
  <c r="EM93" i="7"/>
  <c r="EH93" i="7"/>
  <c r="EF93" i="7"/>
  <c r="EC93" i="7"/>
  <c r="EB93" i="7"/>
  <c r="EA93" i="7"/>
  <c r="DV93" i="7"/>
  <c r="DT93" i="7"/>
  <c r="DQ93" i="7"/>
  <c r="DP93" i="7"/>
  <c r="DO93" i="7"/>
  <c r="DJ93" i="7"/>
  <c r="DH93" i="7"/>
  <c r="DE93" i="7"/>
  <c r="DD93" i="7"/>
  <c r="DC93" i="7"/>
  <c r="CX93" i="7"/>
  <c r="CV93" i="7"/>
  <c r="CS93" i="7"/>
  <c r="CR93" i="7"/>
  <c r="CQ93" i="7"/>
  <c r="CL93" i="7"/>
  <c r="CJ93" i="7"/>
  <c r="CG93" i="7"/>
  <c r="CF93" i="7"/>
  <c r="CE93" i="7"/>
  <c r="BZ93" i="7"/>
  <c r="BX93" i="7"/>
  <c r="BU93" i="7"/>
  <c r="BT93" i="7"/>
  <c r="BS93" i="7"/>
  <c r="BN93" i="7"/>
  <c r="BL93" i="7"/>
  <c r="BI93" i="7"/>
  <c r="BH93" i="7"/>
  <c r="BG93" i="7"/>
  <c r="BB93" i="7"/>
  <c r="AZ93" i="7"/>
  <c r="AW93" i="7"/>
  <c r="AV93" i="7"/>
  <c r="AU93" i="7"/>
  <c r="AP93" i="7"/>
  <c r="AN93" i="7"/>
  <c r="AK93" i="7"/>
  <c r="AJ93" i="7"/>
  <c r="AI93" i="7"/>
  <c r="AD93" i="7"/>
  <c r="AB93" i="7"/>
  <c r="Y93" i="7"/>
  <c r="X93" i="7"/>
  <c r="W93" i="7"/>
  <c r="V93" i="7"/>
  <c r="HF93" i="7" s="1"/>
  <c r="HO92" i="7"/>
  <c r="HN92" i="7"/>
  <c r="HI92" i="7"/>
  <c r="HD92" i="7"/>
  <c r="HC92" i="7"/>
  <c r="HB92" i="7"/>
  <c r="GW92" i="7"/>
  <c r="GR92" i="7"/>
  <c r="GQ92" i="7"/>
  <c r="GP92" i="7"/>
  <c r="GK92" i="7"/>
  <c r="GF92" i="7"/>
  <c r="GE92" i="7"/>
  <c r="GD92" i="7"/>
  <c r="FY92" i="7"/>
  <c r="FT92" i="7"/>
  <c r="FS92" i="7"/>
  <c r="FR92" i="7"/>
  <c r="FM92" i="7"/>
  <c r="FH92" i="7"/>
  <c r="FG92" i="7"/>
  <c r="FF92" i="7"/>
  <c r="FA92" i="7"/>
  <c r="EV92" i="7"/>
  <c r="EU92" i="7"/>
  <c r="ET92" i="7"/>
  <c r="EO92" i="7"/>
  <c r="EJ92" i="7"/>
  <c r="EI92" i="7"/>
  <c r="EH92" i="7"/>
  <c r="EC92" i="7"/>
  <c r="DX92" i="7"/>
  <c r="DW92" i="7"/>
  <c r="DV92" i="7"/>
  <c r="DQ92" i="7"/>
  <c r="DL92" i="7"/>
  <c r="DK92" i="7"/>
  <c r="DJ92" i="7"/>
  <c r="DE92" i="7"/>
  <c r="CZ92" i="7"/>
  <c r="CY92" i="7"/>
  <c r="CX92" i="7"/>
  <c r="CS92" i="7"/>
  <c r="CN92" i="7"/>
  <c r="CM92" i="7"/>
  <c r="CL92" i="7"/>
  <c r="CG92" i="7"/>
  <c r="CB92" i="7"/>
  <c r="CA92" i="7"/>
  <c r="BZ92" i="7"/>
  <c r="BU92" i="7"/>
  <c r="BP92" i="7"/>
  <c r="BO92" i="7"/>
  <c r="BN92" i="7"/>
  <c r="BI92" i="7"/>
  <c r="BD92" i="7"/>
  <c r="BC92" i="7"/>
  <c r="BB92" i="7"/>
  <c r="AW92" i="7"/>
  <c r="AR92" i="7"/>
  <c r="AQ92" i="7"/>
  <c r="AP92" i="7"/>
  <c r="AK92" i="7"/>
  <c r="AF92" i="7"/>
  <c r="AE92" i="7"/>
  <c r="AD92" i="7"/>
  <c r="Y92" i="7"/>
  <c r="V92" i="7"/>
  <c r="HM92" i="7" s="1"/>
  <c r="V91" i="7"/>
  <c r="HN90" i="7"/>
  <c r="HM90" i="7"/>
  <c r="HJ90" i="7"/>
  <c r="HI90" i="7"/>
  <c r="HB90" i="7"/>
  <c r="HA90" i="7"/>
  <c r="GX90" i="7"/>
  <c r="GW90" i="7"/>
  <c r="GP90" i="7"/>
  <c r="GO90" i="7"/>
  <c r="GL90" i="7"/>
  <c r="GK90" i="7"/>
  <c r="GD90" i="7"/>
  <c r="GC90" i="7"/>
  <c r="FZ90" i="7"/>
  <c r="FY90" i="7"/>
  <c r="FR90" i="7"/>
  <c r="FQ90" i="7"/>
  <c r="FN90" i="7"/>
  <c r="FM90" i="7"/>
  <c r="FG90" i="7"/>
  <c r="FF90" i="7"/>
  <c r="FE90" i="7"/>
  <c r="FC90" i="7"/>
  <c r="FB90" i="7"/>
  <c r="FA90" i="7"/>
  <c r="EU90" i="7"/>
  <c r="ET90" i="7"/>
  <c r="ES90" i="7"/>
  <c r="EQ90" i="7"/>
  <c r="EP90" i="7"/>
  <c r="EO90" i="7"/>
  <c r="EI90" i="7"/>
  <c r="EH90" i="7"/>
  <c r="EG90" i="7"/>
  <c r="EE90" i="7"/>
  <c r="ED90" i="7"/>
  <c r="EC90" i="7"/>
  <c r="DW90" i="7"/>
  <c r="DV90" i="7"/>
  <c r="DU90" i="7"/>
  <c r="DS90" i="7"/>
  <c r="DR90" i="7"/>
  <c r="DQ90" i="7"/>
  <c r="DK90" i="7"/>
  <c r="DJ90" i="7"/>
  <c r="DI90" i="7"/>
  <c r="DG90" i="7"/>
  <c r="DF90" i="7"/>
  <c r="DE90" i="7"/>
  <c r="CY90" i="7"/>
  <c r="CX90" i="7"/>
  <c r="CW90" i="7"/>
  <c r="CU90" i="7"/>
  <c r="CT90" i="7"/>
  <c r="CS90" i="7"/>
  <c r="CM90" i="7"/>
  <c r="CL90" i="7"/>
  <c r="CK90" i="7"/>
  <c r="CI90" i="7"/>
  <c r="CH90" i="7"/>
  <c r="CG90" i="7"/>
  <c r="CA90" i="7"/>
  <c r="BZ90" i="7"/>
  <c r="BY90" i="7"/>
  <c r="BW90" i="7"/>
  <c r="BV90" i="7"/>
  <c r="BU90" i="7"/>
  <c r="BO90" i="7"/>
  <c r="BN90" i="7"/>
  <c r="BM90" i="7"/>
  <c r="BK90" i="7"/>
  <c r="BJ90" i="7"/>
  <c r="BI90" i="7"/>
  <c r="BC90" i="7"/>
  <c r="BB90" i="7"/>
  <c r="BA90" i="7"/>
  <c r="AY90" i="7"/>
  <c r="AX90" i="7"/>
  <c r="AW90" i="7"/>
  <c r="AQ90" i="7"/>
  <c r="AP90" i="7"/>
  <c r="AO90" i="7"/>
  <c r="AM90" i="7"/>
  <c r="AL90" i="7"/>
  <c r="AK90" i="7"/>
  <c r="AE90" i="7"/>
  <c r="AD90" i="7"/>
  <c r="AC90" i="7"/>
  <c r="AA90" i="7"/>
  <c r="Z90" i="7"/>
  <c r="Y90" i="7"/>
  <c r="V90" i="7"/>
  <c r="HL90" i="7" s="1"/>
  <c r="HI89" i="7"/>
  <c r="HH89" i="7"/>
  <c r="HE89" i="7"/>
  <c r="HD89" i="7"/>
  <c r="GW89" i="7"/>
  <c r="GV89" i="7"/>
  <c r="GS89" i="7"/>
  <c r="GR89" i="7"/>
  <c r="GK89" i="7"/>
  <c r="GJ89" i="7"/>
  <c r="GG89" i="7"/>
  <c r="GF89" i="7"/>
  <c r="FY89" i="7"/>
  <c r="FX89" i="7"/>
  <c r="FU89" i="7"/>
  <c r="FT89" i="7"/>
  <c r="FM89" i="7"/>
  <c r="FL89" i="7"/>
  <c r="FI89" i="7"/>
  <c r="FH89" i="7"/>
  <c r="FA89" i="7"/>
  <c r="EZ89" i="7"/>
  <c r="EW89" i="7"/>
  <c r="EV89" i="7"/>
  <c r="EO89" i="7"/>
  <c r="EN89" i="7"/>
  <c r="EK89" i="7"/>
  <c r="EJ89" i="7"/>
  <c r="EC89" i="7"/>
  <c r="EB89" i="7"/>
  <c r="DY89" i="7"/>
  <c r="DX89" i="7"/>
  <c r="DQ89" i="7"/>
  <c r="DP89" i="7"/>
  <c r="DM89" i="7"/>
  <c r="DL89" i="7"/>
  <c r="DE89" i="7"/>
  <c r="DD89" i="7"/>
  <c r="DA89" i="7"/>
  <c r="CZ89" i="7"/>
  <c r="CS89" i="7"/>
  <c r="CR89" i="7"/>
  <c r="CO89" i="7"/>
  <c r="CN89" i="7"/>
  <c r="CG89" i="7"/>
  <c r="CF89" i="7"/>
  <c r="CC89" i="7"/>
  <c r="CB89" i="7"/>
  <c r="BU89" i="7"/>
  <c r="BT89" i="7"/>
  <c r="BQ89" i="7"/>
  <c r="BP89" i="7"/>
  <c r="BI89" i="7"/>
  <c r="BH89" i="7"/>
  <c r="BE89" i="7"/>
  <c r="BD89" i="7"/>
  <c r="AW89" i="7"/>
  <c r="AV89" i="7"/>
  <c r="AS89" i="7"/>
  <c r="AR89" i="7"/>
  <c r="AK89" i="7"/>
  <c r="AJ89" i="7"/>
  <c r="AG89" i="7"/>
  <c r="AF89" i="7"/>
  <c r="Y89" i="7"/>
  <c r="X89" i="7"/>
  <c r="V89" i="7"/>
  <c r="HG89" i="7" s="1"/>
  <c r="HO88" i="7"/>
  <c r="HM88" i="7"/>
  <c r="HL88" i="7"/>
  <c r="HK88" i="7"/>
  <c r="HH88" i="7"/>
  <c r="HG88" i="7"/>
  <c r="HE88" i="7"/>
  <c r="HD88" i="7"/>
  <c r="HC88" i="7"/>
  <c r="HA88" i="7"/>
  <c r="GZ88" i="7"/>
  <c r="GY88" i="7"/>
  <c r="GV88" i="7"/>
  <c r="GU88" i="7"/>
  <c r="GS88" i="7"/>
  <c r="GR88" i="7"/>
  <c r="GQ88" i="7"/>
  <c r="GO88" i="7"/>
  <c r="GN88" i="7"/>
  <c r="GM88" i="7"/>
  <c r="GJ88" i="7"/>
  <c r="GI88" i="7"/>
  <c r="GG88" i="7"/>
  <c r="GF88" i="7"/>
  <c r="GE88" i="7"/>
  <c r="GC88" i="7"/>
  <c r="GB88" i="7"/>
  <c r="GA88" i="7"/>
  <c r="FX88" i="7"/>
  <c r="FW88" i="7"/>
  <c r="FU88" i="7"/>
  <c r="FT88" i="7"/>
  <c r="FS88" i="7"/>
  <c r="FQ88" i="7"/>
  <c r="FP88" i="7"/>
  <c r="FO88" i="7"/>
  <c r="FL88" i="7"/>
  <c r="FK88" i="7"/>
  <c r="FI88" i="7"/>
  <c r="FH88" i="7"/>
  <c r="FG88" i="7"/>
  <c r="FE88" i="7"/>
  <c r="FD88" i="7"/>
  <c r="FC88" i="7"/>
  <c r="EZ88" i="7"/>
  <c r="EY88" i="7"/>
  <c r="EW88" i="7"/>
  <c r="EV88" i="7"/>
  <c r="EU88" i="7"/>
  <c r="ES88" i="7"/>
  <c r="ER88" i="7"/>
  <c r="EQ88" i="7"/>
  <c r="EN88" i="7"/>
  <c r="EM88" i="7"/>
  <c r="EK88" i="7"/>
  <c r="EJ88" i="7"/>
  <c r="EI88" i="7"/>
  <c r="EG88" i="7"/>
  <c r="EF88" i="7"/>
  <c r="EE88" i="7"/>
  <c r="EB88" i="7"/>
  <c r="EA88" i="7"/>
  <c r="DY88" i="7"/>
  <c r="DX88" i="7"/>
  <c r="DW88" i="7"/>
  <c r="DU88" i="7"/>
  <c r="DT88" i="7"/>
  <c r="DS88" i="7"/>
  <c r="DP88" i="7"/>
  <c r="DO88" i="7"/>
  <c r="DM88" i="7"/>
  <c r="DL88" i="7"/>
  <c r="DK88" i="7"/>
  <c r="DI88" i="7"/>
  <c r="DH88" i="7"/>
  <c r="DG88" i="7"/>
  <c r="DD88" i="7"/>
  <c r="DC88" i="7"/>
  <c r="DA88" i="7"/>
  <c r="CZ88" i="7"/>
  <c r="CY88" i="7"/>
  <c r="CW88" i="7"/>
  <c r="CV88" i="7"/>
  <c r="CU88" i="7"/>
  <c r="CR88" i="7"/>
  <c r="CQ88" i="7"/>
  <c r="CO88" i="7"/>
  <c r="CN88" i="7"/>
  <c r="CM88" i="7"/>
  <c r="CK88" i="7"/>
  <c r="CJ88" i="7"/>
  <c r="CI88" i="7"/>
  <c r="CF88" i="7"/>
  <c r="CE88" i="7"/>
  <c r="CC88" i="7"/>
  <c r="CB88" i="7"/>
  <c r="CA88" i="7"/>
  <c r="BY88" i="7"/>
  <c r="BX88" i="7"/>
  <c r="BW88" i="7"/>
  <c r="BT88" i="7"/>
  <c r="BS88" i="7"/>
  <c r="BQ88" i="7"/>
  <c r="BP88" i="7"/>
  <c r="BO88" i="7"/>
  <c r="BM88" i="7"/>
  <c r="BL88" i="7"/>
  <c r="BK88" i="7"/>
  <c r="BH88" i="7"/>
  <c r="BG88" i="7"/>
  <c r="BE88" i="7"/>
  <c r="BD88" i="7"/>
  <c r="BC88" i="7"/>
  <c r="BA88" i="7"/>
  <c r="AZ88" i="7"/>
  <c r="AY88" i="7"/>
  <c r="AV88" i="7"/>
  <c r="AU88" i="7"/>
  <c r="AS88" i="7"/>
  <c r="AR88" i="7"/>
  <c r="AQ88" i="7"/>
  <c r="AO88" i="7"/>
  <c r="AN88" i="7"/>
  <c r="AM88" i="7"/>
  <c r="AK88" i="7"/>
  <c r="AJ88" i="7"/>
  <c r="AI88" i="7"/>
  <c r="AG88" i="7"/>
  <c r="AF88" i="7"/>
  <c r="AE88" i="7"/>
  <c r="AC88" i="7"/>
  <c r="AB88" i="7"/>
  <c r="AA88" i="7"/>
  <c r="Y88" i="7"/>
  <c r="X88" i="7"/>
  <c r="W88" i="7"/>
  <c r="V88" i="7"/>
  <c r="HN88" i="7" s="1"/>
  <c r="HL87" i="7"/>
  <c r="HK87" i="7"/>
  <c r="HJ87" i="7"/>
  <c r="HG87" i="7"/>
  <c r="GX87" i="7"/>
  <c r="GV87" i="7"/>
  <c r="GT87" i="7"/>
  <c r="GN87" i="7"/>
  <c r="GM87" i="7"/>
  <c r="GL87" i="7"/>
  <c r="GI87" i="7"/>
  <c r="FZ87" i="7"/>
  <c r="FX87" i="7"/>
  <c r="FV87" i="7"/>
  <c r="FP87" i="7"/>
  <c r="FO87" i="7"/>
  <c r="FN87" i="7"/>
  <c r="FK87" i="7"/>
  <c r="FB87" i="7"/>
  <c r="EZ87" i="7"/>
  <c r="EX87" i="7"/>
  <c r="ER87" i="7"/>
  <c r="EQ87" i="7"/>
  <c r="EP87" i="7"/>
  <c r="EM87" i="7"/>
  <c r="ED87" i="7"/>
  <c r="EB87" i="7"/>
  <c r="DZ87" i="7"/>
  <c r="DT87" i="7"/>
  <c r="DS87" i="7"/>
  <c r="DR87" i="7"/>
  <c r="DO87" i="7"/>
  <c r="DF87" i="7"/>
  <c r="DD87" i="7"/>
  <c r="DB87" i="7"/>
  <c r="CV87" i="7"/>
  <c r="CU87" i="7"/>
  <c r="CT87" i="7"/>
  <c r="CQ87" i="7"/>
  <c r="CH87" i="7"/>
  <c r="CF87" i="7"/>
  <c r="CD87" i="7"/>
  <c r="BX87" i="7"/>
  <c r="BW87" i="7"/>
  <c r="BV87" i="7"/>
  <c r="BS87" i="7"/>
  <c r="BJ87" i="7"/>
  <c r="BH87" i="7"/>
  <c r="BF87" i="7"/>
  <c r="AZ87" i="7"/>
  <c r="AY87" i="7"/>
  <c r="AX87" i="7"/>
  <c r="AU87" i="7"/>
  <c r="AL87" i="7"/>
  <c r="AJ87" i="7"/>
  <c r="AH87" i="7"/>
  <c r="AB87" i="7"/>
  <c r="AA87" i="7"/>
  <c r="Z87" i="7"/>
  <c r="W87" i="7"/>
  <c r="V87" i="7"/>
  <c r="GZ87" i="7" s="1"/>
  <c r="HN86" i="7"/>
  <c r="HM86" i="7"/>
  <c r="HG86" i="7"/>
  <c r="HF86" i="7"/>
  <c r="HC86" i="7"/>
  <c r="HB86" i="7"/>
  <c r="HA86" i="7"/>
  <c r="GX86" i="7"/>
  <c r="GU86" i="7"/>
  <c r="GT86" i="7"/>
  <c r="GP86" i="7"/>
  <c r="GO86" i="7"/>
  <c r="GK86" i="7"/>
  <c r="GI86" i="7"/>
  <c r="GH86" i="7"/>
  <c r="GG86" i="7"/>
  <c r="GD86" i="7"/>
  <c r="GC86" i="7"/>
  <c r="FW86" i="7"/>
  <c r="FV86" i="7"/>
  <c r="FS86" i="7"/>
  <c r="FR86" i="7"/>
  <c r="FQ86" i="7"/>
  <c r="FN86" i="7"/>
  <c r="FK86" i="7"/>
  <c r="FJ86" i="7"/>
  <c r="FF86" i="7"/>
  <c r="FE86" i="7"/>
  <c r="FA86" i="7"/>
  <c r="EY86" i="7"/>
  <c r="EX86" i="7"/>
  <c r="EW86" i="7"/>
  <c r="ET86" i="7"/>
  <c r="ES86" i="7"/>
  <c r="EM86" i="7"/>
  <c r="EL86" i="7"/>
  <c r="EI86" i="7"/>
  <c r="EH86" i="7"/>
  <c r="EG86" i="7"/>
  <c r="EF86" i="7"/>
  <c r="EC86" i="7"/>
  <c r="EB86" i="7"/>
  <c r="DY86" i="7"/>
  <c r="DX86" i="7"/>
  <c r="DV86" i="7"/>
  <c r="DU86" i="7"/>
  <c r="DT86" i="7"/>
  <c r="DS86" i="7"/>
  <c r="DR86" i="7"/>
  <c r="DQ86" i="7"/>
  <c r="DP86" i="7"/>
  <c r="DM86" i="7"/>
  <c r="DL86" i="7"/>
  <c r="DJ86" i="7"/>
  <c r="DI86" i="7"/>
  <c r="DH86" i="7"/>
  <c r="DG86" i="7"/>
  <c r="DF86" i="7"/>
  <c r="DE86" i="7"/>
  <c r="DD86" i="7"/>
  <c r="DA86" i="7"/>
  <c r="CZ86" i="7"/>
  <c r="CX86" i="7"/>
  <c r="CW86" i="7"/>
  <c r="CV86" i="7"/>
  <c r="CU86" i="7"/>
  <c r="CT86" i="7"/>
  <c r="CS86" i="7"/>
  <c r="CR86" i="7"/>
  <c r="CO86" i="7"/>
  <c r="CN86" i="7"/>
  <c r="CL86" i="7"/>
  <c r="CK86" i="7"/>
  <c r="CJ86" i="7"/>
  <c r="CI86" i="7"/>
  <c r="CH86" i="7"/>
  <c r="CG86" i="7"/>
  <c r="CF86" i="7"/>
  <c r="CC86" i="7"/>
  <c r="CB86" i="7"/>
  <c r="BZ86" i="7"/>
  <c r="BY86" i="7"/>
  <c r="BX86" i="7"/>
  <c r="BW86" i="7"/>
  <c r="BV86" i="7"/>
  <c r="BU86" i="7"/>
  <c r="BT86" i="7"/>
  <c r="BQ86" i="7"/>
  <c r="BP86" i="7"/>
  <c r="BN86" i="7"/>
  <c r="BM86" i="7"/>
  <c r="BL86" i="7"/>
  <c r="BK86" i="7"/>
  <c r="BJ86" i="7"/>
  <c r="BI86" i="7"/>
  <c r="BH86" i="7"/>
  <c r="BE86" i="7"/>
  <c r="BD86" i="7"/>
  <c r="BB86" i="7"/>
  <c r="BA86" i="7"/>
  <c r="AZ86" i="7"/>
  <c r="AY86" i="7"/>
  <c r="AX86" i="7"/>
  <c r="AW86" i="7"/>
  <c r="AV86" i="7"/>
  <c r="AS86" i="7"/>
  <c r="AR86" i="7"/>
  <c r="AP86" i="7"/>
  <c r="AO86" i="7"/>
  <c r="AN86" i="7"/>
  <c r="AM86" i="7"/>
  <c r="AL86" i="7"/>
  <c r="AK86" i="7"/>
  <c r="AJ86" i="7"/>
  <c r="AG86" i="7"/>
  <c r="AF86" i="7"/>
  <c r="AD86" i="7"/>
  <c r="AC86" i="7"/>
  <c r="AB86" i="7"/>
  <c r="AA86" i="7"/>
  <c r="Z86" i="7"/>
  <c r="Y86" i="7"/>
  <c r="X86" i="7"/>
  <c r="V86" i="7"/>
  <c r="HE86" i="7" s="1"/>
  <c r="HF85" i="7"/>
  <c r="GU85" i="7"/>
  <c r="EY85" i="7"/>
  <c r="DN85" i="7"/>
  <c r="BR85" i="7"/>
  <c r="BG85" i="7"/>
  <c r="V85" i="7"/>
  <c r="FJ85" i="7" s="1"/>
  <c r="HO84" i="7"/>
  <c r="HN84" i="7"/>
  <c r="HM84" i="7"/>
  <c r="HK84" i="7"/>
  <c r="HG84" i="7"/>
  <c r="HD84" i="7"/>
  <c r="HC84" i="7"/>
  <c r="HB84" i="7"/>
  <c r="HA84" i="7"/>
  <c r="GY84" i="7"/>
  <c r="GU84" i="7"/>
  <c r="GR84" i="7"/>
  <c r="GQ84" i="7"/>
  <c r="GP84" i="7"/>
  <c r="GO84" i="7"/>
  <c r="GM84" i="7"/>
  <c r="GI84" i="7"/>
  <c r="GF84" i="7"/>
  <c r="GE84" i="7"/>
  <c r="GD84" i="7"/>
  <c r="GC84" i="7"/>
  <c r="GA84" i="7"/>
  <c r="FW84" i="7"/>
  <c r="FT84" i="7"/>
  <c r="FS84" i="7"/>
  <c r="FR84" i="7"/>
  <c r="FQ84" i="7"/>
  <c r="FO84" i="7"/>
  <c r="FK84" i="7"/>
  <c r="FH84" i="7"/>
  <c r="FG84" i="7"/>
  <c r="FF84" i="7"/>
  <c r="FE84" i="7"/>
  <c r="FC84" i="7"/>
  <c r="EY84" i="7"/>
  <c r="EV84" i="7"/>
  <c r="EU84" i="7"/>
  <c r="ET84" i="7"/>
  <c r="ES84" i="7"/>
  <c r="EQ84" i="7"/>
  <c r="EM84" i="7"/>
  <c r="EJ84" i="7"/>
  <c r="EI84" i="7"/>
  <c r="EH84" i="7"/>
  <c r="EG84" i="7"/>
  <c r="EE84" i="7"/>
  <c r="EA84" i="7"/>
  <c r="DX84" i="7"/>
  <c r="DW84" i="7"/>
  <c r="DV84" i="7"/>
  <c r="DU84" i="7"/>
  <c r="DS84" i="7"/>
  <c r="DO84" i="7"/>
  <c r="DL84" i="7"/>
  <c r="DK84" i="7"/>
  <c r="DJ84" i="7"/>
  <c r="DI84" i="7"/>
  <c r="DG84" i="7"/>
  <c r="DC84" i="7"/>
  <c r="CZ84" i="7"/>
  <c r="CY84" i="7"/>
  <c r="CX84" i="7"/>
  <c r="CW84" i="7"/>
  <c r="CU84" i="7"/>
  <c r="CQ84" i="7"/>
  <c r="CN84" i="7"/>
  <c r="CM84" i="7"/>
  <c r="CL84" i="7"/>
  <c r="CK84" i="7"/>
  <c r="CI84" i="7"/>
  <c r="CE84" i="7"/>
  <c r="CB84" i="7"/>
  <c r="CA84" i="7"/>
  <c r="BZ84" i="7"/>
  <c r="BY84" i="7"/>
  <c r="BW84" i="7"/>
  <c r="BS84" i="7"/>
  <c r="BP84" i="7"/>
  <c r="BO84" i="7"/>
  <c r="BN84" i="7"/>
  <c r="BM84" i="7"/>
  <c r="BK84" i="7"/>
  <c r="BG84" i="7"/>
  <c r="BD84" i="7"/>
  <c r="BC84" i="7"/>
  <c r="BB84" i="7"/>
  <c r="BA84" i="7"/>
  <c r="AY84" i="7"/>
  <c r="AU84" i="7"/>
  <c r="AR84" i="7"/>
  <c r="AQ84" i="7"/>
  <c r="AP84" i="7"/>
  <c r="AO84" i="7"/>
  <c r="AM84" i="7"/>
  <c r="AI84" i="7"/>
  <c r="AF84" i="7"/>
  <c r="AE84" i="7"/>
  <c r="AD84" i="7"/>
  <c r="AC84" i="7"/>
  <c r="AA84" i="7"/>
  <c r="W84" i="7"/>
  <c r="V84" i="7"/>
  <c r="HJ84" i="7" s="1"/>
  <c r="HH83" i="7"/>
  <c r="GK83" i="7"/>
  <c r="FX83" i="7"/>
  <c r="FV83" i="7"/>
  <c r="FL83" i="7"/>
  <c r="EO83" i="7"/>
  <c r="EB83" i="7"/>
  <c r="DZ83" i="7"/>
  <c r="DP83" i="7"/>
  <c r="CS83" i="7"/>
  <c r="CF83" i="7"/>
  <c r="CD83" i="7"/>
  <c r="BU83" i="7"/>
  <c r="BH83" i="7"/>
  <c r="AV83" i="7"/>
  <c r="AT83" i="7"/>
  <c r="AK83" i="7"/>
  <c r="X83" i="7"/>
  <c r="V83" i="7"/>
  <c r="GH83" i="7" s="1"/>
  <c r="HO82" i="7"/>
  <c r="HM82" i="7"/>
  <c r="HI82" i="7"/>
  <c r="HE82" i="7"/>
  <c r="HD82" i="7"/>
  <c r="HC82" i="7"/>
  <c r="HA82" i="7"/>
  <c r="GW82" i="7"/>
  <c r="GS82" i="7"/>
  <c r="GR82" i="7"/>
  <c r="GQ82" i="7"/>
  <c r="GO82" i="7"/>
  <c r="GK82" i="7"/>
  <c r="GG82" i="7"/>
  <c r="GF82" i="7"/>
  <c r="GE82" i="7"/>
  <c r="GC82" i="7"/>
  <c r="FY82" i="7"/>
  <c r="FU82" i="7"/>
  <c r="FT82" i="7"/>
  <c r="FS82" i="7"/>
  <c r="FQ82" i="7"/>
  <c r="FM82" i="7"/>
  <c r="FI82" i="7"/>
  <c r="FH82" i="7"/>
  <c r="FG82" i="7"/>
  <c r="FE82" i="7"/>
  <c r="FA82" i="7"/>
  <c r="EW82" i="7"/>
  <c r="EV82" i="7"/>
  <c r="EU82" i="7"/>
  <c r="ES82" i="7"/>
  <c r="EO82" i="7"/>
  <c r="EK82" i="7"/>
  <c r="EJ82" i="7"/>
  <c r="EI82" i="7"/>
  <c r="EG82" i="7"/>
  <c r="EC82" i="7"/>
  <c r="DY82" i="7"/>
  <c r="DX82" i="7"/>
  <c r="DW82" i="7"/>
  <c r="DU82" i="7"/>
  <c r="DQ82" i="7"/>
  <c r="DM82" i="7"/>
  <c r="DL82" i="7"/>
  <c r="DK82" i="7"/>
  <c r="DI82" i="7"/>
  <c r="DE82" i="7"/>
  <c r="DB82" i="7"/>
  <c r="DA82" i="7"/>
  <c r="CZ82" i="7"/>
  <c r="CY82" i="7"/>
  <c r="CW82" i="7"/>
  <c r="CS82" i="7"/>
  <c r="CO82" i="7"/>
  <c r="CN82" i="7"/>
  <c r="CM82" i="7"/>
  <c r="CK82" i="7"/>
  <c r="CG82" i="7"/>
  <c r="CD82" i="7"/>
  <c r="CC82" i="7"/>
  <c r="CB82" i="7"/>
  <c r="CA82" i="7"/>
  <c r="BY82" i="7"/>
  <c r="BU82" i="7"/>
  <c r="BQ82" i="7"/>
  <c r="BP82" i="7"/>
  <c r="BO82" i="7"/>
  <c r="BM82" i="7"/>
  <c r="BI82" i="7"/>
  <c r="BF82" i="7"/>
  <c r="BE82" i="7"/>
  <c r="BD82" i="7"/>
  <c r="BC82" i="7"/>
  <c r="BA82" i="7"/>
  <c r="AW82" i="7"/>
  <c r="AS82" i="7"/>
  <c r="AR82" i="7"/>
  <c r="AQ82" i="7"/>
  <c r="AO82" i="7"/>
  <c r="AK82" i="7"/>
  <c r="AH82" i="7"/>
  <c r="AG82" i="7"/>
  <c r="AF82" i="7"/>
  <c r="AE82" i="7"/>
  <c r="AC82" i="7"/>
  <c r="Y82" i="7"/>
  <c r="V82" i="7"/>
  <c r="HO81" i="7"/>
  <c r="HM81" i="7"/>
  <c r="HK81" i="7"/>
  <c r="HJ81" i="7"/>
  <c r="HH81" i="7"/>
  <c r="HD81" i="7"/>
  <c r="HC81" i="7"/>
  <c r="GX81" i="7"/>
  <c r="GV81" i="7"/>
  <c r="GT81" i="7"/>
  <c r="GQ81" i="7"/>
  <c r="GO81" i="7"/>
  <c r="GN81" i="7"/>
  <c r="GM81" i="7"/>
  <c r="GL81" i="7"/>
  <c r="GG81" i="7"/>
  <c r="GF81" i="7"/>
  <c r="GE81" i="7"/>
  <c r="GC81" i="7"/>
  <c r="GB81" i="7"/>
  <c r="GA81" i="7"/>
  <c r="FZ81" i="7"/>
  <c r="FY81" i="7"/>
  <c r="FU81" i="7"/>
  <c r="FT81" i="7"/>
  <c r="FS81" i="7"/>
  <c r="FQ81" i="7"/>
  <c r="FP81" i="7"/>
  <c r="FO81" i="7"/>
  <c r="FN81" i="7"/>
  <c r="FM81" i="7"/>
  <c r="FI81" i="7"/>
  <c r="FH81" i="7"/>
  <c r="FG81" i="7"/>
  <c r="FE81" i="7"/>
  <c r="FD81" i="7"/>
  <c r="FC81" i="7"/>
  <c r="FB81" i="7"/>
  <c r="FA81" i="7"/>
  <c r="EW81" i="7"/>
  <c r="EV81" i="7"/>
  <c r="EU81" i="7"/>
  <c r="ES81" i="7"/>
  <c r="ER81" i="7"/>
  <c r="EQ81" i="7"/>
  <c r="EP81" i="7"/>
  <c r="EO81" i="7"/>
  <c r="EK81" i="7"/>
  <c r="EJ81" i="7"/>
  <c r="EI81" i="7"/>
  <c r="EG81" i="7"/>
  <c r="EF81" i="7"/>
  <c r="EE81" i="7"/>
  <c r="ED81" i="7"/>
  <c r="EC81" i="7"/>
  <c r="DY81" i="7"/>
  <c r="DX81" i="7"/>
  <c r="DW81" i="7"/>
  <c r="DU81" i="7"/>
  <c r="DT81" i="7"/>
  <c r="DS81" i="7"/>
  <c r="DR81" i="7"/>
  <c r="DQ81" i="7"/>
  <c r="DM81" i="7"/>
  <c r="DL81" i="7"/>
  <c r="DK81" i="7"/>
  <c r="DI81" i="7"/>
  <c r="DH81" i="7"/>
  <c r="DG81" i="7"/>
  <c r="DF81" i="7"/>
  <c r="DE81" i="7"/>
  <c r="DA81" i="7"/>
  <c r="CZ81" i="7"/>
  <c r="CY81" i="7"/>
  <c r="CW81" i="7"/>
  <c r="CV81" i="7"/>
  <c r="CU81" i="7"/>
  <c r="CT81" i="7"/>
  <c r="CS81" i="7"/>
  <c r="CO81" i="7"/>
  <c r="CN81" i="7"/>
  <c r="CM81" i="7"/>
  <c r="CK81" i="7"/>
  <c r="CJ81" i="7"/>
  <c r="CI81" i="7"/>
  <c r="CH81" i="7"/>
  <c r="CG81" i="7"/>
  <c r="CC81" i="7"/>
  <c r="CB81" i="7"/>
  <c r="CA81" i="7"/>
  <c r="BY81" i="7"/>
  <c r="BX81" i="7"/>
  <c r="BW81" i="7"/>
  <c r="BV81" i="7"/>
  <c r="BU81" i="7"/>
  <c r="BQ81" i="7"/>
  <c r="BP81" i="7"/>
  <c r="BO81" i="7"/>
  <c r="BM81" i="7"/>
  <c r="BL81" i="7"/>
  <c r="BK81" i="7"/>
  <c r="BJ81" i="7"/>
  <c r="BI81" i="7"/>
  <c r="BE81" i="7"/>
  <c r="BD81" i="7"/>
  <c r="BC81" i="7"/>
  <c r="BA81" i="7"/>
  <c r="AZ81" i="7"/>
  <c r="AY81" i="7"/>
  <c r="AX81" i="7"/>
  <c r="AW81" i="7"/>
  <c r="AS81" i="7"/>
  <c r="AR81" i="7"/>
  <c r="AQ81" i="7"/>
  <c r="AO81" i="7"/>
  <c r="AN81" i="7"/>
  <c r="AM81" i="7"/>
  <c r="AL81" i="7"/>
  <c r="AK81" i="7"/>
  <c r="AG81" i="7"/>
  <c r="AF81" i="7"/>
  <c r="AE81" i="7"/>
  <c r="AC81" i="7"/>
  <c r="AB81" i="7"/>
  <c r="AA81" i="7"/>
  <c r="Z81" i="7"/>
  <c r="Y81" i="7"/>
  <c r="V81" i="7"/>
  <c r="HL81" i="7" s="1"/>
  <c r="HK80" i="7"/>
  <c r="HF80" i="7"/>
  <c r="GM80" i="7"/>
  <c r="GI80" i="7"/>
  <c r="GF80" i="7"/>
  <c r="GA80" i="7"/>
  <c r="FV80" i="7"/>
  <c r="FC80" i="7"/>
  <c r="EY80" i="7"/>
  <c r="EV80" i="7"/>
  <c r="EQ80" i="7"/>
  <c r="EL80" i="7"/>
  <c r="DS80" i="7"/>
  <c r="DO80" i="7"/>
  <c r="DL80" i="7"/>
  <c r="DG80" i="7"/>
  <c r="DB80" i="7"/>
  <c r="CI80" i="7"/>
  <c r="CE80" i="7"/>
  <c r="CB80" i="7"/>
  <c r="BW80" i="7"/>
  <c r="BR80" i="7"/>
  <c r="AY80" i="7"/>
  <c r="AU80" i="7"/>
  <c r="AR80" i="7"/>
  <c r="AM80" i="7"/>
  <c r="AH80" i="7"/>
  <c r="V80" i="7"/>
  <c r="GR80" i="7" s="1"/>
  <c r="HG79" i="7"/>
  <c r="HF79" i="7"/>
  <c r="HB79" i="7"/>
  <c r="GY79" i="7"/>
  <c r="GN79" i="7"/>
  <c r="GM79" i="7"/>
  <c r="GH79" i="7"/>
  <c r="GC79" i="7"/>
  <c r="FR79" i="7"/>
  <c r="FQ79" i="7"/>
  <c r="FO79" i="7"/>
  <c r="FI79" i="7"/>
  <c r="EX79" i="7"/>
  <c r="EW79" i="7"/>
  <c r="ET79" i="7"/>
  <c r="EQ79" i="7"/>
  <c r="EG79" i="7"/>
  <c r="EF79" i="7"/>
  <c r="EA79" i="7"/>
  <c r="DW79" i="7"/>
  <c r="DN79" i="7"/>
  <c r="DM79" i="7"/>
  <c r="DJ79" i="7"/>
  <c r="DG79" i="7"/>
  <c r="CW79" i="7"/>
  <c r="CV79" i="7"/>
  <c r="CQ79" i="7"/>
  <c r="CM79" i="7"/>
  <c r="CD79" i="7"/>
  <c r="CC79" i="7"/>
  <c r="BZ79" i="7"/>
  <c r="BW79" i="7"/>
  <c r="BM79" i="7"/>
  <c r="BL79" i="7"/>
  <c r="BG79" i="7"/>
  <c r="BC79" i="7"/>
  <c r="AT79" i="7"/>
  <c r="AS79" i="7"/>
  <c r="AP79" i="7"/>
  <c r="AM79" i="7"/>
  <c r="AC79" i="7"/>
  <c r="AB79" i="7"/>
  <c r="W79" i="7"/>
  <c r="V79" i="7"/>
  <c r="GZ79" i="7" s="1"/>
  <c r="HN78" i="7"/>
  <c r="HM78" i="7"/>
  <c r="HL78" i="7"/>
  <c r="HJ78" i="7"/>
  <c r="HI78" i="7"/>
  <c r="HG78" i="7"/>
  <c r="HF78" i="7"/>
  <c r="HD78" i="7"/>
  <c r="HC78" i="7"/>
  <c r="HB78" i="7"/>
  <c r="GZ78" i="7"/>
  <c r="GX78" i="7"/>
  <c r="GW78" i="7"/>
  <c r="GV78" i="7"/>
  <c r="GU78" i="7"/>
  <c r="GR78" i="7"/>
  <c r="GQ78" i="7"/>
  <c r="GP78" i="7"/>
  <c r="GO78" i="7"/>
  <c r="GN78" i="7"/>
  <c r="GK78" i="7"/>
  <c r="GJ78" i="7"/>
  <c r="GI78" i="7"/>
  <c r="GH78" i="7"/>
  <c r="GF78" i="7"/>
  <c r="GD78" i="7"/>
  <c r="GC78" i="7"/>
  <c r="GB78" i="7"/>
  <c r="FZ78" i="7"/>
  <c r="FY78" i="7"/>
  <c r="FW78" i="7"/>
  <c r="FV78" i="7"/>
  <c r="FT78" i="7"/>
  <c r="FS78" i="7"/>
  <c r="FR78" i="7"/>
  <c r="FP78" i="7"/>
  <c r="FN78" i="7"/>
  <c r="FM78" i="7"/>
  <c r="FL78" i="7"/>
  <c r="FK78" i="7"/>
  <c r="FH78" i="7"/>
  <c r="FG78" i="7"/>
  <c r="FF78" i="7"/>
  <c r="FE78" i="7"/>
  <c r="FD78" i="7"/>
  <c r="FA78" i="7"/>
  <c r="EZ78" i="7"/>
  <c r="EY78" i="7"/>
  <c r="EX78" i="7"/>
  <c r="EV78" i="7"/>
  <c r="ET78" i="7"/>
  <c r="ES78" i="7"/>
  <c r="ER78" i="7"/>
  <c r="EP78" i="7"/>
  <c r="EO78" i="7"/>
  <c r="EN78" i="7"/>
  <c r="EM78" i="7"/>
  <c r="EL78" i="7"/>
  <c r="EJ78" i="7"/>
  <c r="EI78" i="7"/>
  <c r="EH78" i="7"/>
  <c r="EF78" i="7"/>
  <c r="ED78" i="7"/>
  <c r="EC78" i="7"/>
  <c r="EB78" i="7"/>
  <c r="EA78" i="7"/>
  <c r="DZ78" i="7"/>
  <c r="DX78" i="7"/>
  <c r="DW78" i="7"/>
  <c r="DV78" i="7"/>
  <c r="DU78" i="7"/>
  <c r="DT78" i="7"/>
  <c r="DQ78" i="7"/>
  <c r="DP78" i="7"/>
  <c r="DO78" i="7"/>
  <c r="DN78" i="7"/>
  <c r="DL78" i="7"/>
  <c r="DK78" i="7"/>
  <c r="DJ78" i="7"/>
  <c r="DI78" i="7"/>
  <c r="DH78" i="7"/>
  <c r="DF78" i="7"/>
  <c r="DE78" i="7"/>
  <c r="DC78" i="7"/>
  <c r="DB78" i="7"/>
  <c r="CZ78" i="7"/>
  <c r="CY78" i="7"/>
  <c r="CX78" i="7"/>
  <c r="CW78" i="7"/>
  <c r="CV78" i="7"/>
  <c r="CT78" i="7"/>
  <c r="CS78" i="7"/>
  <c r="CR78" i="7"/>
  <c r="CQ78" i="7"/>
  <c r="CN78" i="7"/>
  <c r="CM78" i="7"/>
  <c r="CL78" i="7"/>
  <c r="CK78" i="7"/>
  <c r="CJ78" i="7"/>
  <c r="CH78" i="7"/>
  <c r="CG78" i="7"/>
  <c r="CF78" i="7"/>
  <c r="CE78" i="7"/>
  <c r="CD78" i="7"/>
  <c r="CB78" i="7"/>
  <c r="BZ78" i="7"/>
  <c r="BY78" i="7"/>
  <c r="BX78" i="7"/>
  <c r="BV78" i="7"/>
  <c r="BU78" i="7"/>
  <c r="BT78" i="7"/>
  <c r="BS78" i="7"/>
  <c r="BR78" i="7"/>
  <c r="BP78" i="7"/>
  <c r="BO78" i="7"/>
  <c r="BN78" i="7"/>
  <c r="BL78" i="7"/>
  <c r="BJ78" i="7"/>
  <c r="BI78" i="7"/>
  <c r="BH78" i="7"/>
  <c r="BG78" i="7"/>
  <c r="BF78" i="7"/>
  <c r="BD78" i="7"/>
  <c r="BC78" i="7"/>
  <c r="BB78" i="7"/>
  <c r="BA78" i="7"/>
  <c r="AZ78" i="7"/>
  <c r="AW78" i="7"/>
  <c r="AV78" i="7"/>
  <c r="AU78" i="7"/>
  <c r="AT78" i="7"/>
  <c r="AR78" i="7"/>
  <c r="AQ78" i="7"/>
  <c r="AP78" i="7"/>
  <c r="AO78" i="7"/>
  <c r="AN78" i="7"/>
  <c r="AL78" i="7"/>
  <c r="AK78" i="7"/>
  <c r="AI78" i="7"/>
  <c r="AH78" i="7"/>
  <c r="AF78" i="7"/>
  <c r="AE78" i="7"/>
  <c r="AD78" i="7"/>
  <c r="AC78" i="7"/>
  <c r="AB78" i="7"/>
  <c r="Z78" i="7"/>
  <c r="Y78" i="7"/>
  <c r="X78" i="7"/>
  <c r="W78" i="7"/>
  <c r="V78" i="7"/>
  <c r="HO77" i="7"/>
  <c r="HN77" i="7"/>
  <c r="HK77" i="7"/>
  <c r="HJ77" i="7"/>
  <c r="HI77" i="7"/>
  <c r="HH77" i="7"/>
  <c r="HG77" i="7"/>
  <c r="HD77" i="7"/>
  <c r="HC77" i="7"/>
  <c r="HB77" i="7"/>
  <c r="HA77" i="7"/>
  <c r="GY77" i="7"/>
  <c r="GW77" i="7"/>
  <c r="GV77" i="7"/>
  <c r="GU77" i="7"/>
  <c r="GS77" i="7"/>
  <c r="GR77" i="7"/>
  <c r="GP77" i="7"/>
  <c r="GO77" i="7"/>
  <c r="GM77" i="7"/>
  <c r="GL77" i="7"/>
  <c r="GK77" i="7"/>
  <c r="GI77" i="7"/>
  <c r="GG77" i="7"/>
  <c r="GF77" i="7"/>
  <c r="GE77" i="7"/>
  <c r="GD77" i="7"/>
  <c r="GA77" i="7"/>
  <c r="FZ77" i="7"/>
  <c r="FY77" i="7"/>
  <c r="FX77" i="7"/>
  <c r="FW77" i="7"/>
  <c r="FU77" i="7"/>
  <c r="FT77" i="7"/>
  <c r="FS77" i="7"/>
  <c r="FR77" i="7"/>
  <c r="FQ77" i="7"/>
  <c r="FO77" i="7"/>
  <c r="FN77" i="7"/>
  <c r="FM77" i="7"/>
  <c r="FL77" i="7"/>
  <c r="FK77" i="7"/>
  <c r="FI77" i="7"/>
  <c r="FH77" i="7"/>
  <c r="FG77" i="7"/>
  <c r="FF77" i="7"/>
  <c r="FE77" i="7"/>
  <c r="FC77" i="7"/>
  <c r="FB77" i="7"/>
  <c r="FA77" i="7"/>
  <c r="EZ77" i="7"/>
  <c r="EY77" i="7"/>
  <c r="EW77" i="7"/>
  <c r="EV77" i="7"/>
  <c r="EU77" i="7"/>
  <c r="ET77" i="7"/>
  <c r="ES77" i="7"/>
  <c r="EQ77" i="7"/>
  <c r="EP77" i="7"/>
  <c r="EO77" i="7"/>
  <c r="EN77" i="7"/>
  <c r="EM77" i="7"/>
  <c r="EK77" i="7"/>
  <c r="EJ77" i="7"/>
  <c r="EI77" i="7"/>
  <c r="EH77" i="7"/>
  <c r="EG77" i="7"/>
  <c r="EE77" i="7"/>
  <c r="ED77" i="7"/>
  <c r="EC77" i="7"/>
  <c r="EB77" i="7"/>
  <c r="EA77" i="7"/>
  <c r="DY77" i="7"/>
  <c r="DX77" i="7"/>
  <c r="DW77" i="7"/>
  <c r="DV77" i="7"/>
  <c r="DU77" i="7"/>
  <c r="DS77" i="7"/>
  <c r="DR77" i="7"/>
  <c r="DQ77" i="7"/>
  <c r="DP77" i="7"/>
  <c r="DO77" i="7"/>
  <c r="DM77" i="7"/>
  <c r="DL77" i="7"/>
  <c r="DK77" i="7"/>
  <c r="DJ77" i="7"/>
  <c r="DI77" i="7"/>
  <c r="DG77" i="7"/>
  <c r="DF77" i="7"/>
  <c r="DE77" i="7"/>
  <c r="DD77" i="7"/>
  <c r="DC77" i="7"/>
  <c r="DA77" i="7"/>
  <c r="CZ77" i="7"/>
  <c r="CY77" i="7"/>
  <c r="CX77" i="7"/>
  <c r="CW77" i="7"/>
  <c r="CU77" i="7"/>
  <c r="CT77" i="7"/>
  <c r="CS77" i="7"/>
  <c r="CR77" i="7"/>
  <c r="CQ77" i="7"/>
  <c r="CO77" i="7"/>
  <c r="CN77" i="7"/>
  <c r="CM77" i="7"/>
  <c r="CL77" i="7"/>
  <c r="CK77" i="7"/>
  <c r="CJ77" i="7"/>
  <c r="CI77" i="7"/>
  <c r="CH77" i="7"/>
  <c r="CG77" i="7"/>
  <c r="CF77" i="7"/>
  <c r="CE77" i="7"/>
  <c r="CC77" i="7"/>
  <c r="CB77" i="7"/>
  <c r="CA77" i="7"/>
  <c r="BZ77" i="7"/>
  <c r="BY77" i="7"/>
  <c r="BX77" i="7"/>
  <c r="BW77" i="7"/>
  <c r="BV77" i="7"/>
  <c r="BU77" i="7"/>
  <c r="BT77" i="7"/>
  <c r="BS77" i="7"/>
  <c r="BQ77" i="7"/>
  <c r="BP77" i="7"/>
  <c r="BO77" i="7"/>
  <c r="BN77" i="7"/>
  <c r="BM77" i="7"/>
  <c r="BL77" i="7"/>
  <c r="BK77" i="7"/>
  <c r="BJ77" i="7"/>
  <c r="BI77" i="7"/>
  <c r="BH77" i="7"/>
  <c r="BG77" i="7"/>
  <c r="BE77" i="7"/>
  <c r="BD77" i="7"/>
  <c r="BC77" i="7"/>
  <c r="BB77" i="7"/>
  <c r="BA77" i="7"/>
  <c r="AZ77" i="7"/>
  <c r="AY77" i="7"/>
  <c r="AX77" i="7"/>
  <c r="AW77" i="7"/>
  <c r="AV77" i="7"/>
  <c r="AU77" i="7"/>
  <c r="AS77" i="7"/>
  <c r="AR77" i="7"/>
  <c r="AQ77" i="7"/>
  <c r="AP77" i="7"/>
  <c r="AO77" i="7"/>
  <c r="AN77" i="7"/>
  <c r="AM77" i="7"/>
  <c r="AL77" i="7"/>
  <c r="AK77" i="7"/>
  <c r="AJ77" i="7"/>
  <c r="AI77" i="7"/>
  <c r="AG77" i="7"/>
  <c r="AF77" i="7"/>
  <c r="AE77" i="7"/>
  <c r="AD77" i="7"/>
  <c r="AC77" i="7"/>
  <c r="AB77" i="7"/>
  <c r="AA77" i="7"/>
  <c r="Z77" i="7"/>
  <c r="Y77" i="7"/>
  <c r="X77" i="7"/>
  <c r="W77" i="7"/>
  <c r="V77" i="7"/>
  <c r="HO76" i="7"/>
  <c r="HN76" i="7"/>
  <c r="HL76" i="7"/>
  <c r="HK76" i="7"/>
  <c r="HJ76" i="7"/>
  <c r="HI76" i="7"/>
  <c r="HH76" i="7"/>
  <c r="HE76" i="7"/>
  <c r="HD76" i="7"/>
  <c r="HC76" i="7"/>
  <c r="HB76" i="7"/>
  <c r="GZ76" i="7"/>
  <c r="GY76" i="7"/>
  <c r="GX76" i="7"/>
  <c r="GW76" i="7"/>
  <c r="GV76" i="7"/>
  <c r="GS76" i="7"/>
  <c r="GR76" i="7"/>
  <c r="GQ76" i="7"/>
  <c r="GP76" i="7"/>
  <c r="GN76" i="7"/>
  <c r="GM76" i="7"/>
  <c r="GL76" i="7"/>
  <c r="GK76" i="7"/>
  <c r="GJ76" i="7"/>
  <c r="GG76" i="7"/>
  <c r="GF76" i="7"/>
  <c r="GE76" i="7"/>
  <c r="GD76" i="7"/>
  <c r="GB76" i="7"/>
  <c r="GA76" i="7"/>
  <c r="FZ76" i="7"/>
  <c r="FY76" i="7"/>
  <c r="FX76" i="7"/>
  <c r="FU76" i="7"/>
  <c r="FT76" i="7"/>
  <c r="FS76" i="7"/>
  <c r="FR76" i="7"/>
  <c r="FP76" i="7"/>
  <c r="FO76" i="7"/>
  <c r="FN76" i="7"/>
  <c r="FM76" i="7"/>
  <c r="FL76" i="7"/>
  <c r="FI76" i="7"/>
  <c r="FH76" i="7"/>
  <c r="FG76" i="7"/>
  <c r="FF76" i="7"/>
  <c r="FD76" i="7"/>
  <c r="FC76" i="7"/>
  <c r="FB76" i="7"/>
  <c r="FA76" i="7"/>
  <c r="EZ76" i="7"/>
  <c r="EW76" i="7"/>
  <c r="EV76" i="7"/>
  <c r="EU76" i="7"/>
  <c r="ET76" i="7"/>
  <c r="ER76" i="7"/>
  <c r="EQ76" i="7"/>
  <c r="EP76" i="7"/>
  <c r="EO76" i="7"/>
  <c r="EN76" i="7"/>
  <c r="EK76" i="7"/>
  <c r="EJ76" i="7"/>
  <c r="EI76" i="7"/>
  <c r="EH76" i="7"/>
  <c r="EF76" i="7"/>
  <c r="EE76" i="7"/>
  <c r="ED76" i="7"/>
  <c r="EC76" i="7"/>
  <c r="EB76" i="7"/>
  <c r="DY76" i="7"/>
  <c r="DX76" i="7"/>
  <c r="DW76" i="7"/>
  <c r="DV76" i="7"/>
  <c r="DT76" i="7"/>
  <c r="DS76" i="7"/>
  <c r="DR76" i="7"/>
  <c r="DQ76" i="7"/>
  <c r="DP76" i="7"/>
  <c r="DM76" i="7"/>
  <c r="DL76" i="7"/>
  <c r="DK76" i="7"/>
  <c r="DJ76" i="7"/>
  <c r="DH76" i="7"/>
  <c r="DG76" i="7"/>
  <c r="DF76" i="7"/>
  <c r="DE76" i="7"/>
  <c r="DD76" i="7"/>
  <c r="DA76" i="7"/>
  <c r="CZ76" i="7"/>
  <c r="CY76" i="7"/>
  <c r="CX76" i="7"/>
  <c r="CV76" i="7"/>
  <c r="CU76" i="7"/>
  <c r="CT76" i="7"/>
  <c r="CS76" i="7"/>
  <c r="CR76" i="7"/>
  <c r="CO76" i="7"/>
  <c r="CN76" i="7"/>
  <c r="CM76" i="7"/>
  <c r="CL76" i="7"/>
  <c r="CJ76" i="7"/>
  <c r="CI76" i="7"/>
  <c r="CH76" i="7"/>
  <c r="CG76" i="7"/>
  <c r="CF76" i="7"/>
  <c r="CC76" i="7"/>
  <c r="CB76" i="7"/>
  <c r="CA76" i="7"/>
  <c r="BZ76" i="7"/>
  <c r="BX76" i="7"/>
  <c r="BW76" i="7"/>
  <c r="BV76" i="7"/>
  <c r="BU76" i="7"/>
  <c r="BT76" i="7"/>
  <c r="BQ76" i="7"/>
  <c r="BP76" i="7"/>
  <c r="BO76" i="7"/>
  <c r="BN76" i="7"/>
  <c r="BL76" i="7"/>
  <c r="BK76" i="7"/>
  <c r="BJ76" i="7"/>
  <c r="BI76" i="7"/>
  <c r="BH76" i="7"/>
  <c r="BE76" i="7"/>
  <c r="BD76" i="7"/>
  <c r="BC76" i="7"/>
  <c r="BB76" i="7"/>
  <c r="AZ76" i="7"/>
  <c r="AY76" i="7"/>
  <c r="AX76" i="7"/>
  <c r="AW76" i="7"/>
  <c r="AV76" i="7"/>
  <c r="AS76" i="7"/>
  <c r="AR76" i="7"/>
  <c r="AQ76" i="7"/>
  <c r="AP76" i="7"/>
  <c r="AN76" i="7"/>
  <c r="AM76" i="7"/>
  <c r="AL76" i="7"/>
  <c r="AK76" i="7"/>
  <c r="AJ76" i="7"/>
  <c r="AG76" i="7"/>
  <c r="AF76" i="7"/>
  <c r="AE76" i="7"/>
  <c r="AD76" i="7"/>
  <c r="AB76" i="7"/>
  <c r="AA76" i="7"/>
  <c r="Z76" i="7"/>
  <c r="Y76" i="7"/>
  <c r="X76" i="7"/>
  <c r="V76" i="7"/>
  <c r="HG76" i="7" s="1"/>
  <c r="HJ75" i="7"/>
  <c r="HI75" i="7"/>
  <c r="HG75" i="7"/>
  <c r="HD75" i="7"/>
  <c r="GX75" i="7"/>
  <c r="GW75" i="7"/>
  <c r="GU75" i="7"/>
  <c r="GR75" i="7"/>
  <c r="GL75" i="7"/>
  <c r="GK75" i="7"/>
  <c r="GI75" i="7"/>
  <c r="GF75" i="7"/>
  <c r="FZ75" i="7"/>
  <c r="FY75" i="7"/>
  <c r="FW75" i="7"/>
  <c r="FT75" i="7"/>
  <c r="FN75" i="7"/>
  <c r="FM75" i="7"/>
  <c r="FK75" i="7"/>
  <c r="FH75" i="7"/>
  <c r="FB75" i="7"/>
  <c r="FA75" i="7"/>
  <c r="EY75" i="7"/>
  <c r="EV75" i="7"/>
  <c r="EP75" i="7"/>
  <c r="EO75" i="7"/>
  <c r="EM75" i="7"/>
  <c r="EJ75" i="7"/>
  <c r="ED75" i="7"/>
  <c r="EC75" i="7"/>
  <c r="EA75" i="7"/>
  <c r="DX75" i="7"/>
  <c r="DR75" i="7"/>
  <c r="DQ75" i="7"/>
  <c r="DO75" i="7"/>
  <c r="DL75" i="7"/>
  <c r="DF75" i="7"/>
  <c r="DE75" i="7"/>
  <c r="DC75" i="7"/>
  <c r="CZ75" i="7"/>
  <c r="CT75" i="7"/>
  <c r="CS75" i="7"/>
  <c r="CQ75" i="7"/>
  <c r="CN75" i="7"/>
  <c r="CH75" i="7"/>
  <c r="CG75" i="7"/>
  <c r="CE75" i="7"/>
  <c r="CB75" i="7"/>
  <c r="BV75" i="7"/>
  <c r="BU75" i="7"/>
  <c r="BS75" i="7"/>
  <c r="BP75" i="7"/>
  <c r="BJ75" i="7"/>
  <c r="BI75" i="7"/>
  <c r="BG75" i="7"/>
  <c r="BD75" i="7"/>
  <c r="AX75" i="7"/>
  <c r="AW75" i="7"/>
  <c r="AU75" i="7"/>
  <c r="AR75" i="7"/>
  <c r="AL75" i="7"/>
  <c r="AK75" i="7"/>
  <c r="AI75" i="7"/>
  <c r="AF75" i="7"/>
  <c r="Z75" i="7"/>
  <c r="Y75" i="7"/>
  <c r="W75" i="7"/>
  <c r="V75" i="7"/>
  <c r="HF75" i="7" s="1"/>
  <c r="HN74" i="7"/>
  <c r="HM74" i="7"/>
  <c r="HL74" i="7"/>
  <c r="HK74" i="7"/>
  <c r="HJ74" i="7"/>
  <c r="HG74" i="7"/>
  <c r="HE74" i="7"/>
  <c r="HD74" i="7"/>
  <c r="HB74" i="7"/>
  <c r="HA74" i="7"/>
  <c r="GZ74" i="7"/>
  <c r="GY74" i="7"/>
  <c r="GX74" i="7"/>
  <c r="GU74" i="7"/>
  <c r="GS74" i="7"/>
  <c r="GR74" i="7"/>
  <c r="GP74" i="7"/>
  <c r="GO74" i="7"/>
  <c r="GN74" i="7"/>
  <c r="GM74" i="7"/>
  <c r="GL74" i="7"/>
  <c r="GI74" i="7"/>
  <c r="GG74" i="7"/>
  <c r="GF74" i="7"/>
  <c r="GD74" i="7"/>
  <c r="GC74" i="7"/>
  <c r="GB74" i="7"/>
  <c r="GA74" i="7"/>
  <c r="FZ74" i="7"/>
  <c r="FW74" i="7"/>
  <c r="FU74" i="7"/>
  <c r="FT74" i="7"/>
  <c r="FR74" i="7"/>
  <c r="FQ74" i="7"/>
  <c r="FP74" i="7"/>
  <c r="FO74" i="7"/>
  <c r="FN74" i="7"/>
  <c r="FK74" i="7"/>
  <c r="FI74" i="7"/>
  <c r="FH74" i="7"/>
  <c r="FF74" i="7"/>
  <c r="FE74" i="7"/>
  <c r="FD74" i="7"/>
  <c r="FC74" i="7"/>
  <c r="FB74" i="7"/>
  <c r="EY74" i="7"/>
  <c r="EW74" i="7"/>
  <c r="EV74" i="7"/>
  <c r="ET74" i="7"/>
  <c r="ES74" i="7"/>
  <c r="ER74" i="7"/>
  <c r="EQ74" i="7"/>
  <c r="EP74" i="7"/>
  <c r="EM74" i="7"/>
  <c r="EK74" i="7"/>
  <c r="EJ74" i="7"/>
  <c r="EH74" i="7"/>
  <c r="EG74" i="7"/>
  <c r="EF74" i="7"/>
  <c r="EE74" i="7"/>
  <c r="ED74" i="7"/>
  <c r="EA74" i="7"/>
  <c r="DY74" i="7"/>
  <c r="DX74" i="7"/>
  <c r="DV74" i="7"/>
  <c r="DU74" i="7"/>
  <c r="DT74" i="7"/>
  <c r="DS74" i="7"/>
  <c r="DR74" i="7"/>
  <c r="DO74" i="7"/>
  <c r="DM74" i="7"/>
  <c r="DL74" i="7"/>
  <c r="DJ74" i="7"/>
  <c r="DI74" i="7"/>
  <c r="DH74" i="7"/>
  <c r="DG74" i="7"/>
  <c r="DF74" i="7"/>
  <c r="DC74" i="7"/>
  <c r="DA74" i="7"/>
  <c r="CZ74" i="7"/>
  <c r="CX74" i="7"/>
  <c r="CW74" i="7"/>
  <c r="CV74" i="7"/>
  <c r="CU74" i="7"/>
  <c r="CT74" i="7"/>
  <c r="CQ74" i="7"/>
  <c r="CO74" i="7"/>
  <c r="CN74" i="7"/>
  <c r="CL74" i="7"/>
  <c r="CK74" i="7"/>
  <c r="CJ74" i="7"/>
  <c r="CI74" i="7"/>
  <c r="CH74" i="7"/>
  <c r="CE74" i="7"/>
  <c r="CC74" i="7"/>
  <c r="CB74" i="7"/>
  <c r="BZ74" i="7"/>
  <c r="BY74" i="7"/>
  <c r="BX74" i="7"/>
  <c r="BW74" i="7"/>
  <c r="BV74" i="7"/>
  <c r="BS74" i="7"/>
  <c r="BQ74" i="7"/>
  <c r="BP74" i="7"/>
  <c r="BN74" i="7"/>
  <c r="BM74" i="7"/>
  <c r="BL74" i="7"/>
  <c r="BK74" i="7"/>
  <c r="BJ74" i="7"/>
  <c r="BG74" i="7"/>
  <c r="BE74" i="7"/>
  <c r="BD74" i="7"/>
  <c r="BB74" i="7"/>
  <c r="BA74" i="7"/>
  <c r="AZ74" i="7"/>
  <c r="AY74" i="7"/>
  <c r="AX74" i="7"/>
  <c r="AU74" i="7"/>
  <c r="AS74" i="7"/>
  <c r="AR74" i="7"/>
  <c r="AP74" i="7"/>
  <c r="AO74" i="7"/>
  <c r="AN74" i="7"/>
  <c r="AM74" i="7"/>
  <c r="AL74" i="7"/>
  <c r="AI74" i="7"/>
  <c r="AG74" i="7"/>
  <c r="AF74" i="7"/>
  <c r="AD74" i="7"/>
  <c r="AC74" i="7"/>
  <c r="AB74" i="7"/>
  <c r="AA74" i="7"/>
  <c r="Z74" i="7"/>
  <c r="W74" i="7"/>
  <c r="V74" i="7"/>
  <c r="HI74" i="7" s="1"/>
  <c r="GZ73" i="7"/>
  <c r="GY73" i="7"/>
  <c r="GV73" i="7"/>
  <c r="GH73" i="7"/>
  <c r="GD73" i="7"/>
  <c r="GA73" i="7"/>
  <c r="FL73" i="7"/>
  <c r="FK73" i="7"/>
  <c r="FF73" i="7"/>
  <c r="EQ73" i="7"/>
  <c r="EO73" i="7"/>
  <c r="EM73" i="7"/>
  <c r="EF73" i="7"/>
  <c r="DV73" i="7"/>
  <c r="DT73" i="7"/>
  <c r="DQ73" i="7"/>
  <c r="DN73" i="7"/>
  <c r="DC73" i="7"/>
  <c r="DB73" i="7"/>
  <c r="CV73" i="7"/>
  <c r="CS73" i="7"/>
  <c r="CR73" i="7"/>
  <c r="CG73" i="7"/>
  <c r="CF73" i="7"/>
  <c r="CD73" i="7"/>
  <c r="BX73" i="7"/>
  <c r="BW73" i="7"/>
  <c r="BL73" i="7"/>
  <c r="BK73" i="7"/>
  <c r="BH73" i="7"/>
  <c r="BF73" i="7"/>
  <c r="BB73" i="7"/>
  <c r="AT73" i="7"/>
  <c r="AP73" i="7"/>
  <c r="AM73" i="7"/>
  <c r="AJ73" i="7"/>
  <c r="AI73" i="7"/>
  <c r="X73" i="7"/>
  <c r="W73" i="7"/>
  <c r="V73" i="7"/>
  <c r="HN73" i="7" s="1"/>
  <c r="HO72" i="7"/>
  <c r="HN72" i="7"/>
  <c r="HL72" i="7"/>
  <c r="HF72" i="7"/>
  <c r="GW72" i="7"/>
  <c r="GU72" i="7"/>
  <c r="GR72" i="7"/>
  <c r="GO72" i="7"/>
  <c r="GE72" i="7"/>
  <c r="GD72" i="7"/>
  <c r="GB72" i="7"/>
  <c r="FV72" i="7"/>
  <c r="FM72" i="7"/>
  <c r="FK72" i="7"/>
  <c r="FH72" i="7"/>
  <c r="FE72" i="7"/>
  <c r="EU72" i="7"/>
  <c r="ET72" i="7"/>
  <c r="ER72" i="7"/>
  <c r="EL72" i="7"/>
  <c r="EC72" i="7"/>
  <c r="EA72" i="7"/>
  <c r="DX72" i="7"/>
  <c r="DU72" i="7"/>
  <c r="DK72" i="7"/>
  <c r="DJ72" i="7"/>
  <c r="DH72" i="7"/>
  <c r="DB72" i="7"/>
  <c r="CS72" i="7"/>
  <c r="CQ72" i="7"/>
  <c r="CN72" i="7"/>
  <c r="CK72" i="7"/>
  <c r="CA72" i="7"/>
  <c r="BZ72" i="7"/>
  <c r="BX72" i="7"/>
  <c r="BR72" i="7"/>
  <c r="BI72" i="7"/>
  <c r="BG72" i="7"/>
  <c r="BD72" i="7"/>
  <c r="BA72" i="7"/>
  <c r="AQ72" i="7"/>
  <c r="AP72" i="7"/>
  <c r="AN72" i="7"/>
  <c r="AH72" i="7"/>
  <c r="Y72" i="7"/>
  <c r="W72" i="7"/>
  <c r="V72" i="7"/>
  <c r="HI72" i="7" s="1"/>
  <c r="HO71" i="7"/>
  <c r="HN71" i="7"/>
  <c r="HM71" i="7"/>
  <c r="HK71" i="7"/>
  <c r="HJ71" i="7"/>
  <c r="HI71" i="7"/>
  <c r="HH71" i="7"/>
  <c r="HG71" i="7"/>
  <c r="HD71" i="7"/>
  <c r="HC71" i="7"/>
  <c r="HB71" i="7"/>
  <c r="HA71" i="7"/>
  <c r="GY71" i="7"/>
  <c r="GX71" i="7"/>
  <c r="GW71" i="7"/>
  <c r="GV71" i="7"/>
  <c r="GU71" i="7"/>
  <c r="GR71" i="7"/>
  <c r="GQ71" i="7"/>
  <c r="GP71" i="7"/>
  <c r="GO71" i="7"/>
  <c r="GM71" i="7"/>
  <c r="GL71" i="7"/>
  <c r="GK71" i="7"/>
  <c r="GJ71" i="7"/>
  <c r="GI71" i="7"/>
  <c r="GF71" i="7"/>
  <c r="GE71" i="7"/>
  <c r="GD71" i="7"/>
  <c r="GC71" i="7"/>
  <c r="GA71" i="7"/>
  <c r="FZ71" i="7"/>
  <c r="FY71" i="7"/>
  <c r="FX71" i="7"/>
  <c r="FW71" i="7"/>
  <c r="FT71" i="7"/>
  <c r="FS71" i="7"/>
  <c r="FR71" i="7"/>
  <c r="FQ71" i="7"/>
  <c r="FO71" i="7"/>
  <c r="FN71" i="7"/>
  <c r="FM71" i="7"/>
  <c r="FL71" i="7"/>
  <c r="FK71" i="7"/>
  <c r="FH71" i="7"/>
  <c r="FG71" i="7"/>
  <c r="FF71" i="7"/>
  <c r="FE71" i="7"/>
  <c r="FC71" i="7"/>
  <c r="FB71" i="7"/>
  <c r="FA71" i="7"/>
  <c r="EZ71" i="7"/>
  <c r="EY71" i="7"/>
  <c r="EV71" i="7"/>
  <c r="EU71" i="7"/>
  <c r="ET71" i="7"/>
  <c r="ES71" i="7"/>
  <c r="EQ71" i="7"/>
  <c r="EP71" i="7"/>
  <c r="EO71" i="7"/>
  <c r="EN71" i="7"/>
  <c r="EM71" i="7"/>
  <c r="EJ71" i="7"/>
  <c r="EI71" i="7"/>
  <c r="EH71" i="7"/>
  <c r="EG71" i="7"/>
  <c r="EE71" i="7"/>
  <c r="ED71" i="7"/>
  <c r="EC71" i="7"/>
  <c r="EB71" i="7"/>
  <c r="EA71" i="7"/>
  <c r="DX71" i="7"/>
  <c r="DW71" i="7"/>
  <c r="DV71" i="7"/>
  <c r="DU71" i="7"/>
  <c r="DS71" i="7"/>
  <c r="DR71" i="7"/>
  <c r="DQ71" i="7"/>
  <c r="DP71" i="7"/>
  <c r="DO71" i="7"/>
  <c r="DL71" i="7"/>
  <c r="DK71" i="7"/>
  <c r="DJ71" i="7"/>
  <c r="DI71" i="7"/>
  <c r="DG71" i="7"/>
  <c r="DF71" i="7"/>
  <c r="DE71" i="7"/>
  <c r="DD71" i="7"/>
  <c r="DC71" i="7"/>
  <c r="CZ71" i="7"/>
  <c r="CY71" i="7"/>
  <c r="CX71" i="7"/>
  <c r="CW71" i="7"/>
  <c r="CU71" i="7"/>
  <c r="CT71" i="7"/>
  <c r="CS71" i="7"/>
  <c r="CR71" i="7"/>
  <c r="CQ71" i="7"/>
  <c r="CN71" i="7"/>
  <c r="CM71" i="7"/>
  <c r="CL71" i="7"/>
  <c r="CK71" i="7"/>
  <c r="CI71" i="7"/>
  <c r="CH71" i="7"/>
  <c r="CG71" i="7"/>
  <c r="CF71" i="7"/>
  <c r="CE71" i="7"/>
  <c r="CB71" i="7"/>
  <c r="CA71" i="7"/>
  <c r="BZ71" i="7"/>
  <c r="BY71" i="7"/>
  <c r="BW71" i="7"/>
  <c r="BV71" i="7"/>
  <c r="BU71" i="7"/>
  <c r="BT71" i="7"/>
  <c r="BS71" i="7"/>
  <c r="BQ71" i="7"/>
  <c r="BP71" i="7"/>
  <c r="BO71" i="7"/>
  <c r="BN71" i="7"/>
  <c r="BM71" i="7"/>
  <c r="BK71" i="7"/>
  <c r="BJ71" i="7"/>
  <c r="BI71" i="7"/>
  <c r="BH71" i="7"/>
  <c r="BG71" i="7"/>
  <c r="BE71" i="7"/>
  <c r="BD71" i="7"/>
  <c r="BC71" i="7"/>
  <c r="BB71" i="7"/>
  <c r="BA71" i="7"/>
  <c r="AY71" i="7"/>
  <c r="AX71" i="7"/>
  <c r="AW71" i="7"/>
  <c r="AV71" i="7"/>
  <c r="AU71" i="7"/>
  <c r="AS71" i="7"/>
  <c r="AR71" i="7"/>
  <c r="AQ71" i="7"/>
  <c r="AP71" i="7"/>
  <c r="AO71" i="7"/>
  <c r="AM71" i="7"/>
  <c r="AL71" i="7"/>
  <c r="AK71" i="7"/>
  <c r="AJ71" i="7"/>
  <c r="AI71" i="7"/>
  <c r="AG71" i="7"/>
  <c r="AF71" i="7"/>
  <c r="AE71" i="7"/>
  <c r="AD71" i="7"/>
  <c r="AC71" i="7"/>
  <c r="AA71" i="7"/>
  <c r="Z71" i="7"/>
  <c r="Y71" i="7"/>
  <c r="X71" i="7"/>
  <c r="W71" i="7"/>
  <c r="V71" i="7"/>
  <c r="HF71" i="7" s="1"/>
  <c r="HO70" i="7"/>
  <c r="HK70" i="7"/>
  <c r="HJ70" i="7"/>
  <c r="HI70" i="7"/>
  <c r="HH70" i="7"/>
  <c r="HF70" i="7"/>
  <c r="HE70" i="7"/>
  <c r="HD70" i="7"/>
  <c r="HC70" i="7"/>
  <c r="HB70" i="7"/>
  <c r="GY70" i="7"/>
  <c r="GX70" i="7"/>
  <c r="GV70" i="7"/>
  <c r="GT70" i="7"/>
  <c r="GS70" i="7"/>
  <c r="GR70" i="7"/>
  <c r="GQ70" i="7"/>
  <c r="GP70" i="7"/>
  <c r="GM70" i="7"/>
  <c r="GL70" i="7"/>
  <c r="GK70" i="7"/>
  <c r="GJ70" i="7"/>
  <c r="GH70" i="7"/>
  <c r="GF70" i="7"/>
  <c r="GE70" i="7"/>
  <c r="GD70" i="7"/>
  <c r="GA70" i="7"/>
  <c r="FZ70" i="7"/>
  <c r="FY70" i="7"/>
  <c r="FX70" i="7"/>
  <c r="FV70" i="7"/>
  <c r="FU70" i="7"/>
  <c r="FT70" i="7"/>
  <c r="FS70" i="7"/>
  <c r="FO70" i="7"/>
  <c r="FN70" i="7"/>
  <c r="FM70" i="7"/>
  <c r="FL70" i="7"/>
  <c r="FJ70" i="7"/>
  <c r="FI70" i="7"/>
  <c r="FH70" i="7"/>
  <c r="FG70" i="7"/>
  <c r="FF70" i="7"/>
  <c r="FC70" i="7"/>
  <c r="FB70" i="7"/>
  <c r="EZ70" i="7"/>
  <c r="EX70" i="7"/>
  <c r="EW70" i="7"/>
  <c r="EV70" i="7"/>
  <c r="EU70" i="7"/>
  <c r="ET70" i="7"/>
  <c r="EQ70" i="7"/>
  <c r="EP70" i="7"/>
  <c r="EO70" i="7"/>
  <c r="EN70" i="7"/>
  <c r="EL70" i="7"/>
  <c r="EJ70" i="7"/>
  <c r="EI70" i="7"/>
  <c r="EH70" i="7"/>
  <c r="EE70" i="7"/>
  <c r="ED70" i="7"/>
  <c r="EC70" i="7"/>
  <c r="EB70" i="7"/>
  <c r="DZ70" i="7"/>
  <c r="DY70" i="7"/>
  <c r="DX70" i="7"/>
  <c r="DW70" i="7"/>
  <c r="DS70" i="7"/>
  <c r="DR70" i="7"/>
  <c r="DQ70" i="7"/>
  <c r="DP70" i="7"/>
  <c r="DN70" i="7"/>
  <c r="DM70" i="7"/>
  <c r="DL70" i="7"/>
  <c r="DK70" i="7"/>
  <c r="DJ70" i="7"/>
  <c r="DG70" i="7"/>
  <c r="DF70" i="7"/>
  <c r="DD70" i="7"/>
  <c r="DB70" i="7"/>
  <c r="DA70" i="7"/>
  <c r="CZ70" i="7"/>
  <c r="CY70" i="7"/>
  <c r="CX70" i="7"/>
  <c r="CV70" i="7"/>
  <c r="CU70" i="7"/>
  <c r="CT70" i="7"/>
  <c r="CS70" i="7"/>
  <c r="CR70" i="7"/>
  <c r="CO70" i="7"/>
  <c r="CN70" i="7"/>
  <c r="CM70" i="7"/>
  <c r="CL70" i="7"/>
  <c r="CJ70" i="7"/>
  <c r="CI70" i="7"/>
  <c r="CH70" i="7"/>
  <c r="CG70" i="7"/>
  <c r="CF70" i="7"/>
  <c r="CD70" i="7"/>
  <c r="CC70" i="7"/>
  <c r="CA70" i="7"/>
  <c r="BZ70" i="7"/>
  <c r="BX70" i="7"/>
  <c r="BW70" i="7"/>
  <c r="BV70" i="7"/>
  <c r="BU70" i="7"/>
  <c r="BT70" i="7"/>
  <c r="BR70" i="7"/>
  <c r="BQ70" i="7"/>
  <c r="BP70" i="7"/>
  <c r="BO70" i="7"/>
  <c r="BL70" i="7"/>
  <c r="BK70" i="7"/>
  <c r="BJ70" i="7"/>
  <c r="BI70" i="7"/>
  <c r="BH70" i="7"/>
  <c r="BF70" i="7"/>
  <c r="BE70" i="7"/>
  <c r="BD70" i="7"/>
  <c r="BC70" i="7"/>
  <c r="BB70" i="7"/>
  <c r="AZ70" i="7"/>
  <c r="AX70" i="7"/>
  <c r="AW70" i="7"/>
  <c r="AV70" i="7"/>
  <c r="AT70" i="7"/>
  <c r="AS70" i="7"/>
  <c r="AR70" i="7"/>
  <c r="AQ70" i="7"/>
  <c r="AP70" i="7"/>
  <c r="AN70" i="7"/>
  <c r="AM70" i="7"/>
  <c r="AL70" i="7"/>
  <c r="AJ70" i="7"/>
  <c r="AH70" i="7"/>
  <c r="AG70" i="7"/>
  <c r="AF70" i="7"/>
  <c r="AE70" i="7"/>
  <c r="AD70" i="7"/>
  <c r="AB70" i="7"/>
  <c r="AA70" i="7"/>
  <c r="Z70" i="7"/>
  <c r="Y70" i="7"/>
  <c r="X70" i="7"/>
  <c r="V70" i="7"/>
  <c r="HL69" i="7"/>
  <c r="HI69" i="7"/>
  <c r="HF69" i="7"/>
  <c r="GZ69" i="7"/>
  <c r="GY69" i="7"/>
  <c r="GW69" i="7"/>
  <c r="GT69" i="7"/>
  <c r="GN69" i="7"/>
  <c r="GM69" i="7"/>
  <c r="GH69" i="7"/>
  <c r="GB69" i="7"/>
  <c r="GA69" i="7"/>
  <c r="FZ69" i="7"/>
  <c r="FY69" i="7"/>
  <c r="FV69" i="7"/>
  <c r="FP69" i="7"/>
  <c r="FO69" i="7"/>
  <c r="FN69" i="7"/>
  <c r="FM69" i="7"/>
  <c r="FC69" i="7"/>
  <c r="FB69" i="7"/>
  <c r="FA69" i="7"/>
  <c r="EX69" i="7"/>
  <c r="ER69" i="7"/>
  <c r="EQ69" i="7"/>
  <c r="EP69" i="7"/>
  <c r="EO69" i="7"/>
  <c r="EL69" i="7"/>
  <c r="EF69" i="7"/>
  <c r="EC69" i="7"/>
  <c r="DZ69" i="7"/>
  <c r="DT69" i="7"/>
  <c r="DS69" i="7"/>
  <c r="DR69" i="7"/>
  <c r="DQ69" i="7"/>
  <c r="DN69" i="7"/>
  <c r="DH69" i="7"/>
  <c r="DG69" i="7"/>
  <c r="DF69" i="7"/>
  <c r="CV69" i="7"/>
  <c r="CU69" i="7"/>
  <c r="CT69" i="7"/>
  <c r="CS69" i="7"/>
  <c r="CP69" i="7"/>
  <c r="CJ69" i="7"/>
  <c r="CI69" i="7"/>
  <c r="CH69" i="7"/>
  <c r="CG69" i="7"/>
  <c r="CD69" i="7"/>
  <c r="BV69" i="7"/>
  <c r="BU69" i="7"/>
  <c r="BR69" i="7"/>
  <c r="BL69" i="7"/>
  <c r="BK69" i="7"/>
  <c r="BJ69" i="7"/>
  <c r="BI69" i="7"/>
  <c r="BF69" i="7"/>
  <c r="AZ69" i="7"/>
  <c r="AY69" i="7"/>
  <c r="AT69" i="7"/>
  <c r="AN69" i="7"/>
  <c r="AM69" i="7"/>
  <c r="AL69" i="7"/>
  <c r="AK69" i="7"/>
  <c r="AH69" i="7"/>
  <c r="AB69" i="7"/>
  <c r="AA69" i="7"/>
  <c r="Z69" i="7"/>
  <c r="Y69" i="7"/>
  <c r="V69" i="7"/>
  <c r="GK69" i="7" s="1"/>
  <c r="FH68" i="7"/>
  <c r="ET68" i="7"/>
  <c r="ER68" i="7"/>
  <c r="BP68" i="7"/>
  <c r="BB68" i="7"/>
  <c r="AZ68" i="7"/>
  <c r="V68" i="7"/>
  <c r="HD68" i="7" s="1"/>
  <c r="HL67" i="7"/>
  <c r="HJ67" i="7"/>
  <c r="GY67" i="7"/>
  <c r="GW67" i="7"/>
  <c r="GL67" i="7"/>
  <c r="FJ67" i="7"/>
  <c r="EY67" i="7"/>
  <c r="EW67" i="7"/>
  <c r="EL67" i="7"/>
  <c r="EJ67" i="7"/>
  <c r="DY67" i="7"/>
  <c r="DV67" i="7"/>
  <c r="DL67" i="7"/>
  <c r="CI67" i="7"/>
  <c r="BX67" i="7"/>
  <c r="BV67" i="7"/>
  <c r="BK67" i="7"/>
  <c r="BI67" i="7"/>
  <c r="AX67" i="7"/>
  <c r="AV67" i="7"/>
  <c r="AK67" i="7"/>
  <c r="X67" i="7"/>
  <c r="V67" i="7"/>
  <c r="FL67" i="7" s="1"/>
  <c r="HO66" i="7"/>
  <c r="HN66" i="7"/>
  <c r="HM66" i="7"/>
  <c r="HL66" i="7"/>
  <c r="HK66" i="7"/>
  <c r="HJ66" i="7"/>
  <c r="HI66" i="7"/>
  <c r="HH66" i="7"/>
  <c r="HG66" i="7"/>
  <c r="HE66" i="7"/>
  <c r="HD66" i="7"/>
  <c r="HC66" i="7"/>
  <c r="HB66" i="7"/>
  <c r="HA66" i="7"/>
  <c r="GZ66" i="7"/>
  <c r="GY66" i="7"/>
  <c r="GX66" i="7"/>
  <c r="GW66" i="7"/>
  <c r="GV66" i="7"/>
  <c r="GU66" i="7"/>
  <c r="GS66" i="7"/>
  <c r="GR66" i="7"/>
  <c r="GQ66" i="7"/>
  <c r="GP66" i="7"/>
  <c r="GO66" i="7"/>
  <c r="GN66" i="7"/>
  <c r="GM66" i="7"/>
  <c r="GL66" i="7"/>
  <c r="GK66" i="7"/>
  <c r="GJ66" i="7"/>
  <c r="GI66" i="7"/>
  <c r="GG66" i="7"/>
  <c r="GF66" i="7"/>
  <c r="GE66" i="7"/>
  <c r="GD66" i="7"/>
  <c r="GC66" i="7"/>
  <c r="GB66" i="7"/>
  <c r="GA66" i="7"/>
  <c r="FZ66" i="7"/>
  <c r="FY66" i="7"/>
  <c r="FX66" i="7"/>
  <c r="FW66" i="7"/>
  <c r="FU66" i="7"/>
  <c r="FT66" i="7"/>
  <c r="FS66" i="7"/>
  <c r="FR66" i="7"/>
  <c r="FQ66" i="7"/>
  <c r="FP66" i="7"/>
  <c r="FO66" i="7"/>
  <c r="FN66" i="7"/>
  <c r="FM66" i="7"/>
  <c r="FL66" i="7"/>
  <c r="FK66" i="7"/>
  <c r="FI66" i="7"/>
  <c r="FH66" i="7"/>
  <c r="FG66" i="7"/>
  <c r="FF66" i="7"/>
  <c r="FE66" i="7"/>
  <c r="FD66" i="7"/>
  <c r="FC66" i="7"/>
  <c r="FB66" i="7"/>
  <c r="FA66" i="7"/>
  <c r="EZ66" i="7"/>
  <c r="EY66" i="7"/>
  <c r="EW66" i="7"/>
  <c r="EV66" i="7"/>
  <c r="EU66" i="7"/>
  <c r="ET66" i="7"/>
  <c r="ES66" i="7"/>
  <c r="ER66" i="7"/>
  <c r="EQ66" i="7"/>
  <c r="EP66" i="7"/>
  <c r="EO66" i="7"/>
  <c r="EN66" i="7"/>
  <c r="EM66" i="7"/>
  <c r="EK66" i="7"/>
  <c r="EJ66" i="7"/>
  <c r="EI66" i="7"/>
  <c r="EH66" i="7"/>
  <c r="EG66" i="7"/>
  <c r="EF66" i="7"/>
  <c r="EE66" i="7"/>
  <c r="ED66" i="7"/>
  <c r="EC66" i="7"/>
  <c r="EB66" i="7"/>
  <c r="EA66" i="7"/>
  <c r="DY66" i="7"/>
  <c r="DX66" i="7"/>
  <c r="DW66" i="7"/>
  <c r="DV66" i="7"/>
  <c r="DU66" i="7"/>
  <c r="DT66" i="7"/>
  <c r="DS66" i="7"/>
  <c r="DR66" i="7"/>
  <c r="DQ66" i="7"/>
  <c r="DP66" i="7"/>
  <c r="DO66" i="7"/>
  <c r="DM66" i="7"/>
  <c r="DL66" i="7"/>
  <c r="DK66" i="7"/>
  <c r="DJ66" i="7"/>
  <c r="DI66" i="7"/>
  <c r="DH66" i="7"/>
  <c r="DG66" i="7"/>
  <c r="DF66" i="7"/>
  <c r="DE66" i="7"/>
  <c r="DD66" i="7"/>
  <c r="DC66" i="7"/>
  <c r="DA66" i="7"/>
  <c r="CZ66" i="7"/>
  <c r="CY66" i="7"/>
  <c r="CX66" i="7"/>
  <c r="CW66" i="7"/>
  <c r="CV66" i="7"/>
  <c r="CU66" i="7"/>
  <c r="CT66" i="7"/>
  <c r="CS66" i="7"/>
  <c r="CR66" i="7"/>
  <c r="CQ66" i="7"/>
  <c r="CO66" i="7"/>
  <c r="CN66" i="7"/>
  <c r="CM66" i="7"/>
  <c r="CL66" i="7"/>
  <c r="CK66" i="7"/>
  <c r="CJ66" i="7"/>
  <c r="CI66" i="7"/>
  <c r="CH66" i="7"/>
  <c r="CG66" i="7"/>
  <c r="CF66" i="7"/>
  <c r="CE66" i="7"/>
  <c r="CC66" i="7"/>
  <c r="CB66" i="7"/>
  <c r="CA66" i="7"/>
  <c r="BZ66" i="7"/>
  <c r="BY66" i="7"/>
  <c r="BX66" i="7"/>
  <c r="BW66" i="7"/>
  <c r="BV66" i="7"/>
  <c r="BU66" i="7"/>
  <c r="BT66" i="7"/>
  <c r="BS66" i="7"/>
  <c r="BQ66" i="7"/>
  <c r="BP66" i="7"/>
  <c r="BO66" i="7"/>
  <c r="BN66" i="7"/>
  <c r="BM66" i="7"/>
  <c r="BL66" i="7"/>
  <c r="BK66" i="7"/>
  <c r="BJ66" i="7"/>
  <c r="BI66" i="7"/>
  <c r="BH66" i="7"/>
  <c r="BG66" i="7"/>
  <c r="BE66" i="7"/>
  <c r="BD66" i="7"/>
  <c r="BC66" i="7"/>
  <c r="BB66" i="7"/>
  <c r="BA66" i="7"/>
  <c r="AZ66" i="7"/>
  <c r="AY66" i="7"/>
  <c r="AX66" i="7"/>
  <c r="AW66" i="7"/>
  <c r="AV66" i="7"/>
  <c r="AU66" i="7"/>
  <c r="AS66" i="7"/>
  <c r="AR66" i="7"/>
  <c r="AQ66" i="7"/>
  <c r="AP66" i="7"/>
  <c r="AO66" i="7"/>
  <c r="AN66" i="7"/>
  <c r="AM66" i="7"/>
  <c r="AL66" i="7"/>
  <c r="AK66" i="7"/>
  <c r="AJ66" i="7"/>
  <c r="AI66" i="7"/>
  <c r="AG66" i="7"/>
  <c r="AF66" i="7"/>
  <c r="AE66" i="7"/>
  <c r="AD66" i="7"/>
  <c r="AC66" i="7"/>
  <c r="AB66" i="7"/>
  <c r="AA66" i="7"/>
  <c r="Z66" i="7"/>
  <c r="Y66" i="7"/>
  <c r="X66" i="7"/>
  <c r="W66" i="7"/>
  <c r="V66" i="7"/>
  <c r="HF66" i="7" s="1"/>
  <c r="HJ65" i="7"/>
  <c r="HH65" i="7"/>
  <c r="HG65" i="7"/>
  <c r="GX65" i="7"/>
  <c r="GV65" i="7"/>
  <c r="GU65" i="7"/>
  <c r="GL65" i="7"/>
  <c r="GJ65" i="7"/>
  <c r="GI65" i="7"/>
  <c r="FZ65" i="7"/>
  <c r="FX65" i="7"/>
  <c r="FW65" i="7"/>
  <c r="FN65" i="7"/>
  <c r="FL65" i="7"/>
  <c r="FK65" i="7"/>
  <c r="FB65" i="7"/>
  <c r="EZ65" i="7"/>
  <c r="EY65" i="7"/>
  <c r="EP65" i="7"/>
  <c r="EN65" i="7"/>
  <c r="EM65" i="7"/>
  <c r="ED65" i="7"/>
  <c r="EB65" i="7"/>
  <c r="EA65" i="7"/>
  <c r="DR65" i="7"/>
  <c r="DP65" i="7"/>
  <c r="DO65" i="7"/>
  <c r="DF65" i="7"/>
  <c r="DD65" i="7"/>
  <c r="DC65" i="7"/>
  <c r="CT65" i="7"/>
  <c r="CR65" i="7"/>
  <c r="CQ65" i="7"/>
  <c r="CH65" i="7"/>
  <c r="CF65" i="7"/>
  <c r="CE65" i="7"/>
  <c r="BV65" i="7"/>
  <c r="BT65" i="7"/>
  <c r="BS65" i="7"/>
  <c r="BJ65" i="7"/>
  <c r="BH65" i="7"/>
  <c r="BG65" i="7"/>
  <c r="AX65" i="7"/>
  <c r="AV65" i="7"/>
  <c r="AU65" i="7"/>
  <c r="AL65" i="7"/>
  <c r="AJ65" i="7"/>
  <c r="AI65" i="7"/>
  <c r="Z65" i="7"/>
  <c r="X65" i="7"/>
  <c r="W65" i="7"/>
  <c r="V65" i="7"/>
  <c r="HF65" i="7" s="1"/>
  <c r="HO64" i="7"/>
  <c r="HN64" i="7"/>
  <c r="HM64" i="7"/>
  <c r="HL64" i="7"/>
  <c r="HJ64" i="7"/>
  <c r="HG64" i="7"/>
  <c r="HE64" i="7"/>
  <c r="HC64" i="7"/>
  <c r="HB64" i="7"/>
  <c r="HA64" i="7"/>
  <c r="GZ64" i="7"/>
  <c r="GX64" i="7"/>
  <c r="GU64" i="7"/>
  <c r="GS64" i="7"/>
  <c r="GQ64" i="7"/>
  <c r="GP64" i="7"/>
  <c r="GO64" i="7"/>
  <c r="GN64" i="7"/>
  <c r="GL64" i="7"/>
  <c r="GI64" i="7"/>
  <c r="GG64" i="7"/>
  <c r="GE64" i="7"/>
  <c r="GD64" i="7"/>
  <c r="GC64" i="7"/>
  <c r="GB64" i="7"/>
  <c r="FZ64" i="7"/>
  <c r="FW64" i="7"/>
  <c r="FU64" i="7"/>
  <c r="FS64" i="7"/>
  <c r="FR64" i="7"/>
  <c r="FQ64" i="7"/>
  <c r="FP64" i="7"/>
  <c r="FN64" i="7"/>
  <c r="FK64" i="7"/>
  <c r="FI64" i="7"/>
  <c r="FH64" i="7"/>
  <c r="FG64" i="7"/>
  <c r="FF64" i="7"/>
  <c r="FE64" i="7"/>
  <c r="FD64" i="7"/>
  <c r="FB64" i="7"/>
  <c r="EY64" i="7"/>
  <c r="EW64" i="7"/>
  <c r="EV64" i="7"/>
  <c r="EU64" i="7"/>
  <c r="ET64" i="7"/>
  <c r="ES64" i="7"/>
  <c r="ER64" i="7"/>
  <c r="EP64" i="7"/>
  <c r="EM64" i="7"/>
  <c r="EK64" i="7"/>
  <c r="EJ64" i="7"/>
  <c r="EI64" i="7"/>
  <c r="EH64" i="7"/>
  <c r="EG64" i="7"/>
  <c r="EF64" i="7"/>
  <c r="ED64" i="7"/>
  <c r="EA64" i="7"/>
  <c r="DY64" i="7"/>
  <c r="DX64" i="7"/>
  <c r="DW64" i="7"/>
  <c r="DV64" i="7"/>
  <c r="DU64" i="7"/>
  <c r="DT64" i="7"/>
  <c r="DR64" i="7"/>
  <c r="DO64" i="7"/>
  <c r="DM64" i="7"/>
  <c r="DL64" i="7"/>
  <c r="DK64" i="7"/>
  <c r="DJ64" i="7"/>
  <c r="DI64" i="7"/>
  <c r="DH64" i="7"/>
  <c r="DF64" i="7"/>
  <c r="DE64" i="7"/>
  <c r="DC64" i="7"/>
  <c r="DA64" i="7"/>
  <c r="CZ64" i="7"/>
  <c r="CY64" i="7"/>
  <c r="CX64" i="7"/>
  <c r="CW64" i="7"/>
  <c r="CV64" i="7"/>
  <c r="CT64" i="7"/>
  <c r="CS64" i="7"/>
  <c r="CQ64" i="7"/>
  <c r="CO64" i="7"/>
  <c r="CN64" i="7"/>
  <c r="CM64" i="7"/>
  <c r="CL64" i="7"/>
  <c r="CK64" i="7"/>
  <c r="CJ64" i="7"/>
  <c r="CH64" i="7"/>
  <c r="CG64" i="7"/>
  <c r="CE64" i="7"/>
  <c r="CC64" i="7"/>
  <c r="CB64" i="7"/>
  <c r="CA64" i="7"/>
  <c r="BZ64" i="7"/>
  <c r="BY64" i="7"/>
  <c r="BX64" i="7"/>
  <c r="BV64" i="7"/>
  <c r="BU64" i="7"/>
  <c r="BS64" i="7"/>
  <c r="BQ64" i="7"/>
  <c r="BP64" i="7"/>
  <c r="BO64" i="7"/>
  <c r="BN64" i="7"/>
  <c r="BM64" i="7"/>
  <c r="BL64" i="7"/>
  <c r="BJ64" i="7"/>
  <c r="BI64" i="7"/>
  <c r="BG64" i="7"/>
  <c r="BE64" i="7"/>
  <c r="BD64" i="7"/>
  <c r="BC64" i="7"/>
  <c r="BB64" i="7"/>
  <c r="BA64" i="7"/>
  <c r="AZ64" i="7"/>
  <c r="AX64" i="7"/>
  <c r="AW64" i="7"/>
  <c r="AU64" i="7"/>
  <c r="AS64" i="7"/>
  <c r="AR64" i="7"/>
  <c r="AQ64" i="7"/>
  <c r="AP64" i="7"/>
  <c r="AO64" i="7"/>
  <c r="AN64" i="7"/>
  <c r="AL64" i="7"/>
  <c r="AK64" i="7"/>
  <c r="AI64" i="7"/>
  <c r="AG64" i="7"/>
  <c r="AF64" i="7"/>
  <c r="AE64" i="7"/>
  <c r="AD64" i="7"/>
  <c r="AC64" i="7"/>
  <c r="AB64" i="7"/>
  <c r="Z64" i="7"/>
  <c r="Y64" i="7"/>
  <c r="W64" i="7"/>
  <c r="V64" i="7"/>
  <c r="HK64" i="7" s="1"/>
  <c r="HN63" i="7"/>
  <c r="HL63" i="7"/>
  <c r="HK63" i="7"/>
  <c r="HJ63" i="7"/>
  <c r="HI63" i="7"/>
  <c r="HH63" i="7"/>
  <c r="HG63" i="7"/>
  <c r="HE63" i="7"/>
  <c r="HD63" i="7"/>
  <c r="HB63" i="7"/>
  <c r="GZ63" i="7"/>
  <c r="GY63" i="7"/>
  <c r="GX63" i="7"/>
  <c r="GW63" i="7"/>
  <c r="GV63" i="7"/>
  <c r="GU63" i="7"/>
  <c r="GS63" i="7"/>
  <c r="GR63" i="7"/>
  <c r="GP63" i="7"/>
  <c r="GN63" i="7"/>
  <c r="GM63" i="7"/>
  <c r="GL63" i="7"/>
  <c r="GK63" i="7"/>
  <c r="GJ63" i="7"/>
  <c r="GI63" i="7"/>
  <c r="GG63" i="7"/>
  <c r="GF63" i="7"/>
  <c r="GD63" i="7"/>
  <c r="GB63" i="7"/>
  <c r="GA63" i="7"/>
  <c r="FZ63" i="7"/>
  <c r="FY63" i="7"/>
  <c r="FX63" i="7"/>
  <c r="FW63" i="7"/>
  <c r="FU63" i="7"/>
  <c r="FT63" i="7"/>
  <c r="FR63" i="7"/>
  <c r="FP63" i="7"/>
  <c r="FO63" i="7"/>
  <c r="FN63" i="7"/>
  <c r="FM63" i="7"/>
  <c r="FL63" i="7"/>
  <c r="FK63" i="7"/>
  <c r="FI63" i="7"/>
  <c r="FH63" i="7"/>
  <c r="FF63" i="7"/>
  <c r="FD63" i="7"/>
  <c r="FC63" i="7"/>
  <c r="FB63" i="7"/>
  <c r="FA63" i="7"/>
  <c r="EZ63" i="7"/>
  <c r="EY63" i="7"/>
  <c r="EW63" i="7"/>
  <c r="EV63" i="7"/>
  <c r="ET63" i="7"/>
  <c r="ER63" i="7"/>
  <c r="EQ63" i="7"/>
  <c r="EP63" i="7"/>
  <c r="EO63" i="7"/>
  <c r="EN63" i="7"/>
  <c r="EM63" i="7"/>
  <c r="EK63" i="7"/>
  <c r="EJ63" i="7"/>
  <c r="EH63" i="7"/>
  <c r="EF63" i="7"/>
  <c r="EE63" i="7"/>
  <c r="ED63" i="7"/>
  <c r="EC63" i="7"/>
  <c r="EB63" i="7"/>
  <c r="EA63" i="7"/>
  <c r="DY63" i="7"/>
  <c r="DX63" i="7"/>
  <c r="DV63" i="7"/>
  <c r="DT63" i="7"/>
  <c r="DS63" i="7"/>
  <c r="DR63" i="7"/>
  <c r="DQ63" i="7"/>
  <c r="DP63" i="7"/>
  <c r="DO63" i="7"/>
  <c r="DM63" i="7"/>
  <c r="DL63" i="7"/>
  <c r="DJ63" i="7"/>
  <c r="DH63" i="7"/>
  <c r="DG63" i="7"/>
  <c r="DF63" i="7"/>
  <c r="DE63" i="7"/>
  <c r="DD63" i="7"/>
  <c r="DC63" i="7"/>
  <c r="DA63" i="7"/>
  <c r="CZ63" i="7"/>
  <c r="CX63" i="7"/>
  <c r="CV63" i="7"/>
  <c r="CU63" i="7"/>
  <c r="CT63" i="7"/>
  <c r="CS63" i="7"/>
  <c r="CR63" i="7"/>
  <c r="CQ63" i="7"/>
  <c r="CO63" i="7"/>
  <c r="CN63" i="7"/>
  <c r="CL63" i="7"/>
  <c r="CJ63" i="7"/>
  <c r="CI63" i="7"/>
  <c r="CH63" i="7"/>
  <c r="CG63" i="7"/>
  <c r="CF63" i="7"/>
  <c r="CE63" i="7"/>
  <c r="CC63" i="7"/>
  <c r="CB63" i="7"/>
  <c r="BZ63" i="7"/>
  <c r="BX63" i="7"/>
  <c r="BW63" i="7"/>
  <c r="BV63" i="7"/>
  <c r="BU63" i="7"/>
  <c r="BT63" i="7"/>
  <c r="BS63" i="7"/>
  <c r="BQ63" i="7"/>
  <c r="BP63" i="7"/>
  <c r="BN63" i="7"/>
  <c r="BL63" i="7"/>
  <c r="BK63" i="7"/>
  <c r="BJ63" i="7"/>
  <c r="BI63" i="7"/>
  <c r="BH63" i="7"/>
  <c r="BG63" i="7"/>
  <c r="BE63" i="7"/>
  <c r="BD63" i="7"/>
  <c r="BB63" i="7"/>
  <c r="AZ63" i="7"/>
  <c r="AY63" i="7"/>
  <c r="AX63" i="7"/>
  <c r="AW63" i="7"/>
  <c r="AV63" i="7"/>
  <c r="AU63" i="7"/>
  <c r="AS63" i="7"/>
  <c r="AR63" i="7"/>
  <c r="AP63" i="7"/>
  <c r="AN63" i="7"/>
  <c r="AM63" i="7"/>
  <c r="AL63" i="7"/>
  <c r="AK63" i="7"/>
  <c r="AJ63" i="7"/>
  <c r="AI63" i="7"/>
  <c r="AG63" i="7"/>
  <c r="AF63" i="7"/>
  <c r="AD63" i="7"/>
  <c r="AB63" i="7"/>
  <c r="AA63" i="7"/>
  <c r="Z63" i="7"/>
  <c r="Y63" i="7"/>
  <c r="X63" i="7"/>
  <c r="W63" i="7"/>
  <c r="V63" i="7"/>
  <c r="HF63" i="7" s="1"/>
  <c r="FM62" i="7"/>
  <c r="EX62" i="7"/>
  <c r="CK62" i="7"/>
  <c r="BX62" i="7"/>
  <c r="V62" i="7"/>
  <c r="FK62" i="7" s="1"/>
  <c r="HO61" i="7"/>
  <c r="HN61" i="7"/>
  <c r="HM61" i="7"/>
  <c r="HK61" i="7"/>
  <c r="HJ61" i="7"/>
  <c r="HI61" i="7"/>
  <c r="HH61" i="7"/>
  <c r="HE61" i="7"/>
  <c r="HC61" i="7"/>
  <c r="HB61" i="7"/>
  <c r="HA61" i="7"/>
  <c r="GY61" i="7"/>
  <c r="GX61" i="7"/>
  <c r="GW61" i="7"/>
  <c r="GV61" i="7"/>
  <c r="GS61" i="7"/>
  <c r="GQ61" i="7"/>
  <c r="GP61" i="7"/>
  <c r="GO61" i="7"/>
  <c r="GM61" i="7"/>
  <c r="GL61" i="7"/>
  <c r="GK61" i="7"/>
  <c r="GJ61" i="7"/>
  <c r="GG61" i="7"/>
  <c r="GE61" i="7"/>
  <c r="GD61" i="7"/>
  <c r="GC61" i="7"/>
  <c r="GA61" i="7"/>
  <c r="FZ61" i="7"/>
  <c r="FY61" i="7"/>
  <c r="FX61" i="7"/>
  <c r="FU61" i="7"/>
  <c r="FS61" i="7"/>
  <c r="FR61" i="7"/>
  <c r="FQ61" i="7"/>
  <c r="FO61" i="7"/>
  <c r="FN61" i="7"/>
  <c r="FM61" i="7"/>
  <c r="FL61" i="7"/>
  <c r="FI61" i="7"/>
  <c r="FG61" i="7"/>
  <c r="FF61" i="7"/>
  <c r="FE61" i="7"/>
  <c r="FC61" i="7"/>
  <c r="FB61" i="7"/>
  <c r="FA61" i="7"/>
  <c r="EZ61" i="7"/>
  <c r="EW61" i="7"/>
  <c r="EU61" i="7"/>
  <c r="ET61" i="7"/>
  <c r="ES61" i="7"/>
  <c r="EQ61" i="7"/>
  <c r="EP61" i="7"/>
  <c r="EO61" i="7"/>
  <c r="EN61" i="7"/>
  <c r="EK61" i="7"/>
  <c r="EI61" i="7"/>
  <c r="EH61" i="7"/>
  <c r="EG61" i="7"/>
  <c r="EE61" i="7"/>
  <c r="ED61" i="7"/>
  <c r="EC61" i="7"/>
  <c r="EB61" i="7"/>
  <c r="DY61" i="7"/>
  <c r="DW61" i="7"/>
  <c r="DV61" i="7"/>
  <c r="DU61" i="7"/>
  <c r="DS61" i="7"/>
  <c r="DR61" i="7"/>
  <c r="DQ61" i="7"/>
  <c r="DP61" i="7"/>
  <c r="DM61" i="7"/>
  <c r="DK61" i="7"/>
  <c r="DJ61" i="7"/>
  <c r="DI61" i="7"/>
  <c r="DG61" i="7"/>
  <c r="DF61" i="7"/>
  <c r="DE61" i="7"/>
  <c r="DD61" i="7"/>
  <c r="DA61" i="7"/>
  <c r="CY61" i="7"/>
  <c r="CX61" i="7"/>
  <c r="CW61" i="7"/>
  <c r="CU61" i="7"/>
  <c r="CT61" i="7"/>
  <c r="CS61" i="7"/>
  <c r="CR61" i="7"/>
  <c r="CO61" i="7"/>
  <c r="CM61" i="7"/>
  <c r="CL61" i="7"/>
  <c r="CK61" i="7"/>
  <c r="CI61" i="7"/>
  <c r="CH61" i="7"/>
  <c r="CG61" i="7"/>
  <c r="CF61" i="7"/>
  <c r="CC61" i="7"/>
  <c r="CA61" i="7"/>
  <c r="BZ61" i="7"/>
  <c r="BY61" i="7"/>
  <c r="BW61" i="7"/>
  <c r="BV61" i="7"/>
  <c r="BU61" i="7"/>
  <c r="BT61" i="7"/>
  <c r="BQ61" i="7"/>
  <c r="BO61" i="7"/>
  <c r="BN61" i="7"/>
  <c r="BM61" i="7"/>
  <c r="BK61" i="7"/>
  <c r="BJ61" i="7"/>
  <c r="BI61" i="7"/>
  <c r="BH61" i="7"/>
  <c r="BG61" i="7"/>
  <c r="BE61" i="7"/>
  <c r="BC61" i="7"/>
  <c r="BB61" i="7"/>
  <c r="BA61" i="7"/>
  <c r="AY61" i="7"/>
  <c r="AX61" i="7"/>
  <c r="AW61" i="7"/>
  <c r="AV61" i="7"/>
  <c r="AU61" i="7"/>
  <c r="AS61" i="7"/>
  <c r="AQ61" i="7"/>
  <c r="AP61" i="7"/>
  <c r="AO61" i="7"/>
  <c r="AM61" i="7"/>
  <c r="AL61" i="7"/>
  <c r="AK61" i="7"/>
  <c r="AJ61" i="7"/>
  <c r="AI61" i="7"/>
  <c r="AG61" i="7"/>
  <c r="AE61" i="7"/>
  <c r="AD61" i="7"/>
  <c r="AC61" i="7"/>
  <c r="AA61" i="7"/>
  <c r="Z61" i="7"/>
  <c r="Y61" i="7"/>
  <c r="X61" i="7"/>
  <c r="W61" i="7"/>
  <c r="V61" i="7"/>
  <c r="HL61" i="7" s="1"/>
  <c r="HJ60" i="7"/>
  <c r="HI60" i="7"/>
  <c r="HH60" i="7"/>
  <c r="HE60" i="7"/>
  <c r="HD60" i="7"/>
  <c r="GX60" i="7"/>
  <c r="GW60" i="7"/>
  <c r="GV60" i="7"/>
  <c r="GS60" i="7"/>
  <c r="GR60" i="7"/>
  <c r="GL60" i="7"/>
  <c r="GK60" i="7"/>
  <c r="GJ60" i="7"/>
  <c r="GG60" i="7"/>
  <c r="GF60" i="7"/>
  <c r="FZ60" i="7"/>
  <c r="FY60" i="7"/>
  <c r="FX60" i="7"/>
  <c r="FU60" i="7"/>
  <c r="FT60" i="7"/>
  <c r="FN60" i="7"/>
  <c r="FM60" i="7"/>
  <c r="FL60" i="7"/>
  <c r="FI60" i="7"/>
  <c r="FH60" i="7"/>
  <c r="FB60" i="7"/>
  <c r="FA60" i="7"/>
  <c r="EZ60" i="7"/>
  <c r="EW60" i="7"/>
  <c r="EV60" i="7"/>
  <c r="EP60" i="7"/>
  <c r="EO60" i="7"/>
  <c r="EN60" i="7"/>
  <c r="EK60" i="7"/>
  <c r="EJ60" i="7"/>
  <c r="ED60" i="7"/>
  <c r="EC60" i="7"/>
  <c r="EB60" i="7"/>
  <c r="DY60" i="7"/>
  <c r="DX60" i="7"/>
  <c r="DR60" i="7"/>
  <c r="DQ60" i="7"/>
  <c r="DP60" i="7"/>
  <c r="DM60" i="7"/>
  <c r="DL60" i="7"/>
  <c r="DF60" i="7"/>
  <c r="DE60" i="7"/>
  <c r="DD60" i="7"/>
  <c r="DA60" i="7"/>
  <c r="CZ60" i="7"/>
  <c r="CT60" i="7"/>
  <c r="CS60" i="7"/>
  <c r="CR60" i="7"/>
  <c r="CO60" i="7"/>
  <c r="CN60" i="7"/>
  <c r="CH60" i="7"/>
  <c r="CG60" i="7"/>
  <c r="CF60" i="7"/>
  <c r="CC60" i="7"/>
  <c r="CB60" i="7"/>
  <c r="BV60" i="7"/>
  <c r="BU60" i="7"/>
  <c r="BT60" i="7"/>
  <c r="BQ60" i="7"/>
  <c r="BP60" i="7"/>
  <c r="BJ60" i="7"/>
  <c r="BI60" i="7"/>
  <c r="BH60" i="7"/>
  <c r="BE60" i="7"/>
  <c r="BD60" i="7"/>
  <c r="AX60" i="7"/>
  <c r="AW60" i="7"/>
  <c r="AV60" i="7"/>
  <c r="AS60" i="7"/>
  <c r="AR60" i="7"/>
  <c r="AL60" i="7"/>
  <c r="AK60" i="7"/>
  <c r="AJ60" i="7"/>
  <c r="AG60" i="7"/>
  <c r="AF60" i="7"/>
  <c r="Z60" i="7"/>
  <c r="Y60" i="7"/>
  <c r="X60" i="7"/>
  <c r="V60" i="7"/>
  <c r="HG60" i="7" s="1"/>
  <c r="HO59" i="7"/>
  <c r="HM59" i="7"/>
  <c r="HL59" i="7"/>
  <c r="HK59" i="7"/>
  <c r="HJ59" i="7"/>
  <c r="HI59" i="7"/>
  <c r="HG59" i="7"/>
  <c r="HE59" i="7"/>
  <c r="HD59" i="7"/>
  <c r="HC59" i="7"/>
  <c r="HA59" i="7"/>
  <c r="GZ59" i="7"/>
  <c r="GY59" i="7"/>
  <c r="GX59" i="7"/>
  <c r="GW59" i="7"/>
  <c r="GU59" i="7"/>
  <c r="GS59" i="7"/>
  <c r="GR59" i="7"/>
  <c r="GQ59" i="7"/>
  <c r="GO59" i="7"/>
  <c r="GN59" i="7"/>
  <c r="GM59" i="7"/>
  <c r="GL59" i="7"/>
  <c r="GK59" i="7"/>
  <c r="GI59" i="7"/>
  <c r="GG59" i="7"/>
  <c r="GF59" i="7"/>
  <c r="GE59" i="7"/>
  <c r="GC59" i="7"/>
  <c r="GB59" i="7"/>
  <c r="GA59" i="7"/>
  <c r="FZ59" i="7"/>
  <c r="FY59" i="7"/>
  <c r="FW59" i="7"/>
  <c r="FU59" i="7"/>
  <c r="FT59" i="7"/>
  <c r="FS59" i="7"/>
  <c r="FQ59" i="7"/>
  <c r="FP59" i="7"/>
  <c r="FO59" i="7"/>
  <c r="FN59" i="7"/>
  <c r="FM59" i="7"/>
  <c r="FK59" i="7"/>
  <c r="FI59" i="7"/>
  <c r="FH59" i="7"/>
  <c r="FG59" i="7"/>
  <c r="FE59" i="7"/>
  <c r="FD59" i="7"/>
  <c r="FC59" i="7"/>
  <c r="FB59" i="7"/>
  <c r="FA59" i="7"/>
  <c r="EY59" i="7"/>
  <c r="EW59" i="7"/>
  <c r="EV59" i="7"/>
  <c r="EU59" i="7"/>
  <c r="ES59" i="7"/>
  <c r="ER59" i="7"/>
  <c r="EQ59" i="7"/>
  <c r="EP59" i="7"/>
  <c r="EO59" i="7"/>
  <c r="EM59" i="7"/>
  <c r="EK59" i="7"/>
  <c r="EJ59" i="7"/>
  <c r="EI59" i="7"/>
  <c r="EG59" i="7"/>
  <c r="EF59" i="7"/>
  <c r="EE59" i="7"/>
  <c r="ED59" i="7"/>
  <c r="EC59" i="7"/>
  <c r="EB59" i="7"/>
  <c r="EA59" i="7"/>
  <c r="DY59" i="7"/>
  <c r="DX59" i="7"/>
  <c r="DW59" i="7"/>
  <c r="DU59" i="7"/>
  <c r="DT59" i="7"/>
  <c r="DS59" i="7"/>
  <c r="DR59" i="7"/>
  <c r="DQ59" i="7"/>
  <c r="DP59" i="7"/>
  <c r="DO59" i="7"/>
  <c r="DM59" i="7"/>
  <c r="DL59" i="7"/>
  <c r="DK59" i="7"/>
  <c r="DI59" i="7"/>
  <c r="DH59" i="7"/>
  <c r="DG59" i="7"/>
  <c r="DF59" i="7"/>
  <c r="DE59" i="7"/>
  <c r="DD59" i="7"/>
  <c r="DC59" i="7"/>
  <c r="DA59" i="7"/>
  <c r="CZ59" i="7"/>
  <c r="CY59" i="7"/>
  <c r="CW59" i="7"/>
  <c r="CV59" i="7"/>
  <c r="CU59" i="7"/>
  <c r="CT59" i="7"/>
  <c r="CS59" i="7"/>
  <c r="CR59" i="7"/>
  <c r="CQ59" i="7"/>
  <c r="CO59" i="7"/>
  <c r="CN59" i="7"/>
  <c r="CM59" i="7"/>
  <c r="CK59" i="7"/>
  <c r="CJ59" i="7"/>
  <c r="CI59" i="7"/>
  <c r="CH59" i="7"/>
  <c r="CG59" i="7"/>
  <c r="CF59" i="7"/>
  <c r="CE59" i="7"/>
  <c r="CC59" i="7"/>
  <c r="CB59" i="7"/>
  <c r="CA59" i="7"/>
  <c r="BY59" i="7"/>
  <c r="BX59" i="7"/>
  <c r="BW59" i="7"/>
  <c r="BV59" i="7"/>
  <c r="BU59" i="7"/>
  <c r="BT59" i="7"/>
  <c r="BS59" i="7"/>
  <c r="BQ59" i="7"/>
  <c r="BP59" i="7"/>
  <c r="BO59" i="7"/>
  <c r="BM59" i="7"/>
  <c r="BL59" i="7"/>
  <c r="BK59" i="7"/>
  <c r="BJ59" i="7"/>
  <c r="BI59" i="7"/>
  <c r="BH59" i="7"/>
  <c r="BG59" i="7"/>
  <c r="BE59" i="7"/>
  <c r="BD59" i="7"/>
  <c r="BC59" i="7"/>
  <c r="BA59" i="7"/>
  <c r="AZ59" i="7"/>
  <c r="AY59" i="7"/>
  <c r="AX59" i="7"/>
  <c r="AW59" i="7"/>
  <c r="AV59" i="7"/>
  <c r="AU59" i="7"/>
  <c r="AS59" i="7"/>
  <c r="AR59" i="7"/>
  <c r="AQ59" i="7"/>
  <c r="AO59" i="7"/>
  <c r="AN59" i="7"/>
  <c r="AM59" i="7"/>
  <c r="AL59" i="7"/>
  <c r="AK59" i="7"/>
  <c r="AJ59" i="7"/>
  <c r="AI59" i="7"/>
  <c r="AG59" i="7"/>
  <c r="AF59" i="7"/>
  <c r="AE59" i="7"/>
  <c r="AC59" i="7"/>
  <c r="AB59" i="7"/>
  <c r="AA59" i="7"/>
  <c r="Z59" i="7"/>
  <c r="Y59" i="7"/>
  <c r="X59" i="7"/>
  <c r="W59" i="7"/>
  <c r="V59" i="7"/>
  <c r="HN59" i="7" s="1"/>
  <c r="HL58" i="7"/>
  <c r="HK58" i="7"/>
  <c r="HJ58" i="7"/>
  <c r="HG58" i="7"/>
  <c r="GZ58" i="7"/>
  <c r="GY58" i="7"/>
  <c r="GX58" i="7"/>
  <c r="GU58" i="7"/>
  <c r="GN58" i="7"/>
  <c r="GM58" i="7"/>
  <c r="GL58" i="7"/>
  <c r="GI58" i="7"/>
  <c r="GB58" i="7"/>
  <c r="GA58" i="7"/>
  <c r="FZ58" i="7"/>
  <c r="FW58" i="7"/>
  <c r="FP58" i="7"/>
  <c r="FO58" i="7"/>
  <c r="FN58" i="7"/>
  <c r="FK58" i="7"/>
  <c r="FD58" i="7"/>
  <c r="FC58" i="7"/>
  <c r="FB58" i="7"/>
  <c r="EY58" i="7"/>
  <c r="ER58" i="7"/>
  <c r="EQ58" i="7"/>
  <c r="EP58" i="7"/>
  <c r="EM58" i="7"/>
  <c r="EF58" i="7"/>
  <c r="EE58" i="7"/>
  <c r="ED58" i="7"/>
  <c r="EA58" i="7"/>
  <c r="DT58" i="7"/>
  <c r="DS58" i="7"/>
  <c r="DR58" i="7"/>
  <c r="DO58" i="7"/>
  <c r="DH58" i="7"/>
  <c r="DG58" i="7"/>
  <c r="DF58" i="7"/>
  <c r="DC58" i="7"/>
  <c r="CV58" i="7"/>
  <c r="CU58" i="7"/>
  <c r="CT58" i="7"/>
  <c r="CQ58" i="7"/>
  <c r="CJ58" i="7"/>
  <c r="CI58" i="7"/>
  <c r="CH58" i="7"/>
  <c r="CE58" i="7"/>
  <c r="BX58" i="7"/>
  <c r="BW58" i="7"/>
  <c r="BV58" i="7"/>
  <c r="BS58" i="7"/>
  <c r="BL58" i="7"/>
  <c r="BK58" i="7"/>
  <c r="BJ58" i="7"/>
  <c r="BG58" i="7"/>
  <c r="AZ58" i="7"/>
  <c r="AY58" i="7"/>
  <c r="AX58" i="7"/>
  <c r="AU58" i="7"/>
  <c r="AN58" i="7"/>
  <c r="AM58" i="7"/>
  <c r="AL58" i="7"/>
  <c r="AI58" i="7"/>
  <c r="AB58" i="7"/>
  <c r="AA58" i="7"/>
  <c r="Z58" i="7"/>
  <c r="W58" i="7"/>
  <c r="V58" i="7"/>
  <c r="HI58" i="7" s="1"/>
  <c r="HF57" i="7"/>
  <c r="GT57" i="7"/>
  <c r="GS57" i="7"/>
  <c r="GH57" i="7"/>
  <c r="FV57" i="7"/>
  <c r="FI57" i="7"/>
  <c r="EW57" i="7"/>
  <c r="EL57" i="7"/>
  <c r="DZ57" i="7"/>
  <c r="DY57" i="7"/>
  <c r="DN57" i="7"/>
  <c r="DB57" i="7"/>
  <c r="CO57" i="7"/>
  <c r="CC57" i="7"/>
  <c r="BR57" i="7"/>
  <c r="BF57" i="7"/>
  <c r="BE57" i="7"/>
  <c r="AT57" i="7"/>
  <c r="AH57" i="7"/>
  <c r="V57" i="7"/>
  <c r="EX57" i="7" s="1"/>
  <c r="HN56" i="7"/>
  <c r="HM56" i="7"/>
  <c r="HL56" i="7"/>
  <c r="HJ56" i="7"/>
  <c r="HI56" i="7"/>
  <c r="HH56" i="7"/>
  <c r="HG56" i="7"/>
  <c r="HD56" i="7"/>
  <c r="HB56" i="7"/>
  <c r="HA56" i="7"/>
  <c r="GZ56" i="7"/>
  <c r="GX56" i="7"/>
  <c r="GW56" i="7"/>
  <c r="GV56" i="7"/>
  <c r="GU56" i="7"/>
  <c r="GR56" i="7"/>
  <c r="GP56" i="7"/>
  <c r="GO56" i="7"/>
  <c r="GN56" i="7"/>
  <c r="GL56" i="7"/>
  <c r="GK56" i="7"/>
  <c r="GJ56" i="7"/>
  <c r="GI56" i="7"/>
  <c r="GF56" i="7"/>
  <c r="GD56" i="7"/>
  <c r="GC56" i="7"/>
  <c r="GB56" i="7"/>
  <c r="FZ56" i="7"/>
  <c r="FY56" i="7"/>
  <c r="FX56" i="7"/>
  <c r="FW56" i="7"/>
  <c r="FT56" i="7"/>
  <c r="FR56" i="7"/>
  <c r="FQ56" i="7"/>
  <c r="FP56" i="7"/>
  <c r="FN56" i="7"/>
  <c r="FM56" i="7"/>
  <c r="FL56" i="7"/>
  <c r="FK56" i="7"/>
  <c r="FH56" i="7"/>
  <c r="FF56" i="7"/>
  <c r="FE56" i="7"/>
  <c r="FD56" i="7"/>
  <c r="FB56" i="7"/>
  <c r="FA56" i="7"/>
  <c r="EZ56" i="7"/>
  <c r="EY56" i="7"/>
  <c r="EV56" i="7"/>
  <c r="ET56" i="7"/>
  <c r="ES56" i="7"/>
  <c r="ER56" i="7"/>
  <c r="EP56" i="7"/>
  <c r="EO56" i="7"/>
  <c r="EN56" i="7"/>
  <c r="EM56" i="7"/>
  <c r="EJ56" i="7"/>
  <c r="EH56" i="7"/>
  <c r="EG56" i="7"/>
  <c r="EF56" i="7"/>
  <c r="ED56" i="7"/>
  <c r="EC56" i="7"/>
  <c r="EB56" i="7"/>
  <c r="EA56" i="7"/>
  <c r="DX56" i="7"/>
  <c r="DV56" i="7"/>
  <c r="DU56" i="7"/>
  <c r="DT56" i="7"/>
  <c r="DR56" i="7"/>
  <c r="DQ56" i="7"/>
  <c r="DP56" i="7"/>
  <c r="DO56" i="7"/>
  <c r="DL56" i="7"/>
  <c r="DJ56" i="7"/>
  <c r="DI56" i="7"/>
  <c r="DH56" i="7"/>
  <c r="DF56" i="7"/>
  <c r="DE56" i="7"/>
  <c r="DD56" i="7"/>
  <c r="DC56" i="7"/>
  <c r="CZ56" i="7"/>
  <c r="CX56" i="7"/>
  <c r="CW56" i="7"/>
  <c r="CV56" i="7"/>
  <c r="CT56" i="7"/>
  <c r="CS56" i="7"/>
  <c r="CR56" i="7"/>
  <c r="CQ56" i="7"/>
  <c r="CN56" i="7"/>
  <c r="CL56" i="7"/>
  <c r="CK56" i="7"/>
  <c r="CJ56" i="7"/>
  <c r="CH56" i="7"/>
  <c r="CG56" i="7"/>
  <c r="CF56" i="7"/>
  <c r="CE56" i="7"/>
  <c r="CB56" i="7"/>
  <c r="BZ56" i="7"/>
  <c r="BY56" i="7"/>
  <c r="BX56" i="7"/>
  <c r="BV56" i="7"/>
  <c r="BU56" i="7"/>
  <c r="BT56" i="7"/>
  <c r="BS56" i="7"/>
  <c r="BP56" i="7"/>
  <c r="BN56" i="7"/>
  <c r="BM56" i="7"/>
  <c r="BL56" i="7"/>
  <c r="BJ56" i="7"/>
  <c r="BI56" i="7"/>
  <c r="BH56" i="7"/>
  <c r="BG56" i="7"/>
  <c r="BD56" i="7"/>
  <c r="BB56" i="7"/>
  <c r="BA56" i="7"/>
  <c r="AZ56" i="7"/>
  <c r="AX56" i="7"/>
  <c r="AW56" i="7"/>
  <c r="AV56" i="7"/>
  <c r="AU56" i="7"/>
  <c r="AR56" i="7"/>
  <c r="AP56" i="7"/>
  <c r="AO56" i="7"/>
  <c r="AN56" i="7"/>
  <c r="AL56" i="7"/>
  <c r="AK56" i="7"/>
  <c r="AJ56" i="7"/>
  <c r="AI56" i="7"/>
  <c r="AF56" i="7"/>
  <c r="AD56" i="7"/>
  <c r="AC56" i="7"/>
  <c r="AB56" i="7"/>
  <c r="Z56" i="7"/>
  <c r="Y56" i="7"/>
  <c r="X56" i="7"/>
  <c r="W56" i="7"/>
  <c r="V56" i="7"/>
  <c r="HK56" i="7" s="1"/>
  <c r="HO55" i="7"/>
  <c r="HN55" i="7"/>
  <c r="HK55" i="7"/>
  <c r="HI55" i="7"/>
  <c r="HH55" i="7"/>
  <c r="HG55" i="7"/>
  <c r="HE55" i="7"/>
  <c r="HD55" i="7"/>
  <c r="HC55" i="7"/>
  <c r="HB55" i="7"/>
  <c r="GY55" i="7"/>
  <c r="GW55" i="7"/>
  <c r="GV55" i="7"/>
  <c r="GU55" i="7"/>
  <c r="GS55" i="7"/>
  <c r="GR55" i="7"/>
  <c r="GQ55" i="7"/>
  <c r="GP55" i="7"/>
  <c r="GM55" i="7"/>
  <c r="GK55" i="7"/>
  <c r="GJ55" i="7"/>
  <c r="GI55" i="7"/>
  <c r="GG55" i="7"/>
  <c r="GF55" i="7"/>
  <c r="GE55" i="7"/>
  <c r="GD55" i="7"/>
  <c r="GA55" i="7"/>
  <c r="FY55" i="7"/>
  <c r="FX55" i="7"/>
  <c r="FW55" i="7"/>
  <c r="FU55" i="7"/>
  <c r="FT55" i="7"/>
  <c r="FS55" i="7"/>
  <c r="FR55" i="7"/>
  <c r="FO55" i="7"/>
  <c r="FM55" i="7"/>
  <c r="FL55" i="7"/>
  <c r="FK55" i="7"/>
  <c r="FI55" i="7"/>
  <c r="FH55" i="7"/>
  <c r="FG55" i="7"/>
  <c r="FF55" i="7"/>
  <c r="FC55" i="7"/>
  <c r="FA55" i="7"/>
  <c r="EZ55" i="7"/>
  <c r="EY55" i="7"/>
  <c r="EW55" i="7"/>
  <c r="EV55" i="7"/>
  <c r="EU55" i="7"/>
  <c r="ET55" i="7"/>
  <c r="EQ55" i="7"/>
  <c r="EO55" i="7"/>
  <c r="EN55" i="7"/>
  <c r="EM55" i="7"/>
  <c r="EK55" i="7"/>
  <c r="EJ55" i="7"/>
  <c r="EI55" i="7"/>
  <c r="EH55" i="7"/>
  <c r="EE55" i="7"/>
  <c r="EC55" i="7"/>
  <c r="EB55" i="7"/>
  <c r="EA55" i="7"/>
  <c r="DY55" i="7"/>
  <c r="DX55" i="7"/>
  <c r="DW55" i="7"/>
  <c r="DV55" i="7"/>
  <c r="DS55" i="7"/>
  <c r="DQ55" i="7"/>
  <c r="DP55" i="7"/>
  <c r="DO55" i="7"/>
  <c r="DM55" i="7"/>
  <c r="DL55" i="7"/>
  <c r="DK55" i="7"/>
  <c r="DJ55" i="7"/>
  <c r="DG55" i="7"/>
  <c r="DE55" i="7"/>
  <c r="DD55" i="7"/>
  <c r="DC55" i="7"/>
  <c r="DA55" i="7"/>
  <c r="CZ55" i="7"/>
  <c r="CY55" i="7"/>
  <c r="CX55" i="7"/>
  <c r="CU55" i="7"/>
  <c r="CS55" i="7"/>
  <c r="CR55" i="7"/>
  <c r="CQ55" i="7"/>
  <c r="CO55" i="7"/>
  <c r="CN55" i="7"/>
  <c r="CM55" i="7"/>
  <c r="CL55" i="7"/>
  <c r="CI55" i="7"/>
  <c r="CG55" i="7"/>
  <c r="CF55" i="7"/>
  <c r="CE55" i="7"/>
  <c r="CC55" i="7"/>
  <c r="CB55" i="7"/>
  <c r="CA55" i="7"/>
  <c r="BZ55" i="7"/>
  <c r="BW55" i="7"/>
  <c r="BU55" i="7"/>
  <c r="BT55" i="7"/>
  <c r="BS55" i="7"/>
  <c r="BQ55" i="7"/>
  <c r="BP55" i="7"/>
  <c r="BO55" i="7"/>
  <c r="BN55" i="7"/>
  <c r="BM55" i="7"/>
  <c r="BK55" i="7"/>
  <c r="BI55" i="7"/>
  <c r="BH55" i="7"/>
  <c r="BG55" i="7"/>
  <c r="BE55" i="7"/>
  <c r="BD55" i="7"/>
  <c r="BC55" i="7"/>
  <c r="BB55" i="7"/>
  <c r="BA55" i="7"/>
  <c r="AY55" i="7"/>
  <c r="AW55" i="7"/>
  <c r="AV55" i="7"/>
  <c r="AU55" i="7"/>
  <c r="AS55" i="7"/>
  <c r="AR55" i="7"/>
  <c r="AQ55" i="7"/>
  <c r="AP55" i="7"/>
  <c r="AO55" i="7"/>
  <c r="AM55" i="7"/>
  <c r="AK55" i="7"/>
  <c r="AJ55" i="7"/>
  <c r="AI55" i="7"/>
  <c r="AG55" i="7"/>
  <c r="AF55" i="7"/>
  <c r="AE55" i="7"/>
  <c r="AD55" i="7"/>
  <c r="AC55" i="7"/>
  <c r="AA55" i="7"/>
  <c r="Y55" i="7"/>
  <c r="X55" i="7"/>
  <c r="W55" i="7"/>
  <c r="V55" i="7"/>
  <c r="HF55" i="7" s="1"/>
  <c r="HO54" i="7"/>
  <c r="HN54" i="7"/>
  <c r="HK54" i="7"/>
  <c r="HJ54" i="7"/>
  <c r="HI54" i="7"/>
  <c r="HD54" i="7"/>
  <c r="HB54" i="7"/>
  <c r="GZ54" i="7"/>
  <c r="GX54" i="7"/>
  <c r="GW54" i="7"/>
  <c r="GR54" i="7"/>
  <c r="GQ54" i="7"/>
  <c r="GP54" i="7"/>
  <c r="GM54" i="7"/>
  <c r="GK54" i="7"/>
  <c r="GH54" i="7"/>
  <c r="GE54" i="7"/>
  <c r="GD54" i="7"/>
  <c r="GA54" i="7"/>
  <c r="FZ54" i="7"/>
  <c r="FY54" i="7"/>
  <c r="FT54" i="7"/>
  <c r="FR54" i="7"/>
  <c r="FP54" i="7"/>
  <c r="FN54" i="7"/>
  <c r="FM54" i="7"/>
  <c r="FH54" i="7"/>
  <c r="FG54" i="7"/>
  <c r="FF54" i="7"/>
  <c r="FC54" i="7"/>
  <c r="FA54" i="7"/>
  <c r="EX54" i="7"/>
  <c r="EU54" i="7"/>
  <c r="ET54" i="7"/>
  <c r="EQ54" i="7"/>
  <c r="EP54" i="7"/>
  <c r="EO54" i="7"/>
  <c r="EJ54" i="7"/>
  <c r="EH54" i="7"/>
  <c r="EF54" i="7"/>
  <c r="ED54" i="7"/>
  <c r="EC54" i="7"/>
  <c r="DX54" i="7"/>
  <c r="DW54" i="7"/>
  <c r="DV54" i="7"/>
  <c r="DS54" i="7"/>
  <c r="DQ54" i="7"/>
  <c r="DN54" i="7"/>
  <c r="DK54" i="7"/>
  <c r="DJ54" i="7"/>
  <c r="DG54" i="7"/>
  <c r="DF54" i="7"/>
  <c r="DE54" i="7"/>
  <c r="CZ54" i="7"/>
  <c r="CX54" i="7"/>
  <c r="CV54" i="7"/>
  <c r="CT54" i="7"/>
  <c r="CS54" i="7"/>
  <c r="CN54" i="7"/>
  <c r="CM54" i="7"/>
  <c r="CL54" i="7"/>
  <c r="CI54" i="7"/>
  <c r="CG54" i="7"/>
  <c r="CD54" i="7"/>
  <c r="CA54" i="7"/>
  <c r="BZ54" i="7"/>
  <c r="BW54" i="7"/>
  <c r="BV54" i="7"/>
  <c r="BU54" i="7"/>
  <c r="BP54" i="7"/>
  <c r="BN54" i="7"/>
  <c r="BL54" i="7"/>
  <c r="BJ54" i="7"/>
  <c r="BI54" i="7"/>
  <c r="BD54" i="7"/>
  <c r="BC54" i="7"/>
  <c r="BB54" i="7"/>
  <c r="AY54" i="7"/>
  <c r="AW54" i="7"/>
  <c r="AT54" i="7"/>
  <c r="AQ54" i="7"/>
  <c r="AP54" i="7"/>
  <c r="AM54" i="7"/>
  <c r="AL54" i="7"/>
  <c r="AK54" i="7"/>
  <c r="AF54" i="7"/>
  <c r="AD54" i="7"/>
  <c r="AB54" i="7"/>
  <c r="Z54" i="7"/>
  <c r="Y54" i="7"/>
  <c r="V54" i="7"/>
  <c r="HF54" i="7" s="1"/>
  <c r="HI53" i="7"/>
  <c r="HG53" i="7"/>
  <c r="HF53" i="7"/>
  <c r="HD53" i="7"/>
  <c r="GY53" i="7"/>
  <c r="GX53" i="7"/>
  <c r="GR53" i="7"/>
  <c r="GO53" i="7"/>
  <c r="GM53" i="7"/>
  <c r="GK53" i="7"/>
  <c r="GH53" i="7"/>
  <c r="GG53" i="7"/>
  <c r="GC53" i="7"/>
  <c r="FY53" i="7"/>
  <c r="FW53" i="7"/>
  <c r="FV53" i="7"/>
  <c r="FT53" i="7"/>
  <c r="FO53" i="7"/>
  <c r="FN53" i="7"/>
  <c r="FK53" i="7"/>
  <c r="FH53" i="7"/>
  <c r="FE53" i="7"/>
  <c r="FC53" i="7"/>
  <c r="FA53" i="7"/>
  <c r="EX53" i="7"/>
  <c r="EW53" i="7"/>
  <c r="ES53" i="7"/>
  <c r="EO53" i="7"/>
  <c r="EM53" i="7"/>
  <c r="EL53" i="7"/>
  <c r="EJ53" i="7"/>
  <c r="EE53" i="7"/>
  <c r="ED53" i="7"/>
  <c r="EA53" i="7"/>
  <c r="DX53" i="7"/>
  <c r="DU53" i="7"/>
  <c r="DS53" i="7"/>
  <c r="DQ53" i="7"/>
  <c r="DN53" i="7"/>
  <c r="DM53" i="7"/>
  <c r="DI53" i="7"/>
  <c r="DE53" i="7"/>
  <c r="DC53" i="7"/>
  <c r="DB53" i="7"/>
  <c r="CZ53" i="7"/>
  <c r="CU53" i="7"/>
  <c r="CT53" i="7"/>
  <c r="CQ53" i="7"/>
  <c r="CN53" i="7"/>
  <c r="CK53" i="7"/>
  <c r="CI53" i="7"/>
  <c r="CG53" i="7"/>
  <c r="CD53" i="7"/>
  <c r="CC53" i="7"/>
  <c r="BY53" i="7"/>
  <c r="BU53" i="7"/>
  <c r="BS53" i="7"/>
  <c r="BR53" i="7"/>
  <c r="BP53" i="7"/>
  <c r="BK53" i="7"/>
  <c r="BJ53" i="7"/>
  <c r="BG53" i="7"/>
  <c r="BD53" i="7"/>
  <c r="BA53" i="7"/>
  <c r="AY53" i="7"/>
  <c r="AW53" i="7"/>
  <c r="AT53" i="7"/>
  <c r="AS53" i="7"/>
  <c r="AO53" i="7"/>
  <c r="AK53" i="7"/>
  <c r="AI53" i="7"/>
  <c r="AH53" i="7"/>
  <c r="AF53" i="7"/>
  <c r="AA53" i="7"/>
  <c r="Z53" i="7"/>
  <c r="W53" i="7"/>
  <c r="V53" i="7"/>
  <c r="HJ53" i="7" s="1"/>
  <c r="HM52" i="7"/>
  <c r="HH52" i="7"/>
  <c r="HF52" i="7"/>
  <c r="HE52" i="7"/>
  <c r="HB52" i="7"/>
  <c r="GZ52" i="7"/>
  <c r="GY52" i="7"/>
  <c r="GU52" i="7"/>
  <c r="GR52" i="7"/>
  <c r="GQ52" i="7"/>
  <c r="GP52" i="7"/>
  <c r="GN52" i="7"/>
  <c r="GL52" i="7"/>
  <c r="GK52" i="7"/>
  <c r="GI52" i="7"/>
  <c r="GF52" i="7"/>
  <c r="GE52" i="7"/>
  <c r="GD52" i="7"/>
  <c r="GB52" i="7"/>
  <c r="FZ52" i="7"/>
  <c r="FY52" i="7"/>
  <c r="FW52" i="7"/>
  <c r="FT52" i="7"/>
  <c r="FS52" i="7"/>
  <c r="FR52" i="7"/>
  <c r="FP52" i="7"/>
  <c r="FN52" i="7"/>
  <c r="FM52" i="7"/>
  <c r="FK52" i="7"/>
  <c r="FH52" i="7"/>
  <c r="FG52" i="7"/>
  <c r="FF52" i="7"/>
  <c r="FD52" i="7"/>
  <c r="FB52" i="7"/>
  <c r="FA52" i="7"/>
  <c r="EY52" i="7"/>
  <c r="EV52" i="7"/>
  <c r="EU52" i="7"/>
  <c r="ET52" i="7"/>
  <c r="ER52" i="7"/>
  <c r="EP52" i="7"/>
  <c r="EO52" i="7"/>
  <c r="EM52" i="7"/>
  <c r="EJ52" i="7"/>
  <c r="EI52" i="7"/>
  <c r="EH52" i="7"/>
  <c r="EF52" i="7"/>
  <c r="ED52" i="7"/>
  <c r="EC52" i="7"/>
  <c r="EA52" i="7"/>
  <c r="DX52" i="7"/>
  <c r="DW52" i="7"/>
  <c r="DV52" i="7"/>
  <c r="DT52" i="7"/>
  <c r="DR52" i="7"/>
  <c r="DQ52" i="7"/>
  <c r="DO52" i="7"/>
  <c r="DL52" i="7"/>
  <c r="DK52" i="7"/>
  <c r="DJ52" i="7"/>
  <c r="DH52" i="7"/>
  <c r="DF52" i="7"/>
  <c r="DE52" i="7"/>
  <c r="DC52" i="7"/>
  <c r="CZ52" i="7"/>
  <c r="CY52" i="7"/>
  <c r="CX52" i="7"/>
  <c r="CV52" i="7"/>
  <c r="CT52" i="7"/>
  <c r="CS52" i="7"/>
  <c r="CQ52" i="7"/>
  <c r="CN52" i="7"/>
  <c r="CM52" i="7"/>
  <c r="CL52" i="7"/>
  <c r="CJ52" i="7"/>
  <c r="CH52" i="7"/>
  <c r="CG52" i="7"/>
  <c r="CE52" i="7"/>
  <c r="CB52" i="7"/>
  <c r="CA52" i="7"/>
  <c r="BZ52" i="7"/>
  <c r="BX52" i="7"/>
  <c r="BV52" i="7"/>
  <c r="BU52" i="7"/>
  <c r="BS52" i="7"/>
  <c r="BP52" i="7"/>
  <c r="BO52" i="7"/>
  <c r="BN52" i="7"/>
  <c r="BL52" i="7"/>
  <c r="BJ52" i="7"/>
  <c r="BI52" i="7"/>
  <c r="BG52" i="7"/>
  <c r="BD52" i="7"/>
  <c r="BC52" i="7"/>
  <c r="BB52" i="7"/>
  <c r="AZ52" i="7"/>
  <c r="AX52" i="7"/>
  <c r="AW52" i="7"/>
  <c r="AU52" i="7"/>
  <c r="AR52" i="7"/>
  <c r="AQ52" i="7"/>
  <c r="AP52" i="7"/>
  <c r="AN52" i="7"/>
  <c r="AL52" i="7"/>
  <c r="AK52" i="7"/>
  <c r="AI52" i="7"/>
  <c r="AF52" i="7"/>
  <c r="AE52" i="7"/>
  <c r="AD52" i="7"/>
  <c r="AB52" i="7"/>
  <c r="Z52" i="7"/>
  <c r="Y52" i="7"/>
  <c r="W52" i="7"/>
  <c r="V52" i="7"/>
  <c r="HK52" i="7" s="1"/>
  <c r="HN51" i="7"/>
  <c r="HK51" i="7"/>
  <c r="HJ51" i="7"/>
  <c r="HI51" i="7"/>
  <c r="HG51" i="7"/>
  <c r="HE51" i="7"/>
  <c r="HD51" i="7"/>
  <c r="HB51" i="7"/>
  <c r="GY51" i="7"/>
  <c r="GX51" i="7"/>
  <c r="GW51" i="7"/>
  <c r="GU51" i="7"/>
  <c r="GS51" i="7"/>
  <c r="GR51" i="7"/>
  <c r="GP51" i="7"/>
  <c r="GM51" i="7"/>
  <c r="GL51" i="7"/>
  <c r="GK51" i="7"/>
  <c r="GI51" i="7"/>
  <c r="GG51" i="7"/>
  <c r="GF51" i="7"/>
  <c r="GD51" i="7"/>
  <c r="GA51" i="7"/>
  <c r="FZ51" i="7"/>
  <c r="FY51" i="7"/>
  <c r="FW51" i="7"/>
  <c r="FU51" i="7"/>
  <c r="FT51" i="7"/>
  <c r="FR51" i="7"/>
  <c r="FQ51" i="7"/>
  <c r="FO51" i="7"/>
  <c r="FN51" i="7"/>
  <c r="FM51" i="7"/>
  <c r="FK51" i="7"/>
  <c r="FI51" i="7"/>
  <c r="FH51" i="7"/>
  <c r="FF51" i="7"/>
  <c r="FE51" i="7"/>
  <c r="FC51" i="7"/>
  <c r="FB51" i="7"/>
  <c r="FA51" i="7"/>
  <c r="EY51" i="7"/>
  <c r="EW51" i="7"/>
  <c r="EV51" i="7"/>
  <c r="ET51" i="7"/>
  <c r="ES51" i="7"/>
  <c r="EQ51" i="7"/>
  <c r="EP51" i="7"/>
  <c r="EO51" i="7"/>
  <c r="EM51" i="7"/>
  <c r="EK51" i="7"/>
  <c r="EJ51" i="7"/>
  <c r="EH51" i="7"/>
  <c r="EG51" i="7"/>
  <c r="EE51" i="7"/>
  <c r="ED51" i="7"/>
  <c r="EC51" i="7"/>
  <c r="EA51" i="7"/>
  <c r="DY51" i="7"/>
  <c r="DX51" i="7"/>
  <c r="DV51" i="7"/>
  <c r="DU51" i="7"/>
  <c r="DS51" i="7"/>
  <c r="DR51" i="7"/>
  <c r="DQ51" i="7"/>
  <c r="DO51" i="7"/>
  <c r="DM51" i="7"/>
  <c r="DL51" i="7"/>
  <c r="DJ51" i="7"/>
  <c r="DI51" i="7"/>
  <c r="DG51" i="7"/>
  <c r="DF51" i="7"/>
  <c r="DE51" i="7"/>
  <c r="DC51" i="7"/>
  <c r="DA51" i="7"/>
  <c r="CZ51" i="7"/>
  <c r="CX51" i="7"/>
  <c r="CW51" i="7"/>
  <c r="CU51" i="7"/>
  <c r="CT51" i="7"/>
  <c r="CS51" i="7"/>
  <c r="CQ51" i="7"/>
  <c r="CO51" i="7"/>
  <c r="CN51" i="7"/>
  <c r="CL51" i="7"/>
  <c r="CK51" i="7"/>
  <c r="CI51" i="7"/>
  <c r="CH51" i="7"/>
  <c r="CG51" i="7"/>
  <c r="CE51" i="7"/>
  <c r="CC51" i="7"/>
  <c r="CB51" i="7"/>
  <c r="BZ51" i="7"/>
  <c r="BY51" i="7"/>
  <c r="BW51" i="7"/>
  <c r="BV51" i="7"/>
  <c r="BU51" i="7"/>
  <c r="BS51" i="7"/>
  <c r="BQ51" i="7"/>
  <c r="BP51" i="7"/>
  <c r="BN51" i="7"/>
  <c r="BM51" i="7"/>
  <c r="BK51" i="7"/>
  <c r="BJ51" i="7"/>
  <c r="BI51" i="7"/>
  <c r="BG51" i="7"/>
  <c r="BE51" i="7"/>
  <c r="BD51" i="7"/>
  <c r="BB51" i="7"/>
  <c r="BA51" i="7"/>
  <c r="AY51" i="7"/>
  <c r="AX51" i="7"/>
  <c r="AW51" i="7"/>
  <c r="AU51" i="7"/>
  <c r="AS51" i="7"/>
  <c r="AR51" i="7"/>
  <c r="AP51" i="7"/>
  <c r="AO51" i="7"/>
  <c r="AM51" i="7"/>
  <c r="AL51" i="7"/>
  <c r="AK51" i="7"/>
  <c r="AI51" i="7"/>
  <c r="AG51" i="7"/>
  <c r="AF51" i="7"/>
  <c r="AD51" i="7"/>
  <c r="AC51" i="7"/>
  <c r="AA51" i="7"/>
  <c r="Z51" i="7"/>
  <c r="Y51" i="7"/>
  <c r="W51" i="7"/>
  <c r="V51" i="7"/>
  <c r="HF51" i="7" s="1"/>
  <c r="HN50" i="7"/>
  <c r="HE50" i="7"/>
  <c r="HD50" i="7"/>
  <c r="HB50" i="7"/>
  <c r="GS50" i="7"/>
  <c r="GR50" i="7"/>
  <c r="GP50" i="7"/>
  <c r="GG50" i="7"/>
  <c r="GF50" i="7"/>
  <c r="GD50" i="7"/>
  <c r="FU50" i="7"/>
  <c r="FT50" i="7"/>
  <c r="FR50" i="7"/>
  <c r="FO50" i="7"/>
  <c r="FI50" i="7"/>
  <c r="FH50" i="7"/>
  <c r="FF50" i="7"/>
  <c r="FC50" i="7"/>
  <c r="EW50" i="7"/>
  <c r="EV50" i="7"/>
  <c r="ET50" i="7"/>
  <c r="EQ50" i="7"/>
  <c r="EK50" i="7"/>
  <c r="EJ50" i="7"/>
  <c r="EH50" i="7"/>
  <c r="EE50" i="7"/>
  <c r="DY50" i="7"/>
  <c r="DX50" i="7"/>
  <c r="DV50" i="7"/>
  <c r="DS50" i="7"/>
  <c r="DM50" i="7"/>
  <c r="DL50" i="7"/>
  <c r="DJ50" i="7"/>
  <c r="DG50" i="7"/>
  <c r="DA50" i="7"/>
  <c r="CZ50" i="7"/>
  <c r="CX50" i="7"/>
  <c r="CU50" i="7"/>
  <c r="CO50" i="7"/>
  <c r="CN50" i="7"/>
  <c r="CL50" i="7"/>
  <c r="CI50" i="7"/>
  <c r="CC50" i="7"/>
  <c r="CB50" i="7"/>
  <c r="BZ50" i="7"/>
  <c r="BW50" i="7"/>
  <c r="BQ50" i="7"/>
  <c r="BP50" i="7"/>
  <c r="BN50" i="7"/>
  <c r="BK50" i="7"/>
  <c r="BE50" i="7"/>
  <c r="BD50" i="7"/>
  <c r="BB50" i="7"/>
  <c r="AY50" i="7"/>
  <c r="AS50" i="7"/>
  <c r="AR50" i="7"/>
  <c r="AP50" i="7"/>
  <c r="AM50" i="7"/>
  <c r="AG50" i="7"/>
  <c r="AF50" i="7"/>
  <c r="AD50" i="7"/>
  <c r="AA50" i="7"/>
  <c r="V50" i="7"/>
  <c r="HM50" i="7" s="1"/>
  <c r="HL49" i="7"/>
  <c r="HK49" i="7"/>
  <c r="HF49" i="7"/>
  <c r="GZ49" i="7"/>
  <c r="GW49" i="7"/>
  <c r="GK49" i="7"/>
  <c r="GH49" i="7"/>
  <c r="GB49" i="7"/>
  <c r="GA49" i="7"/>
  <c r="FV49" i="7"/>
  <c r="FP49" i="7"/>
  <c r="FM49" i="7"/>
  <c r="FA49" i="7"/>
  <c r="EX49" i="7"/>
  <c r="ER49" i="7"/>
  <c r="EQ49" i="7"/>
  <c r="EL49" i="7"/>
  <c r="EF49" i="7"/>
  <c r="EC49" i="7"/>
  <c r="DQ49" i="7"/>
  <c r="DN49" i="7"/>
  <c r="DH49" i="7"/>
  <c r="DG49" i="7"/>
  <c r="DB49" i="7"/>
  <c r="CV49" i="7"/>
  <c r="CS49" i="7"/>
  <c r="CG49" i="7"/>
  <c r="CD49" i="7"/>
  <c r="BX49" i="7"/>
  <c r="BW49" i="7"/>
  <c r="BR49" i="7"/>
  <c r="BL49" i="7"/>
  <c r="BI49" i="7"/>
  <c r="AW49" i="7"/>
  <c r="AT49" i="7"/>
  <c r="AN49" i="7"/>
  <c r="AM49" i="7"/>
  <c r="AH49" i="7"/>
  <c r="AB49" i="7"/>
  <c r="Y49" i="7"/>
  <c r="V49" i="7"/>
  <c r="GN49" i="7" s="1"/>
  <c r="GO48" i="7"/>
  <c r="FK48" i="7"/>
  <c r="DC48" i="7"/>
  <c r="W48" i="7"/>
  <c r="V48" i="7"/>
  <c r="HO47" i="7"/>
  <c r="HN47" i="7"/>
  <c r="HM47" i="7"/>
  <c r="HK47" i="7"/>
  <c r="HI47" i="7"/>
  <c r="HH47" i="7"/>
  <c r="HC47" i="7"/>
  <c r="HB47" i="7"/>
  <c r="HA47" i="7"/>
  <c r="GY47" i="7"/>
  <c r="GW47" i="7"/>
  <c r="GV47" i="7"/>
  <c r="GQ47" i="7"/>
  <c r="GP47" i="7"/>
  <c r="GO47" i="7"/>
  <c r="GM47" i="7"/>
  <c r="GK47" i="7"/>
  <c r="GJ47" i="7"/>
  <c r="GE47" i="7"/>
  <c r="GD47" i="7"/>
  <c r="GC47" i="7"/>
  <c r="GA47" i="7"/>
  <c r="FY47" i="7"/>
  <c r="FX47" i="7"/>
  <c r="FS47" i="7"/>
  <c r="FR47" i="7"/>
  <c r="FQ47" i="7"/>
  <c r="FO47" i="7"/>
  <c r="FM47" i="7"/>
  <c r="FL47" i="7"/>
  <c r="FG47" i="7"/>
  <c r="FF47" i="7"/>
  <c r="FE47" i="7"/>
  <c r="FC47" i="7"/>
  <c r="FA47" i="7"/>
  <c r="EZ47" i="7"/>
  <c r="EU47" i="7"/>
  <c r="ET47" i="7"/>
  <c r="ES47" i="7"/>
  <c r="EQ47" i="7"/>
  <c r="EO47" i="7"/>
  <c r="EN47" i="7"/>
  <c r="EI47" i="7"/>
  <c r="EH47" i="7"/>
  <c r="EG47" i="7"/>
  <c r="EE47" i="7"/>
  <c r="EC47" i="7"/>
  <c r="EB47" i="7"/>
  <c r="DW47" i="7"/>
  <c r="DV47" i="7"/>
  <c r="DU47" i="7"/>
  <c r="DS47" i="7"/>
  <c r="DQ47" i="7"/>
  <c r="DP47" i="7"/>
  <c r="DK47" i="7"/>
  <c r="DJ47" i="7"/>
  <c r="DI47" i="7"/>
  <c r="DG47" i="7"/>
  <c r="DE47" i="7"/>
  <c r="DD47" i="7"/>
  <c r="CY47" i="7"/>
  <c r="CX47" i="7"/>
  <c r="CW47" i="7"/>
  <c r="CU47" i="7"/>
  <c r="CS47" i="7"/>
  <c r="CR47" i="7"/>
  <c r="CM47" i="7"/>
  <c r="CL47" i="7"/>
  <c r="CK47" i="7"/>
  <c r="CI47" i="7"/>
  <c r="CG47" i="7"/>
  <c r="CF47" i="7"/>
  <c r="CA47" i="7"/>
  <c r="BZ47" i="7"/>
  <c r="BY47" i="7"/>
  <c r="BW47" i="7"/>
  <c r="BU47" i="7"/>
  <c r="BT47" i="7"/>
  <c r="BO47" i="7"/>
  <c r="BN47" i="7"/>
  <c r="BM47" i="7"/>
  <c r="BK47" i="7"/>
  <c r="BI47" i="7"/>
  <c r="BH47" i="7"/>
  <c r="BC47" i="7"/>
  <c r="BB47" i="7"/>
  <c r="BA47" i="7"/>
  <c r="AY47" i="7"/>
  <c r="AW47" i="7"/>
  <c r="AV47" i="7"/>
  <c r="AQ47" i="7"/>
  <c r="AP47" i="7"/>
  <c r="AO47" i="7"/>
  <c r="AM47" i="7"/>
  <c r="AK47" i="7"/>
  <c r="AJ47" i="7"/>
  <c r="AE47" i="7"/>
  <c r="AD47" i="7"/>
  <c r="AC47" i="7"/>
  <c r="AA47" i="7"/>
  <c r="Y47" i="7"/>
  <c r="X47" i="7"/>
  <c r="V47" i="7"/>
  <c r="HJ47" i="7" s="1"/>
  <c r="FJ46" i="7"/>
  <c r="DU46" i="7"/>
  <c r="DR46" i="7"/>
  <c r="CZ46" i="7"/>
  <c r="CY46" i="7"/>
  <c r="CD46" i="7"/>
  <c r="AQ46" i="7"/>
  <c r="V46" i="7"/>
  <c r="EN46" i="7" s="1"/>
  <c r="HO45" i="7"/>
  <c r="HM45" i="7"/>
  <c r="HK45" i="7"/>
  <c r="HJ45" i="7"/>
  <c r="HH45" i="7"/>
  <c r="HE45" i="7"/>
  <c r="HD45" i="7"/>
  <c r="HC45" i="7"/>
  <c r="HA45" i="7"/>
  <c r="GY45" i="7"/>
  <c r="GX45" i="7"/>
  <c r="GV45" i="7"/>
  <c r="GS45" i="7"/>
  <c r="GR45" i="7"/>
  <c r="GQ45" i="7"/>
  <c r="GO45" i="7"/>
  <c r="GM45" i="7"/>
  <c r="GL45" i="7"/>
  <c r="GJ45" i="7"/>
  <c r="GG45" i="7"/>
  <c r="GF45" i="7"/>
  <c r="GE45" i="7"/>
  <c r="GC45" i="7"/>
  <c r="GA45" i="7"/>
  <c r="FZ45" i="7"/>
  <c r="FX45" i="7"/>
  <c r="FU45" i="7"/>
  <c r="FT45" i="7"/>
  <c r="FS45" i="7"/>
  <c r="FQ45" i="7"/>
  <c r="FO45" i="7"/>
  <c r="FN45" i="7"/>
  <c r="FL45" i="7"/>
  <c r="FI45" i="7"/>
  <c r="FH45" i="7"/>
  <c r="FG45" i="7"/>
  <c r="FE45" i="7"/>
  <c r="FC45" i="7"/>
  <c r="FB45" i="7"/>
  <c r="EZ45" i="7"/>
  <c r="EW45" i="7"/>
  <c r="EV45" i="7"/>
  <c r="EU45" i="7"/>
  <c r="ES45" i="7"/>
  <c r="EQ45" i="7"/>
  <c r="EP45" i="7"/>
  <c r="EN45" i="7"/>
  <c r="EK45" i="7"/>
  <c r="EJ45" i="7"/>
  <c r="EI45" i="7"/>
  <c r="EG45" i="7"/>
  <c r="EE45" i="7"/>
  <c r="ED45" i="7"/>
  <c r="EB45" i="7"/>
  <c r="DY45" i="7"/>
  <c r="DX45" i="7"/>
  <c r="DW45" i="7"/>
  <c r="DU45" i="7"/>
  <c r="DS45" i="7"/>
  <c r="DR45" i="7"/>
  <c r="DP45" i="7"/>
  <c r="DM45" i="7"/>
  <c r="DL45" i="7"/>
  <c r="DK45" i="7"/>
  <c r="DI45" i="7"/>
  <c r="DG45" i="7"/>
  <c r="DF45" i="7"/>
  <c r="DD45" i="7"/>
  <c r="DA45" i="7"/>
  <c r="CZ45" i="7"/>
  <c r="CY45" i="7"/>
  <c r="CW45" i="7"/>
  <c r="CU45" i="7"/>
  <c r="CT45" i="7"/>
  <c r="CR45" i="7"/>
  <c r="CQ45" i="7"/>
  <c r="CO45" i="7"/>
  <c r="CN45" i="7"/>
  <c r="CM45" i="7"/>
  <c r="CK45" i="7"/>
  <c r="CI45" i="7"/>
  <c r="CH45" i="7"/>
  <c r="CF45" i="7"/>
  <c r="CE45" i="7"/>
  <c r="CC45" i="7"/>
  <c r="CB45" i="7"/>
  <c r="CA45" i="7"/>
  <c r="BY45" i="7"/>
  <c r="BW45" i="7"/>
  <c r="BV45" i="7"/>
  <c r="BT45" i="7"/>
  <c r="BS45" i="7"/>
  <c r="BQ45" i="7"/>
  <c r="BP45" i="7"/>
  <c r="BO45" i="7"/>
  <c r="BM45" i="7"/>
  <c r="BK45" i="7"/>
  <c r="BJ45" i="7"/>
  <c r="BH45" i="7"/>
  <c r="BG45" i="7"/>
  <c r="BE45" i="7"/>
  <c r="BD45" i="7"/>
  <c r="BC45" i="7"/>
  <c r="BA45" i="7"/>
  <c r="AY45" i="7"/>
  <c r="AX45" i="7"/>
  <c r="AV45" i="7"/>
  <c r="AU45" i="7"/>
  <c r="AS45" i="7"/>
  <c r="AR45" i="7"/>
  <c r="AQ45" i="7"/>
  <c r="AO45" i="7"/>
  <c r="AM45" i="7"/>
  <c r="AL45" i="7"/>
  <c r="AJ45" i="7"/>
  <c r="AI45" i="7"/>
  <c r="AG45" i="7"/>
  <c r="AF45" i="7"/>
  <c r="AE45" i="7"/>
  <c r="AC45" i="7"/>
  <c r="AA45" i="7"/>
  <c r="Z45" i="7"/>
  <c r="X45" i="7"/>
  <c r="W45" i="7"/>
  <c r="V45" i="7"/>
  <c r="HL45" i="7" s="1"/>
  <c r="HO44" i="7"/>
  <c r="HN44" i="7"/>
  <c r="HL44" i="7"/>
  <c r="HE44" i="7"/>
  <c r="HC44" i="7"/>
  <c r="HA44" i="7"/>
  <c r="GZ44" i="7"/>
  <c r="GX44" i="7"/>
  <c r="GP44" i="7"/>
  <c r="GO44" i="7"/>
  <c r="GM44" i="7"/>
  <c r="GL44" i="7"/>
  <c r="GI44" i="7"/>
  <c r="GB44" i="7"/>
  <c r="GA44" i="7"/>
  <c r="FX44" i="7"/>
  <c r="FW44" i="7"/>
  <c r="FU44" i="7"/>
  <c r="FN44" i="7"/>
  <c r="FL44" i="7"/>
  <c r="FJ44" i="7"/>
  <c r="FI44" i="7"/>
  <c r="FF44" i="7"/>
  <c r="EY44" i="7"/>
  <c r="EX44" i="7"/>
  <c r="EU44" i="7"/>
  <c r="ET44" i="7"/>
  <c r="ER44" i="7"/>
  <c r="EK44" i="7"/>
  <c r="EI44" i="7"/>
  <c r="EG44" i="7"/>
  <c r="EF44" i="7"/>
  <c r="ED44" i="7"/>
  <c r="DV44" i="7"/>
  <c r="DU44" i="7"/>
  <c r="DS44" i="7"/>
  <c r="DR44" i="7"/>
  <c r="DP44" i="7"/>
  <c r="DJ44" i="7"/>
  <c r="DI44" i="7"/>
  <c r="DG44" i="7"/>
  <c r="DF44" i="7"/>
  <c r="DD44" i="7"/>
  <c r="CX44" i="7"/>
  <c r="CW44" i="7"/>
  <c r="CU44" i="7"/>
  <c r="CT44" i="7"/>
  <c r="CR44" i="7"/>
  <c r="CL44" i="7"/>
  <c r="CK44" i="7"/>
  <c r="CI44" i="7"/>
  <c r="CH44" i="7"/>
  <c r="CF44" i="7"/>
  <c r="BZ44" i="7"/>
  <c r="BY44" i="7"/>
  <c r="BW44" i="7"/>
  <c r="BV44" i="7"/>
  <c r="BT44" i="7"/>
  <c r="BN44" i="7"/>
  <c r="BM44" i="7"/>
  <c r="BK44" i="7"/>
  <c r="BJ44" i="7"/>
  <c r="BH44" i="7"/>
  <c r="BB44" i="7"/>
  <c r="BA44" i="7"/>
  <c r="AY44" i="7"/>
  <c r="AX44" i="7"/>
  <c r="AV44" i="7"/>
  <c r="AP44" i="7"/>
  <c r="AO44" i="7"/>
  <c r="AM44" i="7"/>
  <c r="AL44" i="7"/>
  <c r="AJ44" i="7"/>
  <c r="AD44" i="7"/>
  <c r="AC44" i="7"/>
  <c r="AA44" i="7"/>
  <c r="Z44" i="7"/>
  <c r="X44" i="7"/>
  <c r="V44" i="7"/>
  <c r="HH44" i="7" s="1"/>
  <c r="V43" i="7"/>
  <c r="HO42" i="7"/>
  <c r="HM42" i="7"/>
  <c r="HL42" i="7"/>
  <c r="HK42" i="7"/>
  <c r="HJ42" i="7"/>
  <c r="HH42" i="7"/>
  <c r="HE42" i="7"/>
  <c r="HD42" i="7"/>
  <c r="HC42" i="7"/>
  <c r="HA42" i="7"/>
  <c r="GZ42" i="7"/>
  <c r="GY42" i="7"/>
  <c r="GX42" i="7"/>
  <c r="GV42" i="7"/>
  <c r="GS42" i="7"/>
  <c r="GR42" i="7"/>
  <c r="GQ42" i="7"/>
  <c r="GO42" i="7"/>
  <c r="GN42" i="7"/>
  <c r="GM42" i="7"/>
  <c r="GL42" i="7"/>
  <c r="GJ42" i="7"/>
  <c r="GG42" i="7"/>
  <c r="GF42" i="7"/>
  <c r="GE42" i="7"/>
  <c r="GC42" i="7"/>
  <c r="GB42" i="7"/>
  <c r="GA42" i="7"/>
  <c r="FZ42" i="7"/>
  <c r="FX42" i="7"/>
  <c r="FU42" i="7"/>
  <c r="FT42" i="7"/>
  <c r="FS42" i="7"/>
  <c r="FQ42" i="7"/>
  <c r="FP42" i="7"/>
  <c r="FO42" i="7"/>
  <c r="FN42" i="7"/>
  <c r="FL42" i="7"/>
  <c r="FI42" i="7"/>
  <c r="FH42" i="7"/>
  <c r="FG42" i="7"/>
  <c r="FE42" i="7"/>
  <c r="FD42" i="7"/>
  <c r="FC42" i="7"/>
  <c r="FB42" i="7"/>
  <c r="EZ42" i="7"/>
  <c r="EW42" i="7"/>
  <c r="EV42" i="7"/>
  <c r="EU42" i="7"/>
  <c r="ES42" i="7"/>
  <c r="ER42" i="7"/>
  <c r="EQ42" i="7"/>
  <c r="EP42" i="7"/>
  <c r="EN42" i="7"/>
  <c r="EK42" i="7"/>
  <c r="EJ42" i="7"/>
  <c r="EI42" i="7"/>
  <c r="EG42" i="7"/>
  <c r="EF42" i="7"/>
  <c r="EE42" i="7"/>
  <c r="ED42" i="7"/>
  <c r="EB42" i="7"/>
  <c r="DY42" i="7"/>
  <c r="DX42" i="7"/>
  <c r="DW42" i="7"/>
  <c r="DU42" i="7"/>
  <c r="DT42" i="7"/>
  <c r="DS42" i="7"/>
  <c r="DR42" i="7"/>
  <c r="DP42" i="7"/>
  <c r="DM42" i="7"/>
  <c r="DL42" i="7"/>
  <c r="DK42" i="7"/>
  <c r="DI42" i="7"/>
  <c r="DH42" i="7"/>
  <c r="DG42" i="7"/>
  <c r="DF42" i="7"/>
  <c r="DD42" i="7"/>
  <c r="DA42" i="7"/>
  <c r="CZ42" i="7"/>
  <c r="CY42" i="7"/>
  <c r="CW42" i="7"/>
  <c r="CV42" i="7"/>
  <c r="CU42" i="7"/>
  <c r="CT42" i="7"/>
  <c r="CR42" i="7"/>
  <c r="CO42" i="7"/>
  <c r="CN42" i="7"/>
  <c r="CM42" i="7"/>
  <c r="CK42" i="7"/>
  <c r="CJ42" i="7"/>
  <c r="CI42" i="7"/>
  <c r="CH42" i="7"/>
  <c r="CF42" i="7"/>
  <c r="CC42" i="7"/>
  <c r="CB42" i="7"/>
  <c r="CA42" i="7"/>
  <c r="BY42" i="7"/>
  <c r="BX42" i="7"/>
  <c r="BW42" i="7"/>
  <c r="BV42" i="7"/>
  <c r="BT42" i="7"/>
  <c r="BQ42" i="7"/>
  <c r="BP42" i="7"/>
  <c r="BO42" i="7"/>
  <c r="BM42" i="7"/>
  <c r="BL42" i="7"/>
  <c r="BK42" i="7"/>
  <c r="BJ42" i="7"/>
  <c r="BH42" i="7"/>
  <c r="BE42" i="7"/>
  <c r="BD42" i="7"/>
  <c r="BC42" i="7"/>
  <c r="BA42" i="7"/>
  <c r="AZ42" i="7"/>
  <c r="AY42" i="7"/>
  <c r="AX42" i="7"/>
  <c r="AV42" i="7"/>
  <c r="AS42" i="7"/>
  <c r="AR42" i="7"/>
  <c r="AQ42" i="7"/>
  <c r="AO42" i="7"/>
  <c r="AN42" i="7"/>
  <c r="AM42" i="7"/>
  <c r="AL42" i="7"/>
  <c r="AJ42" i="7"/>
  <c r="AG42" i="7"/>
  <c r="AF42" i="7"/>
  <c r="AE42" i="7"/>
  <c r="AC42" i="7"/>
  <c r="AB42" i="7"/>
  <c r="AA42" i="7"/>
  <c r="Z42" i="7"/>
  <c r="X42" i="7"/>
  <c r="V42" i="7"/>
  <c r="HI42" i="7" s="1"/>
  <c r="HK41" i="7"/>
  <c r="HJ41" i="7"/>
  <c r="HH41" i="7"/>
  <c r="HG41" i="7"/>
  <c r="HE41" i="7"/>
  <c r="GY41" i="7"/>
  <c r="GX41" i="7"/>
  <c r="GV41" i="7"/>
  <c r="GU41" i="7"/>
  <c r="GS41" i="7"/>
  <c r="GM41" i="7"/>
  <c r="GL41" i="7"/>
  <c r="GJ41" i="7"/>
  <c r="GI41" i="7"/>
  <c r="GG41" i="7"/>
  <c r="GA41" i="7"/>
  <c r="FZ41" i="7"/>
  <c r="FX41" i="7"/>
  <c r="FW41" i="7"/>
  <c r="FU41" i="7"/>
  <c r="FO41" i="7"/>
  <c r="FN41" i="7"/>
  <c r="FL41" i="7"/>
  <c r="FK41" i="7"/>
  <c r="FI41" i="7"/>
  <c r="FC41" i="7"/>
  <c r="FB41" i="7"/>
  <c r="EZ41" i="7"/>
  <c r="EY41" i="7"/>
  <c r="EW41" i="7"/>
  <c r="EQ41" i="7"/>
  <c r="EP41" i="7"/>
  <c r="EN41" i="7"/>
  <c r="EM41" i="7"/>
  <c r="EK41" i="7"/>
  <c r="EE41" i="7"/>
  <c r="ED41" i="7"/>
  <c r="EB41" i="7"/>
  <c r="EA41" i="7"/>
  <c r="DY41" i="7"/>
  <c r="DS41" i="7"/>
  <c r="DR41" i="7"/>
  <c r="DP41" i="7"/>
  <c r="DO41" i="7"/>
  <c r="DM41" i="7"/>
  <c r="DG41" i="7"/>
  <c r="DF41" i="7"/>
  <c r="DD41" i="7"/>
  <c r="DC41" i="7"/>
  <c r="DA41" i="7"/>
  <c r="CU41" i="7"/>
  <c r="CT41" i="7"/>
  <c r="CR41" i="7"/>
  <c r="CQ41" i="7"/>
  <c r="CO41" i="7"/>
  <c r="CI41" i="7"/>
  <c r="CH41" i="7"/>
  <c r="CF41" i="7"/>
  <c r="CE41" i="7"/>
  <c r="CC41" i="7"/>
  <c r="BW41" i="7"/>
  <c r="BV41" i="7"/>
  <c r="BT41" i="7"/>
  <c r="BS41" i="7"/>
  <c r="BQ41" i="7"/>
  <c r="BK41" i="7"/>
  <c r="BJ41" i="7"/>
  <c r="BH41" i="7"/>
  <c r="BG41" i="7"/>
  <c r="BE41" i="7"/>
  <c r="AY41" i="7"/>
  <c r="AX41" i="7"/>
  <c r="AV41" i="7"/>
  <c r="AU41" i="7"/>
  <c r="AS41" i="7"/>
  <c r="AM41" i="7"/>
  <c r="AL41" i="7"/>
  <c r="AJ41" i="7"/>
  <c r="AI41" i="7"/>
  <c r="AG41" i="7"/>
  <c r="AA41" i="7"/>
  <c r="Z41" i="7"/>
  <c r="X41" i="7"/>
  <c r="W41" i="7"/>
  <c r="V41" i="7"/>
  <c r="HF41" i="7" s="1"/>
  <c r="HO40" i="7"/>
  <c r="HN40" i="7"/>
  <c r="HE40" i="7"/>
  <c r="HC40" i="7"/>
  <c r="HB40" i="7"/>
  <c r="GS40" i="7"/>
  <c r="GQ40" i="7"/>
  <c r="GP40" i="7"/>
  <c r="GG40" i="7"/>
  <c r="GE40" i="7"/>
  <c r="GD40" i="7"/>
  <c r="FU40" i="7"/>
  <c r="FS40" i="7"/>
  <c r="FR40" i="7"/>
  <c r="FI40" i="7"/>
  <c r="FG40" i="7"/>
  <c r="FF40" i="7"/>
  <c r="EW40" i="7"/>
  <c r="EU40" i="7"/>
  <c r="ET40" i="7"/>
  <c r="EK40" i="7"/>
  <c r="EI40" i="7"/>
  <c r="EH40" i="7"/>
  <c r="DY40" i="7"/>
  <c r="DW40" i="7"/>
  <c r="DV40" i="7"/>
  <c r="DM40" i="7"/>
  <c r="DK40" i="7"/>
  <c r="DJ40" i="7"/>
  <c r="DA40" i="7"/>
  <c r="CY40" i="7"/>
  <c r="CX40" i="7"/>
  <c r="CO40" i="7"/>
  <c r="CM40" i="7"/>
  <c r="CL40" i="7"/>
  <c r="CC40" i="7"/>
  <c r="CA40" i="7"/>
  <c r="BZ40" i="7"/>
  <c r="BQ40" i="7"/>
  <c r="BO40" i="7"/>
  <c r="BN40" i="7"/>
  <c r="BE40" i="7"/>
  <c r="BC40" i="7"/>
  <c r="BB40" i="7"/>
  <c r="AS40" i="7"/>
  <c r="AQ40" i="7"/>
  <c r="AP40" i="7"/>
  <c r="AG40" i="7"/>
  <c r="AE40" i="7"/>
  <c r="AD40" i="7"/>
  <c r="V40" i="7"/>
  <c r="HM40" i="7" s="1"/>
  <c r="HN39" i="7"/>
  <c r="HM39" i="7"/>
  <c r="HL39" i="7"/>
  <c r="HJ39" i="7"/>
  <c r="HI39" i="7"/>
  <c r="HH39" i="7"/>
  <c r="HG39" i="7"/>
  <c r="HE39" i="7"/>
  <c r="HB39" i="7"/>
  <c r="HA39" i="7"/>
  <c r="GZ39" i="7"/>
  <c r="GX39" i="7"/>
  <c r="GW39" i="7"/>
  <c r="GV39" i="7"/>
  <c r="GU39" i="7"/>
  <c r="GS39" i="7"/>
  <c r="GP39" i="7"/>
  <c r="GO39" i="7"/>
  <c r="GN39" i="7"/>
  <c r="GL39" i="7"/>
  <c r="GK39" i="7"/>
  <c r="GJ39" i="7"/>
  <c r="GI39" i="7"/>
  <c r="GG39" i="7"/>
  <c r="GD39" i="7"/>
  <c r="GC39" i="7"/>
  <c r="GB39" i="7"/>
  <c r="FZ39" i="7"/>
  <c r="FY39" i="7"/>
  <c r="FX39" i="7"/>
  <c r="FW39" i="7"/>
  <c r="FU39" i="7"/>
  <c r="FR39" i="7"/>
  <c r="FQ39" i="7"/>
  <c r="FP39" i="7"/>
  <c r="FN39" i="7"/>
  <c r="FM39" i="7"/>
  <c r="FL39" i="7"/>
  <c r="FK39" i="7"/>
  <c r="FI39" i="7"/>
  <c r="FF39" i="7"/>
  <c r="FE39" i="7"/>
  <c r="FD39" i="7"/>
  <c r="FB39" i="7"/>
  <c r="FA39" i="7"/>
  <c r="EZ39" i="7"/>
  <c r="EY39" i="7"/>
  <c r="EW39" i="7"/>
  <c r="ET39" i="7"/>
  <c r="ES39" i="7"/>
  <c r="ER39" i="7"/>
  <c r="EP39" i="7"/>
  <c r="EO39" i="7"/>
  <c r="EN39" i="7"/>
  <c r="EM39" i="7"/>
  <c r="EK39" i="7"/>
  <c r="EH39" i="7"/>
  <c r="EG39" i="7"/>
  <c r="EF39" i="7"/>
  <c r="ED39" i="7"/>
  <c r="EC39" i="7"/>
  <c r="EB39" i="7"/>
  <c r="EA39" i="7"/>
  <c r="DY39" i="7"/>
  <c r="DV39" i="7"/>
  <c r="DU39" i="7"/>
  <c r="DT39" i="7"/>
  <c r="DR39" i="7"/>
  <c r="DQ39" i="7"/>
  <c r="DP39" i="7"/>
  <c r="DO39" i="7"/>
  <c r="DM39" i="7"/>
  <c r="DJ39" i="7"/>
  <c r="DI39" i="7"/>
  <c r="DH39" i="7"/>
  <c r="DF39" i="7"/>
  <c r="DE39" i="7"/>
  <c r="DD39" i="7"/>
  <c r="DC39" i="7"/>
  <c r="DA39" i="7"/>
  <c r="CX39" i="7"/>
  <c r="CW39" i="7"/>
  <c r="CV39" i="7"/>
  <c r="CT39" i="7"/>
  <c r="CS39" i="7"/>
  <c r="CR39" i="7"/>
  <c r="CQ39" i="7"/>
  <c r="CO39" i="7"/>
  <c r="CL39" i="7"/>
  <c r="CK39" i="7"/>
  <c r="CJ39" i="7"/>
  <c r="CH39" i="7"/>
  <c r="CG39" i="7"/>
  <c r="CF39" i="7"/>
  <c r="CE39" i="7"/>
  <c r="CC39" i="7"/>
  <c r="BZ39" i="7"/>
  <c r="BY39" i="7"/>
  <c r="BX39" i="7"/>
  <c r="BV39" i="7"/>
  <c r="BU39" i="7"/>
  <c r="BT39" i="7"/>
  <c r="BS39" i="7"/>
  <c r="BQ39" i="7"/>
  <c r="BN39" i="7"/>
  <c r="BM39" i="7"/>
  <c r="BL39" i="7"/>
  <c r="BJ39" i="7"/>
  <c r="BI39" i="7"/>
  <c r="BH39" i="7"/>
  <c r="BG39" i="7"/>
  <c r="BE39" i="7"/>
  <c r="BB39" i="7"/>
  <c r="BA39" i="7"/>
  <c r="AZ39" i="7"/>
  <c r="AX39" i="7"/>
  <c r="AW39" i="7"/>
  <c r="AV39" i="7"/>
  <c r="AU39" i="7"/>
  <c r="AS39" i="7"/>
  <c r="AP39" i="7"/>
  <c r="AO39" i="7"/>
  <c r="AN39" i="7"/>
  <c r="AL39" i="7"/>
  <c r="AK39" i="7"/>
  <c r="AJ39" i="7"/>
  <c r="AI39" i="7"/>
  <c r="AG39" i="7"/>
  <c r="AD39" i="7"/>
  <c r="AC39" i="7"/>
  <c r="AB39" i="7"/>
  <c r="Z39" i="7"/>
  <c r="Y39" i="7"/>
  <c r="X39" i="7"/>
  <c r="W39" i="7"/>
  <c r="V39" i="7"/>
  <c r="HF39" i="7" s="1"/>
  <c r="HO38" i="7"/>
  <c r="HN38" i="7"/>
  <c r="HM38" i="7"/>
  <c r="HL38" i="7"/>
  <c r="HJ38" i="7"/>
  <c r="HI38" i="7"/>
  <c r="HH38" i="7"/>
  <c r="HG38" i="7"/>
  <c r="HE38" i="7"/>
  <c r="HD38" i="7"/>
  <c r="HC38" i="7"/>
  <c r="HB38" i="7"/>
  <c r="HA38" i="7"/>
  <c r="GZ38" i="7"/>
  <c r="GX38" i="7"/>
  <c r="GW38" i="7"/>
  <c r="GV38" i="7"/>
  <c r="GU38" i="7"/>
  <c r="GS38" i="7"/>
  <c r="GR38" i="7"/>
  <c r="GQ38" i="7"/>
  <c r="GP38" i="7"/>
  <c r="GO38" i="7"/>
  <c r="GN38" i="7"/>
  <c r="GL38" i="7"/>
  <c r="GK38" i="7"/>
  <c r="GJ38" i="7"/>
  <c r="GI38" i="7"/>
  <c r="GG38" i="7"/>
  <c r="GF38" i="7"/>
  <c r="GE38" i="7"/>
  <c r="GD38" i="7"/>
  <c r="GC38" i="7"/>
  <c r="GB38" i="7"/>
  <c r="FZ38" i="7"/>
  <c r="FY38" i="7"/>
  <c r="FX38" i="7"/>
  <c r="FW38" i="7"/>
  <c r="FU38" i="7"/>
  <c r="FT38" i="7"/>
  <c r="FS38" i="7"/>
  <c r="FR38" i="7"/>
  <c r="FQ38" i="7"/>
  <c r="FP38" i="7"/>
  <c r="FN38" i="7"/>
  <c r="FM38" i="7"/>
  <c r="FL38" i="7"/>
  <c r="FK38" i="7"/>
  <c r="FI38" i="7"/>
  <c r="FH38" i="7"/>
  <c r="FG38" i="7"/>
  <c r="FF38" i="7"/>
  <c r="FE38" i="7"/>
  <c r="FD38" i="7"/>
  <c r="FB38" i="7"/>
  <c r="FA38" i="7"/>
  <c r="EZ38" i="7"/>
  <c r="EY38" i="7"/>
  <c r="EW38" i="7"/>
  <c r="EV38" i="7"/>
  <c r="EU38" i="7"/>
  <c r="ET38" i="7"/>
  <c r="ES38" i="7"/>
  <c r="ER38" i="7"/>
  <c r="EP38" i="7"/>
  <c r="EO38" i="7"/>
  <c r="EN38" i="7"/>
  <c r="EM38" i="7"/>
  <c r="EK38" i="7"/>
  <c r="EJ38" i="7"/>
  <c r="EI38" i="7"/>
  <c r="EH38" i="7"/>
  <c r="EG38" i="7"/>
  <c r="EF38" i="7"/>
  <c r="ED38" i="7"/>
  <c r="EC38" i="7"/>
  <c r="EB38" i="7"/>
  <c r="EA38" i="7"/>
  <c r="DY38" i="7"/>
  <c r="DX38" i="7"/>
  <c r="DW38" i="7"/>
  <c r="DV38" i="7"/>
  <c r="DU38" i="7"/>
  <c r="DT38" i="7"/>
  <c r="DR38" i="7"/>
  <c r="DQ38" i="7"/>
  <c r="DP38" i="7"/>
  <c r="DO38" i="7"/>
  <c r="DM38" i="7"/>
  <c r="DL38" i="7"/>
  <c r="DK38" i="7"/>
  <c r="DJ38" i="7"/>
  <c r="DI38" i="7"/>
  <c r="DH38" i="7"/>
  <c r="DF38" i="7"/>
  <c r="DE38" i="7"/>
  <c r="DD38" i="7"/>
  <c r="DC38" i="7"/>
  <c r="DA38" i="7"/>
  <c r="CZ38" i="7"/>
  <c r="CY38" i="7"/>
  <c r="CX38" i="7"/>
  <c r="CW38" i="7"/>
  <c r="CV38" i="7"/>
  <c r="CT38" i="7"/>
  <c r="CS38" i="7"/>
  <c r="CR38" i="7"/>
  <c r="CQ38" i="7"/>
  <c r="CO38" i="7"/>
  <c r="CN38" i="7"/>
  <c r="CM38" i="7"/>
  <c r="CL38" i="7"/>
  <c r="CK38" i="7"/>
  <c r="CJ38" i="7"/>
  <c r="CH38" i="7"/>
  <c r="CG38" i="7"/>
  <c r="CF38" i="7"/>
  <c r="CE38" i="7"/>
  <c r="CC38" i="7"/>
  <c r="CB38" i="7"/>
  <c r="CA38" i="7"/>
  <c r="BZ38" i="7"/>
  <c r="BY38" i="7"/>
  <c r="BX38" i="7"/>
  <c r="BV38" i="7"/>
  <c r="BU38" i="7"/>
  <c r="BT38" i="7"/>
  <c r="BS38" i="7"/>
  <c r="BQ38" i="7"/>
  <c r="BP38" i="7"/>
  <c r="BO38" i="7"/>
  <c r="BN38" i="7"/>
  <c r="BM38" i="7"/>
  <c r="BL38" i="7"/>
  <c r="BJ38" i="7"/>
  <c r="BI38" i="7"/>
  <c r="BH38" i="7"/>
  <c r="BG38" i="7"/>
  <c r="BE38" i="7"/>
  <c r="BD38" i="7"/>
  <c r="BC38" i="7"/>
  <c r="BB38" i="7"/>
  <c r="BA38" i="7"/>
  <c r="AZ38" i="7"/>
  <c r="AX38" i="7"/>
  <c r="AW38" i="7"/>
  <c r="AV38" i="7"/>
  <c r="AU38" i="7"/>
  <c r="AS38" i="7"/>
  <c r="AR38" i="7"/>
  <c r="AQ38" i="7"/>
  <c r="AP38" i="7"/>
  <c r="AO38" i="7"/>
  <c r="AN38" i="7"/>
  <c r="AL38" i="7"/>
  <c r="AK38" i="7"/>
  <c r="AJ38" i="7"/>
  <c r="AI38" i="7"/>
  <c r="AG38" i="7"/>
  <c r="AF38" i="7"/>
  <c r="AE38" i="7"/>
  <c r="AD38" i="7"/>
  <c r="AC38" i="7"/>
  <c r="AB38" i="7"/>
  <c r="Z38" i="7"/>
  <c r="Y38" i="7"/>
  <c r="X38" i="7"/>
  <c r="W38" i="7"/>
  <c r="V38" i="7"/>
  <c r="HK38" i="7" s="1"/>
  <c r="HO37" i="7"/>
  <c r="HN37" i="7"/>
  <c r="HL37" i="7"/>
  <c r="HK37" i="7"/>
  <c r="HJ37" i="7"/>
  <c r="HI37" i="7"/>
  <c r="HH37" i="7"/>
  <c r="HG37" i="7"/>
  <c r="HE37" i="7"/>
  <c r="HD37" i="7"/>
  <c r="HC37" i="7"/>
  <c r="HB37" i="7"/>
  <c r="GZ37" i="7"/>
  <c r="GY37" i="7"/>
  <c r="GX37" i="7"/>
  <c r="GW37" i="7"/>
  <c r="GV37" i="7"/>
  <c r="GU37" i="7"/>
  <c r="GS37" i="7"/>
  <c r="GR37" i="7"/>
  <c r="GQ37" i="7"/>
  <c r="GP37" i="7"/>
  <c r="GN37" i="7"/>
  <c r="GM37" i="7"/>
  <c r="GL37" i="7"/>
  <c r="GK37" i="7"/>
  <c r="GJ37" i="7"/>
  <c r="GI37" i="7"/>
  <c r="GG37" i="7"/>
  <c r="GF37" i="7"/>
  <c r="GE37" i="7"/>
  <c r="GD37" i="7"/>
  <c r="GB37" i="7"/>
  <c r="GA37" i="7"/>
  <c r="FZ37" i="7"/>
  <c r="FY37" i="7"/>
  <c r="FX37" i="7"/>
  <c r="FW37" i="7"/>
  <c r="FU37" i="7"/>
  <c r="FT37" i="7"/>
  <c r="FS37" i="7"/>
  <c r="FR37" i="7"/>
  <c r="FP37" i="7"/>
  <c r="FO37" i="7"/>
  <c r="FN37" i="7"/>
  <c r="FM37" i="7"/>
  <c r="FL37" i="7"/>
  <c r="FK37" i="7"/>
  <c r="FI37" i="7"/>
  <c r="FH37" i="7"/>
  <c r="FG37" i="7"/>
  <c r="FF37" i="7"/>
  <c r="FD37" i="7"/>
  <c r="FC37" i="7"/>
  <c r="FB37" i="7"/>
  <c r="FA37" i="7"/>
  <c r="EZ37" i="7"/>
  <c r="EY37" i="7"/>
  <c r="EW37" i="7"/>
  <c r="EV37" i="7"/>
  <c r="EU37" i="7"/>
  <c r="ET37" i="7"/>
  <c r="ER37" i="7"/>
  <c r="EQ37" i="7"/>
  <c r="EP37" i="7"/>
  <c r="EO37" i="7"/>
  <c r="EN37" i="7"/>
  <c r="EM37" i="7"/>
  <c r="EK37" i="7"/>
  <c r="EJ37" i="7"/>
  <c r="EI37" i="7"/>
  <c r="EH37" i="7"/>
  <c r="EF37" i="7"/>
  <c r="EE37" i="7"/>
  <c r="ED37" i="7"/>
  <c r="EC37" i="7"/>
  <c r="EB37" i="7"/>
  <c r="EA37" i="7"/>
  <c r="DY37" i="7"/>
  <c r="DX37" i="7"/>
  <c r="DW37" i="7"/>
  <c r="DV37" i="7"/>
  <c r="DT37" i="7"/>
  <c r="DS37" i="7"/>
  <c r="DR37" i="7"/>
  <c r="DQ37" i="7"/>
  <c r="DP37" i="7"/>
  <c r="DO37" i="7"/>
  <c r="DM37" i="7"/>
  <c r="DL37" i="7"/>
  <c r="DK37" i="7"/>
  <c r="DJ37" i="7"/>
  <c r="DH37" i="7"/>
  <c r="DG37" i="7"/>
  <c r="DF37" i="7"/>
  <c r="DE37" i="7"/>
  <c r="DD37" i="7"/>
  <c r="DC37" i="7"/>
  <c r="DA37" i="7"/>
  <c r="CZ37" i="7"/>
  <c r="CY37" i="7"/>
  <c r="CX37" i="7"/>
  <c r="CV37" i="7"/>
  <c r="CU37" i="7"/>
  <c r="CT37" i="7"/>
  <c r="CS37" i="7"/>
  <c r="CR37" i="7"/>
  <c r="CQ37" i="7"/>
  <c r="CO37" i="7"/>
  <c r="CN37" i="7"/>
  <c r="CM37" i="7"/>
  <c r="CL37" i="7"/>
  <c r="CJ37" i="7"/>
  <c r="CI37" i="7"/>
  <c r="CH37" i="7"/>
  <c r="CG37" i="7"/>
  <c r="CF37" i="7"/>
  <c r="CE37" i="7"/>
  <c r="CC37" i="7"/>
  <c r="CB37" i="7"/>
  <c r="CA37" i="7"/>
  <c r="BZ37" i="7"/>
  <c r="BX37" i="7"/>
  <c r="BW37" i="7"/>
  <c r="BV37" i="7"/>
  <c r="BU37" i="7"/>
  <c r="BT37" i="7"/>
  <c r="BS37" i="7"/>
  <c r="BQ37" i="7"/>
  <c r="BP37" i="7"/>
  <c r="BO37" i="7"/>
  <c r="BN37" i="7"/>
  <c r="BL37" i="7"/>
  <c r="BK37" i="7"/>
  <c r="BJ37" i="7"/>
  <c r="BI37" i="7"/>
  <c r="BH37" i="7"/>
  <c r="BG37" i="7"/>
  <c r="BE37" i="7"/>
  <c r="BD37" i="7"/>
  <c r="BC37" i="7"/>
  <c r="BB37" i="7"/>
  <c r="AZ37" i="7"/>
  <c r="AY37" i="7"/>
  <c r="AX37" i="7"/>
  <c r="AW37" i="7"/>
  <c r="AV37" i="7"/>
  <c r="AU37" i="7"/>
  <c r="AS37" i="7"/>
  <c r="AR37" i="7"/>
  <c r="AQ37" i="7"/>
  <c r="AP37" i="7"/>
  <c r="AN37" i="7"/>
  <c r="AM37" i="7"/>
  <c r="AL37" i="7"/>
  <c r="AK37" i="7"/>
  <c r="AJ37" i="7"/>
  <c r="AI37" i="7"/>
  <c r="AG37" i="7"/>
  <c r="AF37" i="7"/>
  <c r="AE37" i="7"/>
  <c r="AD37" i="7"/>
  <c r="AB37" i="7"/>
  <c r="AA37" i="7"/>
  <c r="Z37" i="7"/>
  <c r="Y37" i="7"/>
  <c r="X37" i="7"/>
  <c r="W37" i="7"/>
  <c r="V37" i="7"/>
  <c r="HF37" i="7" s="1"/>
  <c r="HO36" i="7"/>
  <c r="HK36" i="7"/>
  <c r="HI36" i="7"/>
  <c r="HG36" i="7"/>
  <c r="HF36" i="7"/>
  <c r="GZ36" i="7"/>
  <c r="GY36" i="7"/>
  <c r="GW36" i="7"/>
  <c r="GT36" i="7"/>
  <c r="GS36" i="7"/>
  <c r="GR36" i="7"/>
  <c r="GL36" i="7"/>
  <c r="GK36" i="7"/>
  <c r="GH36" i="7"/>
  <c r="GF36" i="7"/>
  <c r="GE36" i="7"/>
  <c r="GD36" i="7"/>
  <c r="FW36" i="7"/>
  <c r="FV36" i="7"/>
  <c r="FT36" i="7"/>
  <c r="FR36" i="7"/>
  <c r="FQ36" i="7"/>
  <c r="FP36" i="7"/>
  <c r="FJ36" i="7"/>
  <c r="FI36" i="7"/>
  <c r="FG36" i="7"/>
  <c r="FE36" i="7"/>
  <c r="FD36" i="7"/>
  <c r="FC36" i="7"/>
  <c r="EW36" i="7"/>
  <c r="EV36" i="7"/>
  <c r="ET36" i="7"/>
  <c r="ER36" i="7"/>
  <c r="EQ36" i="7"/>
  <c r="EP36" i="7"/>
  <c r="EJ36" i="7"/>
  <c r="EI36" i="7"/>
  <c r="EG36" i="7"/>
  <c r="EE36" i="7"/>
  <c r="ED36" i="7"/>
  <c r="EC36" i="7"/>
  <c r="DW36" i="7"/>
  <c r="DV36" i="7"/>
  <c r="DT36" i="7"/>
  <c r="DR36" i="7"/>
  <c r="DQ36" i="7"/>
  <c r="DO36" i="7"/>
  <c r="DJ36" i="7"/>
  <c r="DI36" i="7"/>
  <c r="DG36" i="7"/>
  <c r="DE36" i="7"/>
  <c r="DC36" i="7"/>
  <c r="DB36" i="7"/>
  <c r="CW36" i="7"/>
  <c r="CV36" i="7"/>
  <c r="CT36" i="7"/>
  <c r="CQ36" i="7"/>
  <c r="CP36" i="7"/>
  <c r="CO36" i="7"/>
  <c r="CJ36" i="7"/>
  <c r="CI36" i="7"/>
  <c r="CG36" i="7"/>
  <c r="CD36" i="7"/>
  <c r="CC36" i="7"/>
  <c r="CB36" i="7"/>
  <c r="BW36" i="7"/>
  <c r="BV36" i="7"/>
  <c r="BS36" i="7"/>
  <c r="BQ36" i="7"/>
  <c r="BP36" i="7"/>
  <c r="BO36" i="7"/>
  <c r="BJ36" i="7"/>
  <c r="BI36" i="7"/>
  <c r="BF36" i="7"/>
  <c r="BD36" i="7"/>
  <c r="BC36" i="7"/>
  <c r="BB36" i="7"/>
  <c r="AW36" i="7"/>
  <c r="AU36" i="7"/>
  <c r="AS36" i="7"/>
  <c r="AQ36" i="7"/>
  <c r="AP36" i="7"/>
  <c r="AO36" i="7"/>
  <c r="AJ36" i="7"/>
  <c r="AI36" i="7"/>
  <c r="AG36" i="7"/>
  <c r="AE36" i="7"/>
  <c r="AD36" i="7"/>
  <c r="AC36" i="7"/>
  <c r="X36" i="7"/>
  <c r="W36" i="7"/>
  <c r="V36" i="7"/>
  <c r="HJ36" i="7" s="1"/>
  <c r="HO35" i="7"/>
  <c r="HN35" i="7"/>
  <c r="HM35" i="7"/>
  <c r="HL35" i="7"/>
  <c r="HJ35" i="7"/>
  <c r="HI35" i="7"/>
  <c r="HH35" i="7"/>
  <c r="HC35" i="7"/>
  <c r="HB35" i="7"/>
  <c r="HA35" i="7"/>
  <c r="GZ35" i="7"/>
  <c r="GX35" i="7"/>
  <c r="GW35" i="7"/>
  <c r="GV35" i="7"/>
  <c r="GQ35" i="7"/>
  <c r="GP35" i="7"/>
  <c r="GO35" i="7"/>
  <c r="GN35" i="7"/>
  <c r="GL35" i="7"/>
  <c r="GK35" i="7"/>
  <c r="GJ35" i="7"/>
  <c r="GE35" i="7"/>
  <c r="GD35" i="7"/>
  <c r="GC35" i="7"/>
  <c r="GB35" i="7"/>
  <c r="FZ35" i="7"/>
  <c r="FY35" i="7"/>
  <c r="FX35" i="7"/>
  <c r="FS35" i="7"/>
  <c r="FR35" i="7"/>
  <c r="FQ35" i="7"/>
  <c r="FP35" i="7"/>
  <c r="FN35" i="7"/>
  <c r="FM35" i="7"/>
  <c r="FL35" i="7"/>
  <c r="FG35" i="7"/>
  <c r="FF35" i="7"/>
  <c r="FE35" i="7"/>
  <c r="FD35" i="7"/>
  <c r="FB35" i="7"/>
  <c r="FA35" i="7"/>
  <c r="EZ35" i="7"/>
  <c r="EU35" i="7"/>
  <c r="ET35" i="7"/>
  <c r="ES35" i="7"/>
  <c r="ER35" i="7"/>
  <c r="EP35" i="7"/>
  <c r="EO35" i="7"/>
  <c r="EN35" i="7"/>
  <c r="EI35" i="7"/>
  <c r="EH35" i="7"/>
  <c r="EG35" i="7"/>
  <c r="EF35" i="7"/>
  <c r="ED35" i="7"/>
  <c r="EC35" i="7"/>
  <c r="EB35" i="7"/>
  <c r="DW35" i="7"/>
  <c r="DV35" i="7"/>
  <c r="DU35" i="7"/>
  <c r="DT35" i="7"/>
  <c r="DR35" i="7"/>
  <c r="DQ35" i="7"/>
  <c r="DP35" i="7"/>
  <c r="DK35" i="7"/>
  <c r="DJ35" i="7"/>
  <c r="DI35" i="7"/>
  <c r="DH35" i="7"/>
  <c r="DF35" i="7"/>
  <c r="DE35" i="7"/>
  <c r="DD35" i="7"/>
  <c r="CY35" i="7"/>
  <c r="CX35" i="7"/>
  <c r="CW35" i="7"/>
  <c r="CV35" i="7"/>
  <c r="CT35" i="7"/>
  <c r="CS35" i="7"/>
  <c r="CR35" i="7"/>
  <c r="CM35" i="7"/>
  <c r="CL35" i="7"/>
  <c r="CK35" i="7"/>
  <c r="CJ35" i="7"/>
  <c r="CH35" i="7"/>
  <c r="CG35" i="7"/>
  <c r="CF35" i="7"/>
  <c r="CA35" i="7"/>
  <c r="BZ35" i="7"/>
  <c r="BY35" i="7"/>
  <c r="BX35" i="7"/>
  <c r="BV35" i="7"/>
  <c r="BU35" i="7"/>
  <c r="BT35" i="7"/>
  <c r="BO35" i="7"/>
  <c r="BN35" i="7"/>
  <c r="BM35" i="7"/>
  <c r="BL35" i="7"/>
  <c r="BJ35" i="7"/>
  <c r="BI35" i="7"/>
  <c r="BH35" i="7"/>
  <c r="BC35" i="7"/>
  <c r="BB35" i="7"/>
  <c r="BA35" i="7"/>
  <c r="AZ35" i="7"/>
  <c r="AX35" i="7"/>
  <c r="AW35" i="7"/>
  <c r="AV35" i="7"/>
  <c r="AQ35" i="7"/>
  <c r="AP35" i="7"/>
  <c r="AO35" i="7"/>
  <c r="AN35" i="7"/>
  <c r="AL35" i="7"/>
  <c r="AK35" i="7"/>
  <c r="AJ35" i="7"/>
  <c r="AE35" i="7"/>
  <c r="AD35" i="7"/>
  <c r="AC35" i="7"/>
  <c r="AB35" i="7"/>
  <c r="Z35" i="7"/>
  <c r="Y35" i="7"/>
  <c r="X35" i="7"/>
  <c r="V35" i="7"/>
  <c r="HG35" i="7" s="1"/>
  <c r="HO34" i="7"/>
  <c r="HJ34" i="7"/>
  <c r="HI34" i="7"/>
  <c r="HH34" i="7"/>
  <c r="HG34" i="7"/>
  <c r="HE34" i="7"/>
  <c r="HD34" i="7"/>
  <c r="HC34" i="7"/>
  <c r="GX34" i="7"/>
  <c r="GW34" i="7"/>
  <c r="GV34" i="7"/>
  <c r="GU34" i="7"/>
  <c r="GS34" i="7"/>
  <c r="GR34" i="7"/>
  <c r="GQ34" i="7"/>
  <c r="GL34" i="7"/>
  <c r="GK34" i="7"/>
  <c r="GJ34" i="7"/>
  <c r="GI34" i="7"/>
  <c r="GG34" i="7"/>
  <c r="GF34" i="7"/>
  <c r="GE34" i="7"/>
  <c r="FZ34" i="7"/>
  <c r="FY34" i="7"/>
  <c r="FX34" i="7"/>
  <c r="FW34" i="7"/>
  <c r="FU34" i="7"/>
  <c r="FT34" i="7"/>
  <c r="FS34" i="7"/>
  <c r="FN34" i="7"/>
  <c r="FM34" i="7"/>
  <c r="FL34" i="7"/>
  <c r="FK34" i="7"/>
  <c r="FI34" i="7"/>
  <c r="FH34" i="7"/>
  <c r="FG34" i="7"/>
  <c r="FB34" i="7"/>
  <c r="FA34" i="7"/>
  <c r="EZ34" i="7"/>
  <c r="EY34" i="7"/>
  <c r="EW34" i="7"/>
  <c r="EV34" i="7"/>
  <c r="EU34" i="7"/>
  <c r="EP34" i="7"/>
  <c r="EO34" i="7"/>
  <c r="EN34" i="7"/>
  <c r="EM34" i="7"/>
  <c r="EK34" i="7"/>
  <c r="EJ34" i="7"/>
  <c r="EI34" i="7"/>
  <c r="ED34" i="7"/>
  <c r="EC34" i="7"/>
  <c r="EB34" i="7"/>
  <c r="EA34" i="7"/>
  <c r="DY34" i="7"/>
  <c r="DX34" i="7"/>
  <c r="DW34" i="7"/>
  <c r="DR34" i="7"/>
  <c r="DQ34" i="7"/>
  <c r="DP34" i="7"/>
  <c r="DO34" i="7"/>
  <c r="DM34" i="7"/>
  <c r="DL34" i="7"/>
  <c r="DK34" i="7"/>
  <c r="DF34" i="7"/>
  <c r="DE34" i="7"/>
  <c r="DD34" i="7"/>
  <c r="DC34" i="7"/>
  <c r="DA34" i="7"/>
  <c r="CZ34" i="7"/>
  <c r="CY34" i="7"/>
  <c r="CW34" i="7"/>
  <c r="CT34" i="7"/>
  <c r="CS34" i="7"/>
  <c r="CR34" i="7"/>
  <c r="CQ34" i="7"/>
  <c r="CO34" i="7"/>
  <c r="CN34" i="7"/>
  <c r="CM34" i="7"/>
  <c r="CK34" i="7"/>
  <c r="CH34" i="7"/>
  <c r="CG34" i="7"/>
  <c r="CF34" i="7"/>
  <c r="CE34" i="7"/>
  <c r="CC34" i="7"/>
  <c r="CB34" i="7"/>
  <c r="CA34" i="7"/>
  <c r="BY34" i="7"/>
  <c r="BV34" i="7"/>
  <c r="BU34" i="7"/>
  <c r="BT34" i="7"/>
  <c r="BS34" i="7"/>
  <c r="BQ34" i="7"/>
  <c r="BP34" i="7"/>
  <c r="BO34" i="7"/>
  <c r="BM34" i="7"/>
  <c r="BJ34" i="7"/>
  <c r="BI34" i="7"/>
  <c r="BH34" i="7"/>
  <c r="BG34" i="7"/>
  <c r="BE34" i="7"/>
  <c r="BD34" i="7"/>
  <c r="BC34" i="7"/>
  <c r="BA34" i="7"/>
  <c r="AX34" i="7"/>
  <c r="AW34" i="7"/>
  <c r="AV34" i="7"/>
  <c r="AU34" i="7"/>
  <c r="AS34" i="7"/>
  <c r="AR34" i="7"/>
  <c r="AQ34" i="7"/>
  <c r="AO34" i="7"/>
  <c r="AL34" i="7"/>
  <c r="AK34" i="7"/>
  <c r="AJ34" i="7"/>
  <c r="AI34" i="7"/>
  <c r="AG34" i="7"/>
  <c r="AF34" i="7"/>
  <c r="AE34" i="7"/>
  <c r="AC34" i="7"/>
  <c r="Z34" i="7"/>
  <c r="Y34" i="7"/>
  <c r="X34" i="7"/>
  <c r="W34" i="7"/>
  <c r="V34" i="7"/>
  <c r="HN34" i="7" s="1"/>
  <c r="HO33" i="7"/>
  <c r="HN33" i="7"/>
  <c r="HL33" i="7"/>
  <c r="HK33" i="7"/>
  <c r="HJ33" i="7"/>
  <c r="HE33" i="7"/>
  <c r="HD33" i="7"/>
  <c r="HC33" i="7"/>
  <c r="HB33" i="7"/>
  <c r="GZ33" i="7"/>
  <c r="GY33" i="7"/>
  <c r="GX33" i="7"/>
  <c r="GS33" i="7"/>
  <c r="GR33" i="7"/>
  <c r="GQ33" i="7"/>
  <c r="GP33" i="7"/>
  <c r="GN33" i="7"/>
  <c r="GM33" i="7"/>
  <c r="GL33" i="7"/>
  <c r="GG33" i="7"/>
  <c r="GF33" i="7"/>
  <c r="GE33" i="7"/>
  <c r="GD33" i="7"/>
  <c r="GB33" i="7"/>
  <c r="GA33" i="7"/>
  <c r="FZ33" i="7"/>
  <c r="FU33" i="7"/>
  <c r="FT33" i="7"/>
  <c r="FS33" i="7"/>
  <c r="FR33" i="7"/>
  <c r="FP33" i="7"/>
  <c r="FO33" i="7"/>
  <c r="FN33" i="7"/>
  <c r="FI33" i="7"/>
  <c r="FH33" i="7"/>
  <c r="FG33" i="7"/>
  <c r="FF33" i="7"/>
  <c r="FD33" i="7"/>
  <c r="FC33" i="7"/>
  <c r="FB33" i="7"/>
  <c r="EW33" i="7"/>
  <c r="EV33" i="7"/>
  <c r="EU33" i="7"/>
  <c r="ET33" i="7"/>
  <c r="ER33" i="7"/>
  <c r="EQ33" i="7"/>
  <c r="EP33" i="7"/>
  <c r="EK33" i="7"/>
  <c r="EJ33" i="7"/>
  <c r="EI33" i="7"/>
  <c r="EH33" i="7"/>
  <c r="EF33" i="7"/>
  <c r="EE33" i="7"/>
  <c r="ED33" i="7"/>
  <c r="DY33" i="7"/>
  <c r="DX33" i="7"/>
  <c r="DW33" i="7"/>
  <c r="DV33" i="7"/>
  <c r="DT33" i="7"/>
  <c r="DS33" i="7"/>
  <c r="DR33" i="7"/>
  <c r="DP33" i="7"/>
  <c r="DM33" i="7"/>
  <c r="DL33" i="7"/>
  <c r="DK33" i="7"/>
  <c r="DJ33" i="7"/>
  <c r="DH33" i="7"/>
  <c r="DG33" i="7"/>
  <c r="DF33" i="7"/>
  <c r="DD33" i="7"/>
  <c r="DA33" i="7"/>
  <c r="CZ33" i="7"/>
  <c r="CY33" i="7"/>
  <c r="CX33" i="7"/>
  <c r="CV33" i="7"/>
  <c r="CU33" i="7"/>
  <c r="CT33" i="7"/>
  <c r="CR33" i="7"/>
  <c r="CO33" i="7"/>
  <c r="CN33" i="7"/>
  <c r="CM33" i="7"/>
  <c r="CL33" i="7"/>
  <c r="CJ33" i="7"/>
  <c r="CI33" i="7"/>
  <c r="CH33" i="7"/>
  <c r="CF33" i="7"/>
  <c r="CC33" i="7"/>
  <c r="CB33" i="7"/>
  <c r="CA33" i="7"/>
  <c r="BZ33" i="7"/>
  <c r="BX33" i="7"/>
  <c r="BW33" i="7"/>
  <c r="BV33" i="7"/>
  <c r="BT33" i="7"/>
  <c r="BQ33" i="7"/>
  <c r="BP33" i="7"/>
  <c r="BO33" i="7"/>
  <c r="BN33" i="7"/>
  <c r="BL33" i="7"/>
  <c r="BK33" i="7"/>
  <c r="BJ33" i="7"/>
  <c r="BH33" i="7"/>
  <c r="BE33" i="7"/>
  <c r="BD33" i="7"/>
  <c r="BC33" i="7"/>
  <c r="BB33" i="7"/>
  <c r="AZ33" i="7"/>
  <c r="AY33" i="7"/>
  <c r="AX33" i="7"/>
  <c r="AV33" i="7"/>
  <c r="AS33" i="7"/>
  <c r="AR33" i="7"/>
  <c r="AQ33" i="7"/>
  <c r="AP33" i="7"/>
  <c r="AN33" i="7"/>
  <c r="AM33" i="7"/>
  <c r="AL33" i="7"/>
  <c r="AJ33" i="7"/>
  <c r="AG33" i="7"/>
  <c r="AF33" i="7"/>
  <c r="AE33" i="7"/>
  <c r="AD33" i="7"/>
  <c r="AB33" i="7"/>
  <c r="AA33" i="7"/>
  <c r="Z33" i="7"/>
  <c r="X33" i="7"/>
  <c r="V33" i="7"/>
  <c r="HI33" i="7" s="1"/>
  <c r="HL32" i="7"/>
  <c r="HG32" i="7"/>
  <c r="HE32" i="7"/>
  <c r="GZ32" i="7"/>
  <c r="GU32" i="7"/>
  <c r="GS32" i="7"/>
  <c r="GN32" i="7"/>
  <c r="GI32" i="7"/>
  <c r="GG32" i="7"/>
  <c r="GB32" i="7"/>
  <c r="FW32" i="7"/>
  <c r="FU32" i="7"/>
  <c r="FP32" i="7"/>
  <c r="FK32" i="7"/>
  <c r="FI32" i="7"/>
  <c r="FD32" i="7"/>
  <c r="EY32" i="7"/>
  <c r="EW32" i="7"/>
  <c r="ER32" i="7"/>
  <c r="EM32" i="7"/>
  <c r="EK32" i="7"/>
  <c r="EF32" i="7"/>
  <c r="EA32" i="7"/>
  <c r="DY32" i="7"/>
  <c r="DT32" i="7"/>
  <c r="DO32" i="7"/>
  <c r="DM32" i="7"/>
  <c r="DH32" i="7"/>
  <c r="DE32" i="7"/>
  <c r="DC32" i="7"/>
  <c r="DA32" i="7"/>
  <c r="CV32" i="7"/>
  <c r="CS32" i="7"/>
  <c r="CQ32" i="7"/>
  <c r="CO32" i="7"/>
  <c r="CJ32" i="7"/>
  <c r="CG32" i="7"/>
  <c r="CE32" i="7"/>
  <c r="CC32" i="7"/>
  <c r="BX32" i="7"/>
  <c r="BU32" i="7"/>
  <c r="BS32" i="7"/>
  <c r="BQ32" i="7"/>
  <c r="BL32" i="7"/>
  <c r="BI32" i="7"/>
  <c r="BG32" i="7"/>
  <c r="BE32" i="7"/>
  <c r="AZ32" i="7"/>
  <c r="AW32" i="7"/>
  <c r="AU32" i="7"/>
  <c r="AS32" i="7"/>
  <c r="AN32" i="7"/>
  <c r="AK32" i="7"/>
  <c r="AI32" i="7"/>
  <c r="AG32" i="7"/>
  <c r="AB32" i="7"/>
  <c r="Y32" i="7"/>
  <c r="W32" i="7"/>
  <c r="V32" i="7"/>
  <c r="HD32" i="7" s="1"/>
  <c r="HN31" i="7"/>
  <c r="HM31" i="7"/>
  <c r="HL31" i="7"/>
  <c r="HG31" i="7"/>
  <c r="HD31" i="7"/>
  <c r="HB31" i="7"/>
  <c r="HA31" i="7"/>
  <c r="GZ31" i="7"/>
  <c r="GU31" i="7"/>
  <c r="GR31" i="7"/>
  <c r="GP31" i="7"/>
  <c r="GO31" i="7"/>
  <c r="GN31" i="7"/>
  <c r="GI31" i="7"/>
  <c r="GF31" i="7"/>
  <c r="GD31" i="7"/>
  <c r="GC31" i="7"/>
  <c r="GB31" i="7"/>
  <c r="FW31" i="7"/>
  <c r="FT31" i="7"/>
  <c r="FR31" i="7"/>
  <c r="FQ31" i="7"/>
  <c r="FP31" i="7"/>
  <c r="FK31" i="7"/>
  <c r="FH31" i="7"/>
  <c r="FF31" i="7"/>
  <c r="FE31" i="7"/>
  <c r="FD31" i="7"/>
  <c r="EY31" i="7"/>
  <c r="EV31" i="7"/>
  <c r="ET31" i="7"/>
  <c r="ES31" i="7"/>
  <c r="ER31" i="7"/>
  <c r="EM31" i="7"/>
  <c r="EJ31" i="7"/>
  <c r="EH31" i="7"/>
  <c r="EG31" i="7"/>
  <c r="EF31" i="7"/>
  <c r="EA31" i="7"/>
  <c r="DX31" i="7"/>
  <c r="DV31" i="7"/>
  <c r="DU31" i="7"/>
  <c r="DT31" i="7"/>
  <c r="DO31" i="7"/>
  <c r="DL31" i="7"/>
  <c r="DJ31" i="7"/>
  <c r="DI31" i="7"/>
  <c r="DH31" i="7"/>
  <c r="DC31" i="7"/>
  <c r="CZ31" i="7"/>
  <c r="CX31" i="7"/>
  <c r="CW31" i="7"/>
  <c r="CV31" i="7"/>
  <c r="CQ31" i="7"/>
  <c r="CN31" i="7"/>
  <c r="CL31" i="7"/>
  <c r="CK31" i="7"/>
  <c r="CJ31" i="7"/>
  <c r="CE31" i="7"/>
  <c r="CB31" i="7"/>
  <c r="BZ31" i="7"/>
  <c r="BY31" i="7"/>
  <c r="BX31" i="7"/>
  <c r="BS31" i="7"/>
  <c r="BP31" i="7"/>
  <c r="BN31" i="7"/>
  <c r="BM31" i="7"/>
  <c r="BL31" i="7"/>
  <c r="BG31" i="7"/>
  <c r="BD31" i="7"/>
  <c r="BB31" i="7"/>
  <c r="BA31" i="7"/>
  <c r="AZ31" i="7"/>
  <c r="AU31" i="7"/>
  <c r="AR31" i="7"/>
  <c r="AP31" i="7"/>
  <c r="AO31" i="7"/>
  <c r="AN31" i="7"/>
  <c r="AI31" i="7"/>
  <c r="AF31" i="7"/>
  <c r="AD31" i="7"/>
  <c r="AC31" i="7"/>
  <c r="AB31" i="7"/>
  <c r="W31" i="7"/>
  <c r="V31" i="7"/>
  <c r="HK31" i="7" s="1"/>
  <c r="HN30" i="7"/>
  <c r="HM30" i="7"/>
  <c r="HL30" i="7"/>
  <c r="HK30" i="7"/>
  <c r="HI30" i="7"/>
  <c r="HH30" i="7"/>
  <c r="HG30" i="7"/>
  <c r="HE30" i="7"/>
  <c r="HB30" i="7"/>
  <c r="HA30" i="7"/>
  <c r="GZ30" i="7"/>
  <c r="GY30" i="7"/>
  <c r="GW30" i="7"/>
  <c r="GV30" i="7"/>
  <c r="GU30" i="7"/>
  <c r="GS30" i="7"/>
  <c r="GP30" i="7"/>
  <c r="GO30" i="7"/>
  <c r="GN30" i="7"/>
  <c r="GM30" i="7"/>
  <c r="GK30" i="7"/>
  <c r="GJ30" i="7"/>
  <c r="GI30" i="7"/>
  <c r="GG30" i="7"/>
  <c r="GD30" i="7"/>
  <c r="GC30" i="7"/>
  <c r="GB30" i="7"/>
  <c r="GA30" i="7"/>
  <c r="FY30" i="7"/>
  <c r="FX30" i="7"/>
  <c r="FW30" i="7"/>
  <c r="FU30" i="7"/>
  <c r="FR30" i="7"/>
  <c r="FQ30" i="7"/>
  <c r="FP30" i="7"/>
  <c r="FO30" i="7"/>
  <c r="FM30" i="7"/>
  <c r="FL30" i="7"/>
  <c r="FK30" i="7"/>
  <c r="FI30" i="7"/>
  <c r="FF30" i="7"/>
  <c r="FE30" i="7"/>
  <c r="FD30" i="7"/>
  <c r="FC30" i="7"/>
  <c r="FA30" i="7"/>
  <c r="EZ30" i="7"/>
  <c r="EY30" i="7"/>
  <c r="EW30" i="7"/>
  <c r="ET30" i="7"/>
  <c r="ES30" i="7"/>
  <c r="ER30" i="7"/>
  <c r="EQ30" i="7"/>
  <c r="EO30" i="7"/>
  <c r="EN30" i="7"/>
  <c r="EM30" i="7"/>
  <c r="EK30" i="7"/>
  <c r="EH30" i="7"/>
  <c r="EG30" i="7"/>
  <c r="EF30" i="7"/>
  <c r="EE30" i="7"/>
  <c r="EC30" i="7"/>
  <c r="EB30" i="7"/>
  <c r="EA30" i="7"/>
  <c r="DY30" i="7"/>
  <c r="DV30" i="7"/>
  <c r="DU30" i="7"/>
  <c r="DT30" i="7"/>
  <c r="DS30" i="7"/>
  <c r="DQ30" i="7"/>
  <c r="DP30" i="7"/>
  <c r="DO30" i="7"/>
  <c r="DM30" i="7"/>
  <c r="DJ30" i="7"/>
  <c r="DI30" i="7"/>
  <c r="DH30" i="7"/>
  <c r="DG30" i="7"/>
  <c r="DE30" i="7"/>
  <c r="DD30" i="7"/>
  <c r="DC30" i="7"/>
  <c r="DA30" i="7"/>
  <c r="CX30" i="7"/>
  <c r="CW30" i="7"/>
  <c r="CV30" i="7"/>
  <c r="CU30" i="7"/>
  <c r="CS30" i="7"/>
  <c r="CR30" i="7"/>
  <c r="CQ30" i="7"/>
  <c r="CO30" i="7"/>
  <c r="CL30" i="7"/>
  <c r="CK30" i="7"/>
  <c r="CJ30" i="7"/>
  <c r="CI30" i="7"/>
  <c r="CG30" i="7"/>
  <c r="CF30" i="7"/>
  <c r="CE30" i="7"/>
  <c r="CC30" i="7"/>
  <c r="BZ30" i="7"/>
  <c r="BY30" i="7"/>
  <c r="BX30" i="7"/>
  <c r="BW30" i="7"/>
  <c r="BU30" i="7"/>
  <c r="BT30" i="7"/>
  <c r="BS30" i="7"/>
  <c r="BQ30" i="7"/>
  <c r="BN30" i="7"/>
  <c r="BM30" i="7"/>
  <c r="BL30" i="7"/>
  <c r="BK30" i="7"/>
  <c r="BI30" i="7"/>
  <c r="BH30" i="7"/>
  <c r="BG30" i="7"/>
  <c r="BE30" i="7"/>
  <c r="BB30" i="7"/>
  <c r="BA30" i="7"/>
  <c r="AZ30" i="7"/>
  <c r="AY30" i="7"/>
  <c r="AW30" i="7"/>
  <c r="AV30" i="7"/>
  <c r="AU30" i="7"/>
  <c r="AS30" i="7"/>
  <c r="AP30" i="7"/>
  <c r="AO30" i="7"/>
  <c r="AN30" i="7"/>
  <c r="AM30" i="7"/>
  <c r="AK30" i="7"/>
  <c r="AJ30" i="7"/>
  <c r="AI30" i="7"/>
  <c r="AG30" i="7"/>
  <c r="AD30" i="7"/>
  <c r="AC30" i="7"/>
  <c r="AB30" i="7"/>
  <c r="AA30" i="7"/>
  <c r="Y30" i="7"/>
  <c r="X30" i="7"/>
  <c r="W30" i="7"/>
  <c r="V30" i="7"/>
  <c r="HF30" i="7" s="1"/>
  <c r="HD29" i="7"/>
  <c r="CN29" i="7"/>
  <c r="BP29" i="7"/>
  <c r="V29" i="7"/>
  <c r="FH29" i="7" s="1"/>
  <c r="HO28" i="7"/>
  <c r="HN28" i="7"/>
  <c r="HM28" i="7"/>
  <c r="HK28" i="7"/>
  <c r="HJ28" i="7"/>
  <c r="HI28" i="7"/>
  <c r="HG28" i="7"/>
  <c r="HD28" i="7"/>
  <c r="HC28" i="7"/>
  <c r="HB28" i="7"/>
  <c r="HA28" i="7"/>
  <c r="GY28" i="7"/>
  <c r="GX28" i="7"/>
  <c r="GW28" i="7"/>
  <c r="GU28" i="7"/>
  <c r="GR28" i="7"/>
  <c r="GQ28" i="7"/>
  <c r="GP28" i="7"/>
  <c r="GO28" i="7"/>
  <c r="GM28" i="7"/>
  <c r="GL28" i="7"/>
  <c r="GK28" i="7"/>
  <c r="GI28" i="7"/>
  <c r="GF28" i="7"/>
  <c r="GE28" i="7"/>
  <c r="GD28" i="7"/>
  <c r="GC28" i="7"/>
  <c r="GA28" i="7"/>
  <c r="FZ28" i="7"/>
  <c r="FY28" i="7"/>
  <c r="FW28" i="7"/>
  <c r="FT28" i="7"/>
  <c r="FS28" i="7"/>
  <c r="FR28" i="7"/>
  <c r="FQ28" i="7"/>
  <c r="FO28" i="7"/>
  <c r="FN28" i="7"/>
  <c r="FM28" i="7"/>
  <c r="FK28" i="7"/>
  <c r="FH28" i="7"/>
  <c r="FG28" i="7"/>
  <c r="FF28" i="7"/>
  <c r="FE28" i="7"/>
  <c r="FC28" i="7"/>
  <c r="FB28" i="7"/>
  <c r="FA28" i="7"/>
  <c r="EY28" i="7"/>
  <c r="EV28" i="7"/>
  <c r="EU28" i="7"/>
  <c r="ET28" i="7"/>
  <c r="ES28" i="7"/>
  <c r="EQ28" i="7"/>
  <c r="EP28" i="7"/>
  <c r="EO28" i="7"/>
  <c r="EM28" i="7"/>
  <c r="EJ28" i="7"/>
  <c r="EI28" i="7"/>
  <c r="EH28" i="7"/>
  <c r="EG28" i="7"/>
  <c r="EE28" i="7"/>
  <c r="ED28" i="7"/>
  <c r="EC28" i="7"/>
  <c r="EA28" i="7"/>
  <c r="DX28" i="7"/>
  <c r="DW28" i="7"/>
  <c r="DV28" i="7"/>
  <c r="DU28" i="7"/>
  <c r="DS28" i="7"/>
  <c r="DR28" i="7"/>
  <c r="DQ28" i="7"/>
  <c r="DO28" i="7"/>
  <c r="DL28" i="7"/>
  <c r="DK28" i="7"/>
  <c r="DJ28" i="7"/>
  <c r="DI28" i="7"/>
  <c r="DG28" i="7"/>
  <c r="DF28" i="7"/>
  <c r="DE28" i="7"/>
  <c r="DC28" i="7"/>
  <c r="CZ28" i="7"/>
  <c r="CY28" i="7"/>
  <c r="CX28" i="7"/>
  <c r="CW28" i="7"/>
  <c r="CU28" i="7"/>
  <c r="CT28" i="7"/>
  <c r="CS28" i="7"/>
  <c r="CQ28" i="7"/>
  <c r="CN28" i="7"/>
  <c r="CM28" i="7"/>
  <c r="CL28" i="7"/>
  <c r="CK28" i="7"/>
  <c r="CI28" i="7"/>
  <c r="CH28" i="7"/>
  <c r="CG28" i="7"/>
  <c r="CE28" i="7"/>
  <c r="CB28" i="7"/>
  <c r="CA28" i="7"/>
  <c r="BZ28" i="7"/>
  <c r="BY28" i="7"/>
  <c r="BW28" i="7"/>
  <c r="BV28" i="7"/>
  <c r="BU28" i="7"/>
  <c r="BS28" i="7"/>
  <c r="BP28" i="7"/>
  <c r="BO28" i="7"/>
  <c r="BN28" i="7"/>
  <c r="BM28" i="7"/>
  <c r="BK28" i="7"/>
  <c r="BJ28" i="7"/>
  <c r="BI28" i="7"/>
  <c r="BG28" i="7"/>
  <c r="BD28" i="7"/>
  <c r="BC28" i="7"/>
  <c r="BB28" i="7"/>
  <c r="BA28" i="7"/>
  <c r="AY28" i="7"/>
  <c r="AX28" i="7"/>
  <c r="AW28" i="7"/>
  <c r="AU28" i="7"/>
  <c r="AR28" i="7"/>
  <c r="AQ28" i="7"/>
  <c r="AP28" i="7"/>
  <c r="AO28" i="7"/>
  <c r="AM28" i="7"/>
  <c r="AL28" i="7"/>
  <c r="AK28" i="7"/>
  <c r="AI28" i="7"/>
  <c r="AF28" i="7"/>
  <c r="AE28" i="7"/>
  <c r="AD28" i="7"/>
  <c r="AC28" i="7"/>
  <c r="AA28" i="7"/>
  <c r="Z28" i="7"/>
  <c r="Y28" i="7"/>
  <c r="W28" i="7"/>
  <c r="V28" i="7"/>
  <c r="HH28" i="7" s="1"/>
  <c r="HK27" i="7"/>
  <c r="HJ27" i="7"/>
  <c r="HD27" i="7"/>
  <c r="GW27" i="7"/>
  <c r="GT27" i="7"/>
  <c r="GS27" i="7"/>
  <c r="GK27" i="7"/>
  <c r="GF27" i="7"/>
  <c r="GA27" i="7"/>
  <c r="FZ27" i="7"/>
  <c r="FT27" i="7"/>
  <c r="FM27" i="7"/>
  <c r="FJ27" i="7"/>
  <c r="FI27" i="7"/>
  <c r="FA27" i="7"/>
  <c r="EV27" i="7"/>
  <c r="EQ27" i="7"/>
  <c r="EP27" i="7"/>
  <c r="EJ27" i="7"/>
  <c r="EC27" i="7"/>
  <c r="DZ27" i="7"/>
  <c r="DY27" i="7"/>
  <c r="DV27" i="7"/>
  <c r="DQ27" i="7"/>
  <c r="DL27" i="7"/>
  <c r="DG27" i="7"/>
  <c r="DF27" i="7"/>
  <c r="DD27" i="7"/>
  <c r="CZ27" i="7"/>
  <c r="CS27" i="7"/>
  <c r="CP27" i="7"/>
  <c r="CO27" i="7"/>
  <c r="CL27" i="7"/>
  <c r="CG27" i="7"/>
  <c r="CB27" i="7"/>
  <c r="BW27" i="7"/>
  <c r="BV27" i="7"/>
  <c r="BT27" i="7"/>
  <c r="BP27" i="7"/>
  <c r="BK27" i="7"/>
  <c r="BI27" i="7"/>
  <c r="BH27" i="7"/>
  <c r="BE27" i="7"/>
  <c r="BB27" i="7"/>
  <c r="AX27" i="7"/>
  <c r="AV27" i="7"/>
  <c r="AU27" i="7"/>
  <c r="AS27" i="7"/>
  <c r="AP27" i="7"/>
  <c r="AL27" i="7"/>
  <c r="AJ27" i="7"/>
  <c r="AI27" i="7"/>
  <c r="AG27" i="7"/>
  <c r="AD27" i="7"/>
  <c r="Z27" i="7"/>
  <c r="X27" i="7"/>
  <c r="W27" i="7"/>
  <c r="V27" i="7"/>
  <c r="HH27" i="7" s="1"/>
  <c r="HO26" i="7"/>
  <c r="HN26" i="7"/>
  <c r="HL26" i="7"/>
  <c r="HI26" i="7"/>
  <c r="HE26" i="7"/>
  <c r="HC26" i="7"/>
  <c r="HB26" i="7"/>
  <c r="GZ26" i="7"/>
  <c r="GW26" i="7"/>
  <c r="GS26" i="7"/>
  <c r="GQ26" i="7"/>
  <c r="GP26" i="7"/>
  <c r="GN26" i="7"/>
  <c r="GK26" i="7"/>
  <c r="GG26" i="7"/>
  <c r="GE26" i="7"/>
  <c r="GD26" i="7"/>
  <c r="GB26" i="7"/>
  <c r="FY26" i="7"/>
  <c r="FU26" i="7"/>
  <c r="FS26" i="7"/>
  <c r="FR26" i="7"/>
  <c r="FQ26" i="7"/>
  <c r="FP26" i="7"/>
  <c r="FM26" i="7"/>
  <c r="FI26" i="7"/>
  <c r="FG26" i="7"/>
  <c r="FF26" i="7"/>
  <c r="FE26" i="7"/>
  <c r="FD26" i="7"/>
  <c r="FA26" i="7"/>
  <c r="EW26" i="7"/>
  <c r="EU26" i="7"/>
  <c r="ET26" i="7"/>
  <c r="ES26" i="7"/>
  <c r="ER26" i="7"/>
  <c r="EO26" i="7"/>
  <c r="EK26" i="7"/>
  <c r="EI26" i="7"/>
  <c r="EH26" i="7"/>
  <c r="EG26" i="7"/>
  <c r="EF26" i="7"/>
  <c r="EC26" i="7"/>
  <c r="DY26" i="7"/>
  <c r="DW26" i="7"/>
  <c r="DV26" i="7"/>
  <c r="DU26" i="7"/>
  <c r="DT26" i="7"/>
  <c r="DQ26" i="7"/>
  <c r="DM26" i="7"/>
  <c r="DK26" i="7"/>
  <c r="DJ26" i="7"/>
  <c r="DI26" i="7"/>
  <c r="DH26" i="7"/>
  <c r="DE26" i="7"/>
  <c r="DA26" i="7"/>
  <c r="CY26" i="7"/>
  <c r="CX26" i="7"/>
  <c r="CW26" i="7"/>
  <c r="CV26" i="7"/>
  <c r="CS26" i="7"/>
  <c r="CO26" i="7"/>
  <c r="CM26" i="7"/>
  <c r="CL26" i="7"/>
  <c r="CK26" i="7"/>
  <c r="CJ26" i="7"/>
  <c r="CG26" i="7"/>
  <c r="CC26" i="7"/>
  <c r="CA26" i="7"/>
  <c r="BZ26" i="7"/>
  <c r="BY26" i="7"/>
  <c r="BX26" i="7"/>
  <c r="BU26" i="7"/>
  <c r="BQ26" i="7"/>
  <c r="BO26" i="7"/>
  <c r="BN26" i="7"/>
  <c r="BM26" i="7"/>
  <c r="BL26" i="7"/>
  <c r="BI26" i="7"/>
  <c r="BE26" i="7"/>
  <c r="BC26" i="7"/>
  <c r="BB26" i="7"/>
  <c r="BA26" i="7"/>
  <c r="AZ26" i="7"/>
  <c r="AW26" i="7"/>
  <c r="AS26" i="7"/>
  <c r="AQ26" i="7"/>
  <c r="AP26" i="7"/>
  <c r="AO26" i="7"/>
  <c r="AN26" i="7"/>
  <c r="AK26" i="7"/>
  <c r="AG26" i="7"/>
  <c r="AE26" i="7"/>
  <c r="AD26" i="7"/>
  <c r="AC26" i="7"/>
  <c r="AB26" i="7"/>
  <c r="Y26" i="7"/>
  <c r="V26" i="7"/>
  <c r="HM26" i="7" s="1"/>
  <c r="HM25" i="7"/>
  <c r="HL25" i="7"/>
  <c r="HJ25" i="7"/>
  <c r="HI25" i="7"/>
  <c r="HH25" i="7"/>
  <c r="HG25" i="7"/>
  <c r="HE25" i="7"/>
  <c r="HD25" i="7"/>
  <c r="HA25" i="7"/>
  <c r="GZ25" i="7"/>
  <c r="GX25" i="7"/>
  <c r="GW25" i="7"/>
  <c r="GV25" i="7"/>
  <c r="GU25" i="7"/>
  <c r="GS25" i="7"/>
  <c r="GR25" i="7"/>
  <c r="GO25" i="7"/>
  <c r="GN25" i="7"/>
  <c r="GL25" i="7"/>
  <c r="GK25" i="7"/>
  <c r="GJ25" i="7"/>
  <c r="GI25" i="7"/>
  <c r="GG25" i="7"/>
  <c r="GF25" i="7"/>
  <c r="GC25" i="7"/>
  <c r="GB25" i="7"/>
  <c r="FZ25" i="7"/>
  <c r="FY25" i="7"/>
  <c r="FX25" i="7"/>
  <c r="FW25" i="7"/>
  <c r="FU25" i="7"/>
  <c r="FT25" i="7"/>
  <c r="FQ25" i="7"/>
  <c r="FP25" i="7"/>
  <c r="FN25" i="7"/>
  <c r="FM25" i="7"/>
  <c r="FL25" i="7"/>
  <c r="FK25" i="7"/>
  <c r="FI25" i="7"/>
  <c r="FH25" i="7"/>
  <c r="FE25" i="7"/>
  <c r="FD25" i="7"/>
  <c r="FB25" i="7"/>
  <c r="FA25" i="7"/>
  <c r="EZ25" i="7"/>
  <c r="EY25" i="7"/>
  <c r="EW25" i="7"/>
  <c r="EV25" i="7"/>
  <c r="ES25" i="7"/>
  <c r="ER25" i="7"/>
  <c r="EP25" i="7"/>
  <c r="EO25" i="7"/>
  <c r="EN25" i="7"/>
  <c r="EM25" i="7"/>
  <c r="EK25" i="7"/>
  <c r="EJ25" i="7"/>
  <c r="EG25" i="7"/>
  <c r="EF25" i="7"/>
  <c r="ED25" i="7"/>
  <c r="EC25" i="7"/>
  <c r="EB25" i="7"/>
  <c r="EA25" i="7"/>
  <c r="DY25" i="7"/>
  <c r="DX25" i="7"/>
  <c r="DU25" i="7"/>
  <c r="DT25" i="7"/>
  <c r="DR25" i="7"/>
  <c r="DQ25" i="7"/>
  <c r="DP25" i="7"/>
  <c r="DO25" i="7"/>
  <c r="DM25" i="7"/>
  <c r="DL25" i="7"/>
  <c r="DI25" i="7"/>
  <c r="DH25" i="7"/>
  <c r="DF25" i="7"/>
  <c r="DE25" i="7"/>
  <c r="DD25" i="7"/>
  <c r="DC25" i="7"/>
  <c r="DA25" i="7"/>
  <c r="CZ25" i="7"/>
  <c r="CW25" i="7"/>
  <c r="CV25" i="7"/>
  <c r="CT25" i="7"/>
  <c r="CS25" i="7"/>
  <c r="CR25" i="7"/>
  <c r="CQ25" i="7"/>
  <c r="CO25" i="7"/>
  <c r="CN25" i="7"/>
  <c r="CK25" i="7"/>
  <c r="CJ25" i="7"/>
  <c r="CH25" i="7"/>
  <c r="CG25" i="7"/>
  <c r="CF25" i="7"/>
  <c r="CE25" i="7"/>
  <c r="CC25" i="7"/>
  <c r="CB25" i="7"/>
  <c r="BY25" i="7"/>
  <c r="BX25" i="7"/>
  <c r="BV25" i="7"/>
  <c r="BU25" i="7"/>
  <c r="BT25" i="7"/>
  <c r="BS25" i="7"/>
  <c r="BQ25" i="7"/>
  <c r="BP25" i="7"/>
  <c r="BM25" i="7"/>
  <c r="BL25" i="7"/>
  <c r="BJ25" i="7"/>
  <c r="BI25" i="7"/>
  <c r="BH25" i="7"/>
  <c r="BG25" i="7"/>
  <c r="BE25" i="7"/>
  <c r="BD25" i="7"/>
  <c r="BA25" i="7"/>
  <c r="AZ25" i="7"/>
  <c r="AX25" i="7"/>
  <c r="AW25" i="7"/>
  <c r="AV25" i="7"/>
  <c r="AU25" i="7"/>
  <c r="AS25" i="7"/>
  <c r="AR25" i="7"/>
  <c r="AO25" i="7"/>
  <c r="AN25" i="7"/>
  <c r="AL25" i="7"/>
  <c r="AK25" i="7"/>
  <c r="AJ25" i="7"/>
  <c r="AI25" i="7"/>
  <c r="AG25" i="7"/>
  <c r="AF25" i="7"/>
  <c r="AC25" i="7"/>
  <c r="AB25" i="7"/>
  <c r="Z25" i="7"/>
  <c r="Y25" i="7"/>
  <c r="X25" i="7"/>
  <c r="W25" i="7"/>
  <c r="V25" i="7"/>
  <c r="HF25" i="7" s="1"/>
  <c r="HO24" i="7"/>
  <c r="HN24" i="7"/>
  <c r="HM24" i="7"/>
  <c r="HL24" i="7"/>
  <c r="HK24" i="7"/>
  <c r="HJ24" i="7"/>
  <c r="HH24" i="7"/>
  <c r="HG24" i="7"/>
  <c r="HE24" i="7"/>
  <c r="HD24" i="7"/>
  <c r="HC24" i="7"/>
  <c r="HB24" i="7"/>
  <c r="HA24" i="7"/>
  <c r="GZ24" i="7"/>
  <c r="GY24" i="7"/>
  <c r="GX24" i="7"/>
  <c r="GV24" i="7"/>
  <c r="GU24" i="7"/>
  <c r="GS24" i="7"/>
  <c r="GR24" i="7"/>
  <c r="GQ24" i="7"/>
  <c r="GP24" i="7"/>
  <c r="GO24" i="7"/>
  <c r="GN24" i="7"/>
  <c r="GM24" i="7"/>
  <c r="GL24" i="7"/>
  <c r="GJ24" i="7"/>
  <c r="GI24" i="7"/>
  <c r="GG24" i="7"/>
  <c r="GF24" i="7"/>
  <c r="GE24" i="7"/>
  <c r="GD24" i="7"/>
  <c r="GC24" i="7"/>
  <c r="GB24" i="7"/>
  <c r="GA24" i="7"/>
  <c r="FZ24" i="7"/>
  <c r="FX24" i="7"/>
  <c r="FW24" i="7"/>
  <c r="FU24" i="7"/>
  <c r="FT24" i="7"/>
  <c r="FS24" i="7"/>
  <c r="FR24" i="7"/>
  <c r="FQ24" i="7"/>
  <c r="FP24" i="7"/>
  <c r="FO24" i="7"/>
  <c r="FN24" i="7"/>
  <c r="FL24" i="7"/>
  <c r="FK24" i="7"/>
  <c r="FI24" i="7"/>
  <c r="FH24" i="7"/>
  <c r="FG24" i="7"/>
  <c r="FF24" i="7"/>
  <c r="FE24" i="7"/>
  <c r="FD24" i="7"/>
  <c r="FC24" i="7"/>
  <c r="FB24" i="7"/>
  <c r="EZ24" i="7"/>
  <c r="EY24" i="7"/>
  <c r="EW24" i="7"/>
  <c r="EV24" i="7"/>
  <c r="EU24" i="7"/>
  <c r="ET24" i="7"/>
  <c r="ES24" i="7"/>
  <c r="ER24" i="7"/>
  <c r="EQ24" i="7"/>
  <c r="EP24" i="7"/>
  <c r="EN24" i="7"/>
  <c r="EM24" i="7"/>
  <c r="EK24" i="7"/>
  <c r="EJ24" i="7"/>
  <c r="EI24" i="7"/>
  <c r="EH24" i="7"/>
  <c r="EG24" i="7"/>
  <c r="EF24" i="7"/>
  <c r="EE24" i="7"/>
  <c r="ED24" i="7"/>
  <c r="EB24" i="7"/>
  <c r="EA24" i="7"/>
  <c r="DY24" i="7"/>
  <c r="DX24" i="7"/>
  <c r="DW24" i="7"/>
  <c r="DV24" i="7"/>
  <c r="DU24" i="7"/>
  <c r="DT24" i="7"/>
  <c r="DS24" i="7"/>
  <c r="DR24" i="7"/>
  <c r="DP24" i="7"/>
  <c r="DO24" i="7"/>
  <c r="DM24" i="7"/>
  <c r="DL24" i="7"/>
  <c r="DK24" i="7"/>
  <c r="DJ24" i="7"/>
  <c r="DI24" i="7"/>
  <c r="DH24" i="7"/>
  <c r="DG24" i="7"/>
  <c r="DF24" i="7"/>
  <c r="DD24" i="7"/>
  <c r="DC24" i="7"/>
  <c r="DA24" i="7"/>
  <c r="CZ24" i="7"/>
  <c r="CY24" i="7"/>
  <c r="CX24" i="7"/>
  <c r="CW24" i="7"/>
  <c r="CV24" i="7"/>
  <c r="CU24" i="7"/>
  <c r="CT24" i="7"/>
  <c r="CR24" i="7"/>
  <c r="CQ24" i="7"/>
  <c r="CO24" i="7"/>
  <c r="CN24" i="7"/>
  <c r="CM24" i="7"/>
  <c r="CL24" i="7"/>
  <c r="CK24" i="7"/>
  <c r="CJ24" i="7"/>
  <c r="CI24" i="7"/>
  <c r="CH24" i="7"/>
  <c r="CF24" i="7"/>
  <c r="CE24" i="7"/>
  <c r="CC24" i="7"/>
  <c r="CB24" i="7"/>
  <c r="CA24" i="7"/>
  <c r="BZ24" i="7"/>
  <c r="BY24" i="7"/>
  <c r="BX24" i="7"/>
  <c r="BW24" i="7"/>
  <c r="BV24" i="7"/>
  <c r="BT24" i="7"/>
  <c r="BS24" i="7"/>
  <c r="BQ24" i="7"/>
  <c r="BP24" i="7"/>
  <c r="BO24" i="7"/>
  <c r="BN24" i="7"/>
  <c r="BM24" i="7"/>
  <c r="BL24" i="7"/>
  <c r="BK24" i="7"/>
  <c r="BJ24" i="7"/>
  <c r="BH24" i="7"/>
  <c r="BG24" i="7"/>
  <c r="BE24" i="7"/>
  <c r="BD24" i="7"/>
  <c r="BC24" i="7"/>
  <c r="BB24" i="7"/>
  <c r="BA24" i="7"/>
  <c r="AZ24" i="7"/>
  <c r="AY24" i="7"/>
  <c r="AX24" i="7"/>
  <c r="AV24" i="7"/>
  <c r="AU24" i="7"/>
  <c r="AS24" i="7"/>
  <c r="AR24" i="7"/>
  <c r="AQ24" i="7"/>
  <c r="AP24" i="7"/>
  <c r="AO24" i="7"/>
  <c r="AN24" i="7"/>
  <c r="AM24" i="7"/>
  <c r="AL24" i="7"/>
  <c r="AJ24" i="7"/>
  <c r="AI24" i="7"/>
  <c r="AG24" i="7"/>
  <c r="AF24" i="7"/>
  <c r="AE24" i="7"/>
  <c r="AD24" i="7"/>
  <c r="AC24" i="7"/>
  <c r="AB24" i="7"/>
  <c r="AA24" i="7"/>
  <c r="Z24" i="7"/>
  <c r="X24" i="7"/>
  <c r="W24" i="7"/>
  <c r="V24" i="7"/>
  <c r="HI24" i="7" s="1"/>
  <c r="HN23" i="7"/>
  <c r="HL23" i="7"/>
  <c r="HF23" i="7"/>
  <c r="HB23" i="7"/>
  <c r="GY23" i="7"/>
  <c r="GP23" i="7"/>
  <c r="GN23" i="7"/>
  <c r="GM23" i="7"/>
  <c r="GD23" i="7"/>
  <c r="GB23" i="7"/>
  <c r="FV23" i="7"/>
  <c r="FR23" i="7"/>
  <c r="FO23" i="7"/>
  <c r="FF23" i="7"/>
  <c r="FD23" i="7"/>
  <c r="FC23" i="7"/>
  <c r="ET23" i="7"/>
  <c r="ER23" i="7"/>
  <c r="EL23" i="7"/>
  <c r="EH23" i="7"/>
  <c r="EE23" i="7"/>
  <c r="DV23" i="7"/>
  <c r="DT23" i="7"/>
  <c r="DS23" i="7"/>
  <c r="DJ23" i="7"/>
  <c r="DH23" i="7"/>
  <c r="DB23" i="7"/>
  <c r="CX23" i="7"/>
  <c r="CU23" i="7"/>
  <c r="CL23" i="7"/>
  <c r="CJ23" i="7"/>
  <c r="CI23" i="7"/>
  <c r="BZ23" i="7"/>
  <c r="BX23" i="7"/>
  <c r="BR23" i="7"/>
  <c r="BN23" i="7"/>
  <c r="BK23" i="7"/>
  <c r="BB23" i="7"/>
  <c r="AZ23" i="7"/>
  <c r="AY23" i="7"/>
  <c r="AP23" i="7"/>
  <c r="AN23" i="7"/>
  <c r="AH23" i="7"/>
  <c r="AD23" i="7"/>
  <c r="AA23" i="7"/>
  <c r="V23" i="7"/>
  <c r="GH23" i="7" s="1"/>
  <c r="HI22" i="7"/>
  <c r="HA22" i="7"/>
  <c r="GW22" i="7"/>
  <c r="GO22" i="7"/>
  <c r="GH22" i="7"/>
  <c r="FY22" i="7"/>
  <c r="FQ22" i="7"/>
  <c r="FM22" i="7"/>
  <c r="FE22" i="7"/>
  <c r="EX22" i="7"/>
  <c r="EO22" i="7"/>
  <c r="EG22" i="7"/>
  <c r="EC22" i="7"/>
  <c r="DU22" i="7"/>
  <c r="DN22" i="7"/>
  <c r="DE22" i="7"/>
  <c r="CW22" i="7"/>
  <c r="CS22" i="7"/>
  <c r="CK22" i="7"/>
  <c r="CD22" i="7"/>
  <c r="BU22" i="7"/>
  <c r="BM22" i="7"/>
  <c r="BI22" i="7"/>
  <c r="BA22" i="7"/>
  <c r="AT22" i="7"/>
  <c r="AK22" i="7"/>
  <c r="AC22" i="7"/>
  <c r="Y22" i="7"/>
  <c r="V22" i="7"/>
  <c r="GK22" i="7" s="1"/>
  <c r="HN21" i="7"/>
  <c r="HM21" i="7"/>
  <c r="HL21" i="7"/>
  <c r="HK21" i="7"/>
  <c r="HJ21" i="7"/>
  <c r="HI21" i="7"/>
  <c r="HH21" i="7"/>
  <c r="HG21" i="7"/>
  <c r="HE21" i="7"/>
  <c r="HD21" i="7"/>
  <c r="HB21" i="7"/>
  <c r="HA21" i="7"/>
  <c r="GZ21" i="7"/>
  <c r="GY21" i="7"/>
  <c r="GX21" i="7"/>
  <c r="GW21" i="7"/>
  <c r="GV21" i="7"/>
  <c r="GU21" i="7"/>
  <c r="GS21" i="7"/>
  <c r="GR21" i="7"/>
  <c r="GP21" i="7"/>
  <c r="GO21" i="7"/>
  <c r="GN21" i="7"/>
  <c r="GM21" i="7"/>
  <c r="GL21" i="7"/>
  <c r="GK21" i="7"/>
  <c r="GJ21" i="7"/>
  <c r="GI21" i="7"/>
  <c r="GG21" i="7"/>
  <c r="GF21" i="7"/>
  <c r="GD21" i="7"/>
  <c r="GC21" i="7"/>
  <c r="GB21" i="7"/>
  <c r="GA21" i="7"/>
  <c r="FZ21" i="7"/>
  <c r="FY21" i="7"/>
  <c r="FX21" i="7"/>
  <c r="FW21" i="7"/>
  <c r="FU21" i="7"/>
  <c r="FT21" i="7"/>
  <c r="FR21" i="7"/>
  <c r="FQ21" i="7"/>
  <c r="FP21" i="7"/>
  <c r="FO21" i="7"/>
  <c r="FN21" i="7"/>
  <c r="FM21" i="7"/>
  <c r="FL21" i="7"/>
  <c r="FK21" i="7"/>
  <c r="FI21" i="7"/>
  <c r="FH21" i="7"/>
  <c r="FF21" i="7"/>
  <c r="FE21" i="7"/>
  <c r="FD21" i="7"/>
  <c r="FC21" i="7"/>
  <c r="FB21" i="7"/>
  <c r="FA21" i="7"/>
  <c r="EZ21" i="7"/>
  <c r="EY21" i="7"/>
  <c r="EW21" i="7"/>
  <c r="EV21" i="7"/>
  <c r="ET21" i="7"/>
  <c r="ES21" i="7"/>
  <c r="ER21" i="7"/>
  <c r="EQ21" i="7"/>
  <c r="EP21" i="7"/>
  <c r="EO21" i="7"/>
  <c r="EN21" i="7"/>
  <c r="EM21" i="7"/>
  <c r="EK21" i="7"/>
  <c r="EJ21" i="7"/>
  <c r="EH21" i="7"/>
  <c r="EG21" i="7"/>
  <c r="EF21" i="7"/>
  <c r="EE21" i="7"/>
  <c r="ED21" i="7"/>
  <c r="EC21" i="7"/>
  <c r="EB21" i="7"/>
  <c r="EA21" i="7"/>
  <c r="DY21" i="7"/>
  <c r="DX21" i="7"/>
  <c r="DV21" i="7"/>
  <c r="DU21" i="7"/>
  <c r="DT21" i="7"/>
  <c r="DS21" i="7"/>
  <c r="DR21" i="7"/>
  <c r="DQ21" i="7"/>
  <c r="DP21" i="7"/>
  <c r="DO21" i="7"/>
  <c r="DM21" i="7"/>
  <c r="DL21" i="7"/>
  <c r="DJ21" i="7"/>
  <c r="DI21" i="7"/>
  <c r="DH21" i="7"/>
  <c r="DG21" i="7"/>
  <c r="DF21" i="7"/>
  <c r="DE21" i="7"/>
  <c r="DD21" i="7"/>
  <c r="DC21" i="7"/>
  <c r="DA21" i="7"/>
  <c r="CZ21" i="7"/>
  <c r="CX21" i="7"/>
  <c r="CW21" i="7"/>
  <c r="CV21" i="7"/>
  <c r="CU21" i="7"/>
  <c r="CT21" i="7"/>
  <c r="CS21" i="7"/>
  <c r="CR21" i="7"/>
  <c r="CQ21" i="7"/>
  <c r="CO21" i="7"/>
  <c r="CN21" i="7"/>
  <c r="CL21" i="7"/>
  <c r="CK21" i="7"/>
  <c r="CJ21" i="7"/>
  <c r="CI21" i="7"/>
  <c r="CH21" i="7"/>
  <c r="CG21" i="7"/>
  <c r="CF21" i="7"/>
  <c r="CE21" i="7"/>
  <c r="CC21" i="7"/>
  <c r="CB21" i="7"/>
  <c r="BZ21" i="7"/>
  <c r="BY21" i="7"/>
  <c r="BX21" i="7"/>
  <c r="BW21" i="7"/>
  <c r="BV21" i="7"/>
  <c r="BU21" i="7"/>
  <c r="BT21" i="7"/>
  <c r="BS21" i="7"/>
  <c r="BQ21" i="7"/>
  <c r="BP21" i="7"/>
  <c r="BN21" i="7"/>
  <c r="BM21" i="7"/>
  <c r="BL21" i="7"/>
  <c r="BK21" i="7"/>
  <c r="BJ21" i="7"/>
  <c r="BI21" i="7"/>
  <c r="BH21" i="7"/>
  <c r="BG21" i="7"/>
  <c r="BE21" i="7"/>
  <c r="BD21" i="7"/>
  <c r="BB21" i="7"/>
  <c r="BA21" i="7"/>
  <c r="AZ21" i="7"/>
  <c r="AY21" i="7"/>
  <c r="AX21" i="7"/>
  <c r="AW21" i="7"/>
  <c r="AV21" i="7"/>
  <c r="AU21" i="7"/>
  <c r="AS21" i="7"/>
  <c r="AR21" i="7"/>
  <c r="AP21" i="7"/>
  <c r="AO21" i="7"/>
  <c r="AN21" i="7"/>
  <c r="AM21" i="7"/>
  <c r="AL21" i="7"/>
  <c r="AK21" i="7"/>
  <c r="AJ21" i="7"/>
  <c r="AI21" i="7"/>
  <c r="AG21" i="7"/>
  <c r="AF21" i="7"/>
  <c r="AD21" i="7"/>
  <c r="AC21" i="7"/>
  <c r="AB21" i="7"/>
  <c r="AA21" i="7"/>
  <c r="Z21" i="7"/>
  <c r="Y21" i="7"/>
  <c r="X21" i="7"/>
  <c r="W21" i="7"/>
  <c r="V21" i="7"/>
  <c r="HF21" i="7" s="1"/>
  <c r="HL20" i="7"/>
  <c r="HC20" i="7"/>
  <c r="GY20" i="7"/>
  <c r="GU20" i="7"/>
  <c r="GJ20" i="7"/>
  <c r="GH20" i="7"/>
  <c r="GB20" i="7"/>
  <c r="FS20" i="7"/>
  <c r="FO20" i="7"/>
  <c r="FK20" i="7"/>
  <c r="EZ20" i="7"/>
  <c r="EX20" i="7"/>
  <c r="ER20" i="7"/>
  <c r="EI20" i="7"/>
  <c r="EE20" i="7"/>
  <c r="EA20" i="7"/>
  <c r="DP20" i="7"/>
  <c r="DN20" i="7"/>
  <c r="DH20" i="7"/>
  <c r="CY20" i="7"/>
  <c r="CU20" i="7"/>
  <c r="CQ20" i="7"/>
  <c r="CF20" i="7"/>
  <c r="CD20" i="7"/>
  <c r="BX20" i="7"/>
  <c r="BO20" i="7"/>
  <c r="BK20" i="7"/>
  <c r="BG20" i="7"/>
  <c r="AV20" i="7"/>
  <c r="AT20" i="7"/>
  <c r="AN20" i="7"/>
  <c r="AJ20" i="7"/>
  <c r="AE20" i="7"/>
  <c r="AA20" i="7"/>
  <c r="W20" i="7"/>
  <c r="V20" i="7"/>
  <c r="HI20" i="7" s="1"/>
  <c r="HN19" i="7"/>
  <c r="HC19" i="7"/>
  <c r="HA19" i="7"/>
  <c r="GU19" i="7"/>
  <c r="GL19" i="7"/>
  <c r="GH19" i="7"/>
  <c r="GD19" i="7"/>
  <c r="FS19" i="7"/>
  <c r="FQ19" i="7"/>
  <c r="FK19" i="7"/>
  <c r="FB19" i="7"/>
  <c r="EX19" i="7"/>
  <c r="ET19" i="7"/>
  <c r="EI19" i="7"/>
  <c r="EG19" i="7"/>
  <c r="EA19" i="7"/>
  <c r="DW19" i="7"/>
  <c r="DR19" i="7"/>
  <c r="DN19" i="7"/>
  <c r="DJ19" i="7"/>
  <c r="DF19" i="7"/>
  <c r="CY19" i="7"/>
  <c r="CW19" i="7"/>
  <c r="CQ19" i="7"/>
  <c r="CM19" i="7"/>
  <c r="CH19" i="7"/>
  <c r="CD19" i="7"/>
  <c r="BZ19" i="7"/>
  <c r="BV19" i="7"/>
  <c r="BO19" i="7"/>
  <c r="BM19" i="7"/>
  <c r="BG19" i="7"/>
  <c r="BC19" i="7"/>
  <c r="AX19" i="7"/>
  <c r="AT19" i="7"/>
  <c r="AP19" i="7"/>
  <c r="AL19" i="7"/>
  <c r="AE19" i="7"/>
  <c r="AC19" i="7"/>
  <c r="W19" i="7"/>
  <c r="V19" i="7"/>
  <c r="HK19" i="7" s="1"/>
  <c r="HM18" i="7"/>
  <c r="HK18" i="7"/>
  <c r="HI18" i="7"/>
  <c r="HE18" i="7"/>
  <c r="HB18" i="7"/>
  <c r="GX18" i="7"/>
  <c r="GW18" i="7"/>
  <c r="GU18" i="7"/>
  <c r="GP18" i="7"/>
  <c r="GM18" i="7"/>
  <c r="GJ18" i="7"/>
  <c r="GI18" i="7"/>
  <c r="GG18" i="7"/>
  <c r="GA18" i="7"/>
  <c r="FY18" i="7"/>
  <c r="FV18" i="7"/>
  <c r="FU18" i="7"/>
  <c r="FR18" i="7"/>
  <c r="FM18" i="7"/>
  <c r="FK18" i="7"/>
  <c r="FH18" i="7"/>
  <c r="FF18" i="7"/>
  <c r="FC18" i="7"/>
  <c r="EY18" i="7"/>
  <c r="EW18" i="7"/>
  <c r="ES18" i="7"/>
  <c r="EQ18" i="7"/>
  <c r="EO18" i="7"/>
  <c r="EK18" i="7"/>
  <c r="EH18" i="7"/>
  <c r="ED18" i="7"/>
  <c r="EC18" i="7"/>
  <c r="EA18" i="7"/>
  <c r="DV18" i="7"/>
  <c r="DS18" i="7"/>
  <c r="DP18" i="7"/>
  <c r="DO18" i="7"/>
  <c r="DM18" i="7"/>
  <c r="DG18" i="7"/>
  <c r="DE18" i="7"/>
  <c r="DB18" i="7"/>
  <c r="DA18" i="7"/>
  <c r="CX18" i="7"/>
  <c r="CS18" i="7"/>
  <c r="CQ18" i="7"/>
  <c r="CN18" i="7"/>
  <c r="CL18" i="7"/>
  <c r="CI18" i="7"/>
  <c r="CE18" i="7"/>
  <c r="CC18" i="7"/>
  <c r="BY18" i="7"/>
  <c r="BW18" i="7"/>
  <c r="BU18" i="7"/>
  <c r="BQ18" i="7"/>
  <c r="BP18" i="7"/>
  <c r="BN18" i="7"/>
  <c r="BJ18" i="7"/>
  <c r="BI18" i="7"/>
  <c r="BG18" i="7"/>
  <c r="BC18" i="7"/>
  <c r="BB18" i="7"/>
  <c r="BA18" i="7"/>
  <c r="AX18" i="7"/>
  <c r="AW18" i="7"/>
  <c r="AU18" i="7"/>
  <c r="AQ18" i="7"/>
  <c r="AP18" i="7"/>
  <c r="AO18" i="7"/>
  <c r="AL18" i="7"/>
  <c r="AK18" i="7"/>
  <c r="AI18" i="7"/>
  <c r="AE18" i="7"/>
  <c r="AD18" i="7"/>
  <c r="AC18" i="7"/>
  <c r="Z18" i="7"/>
  <c r="Y18" i="7"/>
  <c r="W18" i="7"/>
  <c r="V18" i="7"/>
  <c r="HG18" i="7" s="1"/>
  <c r="HN17" i="7"/>
  <c r="HJ17" i="7"/>
  <c r="HI17" i="7"/>
  <c r="HH17" i="7"/>
  <c r="HE17" i="7"/>
  <c r="HD17" i="7"/>
  <c r="HB17" i="7"/>
  <c r="GX17" i="7"/>
  <c r="GW17" i="7"/>
  <c r="GV17" i="7"/>
  <c r="GS17" i="7"/>
  <c r="GR17" i="7"/>
  <c r="GP17" i="7"/>
  <c r="GL17" i="7"/>
  <c r="GK17" i="7"/>
  <c r="GJ17" i="7"/>
  <c r="GG17" i="7"/>
  <c r="GF17" i="7"/>
  <c r="GD17" i="7"/>
  <c r="FZ17" i="7"/>
  <c r="FY17" i="7"/>
  <c r="FX17" i="7"/>
  <c r="FU17" i="7"/>
  <c r="FT17" i="7"/>
  <c r="FR17" i="7"/>
  <c r="FN17" i="7"/>
  <c r="FM17" i="7"/>
  <c r="FL17" i="7"/>
  <c r="FI17" i="7"/>
  <c r="FH17" i="7"/>
  <c r="FF17" i="7"/>
  <c r="FE17" i="7"/>
  <c r="FB17" i="7"/>
  <c r="FA17" i="7"/>
  <c r="EZ17" i="7"/>
  <c r="EW17" i="7"/>
  <c r="EV17" i="7"/>
  <c r="ET17" i="7"/>
  <c r="ES17" i="7"/>
  <c r="EP17" i="7"/>
  <c r="EO17" i="7"/>
  <c r="EN17" i="7"/>
  <c r="EM17" i="7"/>
  <c r="EK17" i="7"/>
  <c r="EJ17" i="7"/>
  <c r="EH17" i="7"/>
  <c r="EG17" i="7"/>
  <c r="ED17" i="7"/>
  <c r="EC17" i="7"/>
  <c r="EB17" i="7"/>
  <c r="EA17" i="7"/>
  <c r="DY17" i="7"/>
  <c r="DX17" i="7"/>
  <c r="DV17" i="7"/>
  <c r="DU17" i="7"/>
  <c r="DR17" i="7"/>
  <c r="DQ17" i="7"/>
  <c r="DP17" i="7"/>
  <c r="DO17" i="7"/>
  <c r="DM17" i="7"/>
  <c r="DL17" i="7"/>
  <c r="DJ17" i="7"/>
  <c r="DI17" i="7"/>
  <c r="DF17" i="7"/>
  <c r="DE17" i="7"/>
  <c r="DD17" i="7"/>
  <c r="DC17" i="7"/>
  <c r="DA17" i="7"/>
  <c r="CZ17" i="7"/>
  <c r="CX17" i="7"/>
  <c r="CW17" i="7"/>
  <c r="CT17" i="7"/>
  <c r="CS17" i="7"/>
  <c r="CR17" i="7"/>
  <c r="CQ17" i="7"/>
  <c r="CO17" i="7"/>
  <c r="CN17" i="7"/>
  <c r="CL17" i="7"/>
  <c r="CK17" i="7"/>
  <c r="CH17" i="7"/>
  <c r="CG17" i="7"/>
  <c r="CF17" i="7"/>
  <c r="CE17" i="7"/>
  <c r="CC17" i="7"/>
  <c r="CB17" i="7"/>
  <c r="BZ17" i="7"/>
  <c r="BY17" i="7"/>
  <c r="BV17" i="7"/>
  <c r="BU17" i="7"/>
  <c r="BT17" i="7"/>
  <c r="BS17" i="7"/>
  <c r="BQ17" i="7"/>
  <c r="BP17" i="7"/>
  <c r="BN17" i="7"/>
  <c r="BM17" i="7"/>
  <c r="BK17" i="7"/>
  <c r="BJ17" i="7"/>
  <c r="BI17" i="7"/>
  <c r="BH17" i="7"/>
  <c r="BG17" i="7"/>
  <c r="BE17" i="7"/>
  <c r="BD17" i="7"/>
  <c r="BB17" i="7"/>
  <c r="BA17" i="7"/>
  <c r="AY17" i="7"/>
  <c r="AX17" i="7"/>
  <c r="AW17" i="7"/>
  <c r="AV17" i="7"/>
  <c r="AU17" i="7"/>
  <c r="AS17" i="7"/>
  <c r="AR17" i="7"/>
  <c r="AP17" i="7"/>
  <c r="AO17" i="7"/>
  <c r="AM17" i="7"/>
  <c r="AL17" i="7"/>
  <c r="AK17" i="7"/>
  <c r="AJ17" i="7"/>
  <c r="AI17" i="7"/>
  <c r="AG17" i="7"/>
  <c r="AF17" i="7"/>
  <c r="AD17" i="7"/>
  <c r="AC17" i="7"/>
  <c r="AA17" i="7"/>
  <c r="Z17" i="7"/>
  <c r="Y17" i="7"/>
  <c r="X17" i="7"/>
  <c r="W17" i="7"/>
  <c r="V17" i="7"/>
  <c r="HG17" i="7" s="1"/>
  <c r="HO16" i="7"/>
  <c r="HL16" i="7"/>
  <c r="HK16" i="7"/>
  <c r="HI16" i="7"/>
  <c r="HE16" i="7"/>
  <c r="HD16" i="7"/>
  <c r="HC16" i="7"/>
  <c r="GZ16" i="7"/>
  <c r="GY16" i="7"/>
  <c r="GW16" i="7"/>
  <c r="GS16" i="7"/>
  <c r="GR16" i="7"/>
  <c r="GQ16" i="7"/>
  <c r="GN16" i="7"/>
  <c r="GM16" i="7"/>
  <c r="GK16" i="7"/>
  <c r="GG16" i="7"/>
  <c r="GF16" i="7"/>
  <c r="GE16" i="7"/>
  <c r="GB16" i="7"/>
  <c r="GA16" i="7"/>
  <c r="FY16" i="7"/>
  <c r="FU16" i="7"/>
  <c r="FT16" i="7"/>
  <c r="FS16" i="7"/>
  <c r="FP16" i="7"/>
  <c r="FO16" i="7"/>
  <c r="FM16" i="7"/>
  <c r="FI16" i="7"/>
  <c r="FH16" i="7"/>
  <c r="FG16" i="7"/>
  <c r="FD16" i="7"/>
  <c r="FC16" i="7"/>
  <c r="FA16" i="7"/>
  <c r="EW16" i="7"/>
  <c r="EV16" i="7"/>
  <c r="EU16" i="7"/>
  <c r="ER16" i="7"/>
  <c r="EQ16" i="7"/>
  <c r="EO16" i="7"/>
  <c r="EK16" i="7"/>
  <c r="EJ16" i="7"/>
  <c r="EI16" i="7"/>
  <c r="EF16" i="7"/>
  <c r="EE16" i="7"/>
  <c r="EC16" i="7"/>
  <c r="DY16" i="7"/>
  <c r="DX16" i="7"/>
  <c r="DW16" i="7"/>
  <c r="DT16" i="7"/>
  <c r="DS16" i="7"/>
  <c r="DQ16" i="7"/>
  <c r="DM16" i="7"/>
  <c r="DL16" i="7"/>
  <c r="DK16" i="7"/>
  <c r="DH16" i="7"/>
  <c r="DG16" i="7"/>
  <c r="DE16" i="7"/>
  <c r="DA16" i="7"/>
  <c r="CZ16" i="7"/>
  <c r="CY16" i="7"/>
  <c r="CV16" i="7"/>
  <c r="CU16" i="7"/>
  <c r="CS16" i="7"/>
  <c r="CO16" i="7"/>
  <c r="CN16" i="7"/>
  <c r="CM16" i="7"/>
  <c r="CJ16" i="7"/>
  <c r="CI16" i="7"/>
  <c r="CG16" i="7"/>
  <c r="CC16" i="7"/>
  <c r="CB16" i="7"/>
  <c r="CA16" i="7"/>
  <c r="BX16" i="7"/>
  <c r="BW16" i="7"/>
  <c r="BU16" i="7"/>
  <c r="BQ16" i="7"/>
  <c r="BP16" i="7"/>
  <c r="BO16" i="7"/>
  <c r="BL16" i="7"/>
  <c r="BK16" i="7"/>
  <c r="BI16" i="7"/>
  <c r="BE16" i="7"/>
  <c r="BD16" i="7"/>
  <c r="BC16" i="7"/>
  <c r="BB16" i="7"/>
  <c r="AZ16" i="7"/>
  <c r="AY16" i="7"/>
  <c r="AW16" i="7"/>
  <c r="AV16" i="7"/>
  <c r="AS16" i="7"/>
  <c r="AR16" i="7"/>
  <c r="AQ16" i="7"/>
  <c r="AP16" i="7"/>
  <c r="AN16" i="7"/>
  <c r="AM16" i="7"/>
  <c r="AK16" i="7"/>
  <c r="AJ16" i="7"/>
  <c r="AG16" i="7"/>
  <c r="AF16" i="7"/>
  <c r="AE16" i="7"/>
  <c r="AD16" i="7"/>
  <c r="AB16" i="7"/>
  <c r="AA16" i="7"/>
  <c r="Y16" i="7"/>
  <c r="X16" i="7"/>
  <c r="V16" i="7"/>
  <c r="HN16" i="7" s="1"/>
  <c r="HL15" i="7"/>
  <c r="HJ15" i="7"/>
  <c r="HG15" i="7"/>
  <c r="HD15" i="7"/>
  <c r="GZ15" i="7"/>
  <c r="GX15" i="7"/>
  <c r="GU15" i="7"/>
  <c r="GR15" i="7"/>
  <c r="GN15" i="7"/>
  <c r="GL15" i="7"/>
  <c r="GI15" i="7"/>
  <c r="GF15" i="7"/>
  <c r="GB15" i="7"/>
  <c r="FZ15" i="7"/>
  <c r="FW15" i="7"/>
  <c r="FT15" i="7"/>
  <c r="FP15" i="7"/>
  <c r="FN15" i="7"/>
  <c r="FK15" i="7"/>
  <c r="FH15" i="7"/>
  <c r="FD15" i="7"/>
  <c r="FB15" i="7"/>
  <c r="EY15" i="7"/>
  <c r="EV15" i="7"/>
  <c r="ER15" i="7"/>
  <c r="EP15" i="7"/>
  <c r="EM15" i="7"/>
  <c r="EJ15" i="7"/>
  <c r="EF15" i="7"/>
  <c r="ED15" i="7"/>
  <c r="EA15" i="7"/>
  <c r="DX15" i="7"/>
  <c r="DT15" i="7"/>
  <c r="DR15" i="7"/>
  <c r="DO15" i="7"/>
  <c r="DL15" i="7"/>
  <c r="DH15" i="7"/>
  <c r="DF15" i="7"/>
  <c r="DC15" i="7"/>
  <c r="CZ15" i="7"/>
  <c r="CV15" i="7"/>
  <c r="CT15" i="7"/>
  <c r="CQ15" i="7"/>
  <c r="CN15" i="7"/>
  <c r="CJ15" i="7"/>
  <c r="CH15" i="7"/>
  <c r="CE15" i="7"/>
  <c r="CB15" i="7"/>
  <c r="BX15" i="7"/>
  <c r="BV15" i="7"/>
  <c r="BS15" i="7"/>
  <c r="BP15" i="7"/>
  <c r="BL15" i="7"/>
  <c r="BJ15" i="7"/>
  <c r="BG15" i="7"/>
  <c r="BD15" i="7"/>
  <c r="AZ15" i="7"/>
  <c r="AX15" i="7"/>
  <c r="AU15" i="7"/>
  <c r="AR15" i="7"/>
  <c r="AN15" i="7"/>
  <c r="AL15" i="7"/>
  <c r="AI15" i="7"/>
  <c r="AF15" i="7"/>
  <c r="AB15" i="7"/>
  <c r="Z15" i="7"/>
  <c r="W15" i="7"/>
  <c r="V15" i="7"/>
  <c r="HI15" i="7" s="1"/>
  <c r="HN14" i="7"/>
  <c r="HM14" i="7"/>
  <c r="HK14" i="7"/>
  <c r="HG14" i="7"/>
  <c r="HE14" i="7"/>
  <c r="HB14" i="7"/>
  <c r="HA14" i="7"/>
  <c r="GY14" i="7"/>
  <c r="GU14" i="7"/>
  <c r="GS14" i="7"/>
  <c r="GP14" i="7"/>
  <c r="GO14" i="7"/>
  <c r="GM14" i="7"/>
  <c r="GI14" i="7"/>
  <c r="GG14" i="7"/>
  <c r="GD14" i="7"/>
  <c r="GC14" i="7"/>
  <c r="GA14" i="7"/>
  <c r="FW14" i="7"/>
  <c r="FU14" i="7"/>
  <c r="FR14" i="7"/>
  <c r="FQ14" i="7"/>
  <c r="FO14" i="7"/>
  <c r="FK14" i="7"/>
  <c r="FI14" i="7"/>
  <c r="FF14" i="7"/>
  <c r="FE14" i="7"/>
  <c r="FC14" i="7"/>
  <c r="EY14" i="7"/>
  <c r="EW14" i="7"/>
  <c r="ET14" i="7"/>
  <c r="ES14" i="7"/>
  <c r="EQ14" i="7"/>
  <c r="EM14" i="7"/>
  <c r="EK14" i="7"/>
  <c r="EH14" i="7"/>
  <c r="EG14" i="7"/>
  <c r="EE14" i="7"/>
  <c r="EA14" i="7"/>
  <c r="DY14" i="7"/>
  <c r="DV14" i="7"/>
  <c r="DU14" i="7"/>
  <c r="DS14" i="7"/>
  <c r="DO14" i="7"/>
  <c r="DM14" i="7"/>
  <c r="DJ14" i="7"/>
  <c r="DI14" i="7"/>
  <c r="DG14" i="7"/>
  <c r="DC14" i="7"/>
  <c r="DA14" i="7"/>
  <c r="CX14" i="7"/>
  <c r="CW14" i="7"/>
  <c r="CU14" i="7"/>
  <c r="CQ14" i="7"/>
  <c r="CO14" i="7"/>
  <c r="CL14" i="7"/>
  <c r="CK14" i="7"/>
  <c r="CI14" i="7"/>
  <c r="CE14" i="7"/>
  <c r="CC14" i="7"/>
  <c r="BZ14" i="7"/>
  <c r="BY14" i="7"/>
  <c r="BW14" i="7"/>
  <c r="BS14" i="7"/>
  <c r="BQ14" i="7"/>
  <c r="BN14" i="7"/>
  <c r="BM14" i="7"/>
  <c r="BK14" i="7"/>
  <c r="BG14" i="7"/>
  <c r="BE14" i="7"/>
  <c r="BB14" i="7"/>
  <c r="BA14" i="7"/>
  <c r="AY14" i="7"/>
  <c r="AU14" i="7"/>
  <c r="AS14" i="7"/>
  <c r="AP14" i="7"/>
  <c r="AO14" i="7"/>
  <c r="AM14" i="7"/>
  <c r="AI14" i="7"/>
  <c r="AG14" i="7"/>
  <c r="AD14" i="7"/>
  <c r="AC14" i="7"/>
  <c r="AA14" i="7"/>
  <c r="W14" i="7"/>
  <c r="V14" i="7"/>
  <c r="HD14" i="7" s="1"/>
  <c r="V13" i="7"/>
  <c r="V12" i="7"/>
  <c r="DS11" i="7"/>
  <c r="DT11" i="7" s="1"/>
  <c r="DR11" i="7"/>
  <c r="DQ11" i="7"/>
  <c r="V11" i="7"/>
  <c r="V10" i="7"/>
  <c r="DT9" i="7"/>
  <c r="DU9" i="7" s="1"/>
  <c r="DS9" i="7"/>
  <c r="V9" i="7"/>
  <c r="V8" i="7"/>
  <c r="DS7" i="7"/>
  <c r="DR7" i="7" s="1"/>
  <c r="DQ7" i="7" s="1"/>
  <c r="V7" i="7"/>
  <c r="V6" i="7"/>
  <c r="V5" i="7"/>
  <c r="V4" i="7"/>
  <c r="F6" i="25"/>
  <c r="LM10" i="19" l="1"/>
  <c r="DU4" i="19"/>
  <c r="LM8" i="19"/>
  <c r="LK10" i="19"/>
  <c r="LK8" i="19"/>
  <c r="DQ4" i="19"/>
  <c r="DP7" i="7"/>
  <c r="DS6" i="7"/>
  <c r="DR8" i="7"/>
  <c r="DT8" i="7"/>
  <c r="DS8" i="7"/>
  <c r="DR6" i="7"/>
  <c r="DS4" i="7"/>
  <c r="DS5" i="7"/>
  <c r="DV9" i="7"/>
  <c r="DT10" i="7"/>
  <c r="DS10" i="7"/>
  <c r="DR10" i="7"/>
  <c r="DT4" i="7"/>
  <c r="DT7" i="7"/>
  <c r="DR9" i="7"/>
  <c r="DP11" i="7"/>
  <c r="DW9" i="7"/>
  <c r="DU11" i="7"/>
  <c r="DS13" i="7"/>
  <c r="DR13" i="7" s="1"/>
  <c r="DS12" i="7"/>
  <c r="DR12" i="7" s="1"/>
  <c r="DT13" i="7"/>
  <c r="AH14" i="7"/>
  <c r="AT14" i="7"/>
  <c r="BF14" i="7"/>
  <c r="BR14" i="7"/>
  <c r="CD14" i="7"/>
  <c r="CP14" i="7"/>
  <c r="DB14" i="7"/>
  <c r="DN14" i="7"/>
  <c r="DZ14" i="7"/>
  <c r="EL14" i="7"/>
  <c r="EX14" i="7"/>
  <c r="FJ14" i="7"/>
  <c r="FV14" i="7"/>
  <c r="GH14" i="7"/>
  <c r="GT14" i="7"/>
  <c r="HF14" i="7"/>
  <c r="AA15" i="7"/>
  <c r="AM15" i="7"/>
  <c r="AY15" i="7"/>
  <c r="BK15" i="7"/>
  <c r="BW15" i="7"/>
  <c r="CI15" i="7"/>
  <c r="CU15" i="7"/>
  <c r="DG15" i="7"/>
  <c r="DS15" i="7"/>
  <c r="EE15" i="7"/>
  <c r="EQ15" i="7"/>
  <c r="FC15" i="7"/>
  <c r="FO15" i="7"/>
  <c r="GA15" i="7"/>
  <c r="GM15" i="7"/>
  <c r="GY15" i="7"/>
  <c r="HK15" i="7"/>
  <c r="CD18" i="7"/>
  <c r="CR18" i="7"/>
  <c r="DF18" i="7"/>
  <c r="DU18" i="7"/>
  <c r="EJ18" i="7"/>
  <c r="EX18" i="7"/>
  <c r="FL18" i="7"/>
  <c r="FZ18" i="7"/>
  <c r="GO18" i="7"/>
  <c r="HD18" i="7"/>
  <c r="AD19" i="7"/>
  <c r="AU19" i="7"/>
  <c r="BN19" i="7"/>
  <c r="CE19" i="7"/>
  <c r="CX19" i="7"/>
  <c r="DO19" i="7"/>
  <c r="EH19" i="7"/>
  <c r="EY19" i="7"/>
  <c r="FR19" i="7"/>
  <c r="GI19" i="7"/>
  <c r="HB19" i="7"/>
  <c r="AB20" i="7"/>
  <c r="AU20" i="7"/>
  <c r="BL20" i="7"/>
  <c r="CE20" i="7"/>
  <c r="CV20" i="7"/>
  <c r="DO20" i="7"/>
  <c r="EF20" i="7"/>
  <c r="EY20" i="7"/>
  <c r="FP20" i="7"/>
  <c r="GI20" i="7"/>
  <c r="GZ20" i="7"/>
  <c r="AO22" i="7"/>
  <c r="BY22" i="7"/>
  <c r="DI22" i="7"/>
  <c r="ES22" i="7"/>
  <c r="GC22" i="7"/>
  <c r="HM22" i="7"/>
  <c r="AB23" i="7"/>
  <c r="BL23" i="7"/>
  <c r="CV23" i="7"/>
  <c r="EF23" i="7"/>
  <c r="FP23" i="7"/>
  <c r="GZ23" i="7"/>
  <c r="BR29" i="7"/>
  <c r="HF29" i="7"/>
  <c r="X14" i="7"/>
  <c r="AJ14" i="7"/>
  <c r="AV14" i="7"/>
  <c r="BH14" i="7"/>
  <c r="BT14" i="7"/>
  <c r="CF14" i="7"/>
  <c r="CR14" i="7"/>
  <c r="DD14" i="7"/>
  <c r="DP14" i="7"/>
  <c r="EB14" i="7"/>
  <c r="EN14" i="7"/>
  <c r="EZ14" i="7"/>
  <c r="FL14" i="7"/>
  <c r="FX14" i="7"/>
  <c r="GJ14" i="7"/>
  <c r="GV14" i="7"/>
  <c r="HH14" i="7"/>
  <c r="AC15" i="7"/>
  <c r="AO15" i="7"/>
  <c r="BA15" i="7"/>
  <c r="BM15" i="7"/>
  <c r="BY15" i="7"/>
  <c r="CK15" i="7"/>
  <c r="CW15" i="7"/>
  <c r="DI15" i="7"/>
  <c r="DU15" i="7"/>
  <c r="EG15" i="7"/>
  <c r="ES15" i="7"/>
  <c r="FE15" i="7"/>
  <c r="FQ15" i="7"/>
  <c r="GC15" i="7"/>
  <c r="GO15" i="7"/>
  <c r="HA15" i="7"/>
  <c r="HM15" i="7"/>
  <c r="AH16" i="7"/>
  <c r="AT16" i="7"/>
  <c r="BF16" i="7"/>
  <c r="BR16" i="7"/>
  <c r="CD16" i="7"/>
  <c r="CP16" i="7"/>
  <c r="DB16" i="7"/>
  <c r="DN16" i="7"/>
  <c r="DZ16" i="7"/>
  <c r="EL16" i="7"/>
  <c r="EX16" i="7"/>
  <c r="FJ16" i="7"/>
  <c r="FV16" i="7"/>
  <c r="GH16" i="7"/>
  <c r="GT16" i="7"/>
  <c r="HF16" i="7"/>
  <c r="BW17" i="7"/>
  <c r="CI17" i="7"/>
  <c r="CU17" i="7"/>
  <c r="DG17" i="7"/>
  <c r="DS17" i="7"/>
  <c r="EE17" i="7"/>
  <c r="EQ17" i="7"/>
  <c r="FC17" i="7"/>
  <c r="FO17" i="7"/>
  <c r="GA17" i="7"/>
  <c r="GM17" i="7"/>
  <c r="GY17" i="7"/>
  <c r="HK17" i="7"/>
  <c r="AF18" i="7"/>
  <c r="AR18" i="7"/>
  <c r="BD18" i="7"/>
  <c r="BR18" i="7"/>
  <c r="CF18" i="7"/>
  <c r="CT18" i="7"/>
  <c r="DI18" i="7"/>
  <c r="DX18" i="7"/>
  <c r="EL18" i="7"/>
  <c r="EZ18" i="7"/>
  <c r="FN18" i="7"/>
  <c r="GC18" i="7"/>
  <c r="GR18" i="7"/>
  <c r="HF18" i="7"/>
  <c r="AF19" i="7"/>
  <c r="AY19" i="7"/>
  <c r="BP19" i="7"/>
  <c r="CI19" i="7"/>
  <c r="CZ19" i="7"/>
  <c r="DS19" i="7"/>
  <c r="EJ19" i="7"/>
  <c r="FC19" i="7"/>
  <c r="FT19" i="7"/>
  <c r="GM19" i="7"/>
  <c r="HD19" i="7"/>
  <c r="AF20" i="7"/>
  <c r="AW20" i="7"/>
  <c r="BP20" i="7"/>
  <c r="CG20" i="7"/>
  <c r="CZ20" i="7"/>
  <c r="DQ20" i="7"/>
  <c r="EJ20" i="7"/>
  <c r="FA20" i="7"/>
  <c r="FT20" i="7"/>
  <c r="GK20" i="7"/>
  <c r="HD20" i="7"/>
  <c r="AU22" i="7"/>
  <c r="CE22" i="7"/>
  <c r="DO22" i="7"/>
  <c r="EY22" i="7"/>
  <c r="GI22" i="7"/>
  <c r="CP29" i="7"/>
  <c r="Y14" i="7"/>
  <c r="AK14" i="7"/>
  <c r="AW14" i="7"/>
  <c r="BI14" i="7"/>
  <c r="BU14" i="7"/>
  <c r="CG14" i="7"/>
  <c r="CS14" i="7"/>
  <c r="DE14" i="7"/>
  <c r="DQ14" i="7"/>
  <c r="EC14" i="7"/>
  <c r="EO14" i="7"/>
  <c r="FA14" i="7"/>
  <c r="FM14" i="7"/>
  <c r="FY14" i="7"/>
  <c r="GK14" i="7"/>
  <c r="GW14" i="7"/>
  <c r="HI14" i="7"/>
  <c r="AD15" i="7"/>
  <c r="AP15" i="7"/>
  <c r="BB15" i="7"/>
  <c r="BN15" i="7"/>
  <c r="BZ15" i="7"/>
  <c r="CL15" i="7"/>
  <c r="CX15" i="7"/>
  <c r="DJ15" i="7"/>
  <c r="DV15" i="7"/>
  <c r="EH15" i="7"/>
  <c r="ET15" i="7"/>
  <c r="FF15" i="7"/>
  <c r="FR15" i="7"/>
  <c r="GD15" i="7"/>
  <c r="GP15" i="7"/>
  <c r="HB15" i="7"/>
  <c r="HN15" i="7"/>
  <c r="W16" i="7"/>
  <c r="AI16" i="7"/>
  <c r="AU16" i="7"/>
  <c r="BG16" i="7"/>
  <c r="BS16" i="7"/>
  <c r="CE16" i="7"/>
  <c r="CQ16" i="7"/>
  <c r="DC16" i="7"/>
  <c r="DO16" i="7"/>
  <c r="EA16" i="7"/>
  <c r="EM16" i="7"/>
  <c r="EY16" i="7"/>
  <c r="FK16" i="7"/>
  <c r="FW16" i="7"/>
  <c r="GI16" i="7"/>
  <c r="GU16" i="7"/>
  <c r="HG16" i="7"/>
  <c r="AB17" i="7"/>
  <c r="AN17" i="7"/>
  <c r="AZ17" i="7"/>
  <c r="BL17" i="7"/>
  <c r="BX17" i="7"/>
  <c r="CJ17" i="7"/>
  <c r="CV17" i="7"/>
  <c r="DH17" i="7"/>
  <c r="DT17" i="7"/>
  <c r="EF17" i="7"/>
  <c r="ER17" i="7"/>
  <c r="FD17" i="7"/>
  <c r="FP17" i="7"/>
  <c r="GB17" i="7"/>
  <c r="GN17" i="7"/>
  <c r="GZ17" i="7"/>
  <c r="HL17" i="7"/>
  <c r="AG18" i="7"/>
  <c r="AS18" i="7"/>
  <c r="BE18" i="7"/>
  <c r="BS18" i="7"/>
  <c r="CG18" i="7"/>
  <c r="CU18" i="7"/>
  <c r="DJ18" i="7"/>
  <c r="DY18" i="7"/>
  <c r="EM18" i="7"/>
  <c r="FA18" i="7"/>
  <c r="FO18" i="7"/>
  <c r="GD18" i="7"/>
  <c r="GS18" i="7"/>
  <c r="AH19" i="7"/>
  <c r="BA19" i="7"/>
  <c r="BR19" i="7"/>
  <c r="CK19" i="7"/>
  <c r="DB19" i="7"/>
  <c r="DU19" i="7"/>
  <c r="EL19" i="7"/>
  <c r="FE19" i="7"/>
  <c r="FV19" i="7"/>
  <c r="GO19" i="7"/>
  <c r="HF19" i="7"/>
  <c r="AH20" i="7"/>
  <c r="AY20" i="7"/>
  <c r="BR20" i="7"/>
  <c r="CI20" i="7"/>
  <c r="DB20" i="7"/>
  <c r="DS20" i="7"/>
  <c r="EL20" i="7"/>
  <c r="FC20" i="7"/>
  <c r="FV20" i="7"/>
  <c r="GM20" i="7"/>
  <c r="HF20" i="7"/>
  <c r="AW22" i="7"/>
  <c r="CG22" i="7"/>
  <c r="DQ22" i="7"/>
  <c r="FA22" i="7"/>
  <c r="AM23" i="7"/>
  <c r="BW23" i="7"/>
  <c r="DG23" i="7"/>
  <c r="EQ23" i="7"/>
  <c r="GA23" i="7"/>
  <c r="HK23" i="7"/>
  <c r="DL29" i="7"/>
  <c r="Z14" i="7"/>
  <c r="AL14" i="7"/>
  <c r="AX14" i="7"/>
  <c r="BJ14" i="7"/>
  <c r="BV14" i="7"/>
  <c r="CH14" i="7"/>
  <c r="CT14" i="7"/>
  <c r="DF14" i="7"/>
  <c r="DR14" i="7"/>
  <c r="ED14" i="7"/>
  <c r="EP14" i="7"/>
  <c r="FB14" i="7"/>
  <c r="FN14" i="7"/>
  <c r="FZ14" i="7"/>
  <c r="GL14" i="7"/>
  <c r="GX14" i="7"/>
  <c r="HJ14" i="7"/>
  <c r="AE15" i="7"/>
  <c r="AQ15" i="7"/>
  <c r="BC15" i="7"/>
  <c r="BO15" i="7"/>
  <c r="CA15" i="7"/>
  <c r="CM15" i="7"/>
  <c r="CY15" i="7"/>
  <c r="DK15" i="7"/>
  <c r="DW15" i="7"/>
  <c r="EI15" i="7"/>
  <c r="EU15" i="7"/>
  <c r="FG15" i="7"/>
  <c r="FS15" i="7"/>
  <c r="GE15" i="7"/>
  <c r="GQ15" i="7"/>
  <c r="HC15" i="7"/>
  <c r="HO15" i="7"/>
  <c r="BH16" i="7"/>
  <c r="BT16" i="7"/>
  <c r="CF16" i="7"/>
  <c r="CR16" i="7"/>
  <c r="DD16" i="7"/>
  <c r="DP16" i="7"/>
  <c r="EB16" i="7"/>
  <c r="EN16" i="7"/>
  <c r="EZ16" i="7"/>
  <c r="FL16" i="7"/>
  <c r="FX16" i="7"/>
  <c r="GJ16" i="7"/>
  <c r="GV16" i="7"/>
  <c r="HH16" i="7"/>
  <c r="FQ17" i="7"/>
  <c r="GC17" i="7"/>
  <c r="GO17" i="7"/>
  <c r="HA17" i="7"/>
  <c r="HM17" i="7"/>
  <c r="HO18" i="7"/>
  <c r="HC18" i="7"/>
  <c r="GQ18" i="7"/>
  <c r="GE18" i="7"/>
  <c r="FS18" i="7"/>
  <c r="FG18" i="7"/>
  <c r="EU18" i="7"/>
  <c r="EI18" i="7"/>
  <c r="DW18" i="7"/>
  <c r="DK18" i="7"/>
  <c r="CY18" i="7"/>
  <c r="CM18" i="7"/>
  <c r="CA18" i="7"/>
  <c r="BO18" i="7"/>
  <c r="HL18" i="7"/>
  <c r="GZ18" i="7"/>
  <c r="GN18" i="7"/>
  <c r="GB18" i="7"/>
  <c r="FP18" i="7"/>
  <c r="FD18" i="7"/>
  <c r="ER18" i="7"/>
  <c r="EF18" i="7"/>
  <c r="DT18" i="7"/>
  <c r="DH18" i="7"/>
  <c r="CV18" i="7"/>
  <c r="CJ18" i="7"/>
  <c r="BX18" i="7"/>
  <c r="BL18" i="7"/>
  <c r="AH18" i="7"/>
  <c r="AT18" i="7"/>
  <c r="BF18" i="7"/>
  <c r="BT18" i="7"/>
  <c r="CH18" i="7"/>
  <c r="CW18" i="7"/>
  <c r="DL18" i="7"/>
  <c r="DZ18" i="7"/>
  <c r="EN18" i="7"/>
  <c r="FB18" i="7"/>
  <c r="FQ18" i="7"/>
  <c r="GF18" i="7"/>
  <c r="GT18" i="7"/>
  <c r="HH18" i="7"/>
  <c r="AI19" i="7"/>
  <c r="BB19" i="7"/>
  <c r="BS19" i="7"/>
  <c r="CL19" i="7"/>
  <c r="DC19" i="7"/>
  <c r="DV19" i="7"/>
  <c r="EM19" i="7"/>
  <c r="FF19" i="7"/>
  <c r="FW19" i="7"/>
  <c r="GP19" i="7"/>
  <c r="HG19" i="7"/>
  <c r="AI20" i="7"/>
  <c r="AZ20" i="7"/>
  <c r="BS20" i="7"/>
  <c r="CJ20" i="7"/>
  <c r="DC20" i="7"/>
  <c r="DT20" i="7"/>
  <c r="EM20" i="7"/>
  <c r="FD20" i="7"/>
  <c r="FW20" i="7"/>
  <c r="GN20" i="7"/>
  <c r="HG20" i="7"/>
  <c r="DN29" i="7"/>
  <c r="EP19" i="7"/>
  <c r="FG19" i="7"/>
  <c r="FZ19" i="7"/>
  <c r="GQ19" i="7"/>
  <c r="HJ19" i="7"/>
  <c r="BC20" i="7"/>
  <c r="BT20" i="7"/>
  <c r="CM20" i="7"/>
  <c r="DD20" i="7"/>
  <c r="DW20" i="7"/>
  <c r="EN20" i="7"/>
  <c r="FG20" i="7"/>
  <c r="FX20" i="7"/>
  <c r="GQ20" i="7"/>
  <c r="HH20" i="7"/>
  <c r="HE22" i="7"/>
  <c r="GS22" i="7"/>
  <c r="GG22" i="7"/>
  <c r="FU22" i="7"/>
  <c r="FI22" i="7"/>
  <c r="EW22" i="7"/>
  <c r="EK22" i="7"/>
  <c r="DY22" i="7"/>
  <c r="DM22" i="7"/>
  <c r="DA22" i="7"/>
  <c r="CO22" i="7"/>
  <c r="CC22" i="7"/>
  <c r="BQ22" i="7"/>
  <c r="BE22" i="7"/>
  <c r="AS22" i="7"/>
  <c r="AG22" i="7"/>
  <c r="HD22" i="7"/>
  <c r="GR22" i="7"/>
  <c r="GF22" i="7"/>
  <c r="FT22" i="7"/>
  <c r="FH22" i="7"/>
  <c r="EV22" i="7"/>
  <c r="EJ22" i="7"/>
  <c r="DX22" i="7"/>
  <c r="DL22" i="7"/>
  <c r="CZ22" i="7"/>
  <c r="CN22" i="7"/>
  <c r="CB22" i="7"/>
  <c r="BP22" i="7"/>
  <c r="BD22" i="7"/>
  <c r="AR22" i="7"/>
  <c r="AF22" i="7"/>
  <c r="HO22" i="7"/>
  <c r="HC22" i="7"/>
  <c r="GQ22" i="7"/>
  <c r="GE22" i="7"/>
  <c r="FS22" i="7"/>
  <c r="FG22" i="7"/>
  <c r="EU22" i="7"/>
  <c r="EI22" i="7"/>
  <c r="DW22" i="7"/>
  <c r="DK22" i="7"/>
  <c r="CY22" i="7"/>
  <c r="CM22" i="7"/>
  <c r="CA22" i="7"/>
  <c r="BO22" i="7"/>
  <c r="BC22" i="7"/>
  <c r="AQ22" i="7"/>
  <c r="AE22" i="7"/>
  <c r="HN22" i="7"/>
  <c r="HB22" i="7"/>
  <c r="GP22" i="7"/>
  <c r="GD22" i="7"/>
  <c r="FR22" i="7"/>
  <c r="FF22" i="7"/>
  <c r="ET22" i="7"/>
  <c r="EH22" i="7"/>
  <c r="DV22" i="7"/>
  <c r="DJ22" i="7"/>
  <c r="CX22" i="7"/>
  <c r="CL22" i="7"/>
  <c r="BZ22" i="7"/>
  <c r="BN22" i="7"/>
  <c r="BB22" i="7"/>
  <c r="AP22" i="7"/>
  <c r="AD22" i="7"/>
  <c r="HL22" i="7"/>
  <c r="GZ22" i="7"/>
  <c r="GN22" i="7"/>
  <c r="GB22" i="7"/>
  <c r="FP22" i="7"/>
  <c r="FD22" i="7"/>
  <c r="ER22" i="7"/>
  <c r="EF22" i="7"/>
  <c r="DT22" i="7"/>
  <c r="DH22" i="7"/>
  <c r="CV22" i="7"/>
  <c r="CJ22" i="7"/>
  <c r="BX22" i="7"/>
  <c r="BL22" i="7"/>
  <c r="AZ22" i="7"/>
  <c r="AN22" i="7"/>
  <c r="AB22" i="7"/>
  <c r="HK22" i="7"/>
  <c r="GY22" i="7"/>
  <c r="GM22" i="7"/>
  <c r="GA22" i="7"/>
  <c r="FO22" i="7"/>
  <c r="FC22" i="7"/>
  <c r="EQ22" i="7"/>
  <c r="EE22" i="7"/>
  <c r="DS22" i="7"/>
  <c r="DG22" i="7"/>
  <c r="CU22" i="7"/>
  <c r="CI22" i="7"/>
  <c r="BW22" i="7"/>
  <c r="BK22" i="7"/>
  <c r="AY22" i="7"/>
  <c r="AM22" i="7"/>
  <c r="AA22" i="7"/>
  <c r="HJ22" i="7"/>
  <c r="GX22" i="7"/>
  <c r="GL22" i="7"/>
  <c r="FZ22" i="7"/>
  <c r="FN22" i="7"/>
  <c r="FB22" i="7"/>
  <c r="EP22" i="7"/>
  <c r="ED22" i="7"/>
  <c r="DR22" i="7"/>
  <c r="DF22" i="7"/>
  <c r="CT22" i="7"/>
  <c r="CH22" i="7"/>
  <c r="BV22" i="7"/>
  <c r="BJ22" i="7"/>
  <c r="AX22" i="7"/>
  <c r="AL22" i="7"/>
  <c r="Z22" i="7"/>
  <c r="HH22" i="7"/>
  <c r="GV22" i="7"/>
  <c r="GJ22" i="7"/>
  <c r="FX22" i="7"/>
  <c r="FL22" i="7"/>
  <c r="EZ22" i="7"/>
  <c r="EN22" i="7"/>
  <c r="EB22" i="7"/>
  <c r="DP22" i="7"/>
  <c r="DD22" i="7"/>
  <c r="CR22" i="7"/>
  <c r="CF22" i="7"/>
  <c r="BT22" i="7"/>
  <c r="BH22" i="7"/>
  <c r="AV22" i="7"/>
  <c r="AJ22" i="7"/>
  <c r="X22" i="7"/>
  <c r="BF22" i="7"/>
  <c r="CP22" i="7"/>
  <c r="DZ22" i="7"/>
  <c r="FJ22" i="7"/>
  <c r="GT22" i="7"/>
  <c r="EJ29" i="7"/>
  <c r="AB14" i="7"/>
  <c r="AN14" i="7"/>
  <c r="AZ14" i="7"/>
  <c r="BL14" i="7"/>
  <c r="BX14" i="7"/>
  <c r="CJ14" i="7"/>
  <c r="CV14" i="7"/>
  <c r="DH14" i="7"/>
  <c r="DT14" i="7"/>
  <c r="EF14" i="7"/>
  <c r="ER14" i="7"/>
  <c r="FD14" i="7"/>
  <c r="FP14" i="7"/>
  <c r="GB14" i="7"/>
  <c r="GN14" i="7"/>
  <c r="GZ14" i="7"/>
  <c r="HL14" i="7"/>
  <c r="AG15" i="7"/>
  <c r="AS15" i="7"/>
  <c r="BE15" i="7"/>
  <c r="BQ15" i="7"/>
  <c r="CC15" i="7"/>
  <c r="CO15" i="7"/>
  <c r="DA15" i="7"/>
  <c r="DM15" i="7"/>
  <c r="DY15" i="7"/>
  <c r="EK15" i="7"/>
  <c r="EW15" i="7"/>
  <c r="FI15" i="7"/>
  <c r="FU15" i="7"/>
  <c r="GG15" i="7"/>
  <c r="GS15" i="7"/>
  <c r="HE15" i="7"/>
  <c r="Z16" i="7"/>
  <c r="AL16" i="7"/>
  <c r="AX16" i="7"/>
  <c r="BJ16" i="7"/>
  <c r="BV16" i="7"/>
  <c r="CH16" i="7"/>
  <c r="CT16" i="7"/>
  <c r="DF16" i="7"/>
  <c r="DR16" i="7"/>
  <c r="ED16" i="7"/>
  <c r="EP16" i="7"/>
  <c r="FB16" i="7"/>
  <c r="FN16" i="7"/>
  <c r="FZ16" i="7"/>
  <c r="GL16" i="7"/>
  <c r="GX16" i="7"/>
  <c r="HJ16" i="7"/>
  <c r="AE17" i="7"/>
  <c r="AQ17" i="7"/>
  <c r="BC17" i="7"/>
  <c r="BO17" i="7"/>
  <c r="CA17" i="7"/>
  <c r="CM17" i="7"/>
  <c r="CY17" i="7"/>
  <c r="DK17" i="7"/>
  <c r="DW17" i="7"/>
  <c r="EI17" i="7"/>
  <c r="EU17" i="7"/>
  <c r="FG17" i="7"/>
  <c r="FS17" i="7"/>
  <c r="GE17" i="7"/>
  <c r="GQ17" i="7"/>
  <c r="HC17" i="7"/>
  <c r="HO17" i="7"/>
  <c r="X18" i="7"/>
  <c r="AJ18" i="7"/>
  <c r="AV18" i="7"/>
  <c r="BH18" i="7"/>
  <c r="BV18" i="7"/>
  <c r="CK18" i="7"/>
  <c r="CZ18" i="7"/>
  <c r="DN18" i="7"/>
  <c r="EB18" i="7"/>
  <c r="EP18" i="7"/>
  <c r="FE18" i="7"/>
  <c r="FT18" i="7"/>
  <c r="GH18" i="7"/>
  <c r="GV18" i="7"/>
  <c r="HJ18" i="7"/>
  <c r="AM19" i="7"/>
  <c r="BD19" i="7"/>
  <c r="BW19" i="7"/>
  <c r="CN19" i="7"/>
  <c r="DG19" i="7"/>
  <c r="DX19" i="7"/>
  <c r="EQ19" i="7"/>
  <c r="FH19" i="7"/>
  <c r="GA19" i="7"/>
  <c r="GR19" i="7"/>
  <c r="AK20" i="7"/>
  <c r="BD20" i="7"/>
  <c r="BU20" i="7"/>
  <c r="CN20" i="7"/>
  <c r="DE20" i="7"/>
  <c r="DX20" i="7"/>
  <c r="EO20" i="7"/>
  <c r="FH20" i="7"/>
  <c r="FY20" i="7"/>
  <c r="GR20" i="7"/>
  <c r="W22" i="7"/>
  <c r="BG22" i="7"/>
  <c r="CQ22" i="7"/>
  <c r="EA22" i="7"/>
  <c r="FK22" i="7"/>
  <c r="GU22" i="7"/>
  <c r="AT23" i="7"/>
  <c r="CD23" i="7"/>
  <c r="DN23" i="7"/>
  <c r="EX23" i="7"/>
  <c r="EL29" i="7"/>
  <c r="AH15" i="7"/>
  <c r="AT15" i="7"/>
  <c r="BF15" i="7"/>
  <c r="BR15" i="7"/>
  <c r="CD15" i="7"/>
  <c r="CP15" i="7"/>
  <c r="DB15" i="7"/>
  <c r="DN15" i="7"/>
  <c r="DZ15" i="7"/>
  <c r="EL15" i="7"/>
  <c r="EX15" i="7"/>
  <c r="FJ15" i="7"/>
  <c r="FV15" i="7"/>
  <c r="GH15" i="7"/>
  <c r="GT15" i="7"/>
  <c r="HF15" i="7"/>
  <c r="HL19" i="7"/>
  <c r="GZ19" i="7"/>
  <c r="GN19" i="7"/>
  <c r="GB19" i="7"/>
  <c r="FP19" i="7"/>
  <c r="FD19" i="7"/>
  <c r="ER19" i="7"/>
  <c r="EF19" i="7"/>
  <c r="DT19" i="7"/>
  <c r="DH19" i="7"/>
  <c r="CV19" i="7"/>
  <c r="CJ19" i="7"/>
  <c r="BX19" i="7"/>
  <c r="BL19" i="7"/>
  <c r="AZ19" i="7"/>
  <c r="AN19" i="7"/>
  <c r="AB19" i="7"/>
  <c r="HI19" i="7"/>
  <c r="GW19" i="7"/>
  <c r="GK19" i="7"/>
  <c r="FY19" i="7"/>
  <c r="FM19" i="7"/>
  <c r="FA19" i="7"/>
  <c r="EO19" i="7"/>
  <c r="EC19" i="7"/>
  <c r="DQ19" i="7"/>
  <c r="DE19" i="7"/>
  <c r="CS19" i="7"/>
  <c r="CG19" i="7"/>
  <c r="BU19" i="7"/>
  <c r="BI19" i="7"/>
  <c r="AW19" i="7"/>
  <c r="AK19" i="7"/>
  <c r="Y19" i="7"/>
  <c r="HH19" i="7"/>
  <c r="GV19" i="7"/>
  <c r="GJ19" i="7"/>
  <c r="FX19" i="7"/>
  <c r="FL19" i="7"/>
  <c r="EZ19" i="7"/>
  <c r="EN19" i="7"/>
  <c r="EB19" i="7"/>
  <c r="DP19" i="7"/>
  <c r="DD19" i="7"/>
  <c r="CR19" i="7"/>
  <c r="CF19" i="7"/>
  <c r="BT19" i="7"/>
  <c r="BH19" i="7"/>
  <c r="AV19" i="7"/>
  <c r="AJ19" i="7"/>
  <c r="X19" i="7"/>
  <c r="HE19" i="7"/>
  <c r="GS19" i="7"/>
  <c r="GG19" i="7"/>
  <c r="FU19" i="7"/>
  <c r="FI19" i="7"/>
  <c r="EW19" i="7"/>
  <c r="EK19" i="7"/>
  <c r="DY19" i="7"/>
  <c r="DM19" i="7"/>
  <c r="DA19" i="7"/>
  <c r="CO19" i="7"/>
  <c r="CC19" i="7"/>
  <c r="BQ19" i="7"/>
  <c r="BE19" i="7"/>
  <c r="AS19" i="7"/>
  <c r="AG19" i="7"/>
  <c r="AO19" i="7"/>
  <c r="BF19" i="7"/>
  <c r="BY19" i="7"/>
  <c r="CP19" i="7"/>
  <c r="DI19" i="7"/>
  <c r="DZ19" i="7"/>
  <c r="ES19" i="7"/>
  <c r="FJ19" i="7"/>
  <c r="GC19" i="7"/>
  <c r="GT19" i="7"/>
  <c r="HM19" i="7"/>
  <c r="HE20" i="7"/>
  <c r="GS20" i="7"/>
  <c r="GG20" i="7"/>
  <c r="FU20" i="7"/>
  <c r="FI20" i="7"/>
  <c r="EW20" i="7"/>
  <c r="EK20" i="7"/>
  <c r="DY20" i="7"/>
  <c r="DM20" i="7"/>
  <c r="DA20" i="7"/>
  <c r="CO20" i="7"/>
  <c r="CC20" i="7"/>
  <c r="BQ20" i="7"/>
  <c r="BE20" i="7"/>
  <c r="AS20" i="7"/>
  <c r="AG20" i="7"/>
  <c r="HN20" i="7"/>
  <c r="HB20" i="7"/>
  <c r="GP20" i="7"/>
  <c r="GD20" i="7"/>
  <c r="FR20" i="7"/>
  <c r="FF20" i="7"/>
  <c r="ET20" i="7"/>
  <c r="EH20" i="7"/>
  <c r="DV20" i="7"/>
  <c r="DJ20" i="7"/>
  <c r="CX20" i="7"/>
  <c r="CL20" i="7"/>
  <c r="BZ20" i="7"/>
  <c r="BN20" i="7"/>
  <c r="BB20" i="7"/>
  <c r="AP20" i="7"/>
  <c r="AD20" i="7"/>
  <c r="HM20" i="7"/>
  <c r="HA20" i="7"/>
  <c r="GO20" i="7"/>
  <c r="GC20" i="7"/>
  <c r="FQ20" i="7"/>
  <c r="FE20" i="7"/>
  <c r="ES20" i="7"/>
  <c r="EG20" i="7"/>
  <c r="DU20" i="7"/>
  <c r="DI20" i="7"/>
  <c r="CW20" i="7"/>
  <c r="CK20" i="7"/>
  <c r="BY20" i="7"/>
  <c r="BM20" i="7"/>
  <c r="BA20" i="7"/>
  <c r="AO20" i="7"/>
  <c r="AC20" i="7"/>
  <c r="HJ20" i="7"/>
  <c r="GX20" i="7"/>
  <c r="GL20" i="7"/>
  <c r="FZ20" i="7"/>
  <c r="FN20" i="7"/>
  <c r="FB20" i="7"/>
  <c r="EP20" i="7"/>
  <c r="ED20" i="7"/>
  <c r="DR20" i="7"/>
  <c r="DF20" i="7"/>
  <c r="CT20" i="7"/>
  <c r="CH20" i="7"/>
  <c r="BV20" i="7"/>
  <c r="BJ20" i="7"/>
  <c r="AX20" i="7"/>
  <c r="AL20" i="7"/>
  <c r="Z20" i="7"/>
  <c r="AM20" i="7"/>
  <c r="BF20" i="7"/>
  <c r="BW20" i="7"/>
  <c r="CP20" i="7"/>
  <c r="DG20" i="7"/>
  <c r="DZ20" i="7"/>
  <c r="EQ20" i="7"/>
  <c r="FJ20" i="7"/>
  <c r="GA20" i="7"/>
  <c r="GT20" i="7"/>
  <c r="HK20" i="7"/>
  <c r="HM29" i="7"/>
  <c r="HA29" i="7"/>
  <c r="GO29" i="7"/>
  <c r="GC29" i="7"/>
  <c r="FQ29" i="7"/>
  <c r="FE29" i="7"/>
  <c r="ES29" i="7"/>
  <c r="EG29" i="7"/>
  <c r="DU29" i="7"/>
  <c r="DI29" i="7"/>
  <c r="CW29" i="7"/>
  <c r="CK29" i="7"/>
  <c r="BY29" i="7"/>
  <c r="BM29" i="7"/>
  <c r="BA29" i="7"/>
  <c r="AO29" i="7"/>
  <c r="AC29" i="7"/>
  <c r="HL29" i="7"/>
  <c r="GZ29" i="7"/>
  <c r="GN29" i="7"/>
  <c r="GB29" i="7"/>
  <c r="FP29" i="7"/>
  <c r="FD29" i="7"/>
  <c r="ER29" i="7"/>
  <c r="EF29" i="7"/>
  <c r="DT29" i="7"/>
  <c r="DH29" i="7"/>
  <c r="CV29" i="7"/>
  <c r="CJ29" i="7"/>
  <c r="BX29" i="7"/>
  <c r="BL29" i="7"/>
  <c r="AZ29" i="7"/>
  <c r="AN29" i="7"/>
  <c r="AB29" i="7"/>
  <c r="HK29" i="7"/>
  <c r="GY29" i="7"/>
  <c r="GM29" i="7"/>
  <c r="GA29" i="7"/>
  <c r="FO29" i="7"/>
  <c r="FC29" i="7"/>
  <c r="EQ29" i="7"/>
  <c r="EE29" i="7"/>
  <c r="DS29" i="7"/>
  <c r="DG29" i="7"/>
  <c r="CU29" i="7"/>
  <c r="CI29" i="7"/>
  <c r="BW29" i="7"/>
  <c r="BK29" i="7"/>
  <c r="AY29" i="7"/>
  <c r="AM29" i="7"/>
  <c r="AA29" i="7"/>
  <c r="HJ29" i="7"/>
  <c r="GX29" i="7"/>
  <c r="GL29" i="7"/>
  <c r="FZ29" i="7"/>
  <c r="FN29" i="7"/>
  <c r="FB29" i="7"/>
  <c r="EP29" i="7"/>
  <c r="ED29" i="7"/>
  <c r="DR29" i="7"/>
  <c r="DF29" i="7"/>
  <c r="CT29" i="7"/>
  <c r="CH29" i="7"/>
  <c r="BV29" i="7"/>
  <c r="BJ29" i="7"/>
  <c r="AX29" i="7"/>
  <c r="AL29" i="7"/>
  <c r="Z29" i="7"/>
  <c r="HG29" i="7"/>
  <c r="GU29" i="7"/>
  <c r="GI29" i="7"/>
  <c r="FW29" i="7"/>
  <c r="FK29" i="7"/>
  <c r="EY29" i="7"/>
  <c r="EM29" i="7"/>
  <c r="EA29" i="7"/>
  <c r="DO29" i="7"/>
  <c r="DC29" i="7"/>
  <c r="CQ29" i="7"/>
  <c r="CE29" i="7"/>
  <c r="BS29" i="7"/>
  <c r="BG29" i="7"/>
  <c r="AU29" i="7"/>
  <c r="AI29" i="7"/>
  <c r="W29" i="7"/>
  <c r="HE29" i="7"/>
  <c r="GS29" i="7"/>
  <c r="GG29" i="7"/>
  <c r="FU29" i="7"/>
  <c r="FI29" i="7"/>
  <c r="EW29" i="7"/>
  <c r="EK29" i="7"/>
  <c r="DY29" i="7"/>
  <c r="DM29" i="7"/>
  <c r="DA29" i="7"/>
  <c r="CO29" i="7"/>
  <c r="CC29" i="7"/>
  <c r="BQ29" i="7"/>
  <c r="BE29" i="7"/>
  <c r="AS29" i="7"/>
  <c r="AG29" i="7"/>
  <c r="HC29" i="7"/>
  <c r="GE29" i="7"/>
  <c r="FG29" i="7"/>
  <c r="EI29" i="7"/>
  <c r="DK29" i="7"/>
  <c r="CM29" i="7"/>
  <c r="BO29" i="7"/>
  <c r="AQ29" i="7"/>
  <c r="HB29" i="7"/>
  <c r="GD29" i="7"/>
  <c r="FF29" i="7"/>
  <c r="EH29" i="7"/>
  <c r="DJ29" i="7"/>
  <c r="CL29" i="7"/>
  <c r="BN29" i="7"/>
  <c r="AP29" i="7"/>
  <c r="GW29" i="7"/>
  <c r="FY29" i="7"/>
  <c r="FA29" i="7"/>
  <c r="EC29" i="7"/>
  <c r="DE29" i="7"/>
  <c r="CG29" i="7"/>
  <c r="BI29" i="7"/>
  <c r="AK29" i="7"/>
  <c r="GV29" i="7"/>
  <c r="FX29" i="7"/>
  <c r="EZ29" i="7"/>
  <c r="EB29" i="7"/>
  <c r="DD29" i="7"/>
  <c r="CF29" i="7"/>
  <c r="BH29" i="7"/>
  <c r="AJ29" i="7"/>
  <c r="GT29" i="7"/>
  <c r="FV29" i="7"/>
  <c r="EX29" i="7"/>
  <c r="DZ29" i="7"/>
  <c r="DB29" i="7"/>
  <c r="CD29" i="7"/>
  <c r="BF29" i="7"/>
  <c r="AH29" i="7"/>
  <c r="GR29" i="7"/>
  <c r="FT29" i="7"/>
  <c r="EV29" i="7"/>
  <c r="DX29" i="7"/>
  <c r="CZ29" i="7"/>
  <c r="CB29" i="7"/>
  <c r="BD29" i="7"/>
  <c r="AF29" i="7"/>
  <c r="HO29" i="7"/>
  <c r="GQ29" i="7"/>
  <c r="FS29" i="7"/>
  <c r="EU29" i="7"/>
  <c r="DW29" i="7"/>
  <c r="CY29" i="7"/>
  <c r="CA29" i="7"/>
  <c r="BC29" i="7"/>
  <c r="AE29" i="7"/>
  <c r="HN29" i="7"/>
  <c r="GP29" i="7"/>
  <c r="FR29" i="7"/>
  <c r="ET29" i="7"/>
  <c r="DV29" i="7"/>
  <c r="CX29" i="7"/>
  <c r="BZ29" i="7"/>
  <c r="BB29" i="7"/>
  <c r="AD29" i="7"/>
  <c r="HI29" i="7"/>
  <c r="GK29" i="7"/>
  <c r="FM29" i="7"/>
  <c r="EO29" i="7"/>
  <c r="DQ29" i="7"/>
  <c r="CS29" i="7"/>
  <c r="BU29" i="7"/>
  <c r="AW29" i="7"/>
  <c r="Y29" i="7"/>
  <c r="HH29" i="7"/>
  <c r="GJ29" i="7"/>
  <c r="FL29" i="7"/>
  <c r="EN29" i="7"/>
  <c r="DP29" i="7"/>
  <c r="CR29" i="7"/>
  <c r="BT29" i="7"/>
  <c r="AV29" i="7"/>
  <c r="X29" i="7"/>
  <c r="FJ29" i="7"/>
  <c r="HD43" i="7"/>
  <c r="GR43" i="7"/>
  <c r="GF43" i="7"/>
  <c r="FT43" i="7"/>
  <c r="FH43" i="7"/>
  <c r="EV43" i="7"/>
  <c r="EJ43" i="7"/>
  <c r="DX43" i="7"/>
  <c r="DL43" i="7"/>
  <c r="CZ43" i="7"/>
  <c r="CN43" i="7"/>
  <c r="CB43" i="7"/>
  <c r="BP43" i="7"/>
  <c r="BD43" i="7"/>
  <c r="AR43" i="7"/>
  <c r="AF43" i="7"/>
  <c r="HO43" i="7"/>
  <c r="HC43" i="7"/>
  <c r="GQ43" i="7"/>
  <c r="GE43" i="7"/>
  <c r="FS43" i="7"/>
  <c r="FG43" i="7"/>
  <c r="EU43" i="7"/>
  <c r="EI43" i="7"/>
  <c r="DW43" i="7"/>
  <c r="DK43" i="7"/>
  <c r="CY43" i="7"/>
  <c r="CM43" i="7"/>
  <c r="CA43" i="7"/>
  <c r="BO43" i="7"/>
  <c r="BC43" i="7"/>
  <c r="AQ43" i="7"/>
  <c r="AE43" i="7"/>
  <c r="HN43" i="7"/>
  <c r="HB43" i="7"/>
  <c r="GP43" i="7"/>
  <c r="GD43" i="7"/>
  <c r="FR43" i="7"/>
  <c r="FF43" i="7"/>
  <c r="ET43" i="7"/>
  <c r="EH43" i="7"/>
  <c r="DV43" i="7"/>
  <c r="DJ43" i="7"/>
  <c r="CX43" i="7"/>
  <c r="CL43" i="7"/>
  <c r="BZ43" i="7"/>
  <c r="BN43" i="7"/>
  <c r="BB43" i="7"/>
  <c r="AP43" i="7"/>
  <c r="AD43" i="7"/>
  <c r="HM43" i="7"/>
  <c r="HA43" i="7"/>
  <c r="GO43" i="7"/>
  <c r="GC43" i="7"/>
  <c r="FQ43" i="7"/>
  <c r="FE43" i="7"/>
  <c r="ES43" i="7"/>
  <c r="EG43" i="7"/>
  <c r="DU43" i="7"/>
  <c r="DI43" i="7"/>
  <c r="CW43" i="7"/>
  <c r="CK43" i="7"/>
  <c r="BY43" i="7"/>
  <c r="BM43" i="7"/>
  <c r="BA43" i="7"/>
  <c r="AO43" i="7"/>
  <c r="AC43" i="7"/>
  <c r="HL43" i="7"/>
  <c r="GZ43" i="7"/>
  <c r="GN43" i="7"/>
  <c r="GB43" i="7"/>
  <c r="FP43" i="7"/>
  <c r="FD43" i="7"/>
  <c r="ER43" i="7"/>
  <c r="EF43" i="7"/>
  <c r="DT43" i="7"/>
  <c r="DH43" i="7"/>
  <c r="CV43" i="7"/>
  <c r="CJ43" i="7"/>
  <c r="BX43" i="7"/>
  <c r="BL43" i="7"/>
  <c r="AZ43" i="7"/>
  <c r="AN43" i="7"/>
  <c r="AB43" i="7"/>
  <c r="HK43" i="7"/>
  <c r="GY43" i="7"/>
  <c r="GM43" i="7"/>
  <c r="GA43" i="7"/>
  <c r="FO43" i="7"/>
  <c r="FC43" i="7"/>
  <c r="EQ43" i="7"/>
  <c r="EE43" i="7"/>
  <c r="DS43" i="7"/>
  <c r="DG43" i="7"/>
  <c r="CU43" i="7"/>
  <c r="CI43" i="7"/>
  <c r="BW43" i="7"/>
  <c r="BK43" i="7"/>
  <c r="AY43" i="7"/>
  <c r="AM43" i="7"/>
  <c r="AA43" i="7"/>
  <c r="HJ43" i="7"/>
  <c r="GX43" i="7"/>
  <c r="GL43" i="7"/>
  <c r="FZ43" i="7"/>
  <c r="FN43" i="7"/>
  <c r="FB43" i="7"/>
  <c r="EP43" i="7"/>
  <c r="ED43" i="7"/>
  <c r="DR43" i="7"/>
  <c r="DF43" i="7"/>
  <c r="CT43" i="7"/>
  <c r="CH43" i="7"/>
  <c r="BV43" i="7"/>
  <c r="BJ43" i="7"/>
  <c r="AX43" i="7"/>
  <c r="AL43" i="7"/>
  <c r="Z43" i="7"/>
  <c r="HI43" i="7"/>
  <c r="GW43" i="7"/>
  <c r="GK43" i="7"/>
  <c r="FY43" i="7"/>
  <c r="FM43" i="7"/>
  <c r="FA43" i="7"/>
  <c r="EO43" i="7"/>
  <c r="EC43" i="7"/>
  <c r="DQ43" i="7"/>
  <c r="DE43" i="7"/>
  <c r="CS43" i="7"/>
  <c r="CG43" i="7"/>
  <c r="BU43" i="7"/>
  <c r="BI43" i="7"/>
  <c r="AW43" i="7"/>
  <c r="AK43" i="7"/>
  <c r="Y43" i="7"/>
  <c r="HG43" i="7"/>
  <c r="GU43" i="7"/>
  <c r="GI43" i="7"/>
  <c r="FW43" i="7"/>
  <c r="FK43" i="7"/>
  <c r="EY43" i="7"/>
  <c r="EM43" i="7"/>
  <c r="EA43" i="7"/>
  <c r="DO43" i="7"/>
  <c r="DC43" i="7"/>
  <c r="CQ43" i="7"/>
  <c r="CE43" i="7"/>
  <c r="BS43" i="7"/>
  <c r="BG43" i="7"/>
  <c r="AU43" i="7"/>
  <c r="AI43" i="7"/>
  <c r="W43" i="7"/>
  <c r="HE43" i="7"/>
  <c r="FI43" i="7"/>
  <c r="DM43" i="7"/>
  <c r="BQ43" i="7"/>
  <c r="GV43" i="7"/>
  <c r="EZ43" i="7"/>
  <c r="DD43" i="7"/>
  <c r="BH43" i="7"/>
  <c r="GT43" i="7"/>
  <c r="EX43" i="7"/>
  <c r="DB43" i="7"/>
  <c r="BF43" i="7"/>
  <c r="GS43" i="7"/>
  <c r="EW43" i="7"/>
  <c r="DA43" i="7"/>
  <c r="BE43" i="7"/>
  <c r="GJ43" i="7"/>
  <c r="EN43" i="7"/>
  <c r="CR43" i="7"/>
  <c r="AV43" i="7"/>
  <c r="GH43" i="7"/>
  <c r="EL43" i="7"/>
  <c r="CP43" i="7"/>
  <c r="AT43" i="7"/>
  <c r="GG43" i="7"/>
  <c r="EK43" i="7"/>
  <c r="CO43" i="7"/>
  <c r="AS43" i="7"/>
  <c r="FX43" i="7"/>
  <c r="EB43" i="7"/>
  <c r="CF43" i="7"/>
  <c r="AJ43" i="7"/>
  <c r="FV43" i="7"/>
  <c r="DZ43" i="7"/>
  <c r="CD43" i="7"/>
  <c r="AH43" i="7"/>
  <c r="HH43" i="7"/>
  <c r="FL43" i="7"/>
  <c r="DP43" i="7"/>
  <c r="BT43" i="7"/>
  <c r="X43" i="7"/>
  <c r="HF43" i="7"/>
  <c r="FU43" i="7"/>
  <c r="FJ43" i="7"/>
  <c r="DY43" i="7"/>
  <c r="DN43" i="7"/>
  <c r="CC43" i="7"/>
  <c r="BR43" i="7"/>
  <c r="AG43" i="7"/>
  <c r="AE14" i="7"/>
  <c r="AQ14" i="7"/>
  <c r="BC14" i="7"/>
  <c r="BO14" i="7"/>
  <c r="CA14" i="7"/>
  <c r="CM14" i="7"/>
  <c r="CY14" i="7"/>
  <c r="DK14" i="7"/>
  <c r="DW14" i="7"/>
  <c r="EI14" i="7"/>
  <c r="EU14" i="7"/>
  <c r="FG14" i="7"/>
  <c r="FS14" i="7"/>
  <c r="GE14" i="7"/>
  <c r="GQ14" i="7"/>
  <c r="HC14" i="7"/>
  <c r="HO14" i="7"/>
  <c r="X15" i="7"/>
  <c r="AJ15" i="7"/>
  <c r="AV15" i="7"/>
  <c r="BH15" i="7"/>
  <c r="BT15" i="7"/>
  <c r="CF15" i="7"/>
  <c r="CR15" i="7"/>
  <c r="DD15" i="7"/>
  <c r="DP15" i="7"/>
  <c r="EB15" i="7"/>
  <c r="EN15" i="7"/>
  <c r="EZ15" i="7"/>
  <c r="FL15" i="7"/>
  <c r="FX15" i="7"/>
  <c r="GJ15" i="7"/>
  <c r="GV15" i="7"/>
  <c r="HH15" i="7"/>
  <c r="AC16" i="7"/>
  <c r="AO16" i="7"/>
  <c r="BA16" i="7"/>
  <c r="BM16" i="7"/>
  <c r="BY16" i="7"/>
  <c r="CK16" i="7"/>
  <c r="CW16" i="7"/>
  <c r="DI16" i="7"/>
  <c r="DU16" i="7"/>
  <c r="EG16" i="7"/>
  <c r="ES16" i="7"/>
  <c r="FE16" i="7"/>
  <c r="FQ16" i="7"/>
  <c r="GC16" i="7"/>
  <c r="GO16" i="7"/>
  <c r="HA16" i="7"/>
  <c r="HM16" i="7"/>
  <c r="AH17" i="7"/>
  <c r="AT17" i="7"/>
  <c r="BF17" i="7"/>
  <c r="BR17" i="7"/>
  <c r="CD17" i="7"/>
  <c r="CP17" i="7"/>
  <c r="DB17" i="7"/>
  <c r="DN17" i="7"/>
  <c r="DZ17" i="7"/>
  <c r="EL17" i="7"/>
  <c r="EX17" i="7"/>
  <c r="FJ17" i="7"/>
  <c r="FV17" i="7"/>
  <c r="GH17" i="7"/>
  <c r="GT17" i="7"/>
  <c r="HF17" i="7"/>
  <c r="AA18" i="7"/>
  <c r="AM18" i="7"/>
  <c r="AY18" i="7"/>
  <c r="BK18" i="7"/>
  <c r="BZ18" i="7"/>
  <c r="CO18" i="7"/>
  <c r="DC18" i="7"/>
  <c r="DQ18" i="7"/>
  <c r="EE18" i="7"/>
  <c r="ET18" i="7"/>
  <c r="FI18" i="7"/>
  <c r="FW18" i="7"/>
  <c r="GK18" i="7"/>
  <c r="GY18" i="7"/>
  <c r="HN18" i="7"/>
  <c r="Z19" i="7"/>
  <c r="AQ19" i="7"/>
  <c r="BJ19" i="7"/>
  <c r="CA19" i="7"/>
  <c r="CT19" i="7"/>
  <c r="DK19" i="7"/>
  <c r="ED19" i="7"/>
  <c r="EU19" i="7"/>
  <c r="FN19" i="7"/>
  <c r="GE19" i="7"/>
  <c r="GX19" i="7"/>
  <c r="HO19" i="7"/>
  <c r="X20" i="7"/>
  <c r="AQ20" i="7"/>
  <c r="BH20" i="7"/>
  <c r="CA20" i="7"/>
  <c r="CR20" i="7"/>
  <c r="DK20" i="7"/>
  <c r="EB20" i="7"/>
  <c r="EU20" i="7"/>
  <c r="FL20" i="7"/>
  <c r="GE20" i="7"/>
  <c r="GV20" i="7"/>
  <c r="HO20" i="7"/>
  <c r="AH22" i="7"/>
  <c r="BR22" i="7"/>
  <c r="DB22" i="7"/>
  <c r="EL22" i="7"/>
  <c r="FV22" i="7"/>
  <c r="HF22" i="7"/>
  <c r="AR29" i="7"/>
  <c r="GF29" i="7"/>
  <c r="AF14" i="7"/>
  <c r="AR14" i="7"/>
  <c r="BD14" i="7"/>
  <c r="BP14" i="7"/>
  <c r="CB14" i="7"/>
  <c r="CN14" i="7"/>
  <c r="CZ14" i="7"/>
  <c r="DL14" i="7"/>
  <c r="DX14" i="7"/>
  <c r="EJ14" i="7"/>
  <c r="EV14" i="7"/>
  <c r="FH14" i="7"/>
  <c r="FT14" i="7"/>
  <c r="GF14" i="7"/>
  <c r="GR14" i="7"/>
  <c r="Y15" i="7"/>
  <c r="AK15" i="7"/>
  <c r="AW15" i="7"/>
  <c r="BI15" i="7"/>
  <c r="BU15" i="7"/>
  <c r="CG15" i="7"/>
  <c r="CS15" i="7"/>
  <c r="DE15" i="7"/>
  <c r="DQ15" i="7"/>
  <c r="EC15" i="7"/>
  <c r="EO15" i="7"/>
  <c r="FA15" i="7"/>
  <c r="FM15" i="7"/>
  <c r="FY15" i="7"/>
  <c r="GK15" i="7"/>
  <c r="GW15" i="7"/>
  <c r="BN16" i="7"/>
  <c r="BZ16" i="7"/>
  <c r="CL16" i="7"/>
  <c r="CX16" i="7"/>
  <c r="DJ16" i="7"/>
  <c r="DV16" i="7"/>
  <c r="EH16" i="7"/>
  <c r="ET16" i="7"/>
  <c r="FF16" i="7"/>
  <c r="FR16" i="7"/>
  <c r="GD16" i="7"/>
  <c r="GP16" i="7"/>
  <c r="HB16" i="7"/>
  <c r="EY17" i="7"/>
  <c r="FK17" i="7"/>
  <c r="FW17" i="7"/>
  <c r="GI17" i="7"/>
  <c r="GU17" i="7"/>
  <c r="AB18" i="7"/>
  <c r="AN18" i="7"/>
  <c r="AZ18" i="7"/>
  <c r="BM18" i="7"/>
  <c r="CB18" i="7"/>
  <c r="CP18" i="7"/>
  <c r="DD18" i="7"/>
  <c r="DR18" i="7"/>
  <c r="EG18" i="7"/>
  <c r="EV18" i="7"/>
  <c r="FJ18" i="7"/>
  <c r="FX18" i="7"/>
  <c r="GL18" i="7"/>
  <c r="HA18" i="7"/>
  <c r="AA19" i="7"/>
  <c r="AR19" i="7"/>
  <c r="BK19" i="7"/>
  <c r="CB19" i="7"/>
  <c r="CU19" i="7"/>
  <c r="DL19" i="7"/>
  <c r="EE19" i="7"/>
  <c r="EV19" i="7"/>
  <c r="FO19" i="7"/>
  <c r="GF19" i="7"/>
  <c r="GY19" i="7"/>
  <c r="Y20" i="7"/>
  <c r="AR20" i="7"/>
  <c r="BI20" i="7"/>
  <c r="CB20" i="7"/>
  <c r="CS20" i="7"/>
  <c r="DL20" i="7"/>
  <c r="EC20" i="7"/>
  <c r="EV20" i="7"/>
  <c r="FM20" i="7"/>
  <c r="GF20" i="7"/>
  <c r="GW20" i="7"/>
  <c r="AI22" i="7"/>
  <c r="BS22" i="7"/>
  <c r="DC22" i="7"/>
  <c r="EM22" i="7"/>
  <c r="FW22" i="7"/>
  <c r="HG22" i="7"/>
  <c r="HJ23" i="7"/>
  <c r="GX23" i="7"/>
  <c r="GL23" i="7"/>
  <c r="FZ23" i="7"/>
  <c r="FN23" i="7"/>
  <c r="FB23" i="7"/>
  <c r="EP23" i="7"/>
  <c r="ED23" i="7"/>
  <c r="DR23" i="7"/>
  <c r="DF23" i="7"/>
  <c r="CT23" i="7"/>
  <c r="CH23" i="7"/>
  <c r="BV23" i="7"/>
  <c r="BJ23" i="7"/>
  <c r="AX23" i="7"/>
  <c r="AL23" i="7"/>
  <c r="Z23" i="7"/>
  <c r="HI23" i="7"/>
  <c r="GW23" i="7"/>
  <c r="GK23" i="7"/>
  <c r="FY23" i="7"/>
  <c r="FM23" i="7"/>
  <c r="FA23" i="7"/>
  <c r="EO23" i="7"/>
  <c r="EC23" i="7"/>
  <c r="DQ23" i="7"/>
  <c r="DE23" i="7"/>
  <c r="CS23" i="7"/>
  <c r="CG23" i="7"/>
  <c r="BU23" i="7"/>
  <c r="BI23" i="7"/>
  <c r="AW23" i="7"/>
  <c r="AK23" i="7"/>
  <c r="Y23" i="7"/>
  <c r="HH23" i="7"/>
  <c r="GV23" i="7"/>
  <c r="GJ23" i="7"/>
  <c r="FX23" i="7"/>
  <c r="FL23" i="7"/>
  <c r="EZ23" i="7"/>
  <c r="EN23" i="7"/>
  <c r="EB23" i="7"/>
  <c r="DP23" i="7"/>
  <c r="DD23" i="7"/>
  <c r="CR23" i="7"/>
  <c r="CF23" i="7"/>
  <c r="BT23" i="7"/>
  <c r="BH23" i="7"/>
  <c r="AV23" i="7"/>
  <c r="AJ23" i="7"/>
  <c r="X23" i="7"/>
  <c r="HG23" i="7"/>
  <c r="GU23" i="7"/>
  <c r="GI23" i="7"/>
  <c r="FW23" i="7"/>
  <c r="FK23" i="7"/>
  <c r="EY23" i="7"/>
  <c r="EM23" i="7"/>
  <c r="EA23" i="7"/>
  <c r="DO23" i="7"/>
  <c r="DC23" i="7"/>
  <c r="CQ23" i="7"/>
  <c r="CE23" i="7"/>
  <c r="BS23" i="7"/>
  <c r="BG23" i="7"/>
  <c r="AU23" i="7"/>
  <c r="AI23" i="7"/>
  <c r="W23" i="7"/>
  <c r="HE23" i="7"/>
  <c r="GS23" i="7"/>
  <c r="GG23" i="7"/>
  <c r="FU23" i="7"/>
  <c r="FI23" i="7"/>
  <c r="EW23" i="7"/>
  <c r="EK23" i="7"/>
  <c r="DY23" i="7"/>
  <c r="DM23" i="7"/>
  <c r="DA23" i="7"/>
  <c r="CO23" i="7"/>
  <c r="CC23" i="7"/>
  <c r="BQ23" i="7"/>
  <c r="BE23" i="7"/>
  <c r="AS23" i="7"/>
  <c r="AG23" i="7"/>
  <c r="HD23" i="7"/>
  <c r="GR23" i="7"/>
  <c r="GF23" i="7"/>
  <c r="FT23" i="7"/>
  <c r="FH23" i="7"/>
  <c r="EV23" i="7"/>
  <c r="EJ23" i="7"/>
  <c r="DX23" i="7"/>
  <c r="DL23" i="7"/>
  <c r="CZ23" i="7"/>
  <c r="CN23" i="7"/>
  <c r="CB23" i="7"/>
  <c r="BP23" i="7"/>
  <c r="BD23" i="7"/>
  <c r="AR23" i="7"/>
  <c r="AF23" i="7"/>
  <c r="HO23" i="7"/>
  <c r="HC23" i="7"/>
  <c r="GQ23" i="7"/>
  <c r="GE23" i="7"/>
  <c r="FS23" i="7"/>
  <c r="FG23" i="7"/>
  <c r="EU23" i="7"/>
  <c r="EI23" i="7"/>
  <c r="DW23" i="7"/>
  <c r="DK23" i="7"/>
  <c r="CY23" i="7"/>
  <c r="CM23" i="7"/>
  <c r="CA23" i="7"/>
  <c r="BO23" i="7"/>
  <c r="BC23" i="7"/>
  <c r="AQ23" i="7"/>
  <c r="AE23" i="7"/>
  <c r="HM23" i="7"/>
  <c r="HA23" i="7"/>
  <c r="GO23" i="7"/>
  <c r="GC23" i="7"/>
  <c r="FQ23" i="7"/>
  <c r="FE23" i="7"/>
  <c r="ES23" i="7"/>
  <c r="EG23" i="7"/>
  <c r="DU23" i="7"/>
  <c r="DI23" i="7"/>
  <c r="CW23" i="7"/>
  <c r="CK23" i="7"/>
  <c r="BY23" i="7"/>
  <c r="BM23" i="7"/>
  <c r="BA23" i="7"/>
  <c r="AO23" i="7"/>
  <c r="AC23" i="7"/>
  <c r="BF23" i="7"/>
  <c r="CP23" i="7"/>
  <c r="DZ23" i="7"/>
  <c r="FJ23" i="7"/>
  <c r="GT23" i="7"/>
  <c r="AT29" i="7"/>
  <c r="GH29" i="7"/>
  <c r="AE21" i="7"/>
  <c r="AQ21" i="7"/>
  <c r="BC21" i="7"/>
  <c r="BO21" i="7"/>
  <c r="CA21" i="7"/>
  <c r="CM21" i="7"/>
  <c r="CY21" i="7"/>
  <c r="DK21" i="7"/>
  <c r="DW21" i="7"/>
  <c r="EI21" i="7"/>
  <c r="EU21" i="7"/>
  <c r="FG21" i="7"/>
  <c r="FS21" i="7"/>
  <c r="GE21" i="7"/>
  <c r="GQ21" i="7"/>
  <c r="HC21" i="7"/>
  <c r="HO21" i="7"/>
  <c r="AH24" i="7"/>
  <c r="AT24" i="7"/>
  <c r="BF24" i="7"/>
  <c r="BR24" i="7"/>
  <c r="CD24" i="7"/>
  <c r="CP24" i="7"/>
  <c r="DB24" i="7"/>
  <c r="DN24" i="7"/>
  <c r="DZ24" i="7"/>
  <c r="EL24" i="7"/>
  <c r="EX24" i="7"/>
  <c r="FJ24" i="7"/>
  <c r="FV24" i="7"/>
  <c r="GH24" i="7"/>
  <c r="GT24" i="7"/>
  <c r="HF24" i="7"/>
  <c r="AA25" i="7"/>
  <c r="AM25" i="7"/>
  <c r="AY25" i="7"/>
  <c r="BK25" i="7"/>
  <c r="BW25" i="7"/>
  <c r="CI25" i="7"/>
  <c r="CU25" i="7"/>
  <c r="DG25" i="7"/>
  <c r="DS25" i="7"/>
  <c r="EE25" i="7"/>
  <c r="EQ25" i="7"/>
  <c r="FC25" i="7"/>
  <c r="FO25" i="7"/>
  <c r="GA25" i="7"/>
  <c r="GM25" i="7"/>
  <c r="GY25" i="7"/>
  <c r="HK25" i="7"/>
  <c r="AF26" i="7"/>
  <c r="AR26" i="7"/>
  <c r="BD26" i="7"/>
  <c r="BP26" i="7"/>
  <c r="CB26" i="7"/>
  <c r="CN26" i="7"/>
  <c r="CZ26" i="7"/>
  <c r="DL26" i="7"/>
  <c r="DX26" i="7"/>
  <c r="EJ26" i="7"/>
  <c r="EV26" i="7"/>
  <c r="FH26" i="7"/>
  <c r="FT26" i="7"/>
  <c r="GF26" i="7"/>
  <c r="GR26" i="7"/>
  <c r="HD26" i="7"/>
  <c r="Y27" i="7"/>
  <c r="AK27" i="7"/>
  <c r="AW27" i="7"/>
  <c r="BJ27" i="7"/>
  <c r="BZ27" i="7"/>
  <c r="CR27" i="7"/>
  <c r="DJ27" i="7"/>
  <c r="EB27" i="7"/>
  <c r="ET27" i="7"/>
  <c r="FL27" i="7"/>
  <c r="GD27" i="7"/>
  <c r="GV27" i="7"/>
  <c r="HN27" i="7"/>
  <c r="AH26" i="7"/>
  <c r="AT26" i="7"/>
  <c r="BF26" i="7"/>
  <c r="BR26" i="7"/>
  <c r="CD26" i="7"/>
  <c r="CP26" i="7"/>
  <c r="DB26" i="7"/>
  <c r="DN26" i="7"/>
  <c r="DZ26" i="7"/>
  <c r="EL26" i="7"/>
  <c r="EX26" i="7"/>
  <c r="FJ26" i="7"/>
  <c r="FV26" i="7"/>
  <c r="GH26" i="7"/>
  <c r="GT26" i="7"/>
  <c r="HF26" i="7"/>
  <c r="AA27" i="7"/>
  <c r="AM27" i="7"/>
  <c r="AY27" i="7"/>
  <c r="BL27" i="7"/>
  <c r="CC27" i="7"/>
  <c r="CT27" i="7"/>
  <c r="DM27" i="7"/>
  <c r="ED27" i="7"/>
  <c r="EW27" i="7"/>
  <c r="FN27" i="7"/>
  <c r="GG27" i="7"/>
  <c r="GX27" i="7"/>
  <c r="AH21" i="7"/>
  <c r="AT21" i="7"/>
  <c r="BF21" i="7"/>
  <c r="BR21" i="7"/>
  <c r="CD21" i="7"/>
  <c r="CP21" i="7"/>
  <c r="DB21" i="7"/>
  <c r="DN21" i="7"/>
  <c r="DZ21" i="7"/>
  <c r="EL21" i="7"/>
  <c r="EX21" i="7"/>
  <c r="FJ21" i="7"/>
  <c r="FV21" i="7"/>
  <c r="GH21" i="7"/>
  <c r="GT21" i="7"/>
  <c r="Y24" i="7"/>
  <c r="AK24" i="7"/>
  <c r="AW24" i="7"/>
  <c r="BI24" i="7"/>
  <c r="BU24" i="7"/>
  <c r="CG24" i="7"/>
  <c r="CS24" i="7"/>
  <c r="DE24" i="7"/>
  <c r="DQ24" i="7"/>
  <c r="EC24" i="7"/>
  <c r="EO24" i="7"/>
  <c r="FA24" i="7"/>
  <c r="FM24" i="7"/>
  <c r="FY24" i="7"/>
  <c r="GK24" i="7"/>
  <c r="GW24" i="7"/>
  <c r="AD25" i="7"/>
  <c r="AP25" i="7"/>
  <c r="BB25" i="7"/>
  <c r="BN25" i="7"/>
  <c r="BZ25" i="7"/>
  <c r="CL25" i="7"/>
  <c r="CX25" i="7"/>
  <c r="DJ25" i="7"/>
  <c r="DV25" i="7"/>
  <c r="EH25" i="7"/>
  <c r="ET25" i="7"/>
  <c r="FF25" i="7"/>
  <c r="FR25" i="7"/>
  <c r="GD25" i="7"/>
  <c r="GP25" i="7"/>
  <c r="HB25" i="7"/>
  <c r="HN25" i="7"/>
  <c r="W26" i="7"/>
  <c r="AI26" i="7"/>
  <c r="AU26" i="7"/>
  <c r="BG26" i="7"/>
  <c r="BS26" i="7"/>
  <c r="CE26" i="7"/>
  <c r="CQ26" i="7"/>
  <c r="DC26" i="7"/>
  <c r="DO26" i="7"/>
  <c r="EA26" i="7"/>
  <c r="EM26" i="7"/>
  <c r="EY26" i="7"/>
  <c r="FK26" i="7"/>
  <c r="FW26" i="7"/>
  <c r="GI26" i="7"/>
  <c r="GU26" i="7"/>
  <c r="HG26" i="7"/>
  <c r="AB27" i="7"/>
  <c r="AN27" i="7"/>
  <c r="AZ27" i="7"/>
  <c r="BM27" i="7"/>
  <c r="CD27" i="7"/>
  <c r="CU27" i="7"/>
  <c r="DN27" i="7"/>
  <c r="EE27" i="7"/>
  <c r="EX27" i="7"/>
  <c r="FO27" i="7"/>
  <c r="GH27" i="7"/>
  <c r="GY27" i="7"/>
  <c r="AE25" i="7"/>
  <c r="AQ25" i="7"/>
  <c r="BC25" i="7"/>
  <c r="BO25" i="7"/>
  <c r="CA25" i="7"/>
  <c r="CM25" i="7"/>
  <c r="CY25" i="7"/>
  <c r="DK25" i="7"/>
  <c r="DW25" i="7"/>
  <c r="EI25" i="7"/>
  <c r="EU25" i="7"/>
  <c r="FG25" i="7"/>
  <c r="FS25" i="7"/>
  <c r="GE25" i="7"/>
  <c r="GQ25" i="7"/>
  <c r="HC25" i="7"/>
  <c r="HO25" i="7"/>
  <c r="X26" i="7"/>
  <c r="AJ26" i="7"/>
  <c r="AV26" i="7"/>
  <c r="BH26" i="7"/>
  <c r="BT26" i="7"/>
  <c r="CF26" i="7"/>
  <c r="CR26" i="7"/>
  <c r="DD26" i="7"/>
  <c r="DP26" i="7"/>
  <c r="EB26" i="7"/>
  <c r="EN26" i="7"/>
  <c r="EZ26" i="7"/>
  <c r="FL26" i="7"/>
  <c r="FX26" i="7"/>
  <c r="GJ26" i="7"/>
  <c r="GV26" i="7"/>
  <c r="HH26" i="7"/>
  <c r="AC27" i="7"/>
  <c r="AO27" i="7"/>
  <c r="BA27" i="7"/>
  <c r="BN27" i="7"/>
  <c r="CF27" i="7"/>
  <c r="CX27" i="7"/>
  <c r="DP27" i="7"/>
  <c r="EH27" i="7"/>
  <c r="EZ27" i="7"/>
  <c r="FR27" i="7"/>
  <c r="GJ27" i="7"/>
  <c r="HB27" i="7"/>
  <c r="Z26" i="7"/>
  <c r="AL26" i="7"/>
  <c r="AX26" i="7"/>
  <c r="BJ26" i="7"/>
  <c r="BV26" i="7"/>
  <c r="CH26" i="7"/>
  <c r="CT26" i="7"/>
  <c r="DF26" i="7"/>
  <c r="DR26" i="7"/>
  <c r="ED26" i="7"/>
  <c r="EP26" i="7"/>
  <c r="FB26" i="7"/>
  <c r="FN26" i="7"/>
  <c r="FZ26" i="7"/>
  <c r="GL26" i="7"/>
  <c r="GX26" i="7"/>
  <c r="HJ26" i="7"/>
  <c r="AE27" i="7"/>
  <c r="AQ27" i="7"/>
  <c r="BC27" i="7"/>
  <c r="BQ27" i="7"/>
  <c r="CH27" i="7"/>
  <c r="DA27" i="7"/>
  <c r="DR27" i="7"/>
  <c r="EK27" i="7"/>
  <c r="FB27" i="7"/>
  <c r="FU27" i="7"/>
  <c r="GL27" i="7"/>
  <c r="HE27" i="7"/>
  <c r="AH25" i="7"/>
  <c r="AT25" i="7"/>
  <c r="BF25" i="7"/>
  <c r="BR25" i="7"/>
  <c r="CD25" i="7"/>
  <c r="CP25" i="7"/>
  <c r="DB25" i="7"/>
  <c r="DN25" i="7"/>
  <c r="DZ25" i="7"/>
  <c r="EL25" i="7"/>
  <c r="EX25" i="7"/>
  <c r="FJ25" i="7"/>
  <c r="FV25" i="7"/>
  <c r="GH25" i="7"/>
  <c r="GT25" i="7"/>
  <c r="AA26" i="7"/>
  <c r="AM26" i="7"/>
  <c r="AY26" i="7"/>
  <c r="BK26" i="7"/>
  <c r="BW26" i="7"/>
  <c r="CI26" i="7"/>
  <c r="CU26" i="7"/>
  <c r="DG26" i="7"/>
  <c r="DS26" i="7"/>
  <c r="EE26" i="7"/>
  <c r="EQ26" i="7"/>
  <c r="FC26" i="7"/>
  <c r="FO26" i="7"/>
  <c r="GA26" i="7"/>
  <c r="GM26" i="7"/>
  <c r="GY26" i="7"/>
  <c r="HK26" i="7"/>
  <c r="AF27" i="7"/>
  <c r="AR27" i="7"/>
  <c r="BD27" i="7"/>
  <c r="BR27" i="7"/>
  <c r="CI27" i="7"/>
  <c r="DB27" i="7"/>
  <c r="DS27" i="7"/>
  <c r="EL27" i="7"/>
  <c r="FC27" i="7"/>
  <c r="FV27" i="7"/>
  <c r="GM27" i="7"/>
  <c r="HF27" i="7"/>
  <c r="EN27" i="7"/>
  <c r="FF27" i="7"/>
  <c r="FX27" i="7"/>
  <c r="GP27" i="7"/>
  <c r="GC26" i="7"/>
  <c r="GO26" i="7"/>
  <c r="HA26" i="7"/>
  <c r="HO27" i="7"/>
  <c r="HC27" i="7"/>
  <c r="GQ27" i="7"/>
  <c r="GE27" i="7"/>
  <c r="FS27" i="7"/>
  <c r="FG27" i="7"/>
  <c r="EU27" i="7"/>
  <c r="EI27" i="7"/>
  <c r="DW27" i="7"/>
  <c r="DK27" i="7"/>
  <c r="CY27" i="7"/>
  <c r="CM27" i="7"/>
  <c r="CA27" i="7"/>
  <c r="BO27" i="7"/>
  <c r="HM27" i="7"/>
  <c r="HA27" i="7"/>
  <c r="GO27" i="7"/>
  <c r="GC27" i="7"/>
  <c r="FQ27" i="7"/>
  <c r="FE27" i="7"/>
  <c r="ES27" i="7"/>
  <c r="EG27" i="7"/>
  <c r="DU27" i="7"/>
  <c r="DI27" i="7"/>
  <c r="CW27" i="7"/>
  <c r="CK27" i="7"/>
  <c r="BY27" i="7"/>
  <c r="HL27" i="7"/>
  <c r="GZ27" i="7"/>
  <c r="GN27" i="7"/>
  <c r="GB27" i="7"/>
  <c r="FP27" i="7"/>
  <c r="FD27" i="7"/>
  <c r="ER27" i="7"/>
  <c r="EF27" i="7"/>
  <c r="DT27" i="7"/>
  <c r="DH27" i="7"/>
  <c r="CV27" i="7"/>
  <c r="CJ27" i="7"/>
  <c r="BX27" i="7"/>
  <c r="HG27" i="7"/>
  <c r="GU27" i="7"/>
  <c r="GI27" i="7"/>
  <c r="FW27" i="7"/>
  <c r="FK27" i="7"/>
  <c r="EY27" i="7"/>
  <c r="EM27" i="7"/>
  <c r="EA27" i="7"/>
  <c r="DO27" i="7"/>
  <c r="DC27" i="7"/>
  <c r="CQ27" i="7"/>
  <c r="CE27" i="7"/>
  <c r="BS27" i="7"/>
  <c r="BG27" i="7"/>
  <c r="AH27" i="7"/>
  <c r="AT27" i="7"/>
  <c r="BF27" i="7"/>
  <c r="BU27" i="7"/>
  <c r="CN27" i="7"/>
  <c r="DE27" i="7"/>
  <c r="DX27" i="7"/>
  <c r="EO27" i="7"/>
  <c r="FH27" i="7"/>
  <c r="FY27" i="7"/>
  <c r="GR27" i="7"/>
  <c r="HI27" i="7"/>
  <c r="AH32" i="7"/>
  <c r="AT32" i="7"/>
  <c r="BF32" i="7"/>
  <c r="BR32" i="7"/>
  <c r="CD32" i="7"/>
  <c r="CP32" i="7"/>
  <c r="DB32" i="7"/>
  <c r="DN32" i="7"/>
  <c r="DZ32" i="7"/>
  <c r="EL32" i="7"/>
  <c r="EX32" i="7"/>
  <c r="FJ32" i="7"/>
  <c r="FV32" i="7"/>
  <c r="GH32" i="7"/>
  <c r="GT32" i="7"/>
  <c r="HF32" i="7"/>
  <c r="HO48" i="7"/>
  <c r="HC48" i="7"/>
  <c r="GQ48" i="7"/>
  <c r="GE48" i="7"/>
  <c r="FS48" i="7"/>
  <c r="FG48" i="7"/>
  <c r="EU48" i="7"/>
  <c r="EI48" i="7"/>
  <c r="DW48" i="7"/>
  <c r="DK48" i="7"/>
  <c r="CY48" i="7"/>
  <c r="CM48" i="7"/>
  <c r="CA48" i="7"/>
  <c r="BO48" i="7"/>
  <c r="BC48" i="7"/>
  <c r="AQ48" i="7"/>
  <c r="AE48" i="7"/>
  <c r="HN48" i="7"/>
  <c r="HB48" i="7"/>
  <c r="GP48" i="7"/>
  <c r="GD48" i="7"/>
  <c r="FR48" i="7"/>
  <c r="FF48" i="7"/>
  <c r="ET48" i="7"/>
  <c r="EH48" i="7"/>
  <c r="DV48" i="7"/>
  <c r="DJ48" i="7"/>
  <c r="CX48" i="7"/>
  <c r="CL48" i="7"/>
  <c r="BZ48" i="7"/>
  <c r="BN48" i="7"/>
  <c r="BB48" i="7"/>
  <c r="AP48" i="7"/>
  <c r="AD48" i="7"/>
  <c r="HL48" i="7"/>
  <c r="GZ48" i="7"/>
  <c r="GN48" i="7"/>
  <c r="GB48" i="7"/>
  <c r="FP48" i="7"/>
  <c r="FD48" i="7"/>
  <c r="ER48" i="7"/>
  <c r="EF48" i="7"/>
  <c r="DT48" i="7"/>
  <c r="DH48" i="7"/>
  <c r="CV48" i="7"/>
  <c r="CJ48" i="7"/>
  <c r="BX48" i="7"/>
  <c r="BL48" i="7"/>
  <c r="AZ48" i="7"/>
  <c r="AN48" i="7"/>
  <c r="AB48" i="7"/>
  <c r="HK48" i="7"/>
  <c r="GY48" i="7"/>
  <c r="GM48" i="7"/>
  <c r="GA48" i="7"/>
  <c r="FO48" i="7"/>
  <c r="FC48" i="7"/>
  <c r="EQ48" i="7"/>
  <c r="EE48" i="7"/>
  <c r="DS48" i="7"/>
  <c r="DG48" i="7"/>
  <c r="CU48" i="7"/>
  <c r="CI48" i="7"/>
  <c r="BW48" i="7"/>
  <c r="BK48" i="7"/>
  <c r="AY48" i="7"/>
  <c r="AM48" i="7"/>
  <c r="AA48" i="7"/>
  <c r="HJ48" i="7"/>
  <c r="GX48" i="7"/>
  <c r="GL48" i="7"/>
  <c r="FZ48" i="7"/>
  <c r="FN48" i="7"/>
  <c r="FB48" i="7"/>
  <c r="EP48" i="7"/>
  <c r="ED48" i="7"/>
  <c r="DR48" i="7"/>
  <c r="DF48" i="7"/>
  <c r="CT48" i="7"/>
  <c r="CH48" i="7"/>
  <c r="BV48" i="7"/>
  <c r="BJ48" i="7"/>
  <c r="AX48" i="7"/>
  <c r="AL48" i="7"/>
  <c r="Z48" i="7"/>
  <c r="HI48" i="7"/>
  <c r="GW48" i="7"/>
  <c r="GK48" i="7"/>
  <c r="FY48" i="7"/>
  <c r="FM48" i="7"/>
  <c r="FA48" i="7"/>
  <c r="EO48" i="7"/>
  <c r="EC48" i="7"/>
  <c r="DQ48" i="7"/>
  <c r="DE48" i="7"/>
  <c r="CS48" i="7"/>
  <c r="CG48" i="7"/>
  <c r="BU48" i="7"/>
  <c r="BI48" i="7"/>
  <c r="AW48" i="7"/>
  <c r="AK48" i="7"/>
  <c r="Y48" i="7"/>
  <c r="HE48" i="7"/>
  <c r="GS48" i="7"/>
  <c r="GG48" i="7"/>
  <c r="FU48" i="7"/>
  <c r="FI48" i="7"/>
  <c r="EW48" i="7"/>
  <c r="EK48" i="7"/>
  <c r="DY48" i="7"/>
  <c r="DM48" i="7"/>
  <c r="DA48" i="7"/>
  <c r="CO48" i="7"/>
  <c r="CC48" i="7"/>
  <c r="BQ48" i="7"/>
  <c r="BE48" i="7"/>
  <c r="AS48" i="7"/>
  <c r="AG48" i="7"/>
  <c r="HM48" i="7"/>
  <c r="GI48" i="7"/>
  <c r="FH48" i="7"/>
  <c r="EB48" i="7"/>
  <c r="DB48" i="7"/>
  <c r="BY48" i="7"/>
  <c r="AU48" i="7"/>
  <c r="HH48" i="7"/>
  <c r="GH48" i="7"/>
  <c r="FE48" i="7"/>
  <c r="EA48" i="7"/>
  <c r="CZ48" i="7"/>
  <c r="BT48" i="7"/>
  <c r="AT48" i="7"/>
  <c r="HG48" i="7"/>
  <c r="GF48" i="7"/>
  <c r="EZ48" i="7"/>
  <c r="DZ48" i="7"/>
  <c r="CW48" i="7"/>
  <c r="BS48" i="7"/>
  <c r="AR48" i="7"/>
  <c r="HF48" i="7"/>
  <c r="GC48" i="7"/>
  <c r="EY48" i="7"/>
  <c r="DX48" i="7"/>
  <c r="CR48" i="7"/>
  <c r="BR48" i="7"/>
  <c r="AO48" i="7"/>
  <c r="HD48" i="7"/>
  <c r="FX48" i="7"/>
  <c r="EX48" i="7"/>
  <c r="DU48" i="7"/>
  <c r="CQ48" i="7"/>
  <c r="BP48" i="7"/>
  <c r="AJ48" i="7"/>
  <c r="HA48" i="7"/>
  <c r="FW48" i="7"/>
  <c r="EV48" i="7"/>
  <c r="DP48" i="7"/>
  <c r="CP48" i="7"/>
  <c r="BM48" i="7"/>
  <c r="AI48" i="7"/>
  <c r="GV48" i="7"/>
  <c r="FV48" i="7"/>
  <c r="ES48" i="7"/>
  <c r="DO48" i="7"/>
  <c r="CN48" i="7"/>
  <c r="BH48" i="7"/>
  <c r="AH48" i="7"/>
  <c r="GU48" i="7"/>
  <c r="FT48" i="7"/>
  <c r="EN48" i="7"/>
  <c r="DN48" i="7"/>
  <c r="CK48" i="7"/>
  <c r="BG48" i="7"/>
  <c r="AF48" i="7"/>
  <c r="GT48" i="7"/>
  <c r="FQ48" i="7"/>
  <c r="EM48" i="7"/>
  <c r="DL48" i="7"/>
  <c r="CF48" i="7"/>
  <c r="BF48" i="7"/>
  <c r="AC48" i="7"/>
  <c r="GR48" i="7"/>
  <c r="FL48" i="7"/>
  <c r="EL48" i="7"/>
  <c r="DI48" i="7"/>
  <c r="CE48" i="7"/>
  <c r="BD48" i="7"/>
  <c r="X48" i="7"/>
  <c r="GJ48" i="7"/>
  <c r="AB28" i="7"/>
  <c r="AN28" i="7"/>
  <c r="AZ28" i="7"/>
  <c r="BL28" i="7"/>
  <c r="BX28" i="7"/>
  <c r="CJ28" i="7"/>
  <c r="CV28" i="7"/>
  <c r="DH28" i="7"/>
  <c r="DT28" i="7"/>
  <c r="EF28" i="7"/>
  <c r="ER28" i="7"/>
  <c r="FD28" i="7"/>
  <c r="FP28" i="7"/>
  <c r="GB28" i="7"/>
  <c r="GN28" i="7"/>
  <c r="GZ28" i="7"/>
  <c r="HL28" i="7"/>
  <c r="Z30" i="7"/>
  <c r="AL30" i="7"/>
  <c r="AX30" i="7"/>
  <c r="BJ30" i="7"/>
  <c r="BV30" i="7"/>
  <c r="CH30" i="7"/>
  <c r="CT30" i="7"/>
  <c r="DF30" i="7"/>
  <c r="DR30" i="7"/>
  <c r="ED30" i="7"/>
  <c r="EP30" i="7"/>
  <c r="FB30" i="7"/>
  <c r="FN30" i="7"/>
  <c r="FZ30" i="7"/>
  <c r="GL30" i="7"/>
  <c r="GX30" i="7"/>
  <c r="HJ30" i="7"/>
  <c r="AE31" i="7"/>
  <c r="AQ31" i="7"/>
  <c r="BC31" i="7"/>
  <c r="BO31" i="7"/>
  <c r="CA31" i="7"/>
  <c r="CM31" i="7"/>
  <c r="CY31" i="7"/>
  <c r="DK31" i="7"/>
  <c r="DW31" i="7"/>
  <c r="EI31" i="7"/>
  <c r="EU31" i="7"/>
  <c r="FG31" i="7"/>
  <c r="FS31" i="7"/>
  <c r="GE31" i="7"/>
  <c r="GQ31" i="7"/>
  <c r="HC31" i="7"/>
  <c r="HO31" i="7"/>
  <c r="X32" i="7"/>
  <c r="AJ32" i="7"/>
  <c r="AV32" i="7"/>
  <c r="BH32" i="7"/>
  <c r="BT32" i="7"/>
  <c r="CF32" i="7"/>
  <c r="CR32" i="7"/>
  <c r="DD32" i="7"/>
  <c r="DP32" i="7"/>
  <c r="EB32" i="7"/>
  <c r="EN32" i="7"/>
  <c r="EZ32" i="7"/>
  <c r="FL32" i="7"/>
  <c r="FX32" i="7"/>
  <c r="GJ32" i="7"/>
  <c r="GV32" i="7"/>
  <c r="HH32" i="7"/>
  <c r="AC33" i="7"/>
  <c r="AO33" i="7"/>
  <c r="BA33" i="7"/>
  <c r="BM33" i="7"/>
  <c r="BY33" i="7"/>
  <c r="CK33" i="7"/>
  <c r="CW33" i="7"/>
  <c r="DI33" i="7"/>
  <c r="DU33" i="7"/>
  <c r="EG33" i="7"/>
  <c r="ES33" i="7"/>
  <c r="FE33" i="7"/>
  <c r="FQ33" i="7"/>
  <c r="GC33" i="7"/>
  <c r="GO33" i="7"/>
  <c r="HA33" i="7"/>
  <c r="HM33" i="7"/>
  <c r="AH34" i="7"/>
  <c r="AT34" i="7"/>
  <c r="BF34" i="7"/>
  <c r="BR34" i="7"/>
  <c r="CD34" i="7"/>
  <c r="CP34" i="7"/>
  <c r="DB34" i="7"/>
  <c r="DN34" i="7"/>
  <c r="DZ34" i="7"/>
  <c r="EL34" i="7"/>
  <c r="EX34" i="7"/>
  <c r="FJ34" i="7"/>
  <c r="FV34" i="7"/>
  <c r="GH34" i="7"/>
  <c r="GT34" i="7"/>
  <c r="HF34" i="7"/>
  <c r="AA35" i="7"/>
  <c r="AM35" i="7"/>
  <c r="AY35" i="7"/>
  <c r="BK35" i="7"/>
  <c r="BW35" i="7"/>
  <c r="CI35" i="7"/>
  <c r="CU35" i="7"/>
  <c r="DG35" i="7"/>
  <c r="DS35" i="7"/>
  <c r="EE35" i="7"/>
  <c r="EQ35" i="7"/>
  <c r="FC35" i="7"/>
  <c r="FO35" i="7"/>
  <c r="GA35" i="7"/>
  <c r="GM35" i="7"/>
  <c r="GY35" i="7"/>
  <c r="HK35" i="7"/>
  <c r="AF36" i="7"/>
  <c r="AR36" i="7"/>
  <c r="BE36" i="7"/>
  <c r="BR36" i="7"/>
  <c r="CE36" i="7"/>
  <c r="CS36" i="7"/>
  <c r="DF36" i="7"/>
  <c r="DS36" i="7"/>
  <c r="EF36" i="7"/>
  <c r="ES36" i="7"/>
  <c r="FF36" i="7"/>
  <c r="FS36" i="7"/>
  <c r="GG36" i="7"/>
  <c r="GU36" i="7"/>
  <c r="AV48" i="7"/>
  <c r="DQ32" i="7"/>
  <c r="EC32" i="7"/>
  <c r="EO32" i="7"/>
  <c r="FA32" i="7"/>
  <c r="FM32" i="7"/>
  <c r="FY32" i="7"/>
  <c r="GK32" i="7"/>
  <c r="GW32" i="7"/>
  <c r="HI32" i="7"/>
  <c r="BA48" i="7"/>
  <c r="AG31" i="7"/>
  <c r="AS31" i="7"/>
  <c r="BE31" i="7"/>
  <c r="BQ31" i="7"/>
  <c r="CC31" i="7"/>
  <c r="CO31" i="7"/>
  <c r="DA31" i="7"/>
  <c r="DM31" i="7"/>
  <c r="DY31" i="7"/>
  <c r="EK31" i="7"/>
  <c r="EW31" i="7"/>
  <c r="FI31" i="7"/>
  <c r="FU31" i="7"/>
  <c r="GG31" i="7"/>
  <c r="GS31" i="7"/>
  <c r="HE31" i="7"/>
  <c r="Z32" i="7"/>
  <c r="AL32" i="7"/>
  <c r="AX32" i="7"/>
  <c r="BJ32" i="7"/>
  <c r="BV32" i="7"/>
  <c r="CH32" i="7"/>
  <c r="CT32" i="7"/>
  <c r="DF32" i="7"/>
  <c r="DR32" i="7"/>
  <c r="ED32" i="7"/>
  <c r="EP32" i="7"/>
  <c r="FB32" i="7"/>
  <c r="FN32" i="7"/>
  <c r="FZ32" i="7"/>
  <c r="GL32" i="7"/>
  <c r="GX32" i="7"/>
  <c r="HJ32" i="7"/>
  <c r="HM36" i="7"/>
  <c r="HA36" i="7"/>
  <c r="GO36" i="7"/>
  <c r="GC36" i="7"/>
  <c r="HH36" i="7"/>
  <c r="GV36" i="7"/>
  <c r="GJ36" i="7"/>
  <c r="FX36" i="7"/>
  <c r="FL36" i="7"/>
  <c r="EZ36" i="7"/>
  <c r="EN36" i="7"/>
  <c r="EB36" i="7"/>
  <c r="DP36" i="7"/>
  <c r="DD36" i="7"/>
  <c r="CR36" i="7"/>
  <c r="CF36" i="7"/>
  <c r="BT36" i="7"/>
  <c r="BH36" i="7"/>
  <c r="AV36" i="7"/>
  <c r="AH36" i="7"/>
  <c r="AT36" i="7"/>
  <c r="BG36" i="7"/>
  <c r="BU36" i="7"/>
  <c r="CH36" i="7"/>
  <c r="CU36" i="7"/>
  <c r="DH36" i="7"/>
  <c r="DU36" i="7"/>
  <c r="EH36" i="7"/>
  <c r="EU36" i="7"/>
  <c r="FH36" i="7"/>
  <c r="FU36" i="7"/>
  <c r="GI36" i="7"/>
  <c r="GX36" i="7"/>
  <c r="HL36" i="7"/>
  <c r="HE46" i="7"/>
  <c r="GS46" i="7"/>
  <c r="GG46" i="7"/>
  <c r="FU46" i="7"/>
  <c r="FI46" i="7"/>
  <c r="EW46" i="7"/>
  <c r="EK46" i="7"/>
  <c r="DY46" i="7"/>
  <c r="DM46" i="7"/>
  <c r="DA46" i="7"/>
  <c r="CO46" i="7"/>
  <c r="CC46" i="7"/>
  <c r="BQ46" i="7"/>
  <c r="BE46" i="7"/>
  <c r="AS46" i="7"/>
  <c r="AG46" i="7"/>
  <c r="HN46" i="7"/>
  <c r="HB46" i="7"/>
  <c r="GP46" i="7"/>
  <c r="GD46" i="7"/>
  <c r="FR46" i="7"/>
  <c r="FF46" i="7"/>
  <c r="ET46" i="7"/>
  <c r="EH46" i="7"/>
  <c r="DV46" i="7"/>
  <c r="DJ46" i="7"/>
  <c r="CX46" i="7"/>
  <c r="CL46" i="7"/>
  <c r="BZ46" i="7"/>
  <c r="BN46" i="7"/>
  <c r="BB46" i="7"/>
  <c r="AP46" i="7"/>
  <c r="AD46" i="7"/>
  <c r="HL46" i="7"/>
  <c r="GZ46" i="7"/>
  <c r="GN46" i="7"/>
  <c r="GB46" i="7"/>
  <c r="FP46" i="7"/>
  <c r="FD46" i="7"/>
  <c r="ER46" i="7"/>
  <c r="EF46" i="7"/>
  <c r="DT46" i="7"/>
  <c r="DH46" i="7"/>
  <c r="CV46" i="7"/>
  <c r="CJ46" i="7"/>
  <c r="BX46" i="7"/>
  <c r="BL46" i="7"/>
  <c r="AZ46" i="7"/>
  <c r="AN46" i="7"/>
  <c r="AB46" i="7"/>
  <c r="HK46" i="7"/>
  <c r="GY46" i="7"/>
  <c r="GM46" i="7"/>
  <c r="GA46" i="7"/>
  <c r="FO46" i="7"/>
  <c r="FC46" i="7"/>
  <c r="EQ46" i="7"/>
  <c r="EE46" i="7"/>
  <c r="DS46" i="7"/>
  <c r="DG46" i="7"/>
  <c r="CU46" i="7"/>
  <c r="CI46" i="7"/>
  <c r="BW46" i="7"/>
  <c r="BK46" i="7"/>
  <c r="AY46" i="7"/>
  <c r="AM46" i="7"/>
  <c r="AA46" i="7"/>
  <c r="HG46" i="7"/>
  <c r="GU46" i="7"/>
  <c r="GI46" i="7"/>
  <c r="FW46" i="7"/>
  <c r="FK46" i="7"/>
  <c r="EY46" i="7"/>
  <c r="EM46" i="7"/>
  <c r="EA46" i="7"/>
  <c r="DO46" i="7"/>
  <c r="DC46" i="7"/>
  <c r="CQ46" i="7"/>
  <c r="CE46" i="7"/>
  <c r="BS46" i="7"/>
  <c r="BG46" i="7"/>
  <c r="AU46" i="7"/>
  <c r="AI46" i="7"/>
  <c r="W46" i="7"/>
  <c r="GV46" i="7"/>
  <c r="FZ46" i="7"/>
  <c r="FG46" i="7"/>
  <c r="EL46" i="7"/>
  <c r="DQ46" i="7"/>
  <c r="CW46" i="7"/>
  <c r="CB46" i="7"/>
  <c r="BH46" i="7"/>
  <c r="AL46" i="7"/>
  <c r="HO46" i="7"/>
  <c r="GT46" i="7"/>
  <c r="FY46" i="7"/>
  <c r="FE46" i="7"/>
  <c r="EJ46" i="7"/>
  <c r="DP46" i="7"/>
  <c r="CT46" i="7"/>
  <c r="CA46" i="7"/>
  <c r="BF46" i="7"/>
  <c r="AK46" i="7"/>
  <c r="HM46" i="7"/>
  <c r="GR46" i="7"/>
  <c r="FX46" i="7"/>
  <c r="FB46" i="7"/>
  <c r="EI46" i="7"/>
  <c r="DN46" i="7"/>
  <c r="CS46" i="7"/>
  <c r="BY46" i="7"/>
  <c r="BD46" i="7"/>
  <c r="AJ46" i="7"/>
  <c r="HJ46" i="7"/>
  <c r="GQ46" i="7"/>
  <c r="FV46" i="7"/>
  <c r="FA46" i="7"/>
  <c r="EG46" i="7"/>
  <c r="DL46" i="7"/>
  <c r="CR46" i="7"/>
  <c r="BV46" i="7"/>
  <c r="BC46" i="7"/>
  <c r="AH46" i="7"/>
  <c r="HI46" i="7"/>
  <c r="GO46" i="7"/>
  <c r="FT46" i="7"/>
  <c r="EZ46" i="7"/>
  <c r="ED46" i="7"/>
  <c r="DK46" i="7"/>
  <c r="CP46" i="7"/>
  <c r="BU46" i="7"/>
  <c r="BA46" i="7"/>
  <c r="AF46" i="7"/>
  <c r="HH46" i="7"/>
  <c r="GL46" i="7"/>
  <c r="FS46" i="7"/>
  <c r="EX46" i="7"/>
  <c r="EC46" i="7"/>
  <c r="DI46" i="7"/>
  <c r="CN46" i="7"/>
  <c r="BT46" i="7"/>
  <c r="AX46" i="7"/>
  <c r="AE46" i="7"/>
  <c r="HF46" i="7"/>
  <c r="GK46" i="7"/>
  <c r="FQ46" i="7"/>
  <c r="EV46" i="7"/>
  <c r="EB46" i="7"/>
  <c r="DF46" i="7"/>
  <c r="CM46" i="7"/>
  <c r="BR46" i="7"/>
  <c r="AW46" i="7"/>
  <c r="AC46" i="7"/>
  <c r="HD46" i="7"/>
  <c r="GJ46" i="7"/>
  <c r="FN46" i="7"/>
  <c r="EU46" i="7"/>
  <c r="DZ46" i="7"/>
  <c r="DE46" i="7"/>
  <c r="CK46" i="7"/>
  <c r="BP46" i="7"/>
  <c r="AV46" i="7"/>
  <c r="Z46" i="7"/>
  <c r="HC46" i="7"/>
  <c r="GH46" i="7"/>
  <c r="FM46" i="7"/>
  <c r="ES46" i="7"/>
  <c r="DX46" i="7"/>
  <c r="DD46" i="7"/>
  <c r="CH46" i="7"/>
  <c r="BO46" i="7"/>
  <c r="AT46" i="7"/>
  <c r="Y46" i="7"/>
  <c r="HA46" i="7"/>
  <c r="GF46" i="7"/>
  <c r="FL46" i="7"/>
  <c r="EP46" i="7"/>
  <c r="DW46" i="7"/>
  <c r="DB46" i="7"/>
  <c r="CG46" i="7"/>
  <c r="BM46" i="7"/>
  <c r="AR46" i="7"/>
  <c r="X46" i="7"/>
  <c r="EO46" i="7"/>
  <c r="CB48" i="7"/>
  <c r="AH31" i="7"/>
  <c r="AT31" i="7"/>
  <c r="BF31" i="7"/>
  <c r="BR31" i="7"/>
  <c r="CD31" i="7"/>
  <c r="CP31" i="7"/>
  <c r="DB31" i="7"/>
  <c r="DN31" i="7"/>
  <c r="DZ31" i="7"/>
  <c r="EL31" i="7"/>
  <c r="EX31" i="7"/>
  <c r="FJ31" i="7"/>
  <c r="FV31" i="7"/>
  <c r="GH31" i="7"/>
  <c r="GT31" i="7"/>
  <c r="HF31" i="7"/>
  <c r="AA32" i="7"/>
  <c r="AM32" i="7"/>
  <c r="AY32" i="7"/>
  <c r="BK32" i="7"/>
  <c r="BW32" i="7"/>
  <c r="CI32" i="7"/>
  <c r="CU32" i="7"/>
  <c r="DG32" i="7"/>
  <c r="DS32" i="7"/>
  <c r="EE32" i="7"/>
  <c r="EQ32" i="7"/>
  <c r="FC32" i="7"/>
  <c r="FO32" i="7"/>
  <c r="GA32" i="7"/>
  <c r="GM32" i="7"/>
  <c r="GY32" i="7"/>
  <c r="HK32" i="7"/>
  <c r="HN36" i="7"/>
  <c r="AO46" i="7"/>
  <c r="FH46" i="7"/>
  <c r="CD48" i="7"/>
  <c r="AG28" i="7"/>
  <c r="AS28" i="7"/>
  <c r="BE28" i="7"/>
  <c r="BQ28" i="7"/>
  <c r="CC28" i="7"/>
  <c r="CO28" i="7"/>
  <c r="DA28" i="7"/>
  <c r="DM28" i="7"/>
  <c r="DY28" i="7"/>
  <c r="EK28" i="7"/>
  <c r="EW28" i="7"/>
  <c r="FI28" i="7"/>
  <c r="FU28" i="7"/>
  <c r="GG28" i="7"/>
  <c r="GS28" i="7"/>
  <c r="HE28" i="7"/>
  <c r="AE30" i="7"/>
  <c r="AQ30" i="7"/>
  <c r="BC30" i="7"/>
  <c r="BO30" i="7"/>
  <c r="CA30" i="7"/>
  <c r="CM30" i="7"/>
  <c r="CY30" i="7"/>
  <c r="DK30" i="7"/>
  <c r="DW30" i="7"/>
  <c r="EI30" i="7"/>
  <c r="EU30" i="7"/>
  <c r="FG30" i="7"/>
  <c r="FS30" i="7"/>
  <c r="GE30" i="7"/>
  <c r="GQ30" i="7"/>
  <c r="HC30" i="7"/>
  <c r="HO30" i="7"/>
  <c r="X31" i="7"/>
  <c r="AJ31" i="7"/>
  <c r="AV31" i="7"/>
  <c r="BH31" i="7"/>
  <c r="BT31" i="7"/>
  <c r="CF31" i="7"/>
  <c r="CR31" i="7"/>
  <c r="DD31" i="7"/>
  <c r="DP31" i="7"/>
  <c r="EB31" i="7"/>
  <c r="EN31" i="7"/>
  <c r="EZ31" i="7"/>
  <c r="FL31" i="7"/>
  <c r="FX31" i="7"/>
  <c r="GJ31" i="7"/>
  <c r="GV31" i="7"/>
  <c r="HH31" i="7"/>
  <c r="AC32" i="7"/>
  <c r="AO32" i="7"/>
  <c r="BA32" i="7"/>
  <c r="BM32" i="7"/>
  <c r="BY32" i="7"/>
  <c r="CK32" i="7"/>
  <c r="CW32" i="7"/>
  <c r="DI32" i="7"/>
  <c r="DU32" i="7"/>
  <c r="EG32" i="7"/>
  <c r="ES32" i="7"/>
  <c r="FE32" i="7"/>
  <c r="FQ32" i="7"/>
  <c r="GC32" i="7"/>
  <c r="GO32" i="7"/>
  <c r="HA32" i="7"/>
  <c r="HM32" i="7"/>
  <c r="AH33" i="7"/>
  <c r="AT33" i="7"/>
  <c r="BF33" i="7"/>
  <c r="BR33" i="7"/>
  <c r="CD33" i="7"/>
  <c r="CP33" i="7"/>
  <c r="DB33" i="7"/>
  <c r="DN33" i="7"/>
  <c r="DZ33" i="7"/>
  <c r="EL33" i="7"/>
  <c r="EX33" i="7"/>
  <c r="FJ33" i="7"/>
  <c r="FV33" i="7"/>
  <c r="GH33" i="7"/>
  <c r="GT33" i="7"/>
  <c r="HF33" i="7"/>
  <c r="AA34" i="7"/>
  <c r="AM34" i="7"/>
  <c r="AY34" i="7"/>
  <c r="BK34" i="7"/>
  <c r="BW34" i="7"/>
  <c r="CI34" i="7"/>
  <c r="CU34" i="7"/>
  <c r="DG34" i="7"/>
  <c r="DS34" i="7"/>
  <c r="EE34" i="7"/>
  <c r="EQ34" i="7"/>
  <c r="FC34" i="7"/>
  <c r="FO34" i="7"/>
  <c r="GA34" i="7"/>
  <c r="GM34" i="7"/>
  <c r="GY34" i="7"/>
  <c r="HK34" i="7"/>
  <c r="AF35" i="7"/>
  <c r="AR35" i="7"/>
  <c r="BD35" i="7"/>
  <c r="BP35" i="7"/>
  <c r="CB35" i="7"/>
  <c r="CN35" i="7"/>
  <c r="CZ35" i="7"/>
  <c r="DL35" i="7"/>
  <c r="DX35" i="7"/>
  <c r="EJ35" i="7"/>
  <c r="EV35" i="7"/>
  <c r="FH35" i="7"/>
  <c r="FT35" i="7"/>
  <c r="GF35" i="7"/>
  <c r="GR35" i="7"/>
  <c r="HD35" i="7"/>
  <c r="Y36" i="7"/>
  <c r="AK36" i="7"/>
  <c r="AX36" i="7"/>
  <c r="BK36" i="7"/>
  <c r="BX36" i="7"/>
  <c r="CK36" i="7"/>
  <c r="CX36" i="7"/>
  <c r="DK36" i="7"/>
  <c r="DX36" i="7"/>
  <c r="EK36" i="7"/>
  <c r="EX36" i="7"/>
  <c r="FK36" i="7"/>
  <c r="FY36" i="7"/>
  <c r="GM36" i="7"/>
  <c r="HB36" i="7"/>
  <c r="BI46" i="7"/>
  <c r="GC46" i="7"/>
  <c r="DD48" i="7"/>
  <c r="AH28" i="7"/>
  <c r="AT28" i="7"/>
  <c r="BF28" i="7"/>
  <c r="BR28" i="7"/>
  <c r="CD28" i="7"/>
  <c r="CP28" i="7"/>
  <c r="DB28" i="7"/>
  <c r="DN28" i="7"/>
  <c r="DZ28" i="7"/>
  <c r="EL28" i="7"/>
  <c r="EX28" i="7"/>
  <c r="FJ28" i="7"/>
  <c r="FV28" i="7"/>
  <c r="GH28" i="7"/>
  <c r="GT28" i="7"/>
  <c r="HF28" i="7"/>
  <c r="AF30" i="7"/>
  <c r="AR30" i="7"/>
  <c r="BD30" i="7"/>
  <c r="BP30" i="7"/>
  <c r="CB30" i="7"/>
  <c r="CN30" i="7"/>
  <c r="CZ30" i="7"/>
  <c r="DL30" i="7"/>
  <c r="DX30" i="7"/>
  <c r="EJ30" i="7"/>
  <c r="EV30" i="7"/>
  <c r="FH30" i="7"/>
  <c r="FT30" i="7"/>
  <c r="GF30" i="7"/>
  <c r="GR30" i="7"/>
  <c r="HD30" i="7"/>
  <c r="Y31" i="7"/>
  <c r="AK31" i="7"/>
  <c r="AW31" i="7"/>
  <c r="BI31" i="7"/>
  <c r="BU31" i="7"/>
  <c r="CG31" i="7"/>
  <c r="CS31" i="7"/>
  <c r="DE31" i="7"/>
  <c r="DQ31" i="7"/>
  <c r="EC31" i="7"/>
  <c r="EO31" i="7"/>
  <c r="FA31" i="7"/>
  <c r="FM31" i="7"/>
  <c r="FY31" i="7"/>
  <c r="GK31" i="7"/>
  <c r="GW31" i="7"/>
  <c r="HI31" i="7"/>
  <c r="AD32" i="7"/>
  <c r="AP32" i="7"/>
  <c r="BB32" i="7"/>
  <c r="BN32" i="7"/>
  <c r="BZ32" i="7"/>
  <c r="CL32" i="7"/>
  <c r="CX32" i="7"/>
  <c r="DJ32" i="7"/>
  <c r="DV32" i="7"/>
  <c r="EH32" i="7"/>
  <c r="ET32" i="7"/>
  <c r="FF32" i="7"/>
  <c r="FR32" i="7"/>
  <c r="GD32" i="7"/>
  <c r="GP32" i="7"/>
  <c r="HB32" i="7"/>
  <c r="HN32" i="7"/>
  <c r="W33" i="7"/>
  <c r="AI33" i="7"/>
  <c r="AU33" i="7"/>
  <c r="BG33" i="7"/>
  <c r="BS33" i="7"/>
  <c r="CE33" i="7"/>
  <c r="CQ33" i="7"/>
  <c r="DC33" i="7"/>
  <c r="DO33" i="7"/>
  <c r="EA33" i="7"/>
  <c r="EM33" i="7"/>
  <c r="EY33" i="7"/>
  <c r="FK33" i="7"/>
  <c r="FW33" i="7"/>
  <c r="GI33" i="7"/>
  <c r="GU33" i="7"/>
  <c r="HG33" i="7"/>
  <c r="AB34" i="7"/>
  <c r="AN34" i="7"/>
  <c r="AZ34" i="7"/>
  <c r="BL34" i="7"/>
  <c r="BX34" i="7"/>
  <c r="CJ34" i="7"/>
  <c r="CV34" i="7"/>
  <c r="DH34" i="7"/>
  <c r="DT34" i="7"/>
  <c r="EF34" i="7"/>
  <c r="ER34" i="7"/>
  <c r="FD34" i="7"/>
  <c r="FP34" i="7"/>
  <c r="GB34" i="7"/>
  <c r="GN34" i="7"/>
  <c r="GZ34" i="7"/>
  <c r="HL34" i="7"/>
  <c r="AG35" i="7"/>
  <c r="AS35" i="7"/>
  <c r="BE35" i="7"/>
  <c r="BQ35" i="7"/>
  <c r="CC35" i="7"/>
  <c r="CO35" i="7"/>
  <c r="DA35" i="7"/>
  <c r="DM35" i="7"/>
  <c r="DY35" i="7"/>
  <c r="EK35" i="7"/>
  <c r="EW35" i="7"/>
  <c r="FI35" i="7"/>
  <c r="FU35" i="7"/>
  <c r="GG35" i="7"/>
  <c r="GS35" i="7"/>
  <c r="HE35" i="7"/>
  <c r="Z36" i="7"/>
  <c r="AL36" i="7"/>
  <c r="AY36" i="7"/>
  <c r="BL36" i="7"/>
  <c r="BY36" i="7"/>
  <c r="CL36" i="7"/>
  <c r="CY36" i="7"/>
  <c r="DL36" i="7"/>
  <c r="DY36" i="7"/>
  <c r="EL36" i="7"/>
  <c r="EY36" i="7"/>
  <c r="FM36" i="7"/>
  <c r="FZ36" i="7"/>
  <c r="GN36" i="7"/>
  <c r="HC36" i="7"/>
  <c r="BJ46" i="7"/>
  <c r="GE46" i="7"/>
  <c r="EG48" i="7"/>
  <c r="Z31" i="7"/>
  <c r="AL31" i="7"/>
  <c r="AX31" i="7"/>
  <c r="BJ31" i="7"/>
  <c r="BV31" i="7"/>
  <c r="CH31" i="7"/>
  <c r="CT31" i="7"/>
  <c r="DF31" i="7"/>
  <c r="DR31" i="7"/>
  <c r="ED31" i="7"/>
  <c r="EP31" i="7"/>
  <c r="FB31" i="7"/>
  <c r="FN31" i="7"/>
  <c r="FZ31" i="7"/>
  <c r="GL31" i="7"/>
  <c r="GX31" i="7"/>
  <c r="HJ31" i="7"/>
  <c r="AE32" i="7"/>
  <c r="AQ32" i="7"/>
  <c r="BC32" i="7"/>
  <c r="BO32" i="7"/>
  <c r="CA32" i="7"/>
  <c r="CM32" i="7"/>
  <c r="CY32" i="7"/>
  <c r="DK32" i="7"/>
  <c r="DW32" i="7"/>
  <c r="EI32" i="7"/>
  <c r="EU32" i="7"/>
  <c r="FG32" i="7"/>
  <c r="FS32" i="7"/>
  <c r="GE32" i="7"/>
  <c r="GQ32" i="7"/>
  <c r="HC32" i="7"/>
  <c r="HO32" i="7"/>
  <c r="EB33" i="7"/>
  <c r="EN33" i="7"/>
  <c r="EZ33" i="7"/>
  <c r="FL33" i="7"/>
  <c r="FX33" i="7"/>
  <c r="GJ33" i="7"/>
  <c r="GV33" i="7"/>
  <c r="HH33" i="7"/>
  <c r="DI34" i="7"/>
  <c r="DU34" i="7"/>
  <c r="EG34" i="7"/>
  <c r="ES34" i="7"/>
  <c r="FE34" i="7"/>
  <c r="FQ34" i="7"/>
  <c r="GC34" i="7"/>
  <c r="GO34" i="7"/>
  <c r="HA34" i="7"/>
  <c r="HM34" i="7"/>
  <c r="AH35" i="7"/>
  <c r="AT35" i="7"/>
  <c r="BF35" i="7"/>
  <c r="BR35" i="7"/>
  <c r="CD35" i="7"/>
  <c r="CP35" i="7"/>
  <c r="DB35" i="7"/>
  <c r="DN35" i="7"/>
  <c r="DZ35" i="7"/>
  <c r="EL35" i="7"/>
  <c r="EX35" i="7"/>
  <c r="FJ35" i="7"/>
  <c r="FV35" i="7"/>
  <c r="GH35" i="7"/>
  <c r="GT35" i="7"/>
  <c r="HF35" i="7"/>
  <c r="AA36" i="7"/>
  <c r="AM36" i="7"/>
  <c r="AZ36" i="7"/>
  <c r="BM36" i="7"/>
  <c r="BZ36" i="7"/>
  <c r="CM36" i="7"/>
  <c r="CZ36" i="7"/>
  <c r="DM36" i="7"/>
  <c r="DZ36" i="7"/>
  <c r="EM36" i="7"/>
  <c r="FA36" i="7"/>
  <c r="FN36" i="7"/>
  <c r="GA36" i="7"/>
  <c r="GP36" i="7"/>
  <c r="HD36" i="7"/>
  <c r="GW46" i="7"/>
  <c r="EJ48" i="7"/>
  <c r="X28" i="7"/>
  <c r="AJ28" i="7"/>
  <c r="AV28" i="7"/>
  <c r="BH28" i="7"/>
  <c r="BT28" i="7"/>
  <c r="CF28" i="7"/>
  <c r="CR28" i="7"/>
  <c r="DD28" i="7"/>
  <c r="DP28" i="7"/>
  <c r="EB28" i="7"/>
  <c r="EN28" i="7"/>
  <c r="EZ28" i="7"/>
  <c r="FL28" i="7"/>
  <c r="FX28" i="7"/>
  <c r="GJ28" i="7"/>
  <c r="GV28" i="7"/>
  <c r="AH30" i="7"/>
  <c r="AT30" i="7"/>
  <c r="BF30" i="7"/>
  <c r="BR30" i="7"/>
  <c r="CD30" i="7"/>
  <c r="CP30" i="7"/>
  <c r="DB30" i="7"/>
  <c r="DN30" i="7"/>
  <c r="DZ30" i="7"/>
  <c r="EL30" i="7"/>
  <c r="EX30" i="7"/>
  <c r="FJ30" i="7"/>
  <c r="FV30" i="7"/>
  <c r="GH30" i="7"/>
  <c r="GT30" i="7"/>
  <c r="AA31" i="7"/>
  <c r="AM31" i="7"/>
  <c r="AY31" i="7"/>
  <c r="BK31" i="7"/>
  <c r="BW31" i="7"/>
  <c r="CI31" i="7"/>
  <c r="CU31" i="7"/>
  <c r="DG31" i="7"/>
  <c r="DS31" i="7"/>
  <c r="EE31" i="7"/>
  <c r="EQ31" i="7"/>
  <c r="FC31" i="7"/>
  <c r="FO31" i="7"/>
  <c r="GA31" i="7"/>
  <c r="GM31" i="7"/>
  <c r="GY31" i="7"/>
  <c r="AF32" i="7"/>
  <c r="AR32" i="7"/>
  <c r="BD32" i="7"/>
  <c r="BP32" i="7"/>
  <c r="CB32" i="7"/>
  <c r="CN32" i="7"/>
  <c r="CZ32" i="7"/>
  <c r="DL32" i="7"/>
  <c r="DX32" i="7"/>
  <c r="EJ32" i="7"/>
  <c r="EV32" i="7"/>
  <c r="FH32" i="7"/>
  <c r="FT32" i="7"/>
  <c r="GF32" i="7"/>
  <c r="GR32" i="7"/>
  <c r="Y33" i="7"/>
  <c r="AK33" i="7"/>
  <c r="AW33" i="7"/>
  <c r="BI33" i="7"/>
  <c r="BU33" i="7"/>
  <c r="CG33" i="7"/>
  <c r="CS33" i="7"/>
  <c r="DE33" i="7"/>
  <c r="DQ33" i="7"/>
  <c r="EC33" i="7"/>
  <c r="EO33" i="7"/>
  <c r="FA33" i="7"/>
  <c r="FM33" i="7"/>
  <c r="FY33" i="7"/>
  <c r="GK33" i="7"/>
  <c r="GW33" i="7"/>
  <c r="AD34" i="7"/>
  <c r="AP34" i="7"/>
  <c r="BB34" i="7"/>
  <c r="BN34" i="7"/>
  <c r="BZ34" i="7"/>
  <c r="CL34" i="7"/>
  <c r="CX34" i="7"/>
  <c r="DJ34" i="7"/>
  <c r="DV34" i="7"/>
  <c r="EH34" i="7"/>
  <c r="ET34" i="7"/>
  <c r="FF34" i="7"/>
  <c r="FR34" i="7"/>
  <c r="GD34" i="7"/>
  <c r="GP34" i="7"/>
  <c r="HB34" i="7"/>
  <c r="W35" i="7"/>
  <c r="AI35" i="7"/>
  <c r="AU35" i="7"/>
  <c r="BG35" i="7"/>
  <c r="BS35" i="7"/>
  <c r="CE35" i="7"/>
  <c r="CQ35" i="7"/>
  <c r="DC35" i="7"/>
  <c r="DO35" i="7"/>
  <c r="EA35" i="7"/>
  <c r="EM35" i="7"/>
  <c r="EY35" i="7"/>
  <c r="FK35" i="7"/>
  <c r="FW35" i="7"/>
  <c r="GI35" i="7"/>
  <c r="GU35" i="7"/>
  <c r="AB36" i="7"/>
  <c r="AN36" i="7"/>
  <c r="BA36" i="7"/>
  <c r="BN36" i="7"/>
  <c r="CA36" i="7"/>
  <c r="CN36" i="7"/>
  <c r="DA36" i="7"/>
  <c r="DN36" i="7"/>
  <c r="EA36" i="7"/>
  <c r="EO36" i="7"/>
  <c r="FB36" i="7"/>
  <c r="FO36" i="7"/>
  <c r="GB36" i="7"/>
  <c r="GQ36" i="7"/>
  <c r="HE36" i="7"/>
  <c r="CF46" i="7"/>
  <c r="GX46" i="7"/>
  <c r="FJ48" i="7"/>
  <c r="AC37" i="7"/>
  <c r="AO37" i="7"/>
  <c r="BA37" i="7"/>
  <c r="BM37" i="7"/>
  <c r="BY37" i="7"/>
  <c r="CK37" i="7"/>
  <c r="CW37" i="7"/>
  <c r="DI37" i="7"/>
  <c r="DU37" i="7"/>
  <c r="EG37" i="7"/>
  <c r="ES37" i="7"/>
  <c r="FE37" i="7"/>
  <c r="FQ37" i="7"/>
  <c r="GC37" i="7"/>
  <c r="GO37" i="7"/>
  <c r="HA37" i="7"/>
  <c r="HM37" i="7"/>
  <c r="AH38" i="7"/>
  <c r="AT38" i="7"/>
  <c r="BF38" i="7"/>
  <c r="BR38" i="7"/>
  <c r="CD38" i="7"/>
  <c r="CP38" i="7"/>
  <c r="DB38" i="7"/>
  <c r="DN38" i="7"/>
  <c r="DZ38" i="7"/>
  <c r="EL38" i="7"/>
  <c r="EX38" i="7"/>
  <c r="FJ38" i="7"/>
  <c r="FV38" i="7"/>
  <c r="GH38" i="7"/>
  <c r="GT38" i="7"/>
  <c r="HF38" i="7"/>
  <c r="AA39" i="7"/>
  <c r="AM39" i="7"/>
  <c r="AY39" i="7"/>
  <c r="BK39" i="7"/>
  <c r="BW39" i="7"/>
  <c r="CI39" i="7"/>
  <c r="CU39" i="7"/>
  <c r="DG39" i="7"/>
  <c r="DS39" i="7"/>
  <c r="EE39" i="7"/>
  <c r="EQ39" i="7"/>
  <c r="FC39" i="7"/>
  <c r="FO39" i="7"/>
  <c r="GA39" i="7"/>
  <c r="GM39" i="7"/>
  <c r="GY39" i="7"/>
  <c r="HK39" i="7"/>
  <c r="AF40" i="7"/>
  <c r="AR40" i="7"/>
  <c r="BD40" i="7"/>
  <c r="BP40" i="7"/>
  <c r="CB40" i="7"/>
  <c r="CN40" i="7"/>
  <c r="CZ40" i="7"/>
  <c r="DL40" i="7"/>
  <c r="DX40" i="7"/>
  <c r="EJ40" i="7"/>
  <c r="EV40" i="7"/>
  <c r="FH40" i="7"/>
  <c r="FT40" i="7"/>
  <c r="GF40" i="7"/>
  <c r="GR40" i="7"/>
  <c r="HD40" i="7"/>
  <c r="Y41" i="7"/>
  <c r="AK41" i="7"/>
  <c r="AW41" i="7"/>
  <c r="BI41" i="7"/>
  <c r="BU41" i="7"/>
  <c r="CG41" i="7"/>
  <c r="CS41" i="7"/>
  <c r="DE41" i="7"/>
  <c r="DQ41" i="7"/>
  <c r="EC41" i="7"/>
  <c r="EO41" i="7"/>
  <c r="FA41" i="7"/>
  <c r="FM41" i="7"/>
  <c r="FY41" i="7"/>
  <c r="GK41" i="7"/>
  <c r="GW41" i="7"/>
  <c r="HI41" i="7"/>
  <c r="AD42" i="7"/>
  <c r="AP42" i="7"/>
  <c r="BB42" i="7"/>
  <c r="BN42" i="7"/>
  <c r="BZ42" i="7"/>
  <c r="CL42" i="7"/>
  <c r="CX42" i="7"/>
  <c r="DJ42" i="7"/>
  <c r="DV42" i="7"/>
  <c r="EH42" i="7"/>
  <c r="ET42" i="7"/>
  <c r="FF42" i="7"/>
  <c r="FR42" i="7"/>
  <c r="GD42" i="7"/>
  <c r="GP42" i="7"/>
  <c r="HB42" i="7"/>
  <c r="HN42" i="7"/>
  <c r="AB44" i="7"/>
  <c r="AN44" i="7"/>
  <c r="AZ44" i="7"/>
  <c r="BL44" i="7"/>
  <c r="BX44" i="7"/>
  <c r="CJ44" i="7"/>
  <c r="CV44" i="7"/>
  <c r="DH44" i="7"/>
  <c r="DT44" i="7"/>
  <c r="EH44" i="7"/>
  <c r="EW44" i="7"/>
  <c r="FK44" i="7"/>
  <c r="FZ44" i="7"/>
  <c r="GN44" i="7"/>
  <c r="HB44" i="7"/>
  <c r="AK49" i="7"/>
  <c r="BU49" i="7"/>
  <c r="DE49" i="7"/>
  <c r="EO49" i="7"/>
  <c r="FY49" i="7"/>
  <c r="HI49" i="7"/>
  <c r="AH40" i="7"/>
  <c r="AT40" i="7"/>
  <c r="BF40" i="7"/>
  <c r="BR40" i="7"/>
  <c r="CD40" i="7"/>
  <c r="CP40" i="7"/>
  <c r="DB40" i="7"/>
  <c r="DN40" i="7"/>
  <c r="DZ40" i="7"/>
  <c r="EL40" i="7"/>
  <c r="EX40" i="7"/>
  <c r="FJ40" i="7"/>
  <c r="FV40" i="7"/>
  <c r="GH40" i="7"/>
  <c r="GT40" i="7"/>
  <c r="HF40" i="7"/>
  <c r="W40" i="7"/>
  <c r="AI40" i="7"/>
  <c r="AU40" i="7"/>
  <c r="BG40" i="7"/>
  <c r="BS40" i="7"/>
  <c r="CE40" i="7"/>
  <c r="CQ40" i="7"/>
  <c r="DC40" i="7"/>
  <c r="DO40" i="7"/>
  <c r="EA40" i="7"/>
  <c r="EM40" i="7"/>
  <c r="EY40" i="7"/>
  <c r="FK40" i="7"/>
  <c r="FW40" i="7"/>
  <c r="GI40" i="7"/>
  <c r="GU40" i="7"/>
  <c r="HG40" i="7"/>
  <c r="AB41" i="7"/>
  <c r="AN41" i="7"/>
  <c r="AZ41" i="7"/>
  <c r="BL41" i="7"/>
  <c r="BX41" i="7"/>
  <c r="CJ41" i="7"/>
  <c r="CV41" i="7"/>
  <c r="DH41" i="7"/>
  <c r="DT41" i="7"/>
  <c r="EF41" i="7"/>
  <c r="ER41" i="7"/>
  <c r="FD41" i="7"/>
  <c r="FP41" i="7"/>
  <c r="GB41" i="7"/>
  <c r="GN41" i="7"/>
  <c r="GZ41" i="7"/>
  <c r="HL41" i="7"/>
  <c r="AE44" i="7"/>
  <c r="AQ44" i="7"/>
  <c r="BC44" i="7"/>
  <c r="BO44" i="7"/>
  <c r="CA44" i="7"/>
  <c r="CM44" i="7"/>
  <c r="CY44" i="7"/>
  <c r="DK44" i="7"/>
  <c r="DW44" i="7"/>
  <c r="EL44" i="7"/>
  <c r="EZ44" i="7"/>
  <c r="FO44" i="7"/>
  <c r="GC44" i="7"/>
  <c r="GQ44" i="7"/>
  <c r="HF44" i="7"/>
  <c r="AE39" i="7"/>
  <c r="AQ39" i="7"/>
  <c r="BC39" i="7"/>
  <c r="BO39" i="7"/>
  <c r="CA39" i="7"/>
  <c r="CM39" i="7"/>
  <c r="CY39" i="7"/>
  <c r="DK39" i="7"/>
  <c r="DW39" i="7"/>
  <c r="EI39" i="7"/>
  <c r="EU39" i="7"/>
  <c r="FG39" i="7"/>
  <c r="FS39" i="7"/>
  <c r="GE39" i="7"/>
  <c r="GQ39" i="7"/>
  <c r="HC39" i="7"/>
  <c r="HO39" i="7"/>
  <c r="X40" i="7"/>
  <c r="AJ40" i="7"/>
  <c r="AV40" i="7"/>
  <c r="BH40" i="7"/>
  <c r="BT40" i="7"/>
  <c r="CF40" i="7"/>
  <c r="CR40" i="7"/>
  <c r="DD40" i="7"/>
  <c r="DP40" i="7"/>
  <c r="EB40" i="7"/>
  <c r="EN40" i="7"/>
  <c r="EZ40" i="7"/>
  <c r="FL40" i="7"/>
  <c r="FX40" i="7"/>
  <c r="GJ40" i="7"/>
  <c r="GV40" i="7"/>
  <c r="HH40" i="7"/>
  <c r="AC41" i="7"/>
  <c r="AO41" i="7"/>
  <c r="BA41" i="7"/>
  <c r="BM41" i="7"/>
  <c r="BY41" i="7"/>
  <c r="CK41" i="7"/>
  <c r="CW41" i="7"/>
  <c r="DI41" i="7"/>
  <c r="DU41" i="7"/>
  <c r="EG41" i="7"/>
  <c r="ES41" i="7"/>
  <c r="FE41" i="7"/>
  <c r="FQ41" i="7"/>
  <c r="GC41" i="7"/>
  <c r="GO41" i="7"/>
  <c r="HA41" i="7"/>
  <c r="HM41" i="7"/>
  <c r="AH42" i="7"/>
  <c r="AT42" i="7"/>
  <c r="BF42" i="7"/>
  <c r="BR42" i="7"/>
  <c r="CD42" i="7"/>
  <c r="CP42" i="7"/>
  <c r="DB42" i="7"/>
  <c r="DN42" i="7"/>
  <c r="DZ42" i="7"/>
  <c r="EL42" i="7"/>
  <c r="EX42" i="7"/>
  <c r="FJ42" i="7"/>
  <c r="FV42" i="7"/>
  <c r="GH42" i="7"/>
  <c r="GT42" i="7"/>
  <c r="HF42" i="7"/>
  <c r="AF44" i="7"/>
  <c r="AR44" i="7"/>
  <c r="BD44" i="7"/>
  <c r="BP44" i="7"/>
  <c r="CB44" i="7"/>
  <c r="CN44" i="7"/>
  <c r="CZ44" i="7"/>
  <c r="DL44" i="7"/>
  <c r="DY44" i="7"/>
  <c r="EM44" i="7"/>
  <c r="FB44" i="7"/>
  <c r="FP44" i="7"/>
  <c r="GD44" i="7"/>
  <c r="GS44" i="7"/>
  <c r="HG44" i="7"/>
  <c r="AH37" i="7"/>
  <c r="AT37" i="7"/>
  <c r="BF37" i="7"/>
  <c r="BR37" i="7"/>
  <c r="CD37" i="7"/>
  <c r="CP37" i="7"/>
  <c r="DB37" i="7"/>
  <c r="DN37" i="7"/>
  <c r="DZ37" i="7"/>
  <c r="EL37" i="7"/>
  <c r="EX37" i="7"/>
  <c r="FJ37" i="7"/>
  <c r="FV37" i="7"/>
  <c r="GH37" i="7"/>
  <c r="GT37" i="7"/>
  <c r="AA38" i="7"/>
  <c r="AM38" i="7"/>
  <c r="AY38" i="7"/>
  <c r="BK38" i="7"/>
  <c r="BW38" i="7"/>
  <c r="CI38" i="7"/>
  <c r="CU38" i="7"/>
  <c r="DG38" i="7"/>
  <c r="DS38" i="7"/>
  <c r="EE38" i="7"/>
  <c r="EQ38" i="7"/>
  <c r="FC38" i="7"/>
  <c r="FO38" i="7"/>
  <c r="GA38" i="7"/>
  <c r="GM38" i="7"/>
  <c r="GY38" i="7"/>
  <c r="AF39" i="7"/>
  <c r="AR39" i="7"/>
  <c r="BD39" i="7"/>
  <c r="BP39" i="7"/>
  <c r="CB39" i="7"/>
  <c r="CN39" i="7"/>
  <c r="CZ39" i="7"/>
  <c r="DL39" i="7"/>
  <c r="DX39" i="7"/>
  <c r="EJ39" i="7"/>
  <c r="EV39" i="7"/>
  <c r="FH39" i="7"/>
  <c r="FT39" i="7"/>
  <c r="GF39" i="7"/>
  <c r="GR39" i="7"/>
  <c r="HD39" i="7"/>
  <c r="Y40" i="7"/>
  <c r="AK40" i="7"/>
  <c r="AW40" i="7"/>
  <c r="BI40" i="7"/>
  <c r="BU40" i="7"/>
  <c r="CG40" i="7"/>
  <c r="CS40" i="7"/>
  <c r="DE40" i="7"/>
  <c r="DQ40" i="7"/>
  <c r="EC40" i="7"/>
  <c r="EO40" i="7"/>
  <c r="FA40" i="7"/>
  <c r="FM40" i="7"/>
  <c r="FY40" i="7"/>
  <c r="GK40" i="7"/>
  <c r="GW40" i="7"/>
  <c r="HI40" i="7"/>
  <c r="AD41" i="7"/>
  <c r="AP41" i="7"/>
  <c r="BB41" i="7"/>
  <c r="BN41" i="7"/>
  <c r="BZ41" i="7"/>
  <c r="CL41" i="7"/>
  <c r="CX41" i="7"/>
  <c r="DJ41" i="7"/>
  <c r="DV41" i="7"/>
  <c r="EH41" i="7"/>
  <c r="ET41" i="7"/>
  <c r="FF41" i="7"/>
  <c r="FR41" i="7"/>
  <c r="GD41" i="7"/>
  <c r="GP41" i="7"/>
  <c r="HB41" i="7"/>
  <c r="HN41" i="7"/>
  <c r="W42" i="7"/>
  <c r="AI42" i="7"/>
  <c r="AU42" i="7"/>
  <c r="BG42" i="7"/>
  <c r="BS42" i="7"/>
  <c r="CE42" i="7"/>
  <c r="CQ42" i="7"/>
  <c r="DC42" i="7"/>
  <c r="DO42" i="7"/>
  <c r="EA42" i="7"/>
  <c r="EM42" i="7"/>
  <c r="EY42" i="7"/>
  <c r="FK42" i="7"/>
  <c r="FW42" i="7"/>
  <c r="GI42" i="7"/>
  <c r="GU42" i="7"/>
  <c r="HG42" i="7"/>
  <c r="AG44" i="7"/>
  <c r="AS44" i="7"/>
  <c r="BE44" i="7"/>
  <c r="BQ44" i="7"/>
  <c r="CC44" i="7"/>
  <c r="CO44" i="7"/>
  <c r="DA44" i="7"/>
  <c r="DM44" i="7"/>
  <c r="DZ44" i="7"/>
  <c r="EN44" i="7"/>
  <c r="FC44" i="7"/>
  <c r="FQ44" i="7"/>
  <c r="GE44" i="7"/>
  <c r="GT44" i="7"/>
  <c r="AY49" i="7"/>
  <c r="CI49" i="7"/>
  <c r="DS49" i="7"/>
  <c r="FC49" i="7"/>
  <c r="GM49" i="7"/>
  <c r="Z40" i="7"/>
  <c r="AL40" i="7"/>
  <c r="AX40" i="7"/>
  <c r="BJ40" i="7"/>
  <c r="BV40" i="7"/>
  <c r="CH40" i="7"/>
  <c r="CT40" i="7"/>
  <c r="DF40" i="7"/>
  <c r="DR40" i="7"/>
  <c r="ED40" i="7"/>
  <c r="EP40" i="7"/>
  <c r="FB40" i="7"/>
  <c r="FN40" i="7"/>
  <c r="FZ40" i="7"/>
  <c r="GL40" i="7"/>
  <c r="GX40" i="7"/>
  <c r="HJ40" i="7"/>
  <c r="AE41" i="7"/>
  <c r="AQ41" i="7"/>
  <c r="BC41" i="7"/>
  <c r="BO41" i="7"/>
  <c r="CA41" i="7"/>
  <c r="CM41" i="7"/>
  <c r="CY41" i="7"/>
  <c r="DK41" i="7"/>
  <c r="DW41" i="7"/>
  <c r="EI41" i="7"/>
  <c r="EU41" i="7"/>
  <c r="FG41" i="7"/>
  <c r="FS41" i="7"/>
  <c r="GE41" i="7"/>
  <c r="GQ41" i="7"/>
  <c r="HC41" i="7"/>
  <c r="HO41" i="7"/>
  <c r="HD44" i="7"/>
  <c r="GR44" i="7"/>
  <c r="GF44" i="7"/>
  <c r="FT44" i="7"/>
  <c r="FH44" i="7"/>
  <c r="EV44" i="7"/>
  <c r="EJ44" i="7"/>
  <c r="DX44" i="7"/>
  <c r="HI44" i="7"/>
  <c r="GW44" i="7"/>
  <c r="GK44" i="7"/>
  <c r="FY44" i="7"/>
  <c r="FM44" i="7"/>
  <c r="FA44" i="7"/>
  <c r="EO44" i="7"/>
  <c r="EC44" i="7"/>
  <c r="AH44" i="7"/>
  <c r="AT44" i="7"/>
  <c r="BF44" i="7"/>
  <c r="BR44" i="7"/>
  <c r="CD44" i="7"/>
  <c r="CP44" i="7"/>
  <c r="DB44" i="7"/>
  <c r="DN44" i="7"/>
  <c r="EA44" i="7"/>
  <c r="EP44" i="7"/>
  <c r="FD44" i="7"/>
  <c r="FR44" i="7"/>
  <c r="GG44" i="7"/>
  <c r="GU44" i="7"/>
  <c r="HJ44" i="7"/>
  <c r="AZ49" i="7"/>
  <c r="CJ49" i="7"/>
  <c r="DT49" i="7"/>
  <c r="FD49" i="7"/>
  <c r="AH39" i="7"/>
  <c r="AT39" i="7"/>
  <c r="BF39" i="7"/>
  <c r="BR39" i="7"/>
  <c r="CD39" i="7"/>
  <c r="CP39" i="7"/>
  <c r="DB39" i="7"/>
  <c r="DN39" i="7"/>
  <c r="DZ39" i="7"/>
  <c r="EL39" i="7"/>
  <c r="EX39" i="7"/>
  <c r="FJ39" i="7"/>
  <c r="FV39" i="7"/>
  <c r="GH39" i="7"/>
  <c r="GT39" i="7"/>
  <c r="AA40" i="7"/>
  <c r="AM40" i="7"/>
  <c r="AY40" i="7"/>
  <c r="BK40" i="7"/>
  <c r="BW40" i="7"/>
  <c r="CI40" i="7"/>
  <c r="CU40" i="7"/>
  <c r="DG40" i="7"/>
  <c r="DS40" i="7"/>
  <c r="EE40" i="7"/>
  <c r="EQ40" i="7"/>
  <c r="FC40" i="7"/>
  <c r="FO40" i="7"/>
  <c r="GA40" i="7"/>
  <c r="GM40" i="7"/>
  <c r="GY40" i="7"/>
  <c r="HK40" i="7"/>
  <c r="AF41" i="7"/>
  <c r="AR41" i="7"/>
  <c r="BD41" i="7"/>
  <c r="BP41" i="7"/>
  <c r="CB41" i="7"/>
  <c r="CN41" i="7"/>
  <c r="CZ41" i="7"/>
  <c r="DL41" i="7"/>
  <c r="DX41" i="7"/>
  <c r="EJ41" i="7"/>
  <c r="EV41" i="7"/>
  <c r="FH41" i="7"/>
  <c r="FT41" i="7"/>
  <c r="GF41" i="7"/>
  <c r="GR41" i="7"/>
  <c r="HD41" i="7"/>
  <c r="Y42" i="7"/>
  <c r="AK42" i="7"/>
  <c r="AW42" i="7"/>
  <c r="BI42" i="7"/>
  <c r="BU42" i="7"/>
  <c r="CG42" i="7"/>
  <c r="CS42" i="7"/>
  <c r="DE42" i="7"/>
  <c r="DQ42" i="7"/>
  <c r="EC42" i="7"/>
  <c r="EO42" i="7"/>
  <c r="FA42" i="7"/>
  <c r="FM42" i="7"/>
  <c r="FY42" i="7"/>
  <c r="GK42" i="7"/>
  <c r="GW42" i="7"/>
  <c r="W44" i="7"/>
  <c r="AI44" i="7"/>
  <c r="AU44" i="7"/>
  <c r="BG44" i="7"/>
  <c r="BS44" i="7"/>
  <c r="CE44" i="7"/>
  <c r="CQ44" i="7"/>
  <c r="DC44" i="7"/>
  <c r="DO44" i="7"/>
  <c r="EB44" i="7"/>
  <c r="EQ44" i="7"/>
  <c r="FE44" i="7"/>
  <c r="FS44" i="7"/>
  <c r="GH44" i="7"/>
  <c r="GV44" i="7"/>
  <c r="HK44" i="7"/>
  <c r="HH49" i="7"/>
  <c r="GV49" i="7"/>
  <c r="GJ49" i="7"/>
  <c r="FX49" i="7"/>
  <c r="FL49" i="7"/>
  <c r="EZ49" i="7"/>
  <c r="EN49" i="7"/>
  <c r="EB49" i="7"/>
  <c r="DP49" i="7"/>
  <c r="DD49" i="7"/>
  <c r="CR49" i="7"/>
  <c r="CF49" i="7"/>
  <c r="BT49" i="7"/>
  <c r="BH49" i="7"/>
  <c r="AV49" i="7"/>
  <c r="AJ49" i="7"/>
  <c r="X49" i="7"/>
  <c r="HG49" i="7"/>
  <c r="GU49" i="7"/>
  <c r="GI49" i="7"/>
  <c r="FW49" i="7"/>
  <c r="FK49" i="7"/>
  <c r="EY49" i="7"/>
  <c r="EM49" i="7"/>
  <c r="EA49" i="7"/>
  <c r="DO49" i="7"/>
  <c r="DC49" i="7"/>
  <c r="CQ49" i="7"/>
  <c r="CE49" i="7"/>
  <c r="BS49" i="7"/>
  <c r="BG49" i="7"/>
  <c r="AU49" i="7"/>
  <c r="AI49" i="7"/>
  <c r="W49" i="7"/>
  <c r="HE49" i="7"/>
  <c r="GS49" i="7"/>
  <c r="GG49" i="7"/>
  <c r="FU49" i="7"/>
  <c r="FI49" i="7"/>
  <c r="EW49" i="7"/>
  <c r="EK49" i="7"/>
  <c r="DY49" i="7"/>
  <c r="DM49" i="7"/>
  <c r="DA49" i="7"/>
  <c r="CO49" i="7"/>
  <c r="CC49" i="7"/>
  <c r="BQ49" i="7"/>
  <c r="BE49" i="7"/>
  <c r="AS49" i="7"/>
  <c r="AG49" i="7"/>
  <c r="HD49" i="7"/>
  <c r="GR49" i="7"/>
  <c r="GF49" i="7"/>
  <c r="FT49" i="7"/>
  <c r="FH49" i="7"/>
  <c r="EV49" i="7"/>
  <c r="EJ49" i="7"/>
  <c r="DX49" i="7"/>
  <c r="DL49" i="7"/>
  <c r="CZ49" i="7"/>
  <c r="CN49" i="7"/>
  <c r="CB49" i="7"/>
  <c r="BP49" i="7"/>
  <c r="BD49" i="7"/>
  <c r="AR49" i="7"/>
  <c r="AF49" i="7"/>
  <c r="HO49" i="7"/>
  <c r="HC49" i="7"/>
  <c r="GQ49" i="7"/>
  <c r="GE49" i="7"/>
  <c r="FS49" i="7"/>
  <c r="FG49" i="7"/>
  <c r="EU49" i="7"/>
  <c r="EI49" i="7"/>
  <c r="DW49" i="7"/>
  <c r="DK49" i="7"/>
  <c r="CY49" i="7"/>
  <c r="CM49" i="7"/>
  <c r="CA49" i="7"/>
  <c r="BO49" i="7"/>
  <c r="BC49" i="7"/>
  <c r="AQ49" i="7"/>
  <c r="AE49" i="7"/>
  <c r="HN49" i="7"/>
  <c r="HB49" i="7"/>
  <c r="GP49" i="7"/>
  <c r="GD49" i="7"/>
  <c r="FR49" i="7"/>
  <c r="FF49" i="7"/>
  <c r="ET49" i="7"/>
  <c r="EH49" i="7"/>
  <c r="DV49" i="7"/>
  <c r="DJ49" i="7"/>
  <c r="CX49" i="7"/>
  <c r="CL49" i="7"/>
  <c r="BZ49" i="7"/>
  <c r="BN49" i="7"/>
  <c r="BB49" i="7"/>
  <c r="AP49" i="7"/>
  <c r="AD49" i="7"/>
  <c r="HM49" i="7"/>
  <c r="HA49" i="7"/>
  <c r="GO49" i="7"/>
  <c r="GC49" i="7"/>
  <c r="FQ49" i="7"/>
  <c r="FE49" i="7"/>
  <c r="ES49" i="7"/>
  <c r="EG49" i="7"/>
  <c r="DU49" i="7"/>
  <c r="DI49" i="7"/>
  <c r="CW49" i="7"/>
  <c r="CK49" i="7"/>
  <c r="BY49" i="7"/>
  <c r="BM49" i="7"/>
  <c r="BA49" i="7"/>
  <c r="AO49" i="7"/>
  <c r="AC49" i="7"/>
  <c r="HJ49" i="7"/>
  <c r="GX49" i="7"/>
  <c r="GL49" i="7"/>
  <c r="FZ49" i="7"/>
  <c r="FN49" i="7"/>
  <c r="FB49" i="7"/>
  <c r="EP49" i="7"/>
  <c r="ED49" i="7"/>
  <c r="DR49" i="7"/>
  <c r="DF49" i="7"/>
  <c r="CT49" i="7"/>
  <c r="CH49" i="7"/>
  <c r="BV49" i="7"/>
  <c r="BJ49" i="7"/>
  <c r="AX49" i="7"/>
  <c r="AL49" i="7"/>
  <c r="Z49" i="7"/>
  <c r="BF49" i="7"/>
  <c r="CP49" i="7"/>
  <c r="DZ49" i="7"/>
  <c r="FJ49" i="7"/>
  <c r="GT49" i="7"/>
  <c r="AB40" i="7"/>
  <c r="AN40" i="7"/>
  <c r="AZ40" i="7"/>
  <c r="BL40" i="7"/>
  <c r="BX40" i="7"/>
  <c r="CJ40" i="7"/>
  <c r="CV40" i="7"/>
  <c r="DH40" i="7"/>
  <c r="DT40" i="7"/>
  <c r="EF40" i="7"/>
  <c r="ER40" i="7"/>
  <c r="FD40" i="7"/>
  <c r="FP40" i="7"/>
  <c r="GB40" i="7"/>
  <c r="GN40" i="7"/>
  <c r="GZ40" i="7"/>
  <c r="HL40" i="7"/>
  <c r="AC40" i="7"/>
  <c r="AO40" i="7"/>
  <c r="BA40" i="7"/>
  <c r="BM40" i="7"/>
  <c r="BY40" i="7"/>
  <c r="CK40" i="7"/>
  <c r="CW40" i="7"/>
  <c r="DI40" i="7"/>
  <c r="DU40" i="7"/>
  <c r="EG40" i="7"/>
  <c r="ES40" i="7"/>
  <c r="FE40" i="7"/>
  <c r="FQ40" i="7"/>
  <c r="GC40" i="7"/>
  <c r="GO40" i="7"/>
  <c r="HA40" i="7"/>
  <c r="AH41" i="7"/>
  <c r="AT41" i="7"/>
  <c r="BF41" i="7"/>
  <c r="BR41" i="7"/>
  <c r="CD41" i="7"/>
  <c r="CP41" i="7"/>
  <c r="DB41" i="7"/>
  <c r="DN41" i="7"/>
  <c r="DZ41" i="7"/>
  <c r="EL41" i="7"/>
  <c r="EX41" i="7"/>
  <c r="FJ41" i="7"/>
  <c r="FV41" i="7"/>
  <c r="GH41" i="7"/>
  <c r="GT41" i="7"/>
  <c r="Y44" i="7"/>
  <c r="AK44" i="7"/>
  <c r="AW44" i="7"/>
  <c r="BI44" i="7"/>
  <c r="BU44" i="7"/>
  <c r="CG44" i="7"/>
  <c r="CS44" i="7"/>
  <c r="DE44" i="7"/>
  <c r="DQ44" i="7"/>
  <c r="EE44" i="7"/>
  <c r="ES44" i="7"/>
  <c r="FG44" i="7"/>
  <c r="FV44" i="7"/>
  <c r="GJ44" i="7"/>
  <c r="GY44" i="7"/>
  <c r="HM44" i="7"/>
  <c r="AA49" i="7"/>
  <c r="BK49" i="7"/>
  <c r="CU49" i="7"/>
  <c r="EE49" i="7"/>
  <c r="FO49" i="7"/>
  <c r="GY49" i="7"/>
  <c r="AD45" i="7"/>
  <c r="AP45" i="7"/>
  <c r="BB45" i="7"/>
  <c r="BN45" i="7"/>
  <c r="BZ45" i="7"/>
  <c r="CL45" i="7"/>
  <c r="CX45" i="7"/>
  <c r="DJ45" i="7"/>
  <c r="DV45" i="7"/>
  <c r="EH45" i="7"/>
  <c r="ET45" i="7"/>
  <c r="FF45" i="7"/>
  <c r="FR45" i="7"/>
  <c r="GD45" i="7"/>
  <c r="GP45" i="7"/>
  <c r="HB45" i="7"/>
  <c r="HN45" i="7"/>
  <c r="AB47" i="7"/>
  <c r="AN47" i="7"/>
  <c r="AZ47" i="7"/>
  <c r="BL47" i="7"/>
  <c r="BX47" i="7"/>
  <c r="CJ47" i="7"/>
  <c r="CV47" i="7"/>
  <c r="DH47" i="7"/>
  <c r="DT47" i="7"/>
  <c r="EF47" i="7"/>
  <c r="ER47" i="7"/>
  <c r="FD47" i="7"/>
  <c r="FP47" i="7"/>
  <c r="GB47" i="7"/>
  <c r="GN47" i="7"/>
  <c r="GZ47" i="7"/>
  <c r="HL47" i="7"/>
  <c r="AE50" i="7"/>
  <c r="AQ50" i="7"/>
  <c r="BC50" i="7"/>
  <c r="BO50" i="7"/>
  <c r="CA50" i="7"/>
  <c r="CM50" i="7"/>
  <c r="CY50" i="7"/>
  <c r="DK50" i="7"/>
  <c r="DW50" i="7"/>
  <c r="EI50" i="7"/>
  <c r="EU50" i="7"/>
  <c r="FG50" i="7"/>
  <c r="FS50" i="7"/>
  <c r="GE50" i="7"/>
  <c r="GQ50" i="7"/>
  <c r="HC50" i="7"/>
  <c r="HO50" i="7"/>
  <c r="X51" i="7"/>
  <c r="AJ51" i="7"/>
  <c r="AV51" i="7"/>
  <c r="BH51" i="7"/>
  <c r="BT51" i="7"/>
  <c r="CF51" i="7"/>
  <c r="CR51" i="7"/>
  <c r="DD51" i="7"/>
  <c r="DP51" i="7"/>
  <c r="EB51" i="7"/>
  <c r="EN51" i="7"/>
  <c r="EZ51" i="7"/>
  <c r="FL51" i="7"/>
  <c r="FX51" i="7"/>
  <c r="GJ51" i="7"/>
  <c r="GV51" i="7"/>
  <c r="HH51" i="7"/>
  <c r="AC52" i="7"/>
  <c r="AO52" i="7"/>
  <c r="BA52" i="7"/>
  <c r="BM52" i="7"/>
  <c r="BY52" i="7"/>
  <c r="CK52" i="7"/>
  <c r="CW52" i="7"/>
  <c r="DI52" i="7"/>
  <c r="DU52" i="7"/>
  <c r="EG52" i="7"/>
  <c r="ES52" i="7"/>
  <c r="FE52" i="7"/>
  <c r="FQ52" i="7"/>
  <c r="GC52" i="7"/>
  <c r="GO52" i="7"/>
  <c r="HD52" i="7"/>
  <c r="AG53" i="7"/>
  <c r="AX53" i="7"/>
  <c r="BQ53" i="7"/>
  <c r="CH53" i="7"/>
  <c r="DA53" i="7"/>
  <c r="DR53" i="7"/>
  <c r="EK53" i="7"/>
  <c r="FB53" i="7"/>
  <c r="FU53" i="7"/>
  <c r="GL53" i="7"/>
  <c r="HE53" i="7"/>
  <c r="AH54" i="7"/>
  <c r="AZ54" i="7"/>
  <c r="BR54" i="7"/>
  <c r="CJ54" i="7"/>
  <c r="DB54" i="7"/>
  <c r="DT54" i="7"/>
  <c r="EL54" i="7"/>
  <c r="FD54" i="7"/>
  <c r="FV54" i="7"/>
  <c r="GN54" i="7"/>
  <c r="AS57" i="7"/>
  <c r="DM57" i="7"/>
  <c r="GG57" i="7"/>
  <c r="CJ62" i="7"/>
  <c r="HM62" i="7"/>
  <c r="HA62" i="7"/>
  <c r="GO62" i="7"/>
  <c r="GC62" i="7"/>
  <c r="FQ62" i="7"/>
  <c r="FE62" i="7"/>
  <c r="HJ62" i="7"/>
  <c r="GX62" i="7"/>
  <c r="GL62" i="7"/>
  <c r="FZ62" i="7"/>
  <c r="FN62" i="7"/>
  <c r="FB62" i="7"/>
  <c r="EP62" i="7"/>
  <c r="ED62" i="7"/>
  <c r="DR62" i="7"/>
  <c r="DF62" i="7"/>
  <c r="CT62" i="7"/>
  <c r="CH62" i="7"/>
  <c r="BV62" i="7"/>
  <c r="BJ62" i="7"/>
  <c r="AX62" i="7"/>
  <c r="AL62" i="7"/>
  <c r="Z62" i="7"/>
  <c r="HH62" i="7"/>
  <c r="GV62" i="7"/>
  <c r="GJ62" i="7"/>
  <c r="FX62" i="7"/>
  <c r="FL62" i="7"/>
  <c r="HF62" i="7"/>
  <c r="GQ62" i="7"/>
  <c r="GA62" i="7"/>
  <c r="FJ62" i="7"/>
  <c r="EV62" i="7"/>
  <c r="EI62" i="7"/>
  <c r="DV62" i="7"/>
  <c r="DI62" i="7"/>
  <c r="CV62" i="7"/>
  <c r="CI62" i="7"/>
  <c r="BU62" i="7"/>
  <c r="BH62" i="7"/>
  <c r="AU62" i="7"/>
  <c r="AH62" i="7"/>
  <c r="HE62" i="7"/>
  <c r="GP62" i="7"/>
  <c r="FY62" i="7"/>
  <c r="FI62" i="7"/>
  <c r="EU62" i="7"/>
  <c r="EH62" i="7"/>
  <c r="DU62" i="7"/>
  <c r="DH62" i="7"/>
  <c r="CU62" i="7"/>
  <c r="CG62" i="7"/>
  <c r="BT62" i="7"/>
  <c r="BG62" i="7"/>
  <c r="AT62" i="7"/>
  <c r="AG62" i="7"/>
  <c r="HD62" i="7"/>
  <c r="GN62" i="7"/>
  <c r="FW62" i="7"/>
  <c r="FH62" i="7"/>
  <c r="ET62" i="7"/>
  <c r="EG62" i="7"/>
  <c r="DT62" i="7"/>
  <c r="DG62" i="7"/>
  <c r="CS62" i="7"/>
  <c r="CF62" i="7"/>
  <c r="BS62" i="7"/>
  <c r="BF62" i="7"/>
  <c r="AS62" i="7"/>
  <c r="AF62" i="7"/>
  <c r="HC62" i="7"/>
  <c r="GM62" i="7"/>
  <c r="FV62" i="7"/>
  <c r="FG62" i="7"/>
  <c r="ES62" i="7"/>
  <c r="EF62" i="7"/>
  <c r="DS62" i="7"/>
  <c r="DE62" i="7"/>
  <c r="CR62" i="7"/>
  <c r="CE62" i="7"/>
  <c r="BR62" i="7"/>
  <c r="BE62" i="7"/>
  <c r="AR62" i="7"/>
  <c r="AE62" i="7"/>
  <c r="HB62" i="7"/>
  <c r="GK62" i="7"/>
  <c r="FU62" i="7"/>
  <c r="FF62" i="7"/>
  <c r="ER62" i="7"/>
  <c r="EE62" i="7"/>
  <c r="DQ62" i="7"/>
  <c r="DD62" i="7"/>
  <c r="CQ62" i="7"/>
  <c r="CD62" i="7"/>
  <c r="BQ62" i="7"/>
  <c r="BD62" i="7"/>
  <c r="AQ62" i="7"/>
  <c r="AD62" i="7"/>
  <c r="GZ62" i="7"/>
  <c r="GI62" i="7"/>
  <c r="FT62" i="7"/>
  <c r="FD62" i="7"/>
  <c r="EQ62" i="7"/>
  <c r="EC62" i="7"/>
  <c r="DP62" i="7"/>
  <c r="DC62" i="7"/>
  <c r="CP62" i="7"/>
  <c r="CC62" i="7"/>
  <c r="BP62" i="7"/>
  <c r="BC62" i="7"/>
  <c r="AP62" i="7"/>
  <c r="AC62" i="7"/>
  <c r="HO62" i="7"/>
  <c r="GY62" i="7"/>
  <c r="GH62" i="7"/>
  <c r="FS62" i="7"/>
  <c r="FC62" i="7"/>
  <c r="EO62" i="7"/>
  <c r="EB62" i="7"/>
  <c r="DO62" i="7"/>
  <c r="DB62" i="7"/>
  <c r="CO62" i="7"/>
  <c r="CB62" i="7"/>
  <c r="BO62" i="7"/>
  <c r="BB62" i="7"/>
  <c r="AO62" i="7"/>
  <c r="AB62" i="7"/>
  <c r="HN62" i="7"/>
  <c r="GW62" i="7"/>
  <c r="GG62" i="7"/>
  <c r="FR62" i="7"/>
  <c r="FA62" i="7"/>
  <c r="EN62" i="7"/>
  <c r="EA62" i="7"/>
  <c r="DN62" i="7"/>
  <c r="DA62" i="7"/>
  <c r="CN62" i="7"/>
  <c r="CA62" i="7"/>
  <c r="BN62" i="7"/>
  <c r="BA62" i="7"/>
  <c r="AN62" i="7"/>
  <c r="AA62" i="7"/>
  <c r="HL62" i="7"/>
  <c r="GU62" i="7"/>
  <c r="GF62" i="7"/>
  <c r="FP62" i="7"/>
  <c r="EZ62" i="7"/>
  <c r="EM62" i="7"/>
  <c r="DZ62" i="7"/>
  <c r="DM62" i="7"/>
  <c r="CZ62" i="7"/>
  <c r="CM62" i="7"/>
  <c r="BZ62" i="7"/>
  <c r="BM62" i="7"/>
  <c r="AZ62" i="7"/>
  <c r="AM62" i="7"/>
  <c r="Y62" i="7"/>
  <c r="HK62" i="7"/>
  <c r="GT62" i="7"/>
  <c r="GE62" i="7"/>
  <c r="FO62" i="7"/>
  <c r="EY62" i="7"/>
  <c r="EL62" i="7"/>
  <c r="DY62" i="7"/>
  <c r="DL62" i="7"/>
  <c r="CY62" i="7"/>
  <c r="CL62" i="7"/>
  <c r="BY62" i="7"/>
  <c r="BL62" i="7"/>
  <c r="AY62" i="7"/>
  <c r="AK62" i="7"/>
  <c r="X62" i="7"/>
  <c r="CW62" i="7"/>
  <c r="GB62" i="7"/>
  <c r="AH50" i="7"/>
  <c r="AT50" i="7"/>
  <c r="BF50" i="7"/>
  <c r="BR50" i="7"/>
  <c r="CD50" i="7"/>
  <c r="CP50" i="7"/>
  <c r="DB50" i="7"/>
  <c r="DN50" i="7"/>
  <c r="DZ50" i="7"/>
  <c r="EL50" i="7"/>
  <c r="EX50" i="7"/>
  <c r="FJ50" i="7"/>
  <c r="FV50" i="7"/>
  <c r="GH50" i="7"/>
  <c r="GT50" i="7"/>
  <c r="HF50" i="7"/>
  <c r="W62" i="7"/>
  <c r="CX62" i="7"/>
  <c r="GD62" i="7"/>
  <c r="AH45" i="7"/>
  <c r="AT45" i="7"/>
  <c r="BF45" i="7"/>
  <c r="BR45" i="7"/>
  <c r="CD45" i="7"/>
  <c r="CP45" i="7"/>
  <c r="DB45" i="7"/>
  <c r="DN45" i="7"/>
  <c r="DZ45" i="7"/>
  <c r="EL45" i="7"/>
  <c r="EX45" i="7"/>
  <c r="FJ45" i="7"/>
  <c r="FV45" i="7"/>
  <c r="GH45" i="7"/>
  <c r="GT45" i="7"/>
  <c r="HF45" i="7"/>
  <c r="AF47" i="7"/>
  <c r="AR47" i="7"/>
  <c r="BD47" i="7"/>
  <c r="BP47" i="7"/>
  <c r="CB47" i="7"/>
  <c r="CN47" i="7"/>
  <c r="CZ47" i="7"/>
  <c r="DL47" i="7"/>
  <c r="DX47" i="7"/>
  <c r="EJ47" i="7"/>
  <c r="EV47" i="7"/>
  <c r="FH47" i="7"/>
  <c r="FT47" i="7"/>
  <c r="GF47" i="7"/>
  <c r="GR47" i="7"/>
  <c r="HD47" i="7"/>
  <c r="W50" i="7"/>
  <c r="AI50" i="7"/>
  <c r="AU50" i="7"/>
  <c r="BG50" i="7"/>
  <c r="BS50" i="7"/>
  <c r="CE50" i="7"/>
  <c r="CQ50" i="7"/>
  <c r="DC50" i="7"/>
  <c r="DO50" i="7"/>
  <c r="EA50" i="7"/>
  <c r="EM50" i="7"/>
  <c r="EY50" i="7"/>
  <c r="FK50" i="7"/>
  <c r="FW50" i="7"/>
  <c r="GI50" i="7"/>
  <c r="GU50" i="7"/>
  <c r="HG50" i="7"/>
  <c r="AB51" i="7"/>
  <c r="AN51" i="7"/>
  <c r="AZ51" i="7"/>
  <c r="BL51" i="7"/>
  <c r="BX51" i="7"/>
  <c r="CJ51" i="7"/>
  <c r="CV51" i="7"/>
  <c r="DH51" i="7"/>
  <c r="DT51" i="7"/>
  <c r="EF51" i="7"/>
  <c r="ER51" i="7"/>
  <c r="FD51" i="7"/>
  <c r="FP51" i="7"/>
  <c r="GB51" i="7"/>
  <c r="GN51" i="7"/>
  <c r="GZ51" i="7"/>
  <c r="HL51" i="7"/>
  <c r="AG52" i="7"/>
  <c r="AS52" i="7"/>
  <c r="BE52" i="7"/>
  <c r="BQ52" i="7"/>
  <c r="CC52" i="7"/>
  <c r="CO52" i="7"/>
  <c r="DA52" i="7"/>
  <c r="DM52" i="7"/>
  <c r="DY52" i="7"/>
  <c r="EK52" i="7"/>
  <c r="EW52" i="7"/>
  <c r="FI52" i="7"/>
  <c r="FU52" i="7"/>
  <c r="GG52" i="7"/>
  <c r="GS52" i="7"/>
  <c r="AL53" i="7"/>
  <c r="BE53" i="7"/>
  <c r="BV53" i="7"/>
  <c r="CO53" i="7"/>
  <c r="DF53" i="7"/>
  <c r="DY53" i="7"/>
  <c r="EP53" i="7"/>
  <c r="FI53" i="7"/>
  <c r="FZ53" i="7"/>
  <c r="GS53" i="7"/>
  <c r="HM54" i="7"/>
  <c r="HA54" i="7"/>
  <c r="GO54" i="7"/>
  <c r="GC54" i="7"/>
  <c r="FQ54" i="7"/>
  <c r="FE54" i="7"/>
  <c r="ES54" i="7"/>
  <c r="EG54" i="7"/>
  <c r="DU54" i="7"/>
  <c r="DI54" i="7"/>
  <c r="CW54" i="7"/>
  <c r="CK54" i="7"/>
  <c r="BY54" i="7"/>
  <c r="BM54" i="7"/>
  <c r="BA54" i="7"/>
  <c r="AO54" i="7"/>
  <c r="AC54" i="7"/>
  <c r="HH54" i="7"/>
  <c r="GV54" i="7"/>
  <c r="GJ54" i="7"/>
  <c r="FX54" i="7"/>
  <c r="FL54" i="7"/>
  <c r="EZ54" i="7"/>
  <c r="EN54" i="7"/>
  <c r="EB54" i="7"/>
  <c r="DP54" i="7"/>
  <c r="DD54" i="7"/>
  <c r="CR54" i="7"/>
  <c r="CF54" i="7"/>
  <c r="BT54" i="7"/>
  <c r="BH54" i="7"/>
  <c r="AV54" i="7"/>
  <c r="AJ54" i="7"/>
  <c r="X54" i="7"/>
  <c r="HG54" i="7"/>
  <c r="GU54" i="7"/>
  <c r="GI54" i="7"/>
  <c r="FW54" i="7"/>
  <c r="FK54" i="7"/>
  <c r="EY54" i="7"/>
  <c r="EM54" i="7"/>
  <c r="EA54" i="7"/>
  <c r="DO54" i="7"/>
  <c r="DC54" i="7"/>
  <c r="CQ54" i="7"/>
  <c r="CE54" i="7"/>
  <c r="BS54" i="7"/>
  <c r="BG54" i="7"/>
  <c r="AU54" i="7"/>
  <c r="AI54" i="7"/>
  <c r="W54" i="7"/>
  <c r="HE54" i="7"/>
  <c r="GS54" i="7"/>
  <c r="GG54" i="7"/>
  <c r="FU54" i="7"/>
  <c r="FI54" i="7"/>
  <c r="EW54" i="7"/>
  <c r="EK54" i="7"/>
  <c r="DY54" i="7"/>
  <c r="DM54" i="7"/>
  <c r="DA54" i="7"/>
  <c r="CO54" i="7"/>
  <c r="CC54" i="7"/>
  <c r="BQ54" i="7"/>
  <c r="BE54" i="7"/>
  <c r="AS54" i="7"/>
  <c r="AG54" i="7"/>
  <c r="AN54" i="7"/>
  <c r="BF54" i="7"/>
  <c r="BX54" i="7"/>
  <c r="CP54" i="7"/>
  <c r="DH54" i="7"/>
  <c r="DZ54" i="7"/>
  <c r="ER54" i="7"/>
  <c r="FJ54" i="7"/>
  <c r="GB54" i="7"/>
  <c r="GT54" i="7"/>
  <c r="HL54" i="7"/>
  <c r="BQ57" i="7"/>
  <c r="EK57" i="7"/>
  <c r="HE57" i="7"/>
  <c r="AI62" i="7"/>
  <c r="DJ62" i="7"/>
  <c r="GR62" i="7"/>
  <c r="DC45" i="7"/>
  <c r="DO45" i="7"/>
  <c r="EA45" i="7"/>
  <c r="EM45" i="7"/>
  <c r="EY45" i="7"/>
  <c r="FK45" i="7"/>
  <c r="FW45" i="7"/>
  <c r="GI45" i="7"/>
  <c r="GU45" i="7"/>
  <c r="HG45" i="7"/>
  <c r="AG47" i="7"/>
  <c r="AS47" i="7"/>
  <c r="BE47" i="7"/>
  <c r="BQ47" i="7"/>
  <c r="CC47" i="7"/>
  <c r="CO47" i="7"/>
  <c r="DA47" i="7"/>
  <c r="DM47" i="7"/>
  <c r="DY47" i="7"/>
  <c r="EK47" i="7"/>
  <c r="EW47" i="7"/>
  <c r="FI47" i="7"/>
  <c r="FU47" i="7"/>
  <c r="GG47" i="7"/>
  <c r="GS47" i="7"/>
  <c r="HE47" i="7"/>
  <c r="X50" i="7"/>
  <c r="AJ50" i="7"/>
  <c r="AV50" i="7"/>
  <c r="BH50" i="7"/>
  <c r="BT50" i="7"/>
  <c r="CF50" i="7"/>
  <c r="CR50" i="7"/>
  <c r="DD50" i="7"/>
  <c r="DP50" i="7"/>
  <c r="EB50" i="7"/>
  <c r="EN50" i="7"/>
  <c r="EZ50" i="7"/>
  <c r="FL50" i="7"/>
  <c r="FX50" i="7"/>
  <c r="GJ50" i="7"/>
  <c r="GV50" i="7"/>
  <c r="HH50" i="7"/>
  <c r="GC51" i="7"/>
  <c r="GO51" i="7"/>
  <c r="HA51" i="7"/>
  <c r="HM51" i="7"/>
  <c r="HO52" i="7"/>
  <c r="HC52" i="7"/>
  <c r="HJ52" i="7"/>
  <c r="GX52" i="7"/>
  <c r="HI52" i="7"/>
  <c r="GW52" i="7"/>
  <c r="HG52" i="7"/>
  <c r="AH52" i="7"/>
  <c r="AT52" i="7"/>
  <c r="BF52" i="7"/>
  <c r="BR52" i="7"/>
  <c r="CD52" i="7"/>
  <c r="CP52" i="7"/>
  <c r="DB52" i="7"/>
  <c r="DN52" i="7"/>
  <c r="DZ52" i="7"/>
  <c r="EL52" i="7"/>
  <c r="EX52" i="7"/>
  <c r="FJ52" i="7"/>
  <c r="FV52" i="7"/>
  <c r="GH52" i="7"/>
  <c r="GT52" i="7"/>
  <c r="HL52" i="7"/>
  <c r="HH53" i="7"/>
  <c r="GV53" i="7"/>
  <c r="GJ53" i="7"/>
  <c r="FX53" i="7"/>
  <c r="FL53" i="7"/>
  <c r="EZ53" i="7"/>
  <c r="EN53" i="7"/>
  <c r="EB53" i="7"/>
  <c r="DP53" i="7"/>
  <c r="DD53" i="7"/>
  <c r="CR53" i="7"/>
  <c r="CF53" i="7"/>
  <c r="BT53" i="7"/>
  <c r="BH53" i="7"/>
  <c r="AV53" i="7"/>
  <c r="AJ53" i="7"/>
  <c r="X53" i="7"/>
  <c r="HO53" i="7"/>
  <c r="HC53" i="7"/>
  <c r="GQ53" i="7"/>
  <c r="GE53" i="7"/>
  <c r="FS53" i="7"/>
  <c r="FG53" i="7"/>
  <c r="EU53" i="7"/>
  <c r="EI53" i="7"/>
  <c r="DW53" i="7"/>
  <c r="DK53" i="7"/>
  <c r="CY53" i="7"/>
  <c r="CM53" i="7"/>
  <c r="CA53" i="7"/>
  <c r="BO53" i="7"/>
  <c r="BC53" i="7"/>
  <c r="AQ53" i="7"/>
  <c r="AE53" i="7"/>
  <c r="HN53" i="7"/>
  <c r="HB53" i="7"/>
  <c r="GP53" i="7"/>
  <c r="GD53" i="7"/>
  <c r="FR53" i="7"/>
  <c r="FF53" i="7"/>
  <c r="ET53" i="7"/>
  <c r="EH53" i="7"/>
  <c r="DV53" i="7"/>
  <c r="DJ53" i="7"/>
  <c r="CX53" i="7"/>
  <c r="CL53" i="7"/>
  <c r="BZ53" i="7"/>
  <c r="BN53" i="7"/>
  <c r="BB53" i="7"/>
  <c r="AP53" i="7"/>
  <c r="AD53" i="7"/>
  <c r="HL53" i="7"/>
  <c r="GZ53" i="7"/>
  <c r="GN53" i="7"/>
  <c r="GB53" i="7"/>
  <c r="FP53" i="7"/>
  <c r="FD53" i="7"/>
  <c r="ER53" i="7"/>
  <c r="EF53" i="7"/>
  <c r="DT53" i="7"/>
  <c r="DH53" i="7"/>
  <c r="CV53" i="7"/>
  <c r="CJ53" i="7"/>
  <c r="BX53" i="7"/>
  <c r="BL53" i="7"/>
  <c r="AZ53" i="7"/>
  <c r="AN53" i="7"/>
  <c r="AB53" i="7"/>
  <c r="AM53" i="7"/>
  <c r="BF53" i="7"/>
  <c r="BW53" i="7"/>
  <c r="CP53" i="7"/>
  <c r="DG53" i="7"/>
  <c r="DZ53" i="7"/>
  <c r="EQ53" i="7"/>
  <c r="FJ53" i="7"/>
  <c r="GA53" i="7"/>
  <c r="GT53" i="7"/>
  <c r="HK53" i="7"/>
  <c r="AJ62" i="7"/>
  <c r="DK62" i="7"/>
  <c r="GS62" i="7"/>
  <c r="AH47" i="7"/>
  <c r="AT47" i="7"/>
  <c r="BF47" i="7"/>
  <c r="BR47" i="7"/>
  <c r="CD47" i="7"/>
  <c r="CP47" i="7"/>
  <c r="DB47" i="7"/>
  <c r="DN47" i="7"/>
  <c r="DZ47" i="7"/>
  <c r="EL47" i="7"/>
  <c r="EX47" i="7"/>
  <c r="FJ47" i="7"/>
  <c r="FV47" i="7"/>
  <c r="GH47" i="7"/>
  <c r="GT47" i="7"/>
  <c r="HF47" i="7"/>
  <c r="Y50" i="7"/>
  <c r="AK50" i="7"/>
  <c r="AW50" i="7"/>
  <c r="BI50" i="7"/>
  <c r="BU50" i="7"/>
  <c r="CG50" i="7"/>
  <c r="CS50" i="7"/>
  <c r="DE50" i="7"/>
  <c r="DQ50" i="7"/>
  <c r="EC50" i="7"/>
  <c r="EO50" i="7"/>
  <c r="FA50" i="7"/>
  <c r="FM50" i="7"/>
  <c r="FY50" i="7"/>
  <c r="GK50" i="7"/>
  <c r="GW50" i="7"/>
  <c r="HI50" i="7"/>
  <c r="GU53" i="7"/>
  <c r="HM53" i="7"/>
  <c r="AV62" i="7"/>
  <c r="DW62" i="7"/>
  <c r="HG62" i="7"/>
  <c r="Y45" i="7"/>
  <c r="AK45" i="7"/>
  <c r="AW45" i="7"/>
  <c r="BI45" i="7"/>
  <c r="BU45" i="7"/>
  <c r="CG45" i="7"/>
  <c r="CS45" i="7"/>
  <c r="DE45" i="7"/>
  <c r="DQ45" i="7"/>
  <c r="EC45" i="7"/>
  <c r="EO45" i="7"/>
  <c r="FA45" i="7"/>
  <c r="FM45" i="7"/>
  <c r="FY45" i="7"/>
  <c r="GK45" i="7"/>
  <c r="GW45" i="7"/>
  <c r="HI45" i="7"/>
  <c r="W47" i="7"/>
  <c r="AI47" i="7"/>
  <c r="AU47" i="7"/>
  <c r="BG47" i="7"/>
  <c r="BS47" i="7"/>
  <c r="CE47" i="7"/>
  <c r="CQ47" i="7"/>
  <c r="DC47" i="7"/>
  <c r="DO47" i="7"/>
  <c r="EA47" i="7"/>
  <c r="EM47" i="7"/>
  <c r="EY47" i="7"/>
  <c r="FK47" i="7"/>
  <c r="FW47" i="7"/>
  <c r="GI47" i="7"/>
  <c r="GU47" i="7"/>
  <c r="HG47" i="7"/>
  <c r="Z50" i="7"/>
  <c r="AL50" i="7"/>
  <c r="AX50" i="7"/>
  <c r="BJ50" i="7"/>
  <c r="BV50" i="7"/>
  <c r="CH50" i="7"/>
  <c r="CT50" i="7"/>
  <c r="DF50" i="7"/>
  <c r="DR50" i="7"/>
  <c r="ED50" i="7"/>
  <c r="EP50" i="7"/>
  <c r="FB50" i="7"/>
  <c r="FN50" i="7"/>
  <c r="FZ50" i="7"/>
  <c r="GL50" i="7"/>
  <c r="GX50" i="7"/>
  <c r="HJ50" i="7"/>
  <c r="AE51" i="7"/>
  <c r="AQ51" i="7"/>
  <c r="BC51" i="7"/>
  <c r="BO51" i="7"/>
  <c r="CA51" i="7"/>
  <c r="CM51" i="7"/>
  <c r="CY51" i="7"/>
  <c r="DK51" i="7"/>
  <c r="DW51" i="7"/>
  <c r="EI51" i="7"/>
  <c r="EU51" i="7"/>
  <c r="FG51" i="7"/>
  <c r="FS51" i="7"/>
  <c r="GE51" i="7"/>
  <c r="GQ51" i="7"/>
  <c r="HC51" i="7"/>
  <c r="HO51" i="7"/>
  <c r="X52" i="7"/>
  <c r="AJ52" i="7"/>
  <c r="AV52" i="7"/>
  <c r="BH52" i="7"/>
  <c r="BT52" i="7"/>
  <c r="CF52" i="7"/>
  <c r="CR52" i="7"/>
  <c r="DD52" i="7"/>
  <c r="DP52" i="7"/>
  <c r="EB52" i="7"/>
  <c r="EN52" i="7"/>
  <c r="EZ52" i="7"/>
  <c r="FL52" i="7"/>
  <c r="FX52" i="7"/>
  <c r="GJ52" i="7"/>
  <c r="GV52" i="7"/>
  <c r="HN52" i="7"/>
  <c r="Y53" i="7"/>
  <c r="AR53" i="7"/>
  <c r="BI53" i="7"/>
  <c r="CB53" i="7"/>
  <c r="CS53" i="7"/>
  <c r="DL53" i="7"/>
  <c r="EC53" i="7"/>
  <c r="EV53" i="7"/>
  <c r="FM53" i="7"/>
  <c r="GF53" i="7"/>
  <c r="GW53" i="7"/>
  <c r="AA54" i="7"/>
  <c r="AR54" i="7"/>
  <c r="BK54" i="7"/>
  <c r="CB54" i="7"/>
  <c r="CU54" i="7"/>
  <c r="DL54" i="7"/>
  <c r="EE54" i="7"/>
  <c r="EV54" i="7"/>
  <c r="FO54" i="7"/>
  <c r="GF54" i="7"/>
  <c r="GY54" i="7"/>
  <c r="CD57" i="7"/>
  <c r="AW62" i="7"/>
  <c r="DX62" i="7"/>
  <c r="HI62" i="7"/>
  <c r="GA50" i="7"/>
  <c r="GM50" i="7"/>
  <c r="GY50" i="7"/>
  <c r="HK50" i="7"/>
  <c r="BI62" i="7"/>
  <c r="EJ62" i="7"/>
  <c r="AB50" i="7"/>
  <c r="AN50" i="7"/>
  <c r="AZ50" i="7"/>
  <c r="BL50" i="7"/>
  <c r="BX50" i="7"/>
  <c r="CJ50" i="7"/>
  <c r="CV50" i="7"/>
  <c r="DH50" i="7"/>
  <c r="DT50" i="7"/>
  <c r="EF50" i="7"/>
  <c r="ER50" i="7"/>
  <c r="FD50" i="7"/>
  <c r="FP50" i="7"/>
  <c r="GB50" i="7"/>
  <c r="GN50" i="7"/>
  <c r="GZ50" i="7"/>
  <c r="HL50" i="7"/>
  <c r="HD57" i="7"/>
  <c r="GR57" i="7"/>
  <c r="GF57" i="7"/>
  <c r="FT57" i="7"/>
  <c r="FH57" i="7"/>
  <c r="EV57" i="7"/>
  <c r="EJ57" i="7"/>
  <c r="DX57" i="7"/>
  <c r="DL57" i="7"/>
  <c r="CZ57" i="7"/>
  <c r="CN57" i="7"/>
  <c r="CB57" i="7"/>
  <c r="BP57" i="7"/>
  <c r="BD57" i="7"/>
  <c r="AR57" i="7"/>
  <c r="AF57" i="7"/>
  <c r="HO57" i="7"/>
  <c r="HC57" i="7"/>
  <c r="GQ57" i="7"/>
  <c r="GE57" i="7"/>
  <c r="FS57" i="7"/>
  <c r="FG57" i="7"/>
  <c r="EU57" i="7"/>
  <c r="EI57" i="7"/>
  <c r="DW57" i="7"/>
  <c r="DK57" i="7"/>
  <c r="CY57" i="7"/>
  <c r="CM57" i="7"/>
  <c r="CA57" i="7"/>
  <c r="BO57" i="7"/>
  <c r="BC57" i="7"/>
  <c r="AQ57" i="7"/>
  <c r="AE57" i="7"/>
  <c r="HN57" i="7"/>
  <c r="HB57" i="7"/>
  <c r="GP57" i="7"/>
  <c r="GD57" i="7"/>
  <c r="FR57" i="7"/>
  <c r="FF57" i="7"/>
  <c r="ET57" i="7"/>
  <c r="EH57" i="7"/>
  <c r="DV57" i="7"/>
  <c r="DJ57" i="7"/>
  <c r="CX57" i="7"/>
  <c r="CL57" i="7"/>
  <c r="BZ57" i="7"/>
  <c r="BN57" i="7"/>
  <c r="BB57" i="7"/>
  <c r="AP57" i="7"/>
  <c r="AD57" i="7"/>
  <c r="HM57" i="7"/>
  <c r="HA57" i="7"/>
  <c r="GO57" i="7"/>
  <c r="GC57" i="7"/>
  <c r="FQ57" i="7"/>
  <c r="FE57" i="7"/>
  <c r="ES57" i="7"/>
  <c r="EG57" i="7"/>
  <c r="DU57" i="7"/>
  <c r="DI57" i="7"/>
  <c r="CW57" i="7"/>
  <c r="CK57" i="7"/>
  <c r="BY57" i="7"/>
  <c r="BM57" i="7"/>
  <c r="BA57" i="7"/>
  <c r="AO57" i="7"/>
  <c r="AC57" i="7"/>
  <c r="HL57" i="7"/>
  <c r="GZ57" i="7"/>
  <c r="GN57" i="7"/>
  <c r="GB57" i="7"/>
  <c r="FP57" i="7"/>
  <c r="FD57" i="7"/>
  <c r="ER57" i="7"/>
  <c r="EF57" i="7"/>
  <c r="DT57" i="7"/>
  <c r="DH57" i="7"/>
  <c r="CV57" i="7"/>
  <c r="CJ57" i="7"/>
  <c r="BX57" i="7"/>
  <c r="BL57" i="7"/>
  <c r="AZ57" i="7"/>
  <c r="AN57" i="7"/>
  <c r="AB57" i="7"/>
  <c r="HK57" i="7"/>
  <c r="GY57" i="7"/>
  <c r="GM57" i="7"/>
  <c r="GA57" i="7"/>
  <c r="FO57" i="7"/>
  <c r="FC57" i="7"/>
  <c r="EQ57" i="7"/>
  <c r="EE57" i="7"/>
  <c r="DS57" i="7"/>
  <c r="DG57" i="7"/>
  <c r="CU57" i="7"/>
  <c r="CI57" i="7"/>
  <c r="BW57" i="7"/>
  <c r="BK57" i="7"/>
  <c r="AY57" i="7"/>
  <c r="AM57" i="7"/>
  <c r="AA57" i="7"/>
  <c r="HJ57" i="7"/>
  <c r="GX57" i="7"/>
  <c r="GL57" i="7"/>
  <c r="FZ57" i="7"/>
  <c r="FN57" i="7"/>
  <c r="FB57" i="7"/>
  <c r="EP57" i="7"/>
  <c r="ED57" i="7"/>
  <c r="DR57" i="7"/>
  <c r="DF57" i="7"/>
  <c r="CT57" i="7"/>
  <c r="CH57" i="7"/>
  <c r="BV57" i="7"/>
  <c r="BJ57" i="7"/>
  <c r="AX57" i="7"/>
  <c r="AL57" i="7"/>
  <c r="Z57" i="7"/>
  <c r="HI57" i="7"/>
  <c r="GW57" i="7"/>
  <c r="GK57" i="7"/>
  <c r="FY57" i="7"/>
  <c r="FM57" i="7"/>
  <c r="FA57" i="7"/>
  <c r="EO57" i="7"/>
  <c r="EC57" i="7"/>
  <c r="DQ57" i="7"/>
  <c r="DE57" i="7"/>
  <c r="CS57" i="7"/>
  <c r="CG57" i="7"/>
  <c r="BU57" i="7"/>
  <c r="BI57" i="7"/>
  <c r="AW57" i="7"/>
  <c r="AK57" i="7"/>
  <c r="Y57" i="7"/>
  <c r="HH57" i="7"/>
  <c r="GV57" i="7"/>
  <c r="GJ57" i="7"/>
  <c r="FX57" i="7"/>
  <c r="FL57" i="7"/>
  <c r="EZ57" i="7"/>
  <c r="EN57" i="7"/>
  <c r="EB57" i="7"/>
  <c r="DP57" i="7"/>
  <c r="DD57" i="7"/>
  <c r="CR57" i="7"/>
  <c r="CF57" i="7"/>
  <c r="BT57" i="7"/>
  <c r="BH57" i="7"/>
  <c r="AV57" i="7"/>
  <c r="AJ57" i="7"/>
  <c r="X57" i="7"/>
  <c r="HG57" i="7"/>
  <c r="GU57" i="7"/>
  <c r="GI57" i="7"/>
  <c r="FW57" i="7"/>
  <c r="FK57" i="7"/>
  <c r="EY57" i="7"/>
  <c r="EM57" i="7"/>
  <c r="EA57" i="7"/>
  <c r="DO57" i="7"/>
  <c r="DC57" i="7"/>
  <c r="CQ57" i="7"/>
  <c r="CE57" i="7"/>
  <c r="BS57" i="7"/>
  <c r="BG57" i="7"/>
  <c r="AU57" i="7"/>
  <c r="AI57" i="7"/>
  <c r="W57" i="7"/>
  <c r="CP57" i="7"/>
  <c r="FJ57" i="7"/>
  <c r="BK62" i="7"/>
  <c r="EK62" i="7"/>
  <c r="AB45" i="7"/>
  <c r="AN45" i="7"/>
  <c r="AZ45" i="7"/>
  <c r="BL45" i="7"/>
  <c r="BX45" i="7"/>
  <c r="CJ45" i="7"/>
  <c r="CV45" i="7"/>
  <c r="DH45" i="7"/>
  <c r="DT45" i="7"/>
  <c r="EF45" i="7"/>
  <c r="ER45" i="7"/>
  <c r="FD45" i="7"/>
  <c r="FP45" i="7"/>
  <c r="GB45" i="7"/>
  <c r="GN45" i="7"/>
  <c r="GZ45" i="7"/>
  <c r="Z47" i="7"/>
  <c r="AL47" i="7"/>
  <c r="AX47" i="7"/>
  <c r="BJ47" i="7"/>
  <c r="BV47" i="7"/>
  <c r="CH47" i="7"/>
  <c r="CT47" i="7"/>
  <c r="DF47" i="7"/>
  <c r="DR47" i="7"/>
  <c r="ED47" i="7"/>
  <c r="EP47" i="7"/>
  <c r="FB47" i="7"/>
  <c r="FN47" i="7"/>
  <c r="FZ47" i="7"/>
  <c r="GL47" i="7"/>
  <c r="GX47" i="7"/>
  <c r="AC50" i="7"/>
  <c r="AO50" i="7"/>
  <c r="BA50" i="7"/>
  <c r="BM50" i="7"/>
  <c r="BY50" i="7"/>
  <c r="CK50" i="7"/>
  <c r="CW50" i="7"/>
  <c r="DI50" i="7"/>
  <c r="DU50" i="7"/>
  <c r="EG50" i="7"/>
  <c r="ES50" i="7"/>
  <c r="FE50" i="7"/>
  <c r="FQ50" i="7"/>
  <c r="GC50" i="7"/>
  <c r="GO50" i="7"/>
  <c r="HA50" i="7"/>
  <c r="AH51" i="7"/>
  <c r="AT51" i="7"/>
  <c r="BF51" i="7"/>
  <c r="BR51" i="7"/>
  <c r="CD51" i="7"/>
  <c r="CP51" i="7"/>
  <c r="DB51" i="7"/>
  <c r="DN51" i="7"/>
  <c r="DZ51" i="7"/>
  <c r="EL51" i="7"/>
  <c r="EX51" i="7"/>
  <c r="FJ51" i="7"/>
  <c r="FV51" i="7"/>
  <c r="GH51" i="7"/>
  <c r="GT51" i="7"/>
  <c r="AA52" i="7"/>
  <c r="AM52" i="7"/>
  <c r="AY52" i="7"/>
  <c r="BK52" i="7"/>
  <c r="BW52" i="7"/>
  <c r="CI52" i="7"/>
  <c r="CU52" i="7"/>
  <c r="DG52" i="7"/>
  <c r="DS52" i="7"/>
  <c r="EE52" i="7"/>
  <c r="EQ52" i="7"/>
  <c r="FC52" i="7"/>
  <c r="FO52" i="7"/>
  <c r="GA52" i="7"/>
  <c r="GM52" i="7"/>
  <c r="HA52" i="7"/>
  <c r="AC53" i="7"/>
  <c r="AU53" i="7"/>
  <c r="BM53" i="7"/>
  <c r="CE53" i="7"/>
  <c r="CW53" i="7"/>
  <c r="DO53" i="7"/>
  <c r="EG53" i="7"/>
  <c r="EY53" i="7"/>
  <c r="FQ53" i="7"/>
  <c r="GI53" i="7"/>
  <c r="HA53" i="7"/>
  <c r="AE54" i="7"/>
  <c r="AX54" i="7"/>
  <c r="BO54" i="7"/>
  <c r="CH54" i="7"/>
  <c r="CY54" i="7"/>
  <c r="DR54" i="7"/>
  <c r="EI54" i="7"/>
  <c r="FB54" i="7"/>
  <c r="FS54" i="7"/>
  <c r="GL54" i="7"/>
  <c r="HC54" i="7"/>
  <c r="AG57" i="7"/>
  <c r="DA57" i="7"/>
  <c r="FU57" i="7"/>
  <c r="BW62" i="7"/>
  <c r="EW62" i="7"/>
  <c r="Z55" i="7"/>
  <c r="AL55" i="7"/>
  <c r="AX55" i="7"/>
  <c r="BJ55" i="7"/>
  <c r="BV55" i="7"/>
  <c r="CH55" i="7"/>
  <c r="CT55" i="7"/>
  <c r="DF55" i="7"/>
  <c r="DR55" i="7"/>
  <c r="ED55" i="7"/>
  <c r="EP55" i="7"/>
  <c r="FB55" i="7"/>
  <c r="FN55" i="7"/>
  <c r="FZ55" i="7"/>
  <c r="GL55" i="7"/>
  <c r="GX55" i="7"/>
  <c r="HJ55" i="7"/>
  <c r="AE56" i="7"/>
  <c r="AQ56" i="7"/>
  <c r="BC56" i="7"/>
  <c r="BO56" i="7"/>
  <c r="CA56" i="7"/>
  <c r="CM56" i="7"/>
  <c r="CY56" i="7"/>
  <c r="DK56" i="7"/>
  <c r="DW56" i="7"/>
  <c r="EI56" i="7"/>
  <c r="EU56" i="7"/>
  <c r="FG56" i="7"/>
  <c r="FS56" i="7"/>
  <c r="GE56" i="7"/>
  <c r="GQ56" i="7"/>
  <c r="HC56" i="7"/>
  <c r="HO56" i="7"/>
  <c r="AC58" i="7"/>
  <c r="AO58" i="7"/>
  <c r="BA58" i="7"/>
  <c r="BM58" i="7"/>
  <c r="BY58" i="7"/>
  <c r="CK58" i="7"/>
  <c r="CW58" i="7"/>
  <c r="DI58" i="7"/>
  <c r="DU58" i="7"/>
  <c r="EG58" i="7"/>
  <c r="ES58" i="7"/>
  <c r="FE58" i="7"/>
  <c r="FQ58" i="7"/>
  <c r="GC58" i="7"/>
  <c r="GO58" i="7"/>
  <c r="HA58" i="7"/>
  <c r="HM58" i="7"/>
  <c r="AH59" i="7"/>
  <c r="AT59" i="7"/>
  <c r="BF59" i="7"/>
  <c r="BR59" i="7"/>
  <c r="CD59" i="7"/>
  <c r="CP59" i="7"/>
  <c r="DB59" i="7"/>
  <c r="DN59" i="7"/>
  <c r="DZ59" i="7"/>
  <c r="EL59" i="7"/>
  <c r="EX59" i="7"/>
  <c r="FJ59" i="7"/>
  <c r="FV59" i="7"/>
  <c r="GH59" i="7"/>
  <c r="GT59" i="7"/>
  <c r="HF59" i="7"/>
  <c r="AA60" i="7"/>
  <c r="AM60" i="7"/>
  <c r="AY60" i="7"/>
  <c r="BK60" i="7"/>
  <c r="BW60" i="7"/>
  <c r="CI60" i="7"/>
  <c r="CU60" i="7"/>
  <c r="DG60" i="7"/>
  <c r="DS60" i="7"/>
  <c r="EE60" i="7"/>
  <c r="EQ60" i="7"/>
  <c r="FC60" i="7"/>
  <c r="FO60" i="7"/>
  <c r="GA60" i="7"/>
  <c r="GM60" i="7"/>
  <c r="GY60" i="7"/>
  <c r="HK60" i="7"/>
  <c r="AF61" i="7"/>
  <c r="AR61" i="7"/>
  <c r="BD61" i="7"/>
  <c r="BP61" i="7"/>
  <c r="CB61" i="7"/>
  <c r="CN61" i="7"/>
  <c r="CZ61" i="7"/>
  <c r="DL61" i="7"/>
  <c r="DX61" i="7"/>
  <c r="EJ61" i="7"/>
  <c r="EV61" i="7"/>
  <c r="FH61" i="7"/>
  <c r="FT61" i="7"/>
  <c r="GF61" i="7"/>
  <c r="GR61" i="7"/>
  <c r="HD61" i="7"/>
  <c r="CK67" i="7"/>
  <c r="BR68" i="7"/>
  <c r="FJ68" i="7"/>
  <c r="AD58" i="7"/>
  <c r="AP58" i="7"/>
  <c r="BB58" i="7"/>
  <c r="BN58" i="7"/>
  <c r="BZ58" i="7"/>
  <c r="CL58" i="7"/>
  <c r="CX58" i="7"/>
  <c r="DJ58" i="7"/>
  <c r="DV58" i="7"/>
  <c r="EH58" i="7"/>
  <c r="ET58" i="7"/>
  <c r="FF58" i="7"/>
  <c r="FR58" i="7"/>
  <c r="GD58" i="7"/>
  <c r="GP58" i="7"/>
  <c r="HB58" i="7"/>
  <c r="HN58" i="7"/>
  <c r="AB60" i="7"/>
  <c r="AN60" i="7"/>
  <c r="AZ60" i="7"/>
  <c r="BL60" i="7"/>
  <c r="BX60" i="7"/>
  <c r="CJ60" i="7"/>
  <c r="CV60" i="7"/>
  <c r="DH60" i="7"/>
  <c r="DT60" i="7"/>
  <c r="EF60" i="7"/>
  <c r="ER60" i="7"/>
  <c r="FD60" i="7"/>
  <c r="FP60" i="7"/>
  <c r="GB60" i="7"/>
  <c r="GN60" i="7"/>
  <c r="GZ60" i="7"/>
  <c r="HL60" i="7"/>
  <c r="HO67" i="7"/>
  <c r="HC67" i="7"/>
  <c r="GQ67" i="7"/>
  <c r="GE67" i="7"/>
  <c r="FS67" i="7"/>
  <c r="FG67" i="7"/>
  <c r="EU67" i="7"/>
  <c r="EI67" i="7"/>
  <c r="DW67" i="7"/>
  <c r="DK67" i="7"/>
  <c r="CY67" i="7"/>
  <c r="CM67" i="7"/>
  <c r="CA67" i="7"/>
  <c r="BO67" i="7"/>
  <c r="BC67" i="7"/>
  <c r="AQ67" i="7"/>
  <c r="AE67" i="7"/>
  <c r="HI67" i="7"/>
  <c r="GV67" i="7"/>
  <c r="GI67" i="7"/>
  <c r="FV67" i="7"/>
  <c r="FI67" i="7"/>
  <c r="EV67" i="7"/>
  <c r="EH67" i="7"/>
  <c r="DU67" i="7"/>
  <c r="DH67" i="7"/>
  <c r="CU67" i="7"/>
  <c r="CH67" i="7"/>
  <c r="BU67" i="7"/>
  <c r="BH67" i="7"/>
  <c r="AU67" i="7"/>
  <c r="AH67" i="7"/>
  <c r="HH67" i="7"/>
  <c r="GU67" i="7"/>
  <c r="GH67" i="7"/>
  <c r="FU67" i="7"/>
  <c r="FH67" i="7"/>
  <c r="ET67" i="7"/>
  <c r="EG67" i="7"/>
  <c r="DT67" i="7"/>
  <c r="DG67" i="7"/>
  <c r="CT67" i="7"/>
  <c r="CG67" i="7"/>
  <c r="BT67" i="7"/>
  <c r="BG67" i="7"/>
  <c r="AT67" i="7"/>
  <c r="AG67" i="7"/>
  <c r="HG67" i="7"/>
  <c r="GT67" i="7"/>
  <c r="GG67" i="7"/>
  <c r="FT67" i="7"/>
  <c r="FF67" i="7"/>
  <c r="ES67" i="7"/>
  <c r="EF67" i="7"/>
  <c r="DS67" i="7"/>
  <c r="DF67" i="7"/>
  <c r="CS67" i="7"/>
  <c r="CF67" i="7"/>
  <c r="BS67" i="7"/>
  <c r="BF67" i="7"/>
  <c r="AS67" i="7"/>
  <c r="AF67" i="7"/>
  <c r="HF67" i="7"/>
  <c r="GS67" i="7"/>
  <c r="GF67" i="7"/>
  <c r="FR67" i="7"/>
  <c r="FE67" i="7"/>
  <c r="ER67" i="7"/>
  <c r="EE67" i="7"/>
  <c r="DR67" i="7"/>
  <c r="DE67" i="7"/>
  <c r="CR67" i="7"/>
  <c r="CE67" i="7"/>
  <c r="BR67" i="7"/>
  <c r="BE67" i="7"/>
  <c r="AR67" i="7"/>
  <c r="AD67" i="7"/>
  <c r="HE67" i="7"/>
  <c r="GR67" i="7"/>
  <c r="GD67" i="7"/>
  <c r="FQ67" i="7"/>
  <c r="FD67" i="7"/>
  <c r="EQ67" i="7"/>
  <c r="ED67" i="7"/>
  <c r="DQ67" i="7"/>
  <c r="DD67" i="7"/>
  <c r="CQ67" i="7"/>
  <c r="CD67" i="7"/>
  <c r="BQ67" i="7"/>
  <c r="BD67" i="7"/>
  <c r="AP67" i="7"/>
  <c r="AC67" i="7"/>
  <c r="HD67" i="7"/>
  <c r="GP67" i="7"/>
  <c r="GC67" i="7"/>
  <c r="FP67" i="7"/>
  <c r="FC67" i="7"/>
  <c r="EP67" i="7"/>
  <c r="EC67" i="7"/>
  <c r="DP67" i="7"/>
  <c r="DC67" i="7"/>
  <c r="CP67" i="7"/>
  <c r="CC67" i="7"/>
  <c r="BP67" i="7"/>
  <c r="BB67" i="7"/>
  <c r="AO67" i="7"/>
  <c r="AB67" i="7"/>
  <c r="HB67" i="7"/>
  <c r="GO67" i="7"/>
  <c r="GB67" i="7"/>
  <c r="FO67" i="7"/>
  <c r="FB67" i="7"/>
  <c r="EO67" i="7"/>
  <c r="EB67" i="7"/>
  <c r="DO67" i="7"/>
  <c r="DB67" i="7"/>
  <c r="CO67" i="7"/>
  <c r="CB67" i="7"/>
  <c r="BN67" i="7"/>
  <c r="BA67" i="7"/>
  <c r="AN67" i="7"/>
  <c r="AA67" i="7"/>
  <c r="HN67" i="7"/>
  <c r="HA67" i="7"/>
  <c r="GN67" i="7"/>
  <c r="GA67" i="7"/>
  <c r="FN67" i="7"/>
  <c r="FA67" i="7"/>
  <c r="EN67" i="7"/>
  <c r="EA67" i="7"/>
  <c r="DN67" i="7"/>
  <c r="DA67" i="7"/>
  <c r="CN67" i="7"/>
  <c r="BZ67" i="7"/>
  <c r="BM67" i="7"/>
  <c r="AZ67" i="7"/>
  <c r="AM67" i="7"/>
  <c r="Z67" i="7"/>
  <c r="HM67" i="7"/>
  <c r="GZ67" i="7"/>
  <c r="GM67" i="7"/>
  <c r="FZ67" i="7"/>
  <c r="FM67" i="7"/>
  <c r="EZ67" i="7"/>
  <c r="EM67" i="7"/>
  <c r="DZ67" i="7"/>
  <c r="DM67" i="7"/>
  <c r="CZ67" i="7"/>
  <c r="CL67" i="7"/>
  <c r="BY67" i="7"/>
  <c r="BL67" i="7"/>
  <c r="AY67" i="7"/>
  <c r="AL67" i="7"/>
  <c r="Y67" i="7"/>
  <c r="HK67" i="7"/>
  <c r="GX67" i="7"/>
  <c r="GK67" i="7"/>
  <c r="FX67" i="7"/>
  <c r="FK67" i="7"/>
  <c r="EX67" i="7"/>
  <c r="EK67" i="7"/>
  <c r="DX67" i="7"/>
  <c r="DJ67" i="7"/>
  <c r="CW67" i="7"/>
  <c r="CJ67" i="7"/>
  <c r="BW67" i="7"/>
  <c r="BJ67" i="7"/>
  <c r="AW67" i="7"/>
  <c r="AJ67" i="7"/>
  <c r="W67" i="7"/>
  <c r="CV67" i="7"/>
  <c r="FW67" i="7"/>
  <c r="CE68" i="7"/>
  <c r="FW68" i="7"/>
  <c r="AB55" i="7"/>
  <c r="AN55" i="7"/>
  <c r="AZ55" i="7"/>
  <c r="BL55" i="7"/>
  <c r="BX55" i="7"/>
  <c r="CJ55" i="7"/>
  <c r="CV55" i="7"/>
  <c r="DH55" i="7"/>
  <c r="DT55" i="7"/>
  <c r="EF55" i="7"/>
  <c r="ER55" i="7"/>
  <c r="FD55" i="7"/>
  <c r="FP55" i="7"/>
  <c r="GB55" i="7"/>
  <c r="GN55" i="7"/>
  <c r="GZ55" i="7"/>
  <c r="HL55" i="7"/>
  <c r="AG56" i="7"/>
  <c r="AS56" i="7"/>
  <c r="BE56" i="7"/>
  <c r="BQ56" i="7"/>
  <c r="CC56" i="7"/>
  <c r="CO56" i="7"/>
  <c r="DA56" i="7"/>
  <c r="DM56" i="7"/>
  <c r="DY56" i="7"/>
  <c r="EK56" i="7"/>
  <c r="EW56" i="7"/>
  <c r="FI56" i="7"/>
  <c r="FU56" i="7"/>
  <c r="GG56" i="7"/>
  <c r="GS56" i="7"/>
  <c r="HE56" i="7"/>
  <c r="AE58" i="7"/>
  <c r="AQ58" i="7"/>
  <c r="BC58" i="7"/>
  <c r="BO58" i="7"/>
  <c r="CA58" i="7"/>
  <c r="CM58" i="7"/>
  <c r="CY58" i="7"/>
  <c r="DK58" i="7"/>
  <c r="DW58" i="7"/>
  <c r="EI58" i="7"/>
  <c r="EU58" i="7"/>
  <c r="FG58" i="7"/>
  <c r="FS58" i="7"/>
  <c r="GE58" i="7"/>
  <c r="GQ58" i="7"/>
  <c r="HC58" i="7"/>
  <c r="HO58" i="7"/>
  <c r="EN59" i="7"/>
  <c r="EZ59" i="7"/>
  <c r="FL59" i="7"/>
  <c r="FX59" i="7"/>
  <c r="GJ59" i="7"/>
  <c r="GV59" i="7"/>
  <c r="HH59" i="7"/>
  <c r="AC60" i="7"/>
  <c r="AO60" i="7"/>
  <c r="BA60" i="7"/>
  <c r="BM60" i="7"/>
  <c r="BY60" i="7"/>
  <c r="CK60" i="7"/>
  <c r="CW60" i="7"/>
  <c r="DI60" i="7"/>
  <c r="DU60" i="7"/>
  <c r="EG60" i="7"/>
  <c r="ES60" i="7"/>
  <c r="FE60" i="7"/>
  <c r="FQ60" i="7"/>
  <c r="GC60" i="7"/>
  <c r="GO60" i="7"/>
  <c r="HA60" i="7"/>
  <c r="HM60" i="7"/>
  <c r="AH61" i="7"/>
  <c r="AT61" i="7"/>
  <c r="BF61" i="7"/>
  <c r="BR61" i="7"/>
  <c r="CD61" i="7"/>
  <c r="CP61" i="7"/>
  <c r="DB61" i="7"/>
  <c r="DN61" i="7"/>
  <c r="DZ61" i="7"/>
  <c r="EL61" i="7"/>
  <c r="EX61" i="7"/>
  <c r="FJ61" i="7"/>
  <c r="FV61" i="7"/>
  <c r="GH61" i="7"/>
  <c r="GT61" i="7"/>
  <c r="HF61" i="7"/>
  <c r="CX67" i="7"/>
  <c r="FY67" i="7"/>
  <c r="CI68" i="7"/>
  <c r="GA68" i="7"/>
  <c r="BY55" i="7"/>
  <c r="CK55" i="7"/>
  <c r="CW55" i="7"/>
  <c r="DI55" i="7"/>
  <c r="DU55" i="7"/>
  <c r="EG55" i="7"/>
  <c r="ES55" i="7"/>
  <c r="FE55" i="7"/>
  <c r="FQ55" i="7"/>
  <c r="GC55" i="7"/>
  <c r="GO55" i="7"/>
  <c r="HA55" i="7"/>
  <c r="HM55" i="7"/>
  <c r="AH56" i="7"/>
  <c r="AT56" i="7"/>
  <c r="BF56" i="7"/>
  <c r="BR56" i="7"/>
  <c r="CD56" i="7"/>
  <c r="CP56" i="7"/>
  <c r="DB56" i="7"/>
  <c r="DN56" i="7"/>
  <c r="DZ56" i="7"/>
  <c r="EL56" i="7"/>
  <c r="EX56" i="7"/>
  <c r="FJ56" i="7"/>
  <c r="FV56" i="7"/>
  <c r="GH56" i="7"/>
  <c r="GT56" i="7"/>
  <c r="HF56" i="7"/>
  <c r="AF58" i="7"/>
  <c r="AR58" i="7"/>
  <c r="BD58" i="7"/>
  <c r="BP58" i="7"/>
  <c r="CB58" i="7"/>
  <c r="CN58" i="7"/>
  <c r="CZ58" i="7"/>
  <c r="DL58" i="7"/>
  <c r="DX58" i="7"/>
  <c r="EJ58" i="7"/>
  <c r="EV58" i="7"/>
  <c r="FH58" i="7"/>
  <c r="FT58" i="7"/>
  <c r="GF58" i="7"/>
  <c r="GR58" i="7"/>
  <c r="HD58" i="7"/>
  <c r="AD60" i="7"/>
  <c r="AP60" i="7"/>
  <c r="BB60" i="7"/>
  <c r="BN60" i="7"/>
  <c r="BZ60" i="7"/>
  <c r="CL60" i="7"/>
  <c r="CX60" i="7"/>
  <c r="DJ60" i="7"/>
  <c r="DV60" i="7"/>
  <c r="EH60" i="7"/>
  <c r="ET60" i="7"/>
  <c r="FF60" i="7"/>
  <c r="FR60" i="7"/>
  <c r="GD60" i="7"/>
  <c r="GP60" i="7"/>
  <c r="HB60" i="7"/>
  <c r="HN60" i="7"/>
  <c r="BS61" i="7"/>
  <c r="CE61" i="7"/>
  <c r="CQ61" i="7"/>
  <c r="DC61" i="7"/>
  <c r="DO61" i="7"/>
  <c r="EA61" i="7"/>
  <c r="EM61" i="7"/>
  <c r="EY61" i="7"/>
  <c r="FK61" i="7"/>
  <c r="FW61" i="7"/>
  <c r="GI61" i="7"/>
  <c r="GU61" i="7"/>
  <c r="HG61" i="7"/>
  <c r="AI67" i="7"/>
  <c r="DI67" i="7"/>
  <c r="GJ67" i="7"/>
  <c r="CV68" i="7"/>
  <c r="GN68" i="7"/>
  <c r="AG58" i="7"/>
  <c r="AS58" i="7"/>
  <c r="BE58" i="7"/>
  <c r="BQ58" i="7"/>
  <c r="CC58" i="7"/>
  <c r="CO58" i="7"/>
  <c r="DA58" i="7"/>
  <c r="DM58" i="7"/>
  <c r="DY58" i="7"/>
  <c r="EK58" i="7"/>
  <c r="EW58" i="7"/>
  <c r="FI58" i="7"/>
  <c r="FU58" i="7"/>
  <c r="GG58" i="7"/>
  <c r="GS58" i="7"/>
  <c r="HE58" i="7"/>
  <c r="AE60" i="7"/>
  <c r="AQ60" i="7"/>
  <c r="BC60" i="7"/>
  <c r="BO60" i="7"/>
  <c r="CA60" i="7"/>
  <c r="CM60" i="7"/>
  <c r="CY60" i="7"/>
  <c r="DK60" i="7"/>
  <c r="DW60" i="7"/>
  <c r="EI60" i="7"/>
  <c r="EU60" i="7"/>
  <c r="FG60" i="7"/>
  <c r="FS60" i="7"/>
  <c r="GE60" i="7"/>
  <c r="GQ60" i="7"/>
  <c r="HC60" i="7"/>
  <c r="HO60" i="7"/>
  <c r="CX68" i="7"/>
  <c r="GP68" i="7"/>
  <c r="AH58" i="7"/>
  <c r="AT58" i="7"/>
  <c r="BF58" i="7"/>
  <c r="BR58" i="7"/>
  <c r="CD58" i="7"/>
  <c r="CP58" i="7"/>
  <c r="DB58" i="7"/>
  <c r="DN58" i="7"/>
  <c r="DZ58" i="7"/>
  <c r="EL58" i="7"/>
  <c r="EX58" i="7"/>
  <c r="FJ58" i="7"/>
  <c r="FV58" i="7"/>
  <c r="GH58" i="7"/>
  <c r="GT58" i="7"/>
  <c r="HF58" i="7"/>
  <c r="DL68" i="7"/>
  <c r="HO68" i="7"/>
  <c r="HC68" i="7"/>
  <c r="GQ68" i="7"/>
  <c r="GE68" i="7"/>
  <c r="FS68" i="7"/>
  <c r="FG68" i="7"/>
  <c r="EU68" i="7"/>
  <c r="EI68" i="7"/>
  <c r="DW68" i="7"/>
  <c r="DK68" i="7"/>
  <c r="CY68" i="7"/>
  <c r="CM68" i="7"/>
  <c r="CA68" i="7"/>
  <c r="BO68" i="7"/>
  <c r="BC68" i="7"/>
  <c r="AQ68" i="7"/>
  <c r="AE68" i="7"/>
  <c r="HI68" i="7"/>
  <c r="GW68" i="7"/>
  <c r="GK68" i="7"/>
  <c r="FY68" i="7"/>
  <c r="FM68" i="7"/>
  <c r="FA68" i="7"/>
  <c r="EO68" i="7"/>
  <c r="EC68" i="7"/>
  <c r="DQ68" i="7"/>
  <c r="DE68" i="7"/>
  <c r="CS68" i="7"/>
  <c r="CG68" i="7"/>
  <c r="BU68" i="7"/>
  <c r="BI68" i="7"/>
  <c r="AW68" i="7"/>
  <c r="AK68" i="7"/>
  <c r="Y68" i="7"/>
  <c r="HH68" i="7"/>
  <c r="GV68" i="7"/>
  <c r="GJ68" i="7"/>
  <c r="FX68" i="7"/>
  <c r="FL68" i="7"/>
  <c r="EZ68" i="7"/>
  <c r="EN68" i="7"/>
  <c r="EB68" i="7"/>
  <c r="DP68" i="7"/>
  <c r="DD68" i="7"/>
  <c r="CR68" i="7"/>
  <c r="CF68" i="7"/>
  <c r="BT68" i="7"/>
  <c r="BH68" i="7"/>
  <c r="AV68" i="7"/>
  <c r="AJ68" i="7"/>
  <c r="X68" i="7"/>
  <c r="HB68" i="7"/>
  <c r="GM68" i="7"/>
  <c r="FV68" i="7"/>
  <c r="FF68" i="7"/>
  <c r="EQ68" i="7"/>
  <c r="DZ68" i="7"/>
  <c r="DJ68" i="7"/>
  <c r="CU68" i="7"/>
  <c r="CD68" i="7"/>
  <c r="BN68" i="7"/>
  <c r="AY68" i="7"/>
  <c r="AH68" i="7"/>
  <c r="HA68" i="7"/>
  <c r="GL68" i="7"/>
  <c r="FU68" i="7"/>
  <c r="FE68" i="7"/>
  <c r="EP68" i="7"/>
  <c r="DY68" i="7"/>
  <c r="DI68" i="7"/>
  <c r="CT68" i="7"/>
  <c r="CC68" i="7"/>
  <c r="BM68" i="7"/>
  <c r="AX68" i="7"/>
  <c r="AG68" i="7"/>
  <c r="GZ68" i="7"/>
  <c r="GI68" i="7"/>
  <c r="FT68" i="7"/>
  <c r="FD68" i="7"/>
  <c r="EM68" i="7"/>
  <c r="DX68" i="7"/>
  <c r="DH68" i="7"/>
  <c r="CQ68" i="7"/>
  <c r="CB68" i="7"/>
  <c r="BL68" i="7"/>
  <c r="AU68" i="7"/>
  <c r="AF68" i="7"/>
  <c r="HN68" i="7"/>
  <c r="GY68" i="7"/>
  <c r="GH68" i="7"/>
  <c r="FR68" i="7"/>
  <c r="FC68" i="7"/>
  <c r="EL68" i="7"/>
  <c r="DV68" i="7"/>
  <c r="DG68" i="7"/>
  <c r="CP68" i="7"/>
  <c r="BZ68" i="7"/>
  <c r="BK68" i="7"/>
  <c r="AT68" i="7"/>
  <c r="AD68" i="7"/>
  <c r="HM68" i="7"/>
  <c r="GX68" i="7"/>
  <c r="GG68" i="7"/>
  <c r="FQ68" i="7"/>
  <c r="FB68" i="7"/>
  <c r="EK68" i="7"/>
  <c r="DU68" i="7"/>
  <c r="DF68" i="7"/>
  <c r="CO68" i="7"/>
  <c r="BY68" i="7"/>
  <c r="BJ68" i="7"/>
  <c r="AS68" i="7"/>
  <c r="AC68" i="7"/>
  <c r="HL68" i="7"/>
  <c r="GU68" i="7"/>
  <c r="GF68" i="7"/>
  <c r="FP68" i="7"/>
  <c r="EY68" i="7"/>
  <c r="EJ68" i="7"/>
  <c r="DT68" i="7"/>
  <c r="DC68" i="7"/>
  <c r="CN68" i="7"/>
  <c r="BX68" i="7"/>
  <c r="BG68" i="7"/>
  <c r="AR68" i="7"/>
  <c r="AB68" i="7"/>
  <c r="HK68" i="7"/>
  <c r="GT68" i="7"/>
  <c r="GD68" i="7"/>
  <c r="FO68" i="7"/>
  <c r="EX68" i="7"/>
  <c r="EH68" i="7"/>
  <c r="DS68" i="7"/>
  <c r="DB68" i="7"/>
  <c r="CL68" i="7"/>
  <c r="BW68" i="7"/>
  <c r="BF68" i="7"/>
  <c r="AP68" i="7"/>
  <c r="AA68" i="7"/>
  <c r="HJ68" i="7"/>
  <c r="GS68" i="7"/>
  <c r="GC68" i="7"/>
  <c r="FN68" i="7"/>
  <c r="EW68" i="7"/>
  <c r="EG68" i="7"/>
  <c r="DR68" i="7"/>
  <c r="DA68" i="7"/>
  <c r="CK68" i="7"/>
  <c r="BV68" i="7"/>
  <c r="BE68" i="7"/>
  <c r="AO68" i="7"/>
  <c r="Z68" i="7"/>
  <c r="HG68" i="7"/>
  <c r="GR68" i="7"/>
  <c r="GB68" i="7"/>
  <c r="FK68" i="7"/>
  <c r="EV68" i="7"/>
  <c r="EF68" i="7"/>
  <c r="DO68" i="7"/>
  <c r="CZ68" i="7"/>
  <c r="CJ68" i="7"/>
  <c r="BS68" i="7"/>
  <c r="BD68" i="7"/>
  <c r="AN68" i="7"/>
  <c r="W68" i="7"/>
  <c r="HE68" i="7"/>
  <c r="GO68" i="7"/>
  <c r="FZ68" i="7"/>
  <c r="FI68" i="7"/>
  <c r="ES68" i="7"/>
  <c r="ED68" i="7"/>
  <c r="DM68" i="7"/>
  <c r="CW68" i="7"/>
  <c r="CH68" i="7"/>
  <c r="BQ68" i="7"/>
  <c r="BA68" i="7"/>
  <c r="AL68" i="7"/>
  <c r="DN68" i="7"/>
  <c r="HF68" i="7"/>
  <c r="X58" i="7"/>
  <c r="AJ58" i="7"/>
  <c r="AV58" i="7"/>
  <c r="BH58" i="7"/>
  <c r="BT58" i="7"/>
  <c r="CF58" i="7"/>
  <c r="CR58" i="7"/>
  <c r="DD58" i="7"/>
  <c r="DP58" i="7"/>
  <c r="EB58" i="7"/>
  <c r="EN58" i="7"/>
  <c r="EZ58" i="7"/>
  <c r="FL58" i="7"/>
  <c r="FX58" i="7"/>
  <c r="GJ58" i="7"/>
  <c r="GV58" i="7"/>
  <c r="HH58" i="7"/>
  <c r="AH60" i="7"/>
  <c r="AT60" i="7"/>
  <c r="BF60" i="7"/>
  <c r="BR60" i="7"/>
  <c r="CD60" i="7"/>
  <c r="CP60" i="7"/>
  <c r="DB60" i="7"/>
  <c r="DN60" i="7"/>
  <c r="DZ60" i="7"/>
  <c r="EL60" i="7"/>
  <c r="EX60" i="7"/>
  <c r="FJ60" i="7"/>
  <c r="FV60" i="7"/>
  <c r="GH60" i="7"/>
  <c r="GT60" i="7"/>
  <c r="HF60" i="7"/>
  <c r="AI68" i="7"/>
  <c r="EA68" i="7"/>
  <c r="AH55" i="7"/>
  <c r="AT55" i="7"/>
  <c r="BF55" i="7"/>
  <c r="BR55" i="7"/>
  <c r="CD55" i="7"/>
  <c r="CP55" i="7"/>
  <c r="DB55" i="7"/>
  <c r="DN55" i="7"/>
  <c r="DZ55" i="7"/>
  <c r="EL55" i="7"/>
  <c r="EX55" i="7"/>
  <c r="FJ55" i="7"/>
  <c r="FV55" i="7"/>
  <c r="GH55" i="7"/>
  <c r="GT55" i="7"/>
  <c r="AA56" i="7"/>
  <c r="AM56" i="7"/>
  <c r="AY56" i="7"/>
  <c r="BK56" i="7"/>
  <c r="BW56" i="7"/>
  <c r="CI56" i="7"/>
  <c r="CU56" i="7"/>
  <c r="DG56" i="7"/>
  <c r="DS56" i="7"/>
  <c r="EE56" i="7"/>
  <c r="EQ56" i="7"/>
  <c r="FC56" i="7"/>
  <c r="FO56" i="7"/>
  <c r="GA56" i="7"/>
  <c r="GM56" i="7"/>
  <c r="GY56" i="7"/>
  <c r="Y58" i="7"/>
  <c r="AK58" i="7"/>
  <c r="AW58" i="7"/>
  <c r="BI58" i="7"/>
  <c r="BU58" i="7"/>
  <c r="CG58" i="7"/>
  <c r="CS58" i="7"/>
  <c r="DE58" i="7"/>
  <c r="DQ58" i="7"/>
  <c r="EC58" i="7"/>
  <c r="EO58" i="7"/>
  <c r="FA58" i="7"/>
  <c r="FM58" i="7"/>
  <c r="FY58" i="7"/>
  <c r="GK58" i="7"/>
  <c r="GW58" i="7"/>
  <c r="AD59" i="7"/>
  <c r="AP59" i="7"/>
  <c r="BB59" i="7"/>
  <c r="BN59" i="7"/>
  <c r="BZ59" i="7"/>
  <c r="CL59" i="7"/>
  <c r="CX59" i="7"/>
  <c r="DJ59" i="7"/>
  <c r="DV59" i="7"/>
  <c r="EH59" i="7"/>
  <c r="ET59" i="7"/>
  <c r="FF59" i="7"/>
  <c r="FR59" i="7"/>
  <c r="GD59" i="7"/>
  <c r="GP59" i="7"/>
  <c r="HB59" i="7"/>
  <c r="W60" i="7"/>
  <c r="AI60" i="7"/>
  <c r="AU60" i="7"/>
  <c r="BG60" i="7"/>
  <c r="BS60" i="7"/>
  <c r="CE60" i="7"/>
  <c r="CQ60" i="7"/>
  <c r="DC60" i="7"/>
  <c r="DO60" i="7"/>
  <c r="EA60" i="7"/>
  <c r="EM60" i="7"/>
  <c r="EY60" i="7"/>
  <c r="FK60" i="7"/>
  <c r="FW60" i="7"/>
  <c r="GI60" i="7"/>
  <c r="GU60" i="7"/>
  <c r="AB61" i="7"/>
  <c r="AN61" i="7"/>
  <c r="AZ61" i="7"/>
  <c r="BL61" i="7"/>
  <c r="BX61" i="7"/>
  <c r="CJ61" i="7"/>
  <c r="CV61" i="7"/>
  <c r="DH61" i="7"/>
  <c r="DT61" i="7"/>
  <c r="EF61" i="7"/>
  <c r="ER61" i="7"/>
  <c r="FD61" i="7"/>
  <c r="FP61" i="7"/>
  <c r="GB61" i="7"/>
  <c r="GN61" i="7"/>
  <c r="GZ61" i="7"/>
  <c r="AM68" i="7"/>
  <c r="EE68" i="7"/>
  <c r="FT64" i="7"/>
  <c r="GF64" i="7"/>
  <c r="GR64" i="7"/>
  <c r="HD64" i="7"/>
  <c r="Y65" i="7"/>
  <c r="AK65" i="7"/>
  <c r="AW65" i="7"/>
  <c r="BI65" i="7"/>
  <c r="BU65" i="7"/>
  <c r="CG65" i="7"/>
  <c r="CS65" i="7"/>
  <c r="DE65" i="7"/>
  <c r="DQ65" i="7"/>
  <c r="EC65" i="7"/>
  <c r="EO65" i="7"/>
  <c r="FA65" i="7"/>
  <c r="FM65" i="7"/>
  <c r="FY65" i="7"/>
  <c r="GK65" i="7"/>
  <c r="GW65" i="7"/>
  <c r="HI65" i="7"/>
  <c r="AC63" i="7"/>
  <c r="AO63" i="7"/>
  <c r="BA63" i="7"/>
  <c r="BM63" i="7"/>
  <c r="BY63" i="7"/>
  <c r="CK63" i="7"/>
  <c r="CW63" i="7"/>
  <c r="DI63" i="7"/>
  <c r="DU63" i="7"/>
  <c r="EG63" i="7"/>
  <c r="ES63" i="7"/>
  <c r="FE63" i="7"/>
  <c r="FQ63" i="7"/>
  <c r="GC63" i="7"/>
  <c r="GO63" i="7"/>
  <c r="HA63" i="7"/>
  <c r="HM63" i="7"/>
  <c r="AH64" i="7"/>
  <c r="AT64" i="7"/>
  <c r="BF64" i="7"/>
  <c r="BR64" i="7"/>
  <c r="CD64" i="7"/>
  <c r="CP64" i="7"/>
  <c r="DB64" i="7"/>
  <c r="DN64" i="7"/>
  <c r="DZ64" i="7"/>
  <c r="EL64" i="7"/>
  <c r="EX64" i="7"/>
  <c r="FJ64" i="7"/>
  <c r="FV64" i="7"/>
  <c r="GH64" i="7"/>
  <c r="GT64" i="7"/>
  <c r="HF64" i="7"/>
  <c r="AA65" i="7"/>
  <c r="AM65" i="7"/>
  <c r="AY65" i="7"/>
  <c r="BK65" i="7"/>
  <c r="BW65" i="7"/>
  <c r="CI65" i="7"/>
  <c r="CU65" i="7"/>
  <c r="DG65" i="7"/>
  <c r="DS65" i="7"/>
  <c r="EE65" i="7"/>
  <c r="EQ65" i="7"/>
  <c r="FC65" i="7"/>
  <c r="FO65" i="7"/>
  <c r="GA65" i="7"/>
  <c r="GM65" i="7"/>
  <c r="GY65" i="7"/>
  <c r="HK65" i="7"/>
  <c r="HK69" i="7"/>
  <c r="AB65" i="7"/>
  <c r="AN65" i="7"/>
  <c r="AZ65" i="7"/>
  <c r="BL65" i="7"/>
  <c r="BX65" i="7"/>
  <c r="CJ65" i="7"/>
  <c r="CV65" i="7"/>
  <c r="DH65" i="7"/>
  <c r="DT65" i="7"/>
  <c r="EF65" i="7"/>
  <c r="ER65" i="7"/>
  <c r="FD65" i="7"/>
  <c r="FP65" i="7"/>
  <c r="GB65" i="7"/>
  <c r="GN65" i="7"/>
  <c r="GZ65" i="7"/>
  <c r="HL65" i="7"/>
  <c r="AE63" i="7"/>
  <c r="AQ63" i="7"/>
  <c r="BC63" i="7"/>
  <c r="BO63" i="7"/>
  <c r="CA63" i="7"/>
  <c r="CM63" i="7"/>
  <c r="CY63" i="7"/>
  <c r="DK63" i="7"/>
  <c r="DW63" i="7"/>
  <c r="EI63" i="7"/>
  <c r="EU63" i="7"/>
  <c r="FG63" i="7"/>
  <c r="FS63" i="7"/>
  <c r="GE63" i="7"/>
  <c r="GQ63" i="7"/>
  <c r="HC63" i="7"/>
  <c r="HO63" i="7"/>
  <c r="X64" i="7"/>
  <c r="AJ64" i="7"/>
  <c r="AV64" i="7"/>
  <c r="BH64" i="7"/>
  <c r="BT64" i="7"/>
  <c r="CF64" i="7"/>
  <c r="CR64" i="7"/>
  <c r="DD64" i="7"/>
  <c r="DP64" i="7"/>
  <c r="EB64" i="7"/>
  <c r="EN64" i="7"/>
  <c r="EZ64" i="7"/>
  <c r="FL64" i="7"/>
  <c r="FX64" i="7"/>
  <c r="GJ64" i="7"/>
  <c r="GV64" i="7"/>
  <c r="HH64" i="7"/>
  <c r="AC65" i="7"/>
  <c r="AO65" i="7"/>
  <c r="BA65" i="7"/>
  <c r="BM65" i="7"/>
  <c r="BY65" i="7"/>
  <c r="CK65" i="7"/>
  <c r="CW65" i="7"/>
  <c r="DI65" i="7"/>
  <c r="DU65" i="7"/>
  <c r="EG65" i="7"/>
  <c r="ES65" i="7"/>
  <c r="FE65" i="7"/>
  <c r="FQ65" i="7"/>
  <c r="GC65" i="7"/>
  <c r="GO65" i="7"/>
  <c r="HA65" i="7"/>
  <c r="HM65" i="7"/>
  <c r="AH66" i="7"/>
  <c r="AT66" i="7"/>
  <c r="BF66" i="7"/>
  <c r="BR66" i="7"/>
  <c r="CD66" i="7"/>
  <c r="CP66" i="7"/>
  <c r="DB66" i="7"/>
  <c r="DN66" i="7"/>
  <c r="DZ66" i="7"/>
  <c r="EL66" i="7"/>
  <c r="EX66" i="7"/>
  <c r="FJ66" i="7"/>
  <c r="FV66" i="7"/>
  <c r="GH66" i="7"/>
  <c r="GT66" i="7"/>
  <c r="AW69" i="7"/>
  <c r="BW69" i="7"/>
  <c r="DB69" i="7"/>
  <c r="ED69" i="7"/>
  <c r="FD69" i="7"/>
  <c r="DQ64" i="7"/>
  <c r="EC64" i="7"/>
  <c r="EO64" i="7"/>
  <c r="FA64" i="7"/>
  <c r="FM64" i="7"/>
  <c r="FY64" i="7"/>
  <c r="GK64" i="7"/>
  <c r="GW64" i="7"/>
  <c r="HI64" i="7"/>
  <c r="AD65" i="7"/>
  <c r="AP65" i="7"/>
  <c r="BB65" i="7"/>
  <c r="BN65" i="7"/>
  <c r="BZ65" i="7"/>
  <c r="CL65" i="7"/>
  <c r="CX65" i="7"/>
  <c r="DJ65" i="7"/>
  <c r="DV65" i="7"/>
  <c r="EH65" i="7"/>
  <c r="ET65" i="7"/>
  <c r="FF65" i="7"/>
  <c r="FR65" i="7"/>
  <c r="GD65" i="7"/>
  <c r="GP65" i="7"/>
  <c r="HB65" i="7"/>
  <c r="HN65" i="7"/>
  <c r="HJ69" i="7"/>
  <c r="GX69" i="7"/>
  <c r="HH69" i="7"/>
  <c r="GV69" i="7"/>
  <c r="GJ69" i="7"/>
  <c r="FX69" i="7"/>
  <c r="FL69" i="7"/>
  <c r="EZ69" i="7"/>
  <c r="EN69" i="7"/>
  <c r="EB69" i="7"/>
  <c r="DP69" i="7"/>
  <c r="DD69" i="7"/>
  <c r="CR69" i="7"/>
  <c r="CF69" i="7"/>
  <c r="BT69" i="7"/>
  <c r="BH69" i="7"/>
  <c r="AV69" i="7"/>
  <c r="AJ69" i="7"/>
  <c r="X69" i="7"/>
  <c r="HG69" i="7"/>
  <c r="GU69" i="7"/>
  <c r="GI69" i="7"/>
  <c r="FW69" i="7"/>
  <c r="FK69" i="7"/>
  <c r="EY69" i="7"/>
  <c r="EM69" i="7"/>
  <c r="EA69" i="7"/>
  <c r="DO69" i="7"/>
  <c r="DC69" i="7"/>
  <c r="CQ69" i="7"/>
  <c r="CE69" i="7"/>
  <c r="BS69" i="7"/>
  <c r="BG69" i="7"/>
  <c r="AU69" i="7"/>
  <c r="AI69" i="7"/>
  <c r="W69" i="7"/>
  <c r="HE69" i="7"/>
  <c r="GS69" i="7"/>
  <c r="GG69" i="7"/>
  <c r="FU69" i="7"/>
  <c r="FI69" i="7"/>
  <c r="EW69" i="7"/>
  <c r="EK69" i="7"/>
  <c r="DY69" i="7"/>
  <c r="DM69" i="7"/>
  <c r="DA69" i="7"/>
  <c r="CO69" i="7"/>
  <c r="CC69" i="7"/>
  <c r="BQ69" i="7"/>
  <c r="BE69" i="7"/>
  <c r="AS69" i="7"/>
  <c r="AG69" i="7"/>
  <c r="HD69" i="7"/>
  <c r="GR69" i="7"/>
  <c r="GF69" i="7"/>
  <c r="FT69" i="7"/>
  <c r="FH69" i="7"/>
  <c r="EV69" i="7"/>
  <c r="EJ69" i="7"/>
  <c r="DX69" i="7"/>
  <c r="DL69" i="7"/>
  <c r="CZ69" i="7"/>
  <c r="CN69" i="7"/>
  <c r="CB69" i="7"/>
  <c r="BP69" i="7"/>
  <c r="BD69" i="7"/>
  <c r="AR69" i="7"/>
  <c r="AF69" i="7"/>
  <c r="HO69" i="7"/>
  <c r="HC69" i="7"/>
  <c r="GQ69" i="7"/>
  <c r="GE69" i="7"/>
  <c r="FS69" i="7"/>
  <c r="FG69" i="7"/>
  <c r="EU69" i="7"/>
  <c r="EI69" i="7"/>
  <c r="DW69" i="7"/>
  <c r="DK69" i="7"/>
  <c r="CY69" i="7"/>
  <c r="CM69" i="7"/>
  <c r="CA69" i="7"/>
  <c r="BO69" i="7"/>
  <c r="BC69" i="7"/>
  <c r="AQ69" i="7"/>
  <c r="AE69" i="7"/>
  <c r="HN69" i="7"/>
  <c r="HB69" i="7"/>
  <c r="GP69" i="7"/>
  <c r="GD69" i="7"/>
  <c r="FR69" i="7"/>
  <c r="FF69" i="7"/>
  <c r="ET69" i="7"/>
  <c r="EH69" i="7"/>
  <c r="DV69" i="7"/>
  <c r="DJ69" i="7"/>
  <c r="CX69" i="7"/>
  <c r="CL69" i="7"/>
  <c r="BZ69" i="7"/>
  <c r="BN69" i="7"/>
  <c r="BB69" i="7"/>
  <c r="AP69" i="7"/>
  <c r="AD69" i="7"/>
  <c r="HM69" i="7"/>
  <c r="HA69" i="7"/>
  <c r="GO69" i="7"/>
  <c r="GC69" i="7"/>
  <c r="FQ69" i="7"/>
  <c r="FE69" i="7"/>
  <c r="ES69" i="7"/>
  <c r="EG69" i="7"/>
  <c r="DU69" i="7"/>
  <c r="DI69" i="7"/>
  <c r="CW69" i="7"/>
  <c r="CK69" i="7"/>
  <c r="BY69" i="7"/>
  <c r="BM69" i="7"/>
  <c r="BA69" i="7"/>
  <c r="AO69" i="7"/>
  <c r="AC69" i="7"/>
  <c r="AX69" i="7"/>
  <c r="BX69" i="7"/>
  <c r="DE69" i="7"/>
  <c r="EE69" i="7"/>
  <c r="FJ69" i="7"/>
  <c r="GL69" i="7"/>
  <c r="AE65" i="7"/>
  <c r="AQ65" i="7"/>
  <c r="BC65" i="7"/>
  <c r="BO65" i="7"/>
  <c r="CA65" i="7"/>
  <c r="CM65" i="7"/>
  <c r="CY65" i="7"/>
  <c r="DK65" i="7"/>
  <c r="DW65" i="7"/>
  <c r="EI65" i="7"/>
  <c r="EU65" i="7"/>
  <c r="FG65" i="7"/>
  <c r="FS65" i="7"/>
  <c r="GE65" i="7"/>
  <c r="GQ65" i="7"/>
  <c r="HC65" i="7"/>
  <c r="HO65" i="7"/>
  <c r="AH63" i="7"/>
  <c r="AT63" i="7"/>
  <c r="BF63" i="7"/>
  <c r="BR63" i="7"/>
  <c r="CD63" i="7"/>
  <c r="CP63" i="7"/>
  <c r="DB63" i="7"/>
  <c r="DN63" i="7"/>
  <c r="DZ63" i="7"/>
  <c r="EL63" i="7"/>
  <c r="EX63" i="7"/>
  <c r="FJ63" i="7"/>
  <c r="FV63" i="7"/>
  <c r="GH63" i="7"/>
  <c r="GT63" i="7"/>
  <c r="AA64" i="7"/>
  <c r="AM64" i="7"/>
  <c r="AY64" i="7"/>
  <c r="BK64" i="7"/>
  <c r="BW64" i="7"/>
  <c r="CI64" i="7"/>
  <c r="CU64" i="7"/>
  <c r="DG64" i="7"/>
  <c r="DS64" i="7"/>
  <c r="EE64" i="7"/>
  <c r="EQ64" i="7"/>
  <c r="FC64" i="7"/>
  <c r="FO64" i="7"/>
  <c r="GA64" i="7"/>
  <c r="GM64" i="7"/>
  <c r="GY64" i="7"/>
  <c r="AF65" i="7"/>
  <c r="AR65" i="7"/>
  <c r="BD65" i="7"/>
  <c r="BP65" i="7"/>
  <c r="CB65" i="7"/>
  <c r="CN65" i="7"/>
  <c r="CZ65" i="7"/>
  <c r="DL65" i="7"/>
  <c r="DX65" i="7"/>
  <c r="EJ65" i="7"/>
  <c r="EV65" i="7"/>
  <c r="FH65" i="7"/>
  <c r="FT65" i="7"/>
  <c r="GF65" i="7"/>
  <c r="GR65" i="7"/>
  <c r="HD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M70" i="7"/>
  <c r="HA70" i="7"/>
  <c r="GO70" i="7"/>
  <c r="GC70" i="7"/>
  <c r="FQ70" i="7"/>
  <c r="FE70" i="7"/>
  <c r="ES70" i="7"/>
  <c r="EG70" i="7"/>
  <c r="DU70" i="7"/>
  <c r="DI70" i="7"/>
  <c r="CW70" i="7"/>
  <c r="CK70" i="7"/>
  <c r="BY70" i="7"/>
  <c r="BM70" i="7"/>
  <c r="BA70" i="7"/>
  <c r="AO70" i="7"/>
  <c r="AC70" i="7"/>
  <c r="HL70" i="7"/>
  <c r="GZ70" i="7"/>
  <c r="GN70" i="7"/>
  <c r="GB70" i="7"/>
  <c r="FP70" i="7"/>
  <c r="FD70" i="7"/>
  <c r="ER70" i="7"/>
  <c r="EF70" i="7"/>
  <c r="DT70" i="7"/>
  <c r="DH70" i="7"/>
  <c r="HG70" i="7"/>
  <c r="GU70" i="7"/>
  <c r="GI70" i="7"/>
  <c r="FW70" i="7"/>
  <c r="FK70" i="7"/>
  <c r="EY70" i="7"/>
  <c r="EM70" i="7"/>
  <c r="EA70" i="7"/>
  <c r="DO70" i="7"/>
  <c r="DC70" i="7"/>
  <c r="CQ70" i="7"/>
  <c r="CE70" i="7"/>
  <c r="BS70" i="7"/>
  <c r="BG70" i="7"/>
  <c r="AU70" i="7"/>
  <c r="AI70" i="7"/>
  <c r="W70" i="7"/>
  <c r="AK70" i="7"/>
  <c r="AY70" i="7"/>
  <c r="BN70" i="7"/>
  <c r="CB70" i="7"/>
  <c r="CP70" i="7"/>
  <c r="DE70" i="7"/>
  <c r="DV70" i="7"/>
  <c r="EK70" i="7"/>
  <c r="FA70" i="7"/>
  <c r="FR70" i="7"/>
  <c r="GG70" i="7"/>
  <c r="GW70" i="7"/>
  <c r="HN70" i="7"/>
  <c r="AB72" i="7"/>
  <c r="AR72" i="7"/>
  <c r="BL72" i="7"/>
  <c r="CB72" i="7"/>
  <c r="CV72" i="7"/>
  <c r="DL72" i="7"/>
  <c r="EF72" i="7"/>
  <c r="EV72" i="7"/>
  <c r="FP72" i="7"/>
  <c r="GF72" i="7"/>
  <c r="GZ72" i="7"/>
  <c r="Y73" i="7"/>
  <c r="AU73" i="7"/>
  <c r="BN73" i="7"/>
  <c r="CI73" i="7"/>
  <c r="DD73" i="7"/>
  <c r="DZ73" i="7"/>
  <c r="ER73" i="7"/>
  <c r="FM73" i="7"/>
  <c r="GI73" i="7"/>
  <c r="HB73" i="7"/>
  <c r="AC72" i="7"/>
  <c r="AT72" i="7"/>
  <c r="BM72" i="7"/>
  <c r="CD72" i="7"/>
  <c r="CW72" i="7"/>
  <c r="DN72" i="7"/>
  <c r="EG72" i="7"/>
  <c r="EX72" i="7"/>
  <c r="FQ72" i="7"/>
  <c r="GH72" i="7"/>
  <c r="HA72" i="7"/>
  <c r="AA73" i="7"/>
  <c r="AV73" i="7"/>
  <c r="BR73" i="7"/>
  <c r="CJ73" i="7"/>
  <c r="DE73" i="7"/>
  <c r="EA73" i="7"/>
  <c r="ET73" i="7"/>
  <c r="FO73" i="7"/>
  <c r="GJ73" i="7"/>
  <c r="HF73" i="7"/>
  <c r="AD72" i="7"/>
  <c r="AU72" i="7"/>
  <c r="BN72" i="7"/>
  <c r="CE72" i="7"/>
  <c r="CX72" i="7"/>
  <c r="DO72" i="7"/>
  <c r="EH72" i="7"/>
  <c r="EY72" i="7"/>
  <c r="FR72" i="7"/>
  <c r="GI72" i="7"/>
  <c r="HB72" i="7"/>
  <c r="AB73" i="7"/>
  <c r="AW73" i="7"/>
  <c r="BS73" i="7"/>
  <c r="CL73" i="7"/>
  <c r="DG73" i="7"/>
  <c r="EB73" i="7"/>
  <c r="EX73" i="7"/>
  <c r="FP73" i="7"/>
  <c r="GK73" i="7"/>
  <c r="HG73" i="7"/>
  <c r="AE72" i="7"/>
  <c r="AW72" i="7"/>
  <c r="BO72" i="7"/>
  <c r="CG72" i="7"/>
  <c r="CY72" i="7"/>
  <c r="DQ72" i="7"/>
  <c r="EI72" i="7"/>
  <c r="FA72" i="7"/>
  <c r="FS72" i="7"/>
  <c r="GK72" i="7"/>
  <c r="HC72" i="7"/>
  <c r="AD73" i="7"/>
  <c r="AY73" i="7"/>
  <c r="BT73" i="7"/>
  <c r="CP73" i="7"/>
  <c r="DH73" i="7"/>
  <c r="EC73" i="7"/>
  <c r="EY73" i="7"/>
  <c r="FR73" i="7"/>
  <c r="GM73" i="7"/>
  <c r="HH73" i="7"/>
  <c r="AF72" i="7"/>
  <c r="AZ72" i="7"/>
  <c r="BP72" i="7"/>
  <c r="CJ72" i="7"/>
  <c r="CZ72" i="7"/>
  <c r="DT72" i="7"/>
  <c r="EJ72" i="7"/>
  <c r="FD72" i="7"/>
  <c r="FT72" i="7"/>
  <c r="GN72" i="7"/>
  <c r="HD72" i="7"/>
  <c r="AH73" i="7"/>
  <c r="AZ73" i="7"/>
  <c r="BU73" i="7"/>
  <c r="CQ73" i="7"/>
  <c r="DJ73" i="7"/>
  <c r="EE73" i="7"/>
  <c r="EZ73" i="7"/>
  <c r="FV73" i="7"/>
  <c r="GN73" i="7"/>
  <c r="HI73" i="7"/>
  <c r="FA73" i="7"/>
  <c r="FW73" i="7"/>
  <c r="GP73" i="7"/>
  <c r="HK73" i="7"/>
  <c r="AI72" i="7"/>
  <c r="BB72" i="7"/>
  <c r="BS72" i="7"/>
  <c r="CL72" i="7"/>
  <c r="DC72" i="7"/>
  <c r="DV72" i="7"/>
  <c r="EM72" i="7"/>
  <c r="FF72" i="7"/>
  <c r="FW72" i="7"/>
  <c r="GP72" i="7"/>
  <c r="HG72" i="7"/>
  <c r="DO73" i="7"/>
  <c r="EH73" i="7"/>
  <c r="FC73" i="7"/>
  <c r="FX73" i="7"/>
  <c r="GT73" i="7"/>
  <c r="HL73" i="7"/>
  <c r="AK72" i="7"/>
  <c r="BC72" i="7"/>
  <c r="BU72" i="7"/>
  <c r="CM72" i="7"/>
  <c r="DE72" i="7"/>
  <c r="DW72" i="7"/>
  <c r="EO72" i="7"/>
  <c r="FG72" i="7"/>
  <c r="FY72" i="7"/>
  <c r="GQ72" i="7"/>
  <c r="AK73" i="7"/>
  <c r="BG73" i="7"/>
  <c r="BZ73" i="7"/>
  <c r="CU73" i="7"/>
  <c r="DP73" i="7"/>
  <c r="EL73" i="7"/>
  <c r="FD73" i="7"/>
  <c r="FY73" i="7"/>
  <c r="GU73" i="7"/>
  <c r="HK72" i="7"/>
  <c r="GY72" i="7"/>
  <c r="GM72" i="7"/>
  <c r="GA72" i="7"/>
  <c r="FO72" i="7"/>
  <c r="FC72" i="7"/>
  <c r="EQ72" i="7"/>
  <c r="EE72" i="7"/>
  <c r="DS72" i="7"/>
  <c r="DG72" i="7"/>
  <c r="CU72" i="7"/>
  <c r="CI72" i="7"/>
  <c r="BW72" i="7"/>
  <c r="BK72" i="7"/>
  <c r="AY72" i="7"/>
  <c r="AM72" i="7"/>
  <c r="AA72" i="7"/>
  <c r="HJ72" i="7"/>
  <c r="GX72" i="7"/>
  <c r="GL72" i="7"/>
  <c r="FZ72" i="7"/>
  <c r="FN72" i="7"/>
  <c r="FB72" i="7"/>
  <c r="EP72" i="7"/>
  <c r="ED72" i="7"/>
  <c r="DR72" i="7"/>
  <c r="DF72" i="7"/>
  <c r="CT72" i="7"/>
  <c r="CH72" i="7"/>
  <c r="BV72" i="7"/>
  <c r="BJ72" i="7"/>
  <c r="AX72" i="7"/>
  <c r="AL72" i="7"/>
  <c r="Z72" i="7"/>
  <c r="HH72" i="7"/>
  <c r="GV72" i="7"/>
  <c r="GJ72" i="7"/>
  <c r="FX72" i="7"/>
  <c r="FL72" i="7"/>
  <c r="EZ72" i="7"/>
  <c r="EN72" i="7"/>
  <c r="EB72" i="7"/>
  <c r="DP72" i="7"/>
  <c r="DD72" i="7"/>
  <c r="CR72" i="7"/>
  <c r="CF72" i="7"/>
  <c r="BT72" i="7"/>
  <c r="BH72" i="7"/>
  <c r="AV72" i="7"/>
  <c r="AJ72" i="7"/>
  <c r="X72" i="7"/>
  <c r="HE72" i="7"/>
  <c r="GS72" i="7"/>
  <c r="GG72" i="7"/>
  <c r="FU72" i="7"/>
  <c r="FI72" i="7"/>
  <c r="EW72" i="7"/>
  <c r="EK72" i="7"/>
  <c r="DY72" i="7"/>
  <c r="DM72" i="7"/>
  <c r="DA72" i="7"/>
  <c r="CO72" i="7"/>
  <c r="CC72" i="7"/>
  <c r="BQ72" i="7"/>
  <c r="BE72" i="7"/>
  <c r="AS72" i="7"/>
  <c r="AG72" i="7"/>
  <c r="AO72" i="7"/>
  <c r="BF72" i="7"/>
  <c r="BY72" i="7"/>
  <c r="CP72" i="7"/>
  <c r="DI72" i="7"/>
  <c r="DZ72" i="7"/>
  <c r="ES72" i="7"/>
  <c r="FJ72" i="7"/>
  <c r="GC72" i="7"/>
  <c r="GT72" i="7"/>
  <c r="HM72" i="7"/>
  <c r="HE73" i="7"/>
  <c r="GS73" i="7"/>
  <c r="GG73" i="7"/>
  <c r="FU73" i="7"/>
  <c r="FI73" i="7"/>
  <c r="EW73" i="7"/>
  <c r="EK73" i="7"/>
  <c r="DY73" i="7"/>
  <c r="DM73" i="7"/>
  <c r="DA73" i="7"/>
  <c r="CO73" i="7"/>
  <c r="CC73" i="7"/>
  <c r="BQ73" i="7"/>
  <c r="BE73" i="7"/>
  <c r="AS73" i="7"/>
  <c r="AG73" i="7"/>
  <c r="HD73" i="7"/>
  <c r="GR73" i="7"/>
  <c r="GF73" i="7"/>
  <c r="FT73" i="7"/>
  <c r="FH73" i="7"/>
  <c r="EV73" i="7"/>
  <c r="EJ73" i="7"/>
  <c r="DX73" i="7"/>
  <c r="DL73" i="7"/>
  <c r="CZ73" i="7"/>
  <c r="CN73" i="7"/>
  <c r="CB73" i="7"/>
  <c r="BP73" i="7"/>
  <c r="BD73" i="7"/>
  <c r="AR73" i="7"/>
  <c r="AF73" i="7"/>
  <c r="HO73" i="7"/>
  <c r="HC73" i="7"/>
  <c r="GQ73" i="7"/>
  <c r="GE73" i="7"/>
  <c r="FS73" i="7"/>
  <c r="FG73" i="7"/>
  <c r="EU73" i="7"/>
  <c r="EI73" i="7"/>
  <c r="DW73" i="7"/>
  <c r="DK73" i="7"/>
  <c r="CY73" i="7"/>
  <c r="CM73" i="7"/>
  <c r="CA73" i="7"/>
  <c r="BO73" i="7"/>
  <c r="BC73" i="7"/>
  <c r="AQ73" i="7"/>
  <c r="AE73" i="7"/>
  <c r="HM73" i="7"/>
  <c r="HA73" i="7"/>
  <c r="GO73" i="7"/>
  <c r="GC73" i="7"/>
  <c r="FQ73" i="7"/>
  <c r="FE73" i="7"/>
  <c r="ES73" i="7"/>
  <c r="EG73" i="7"/>
  <c r="DU73" i="7"/>
  <c r="DI73" i="7"/>
  <c r="CW73" i="7"/>
  <c r="CK73" i="7"/>
  <c r="BY73" i="7"/>
  <c r="BM73" i="7"/>
  <c r="BA73" i="7"/>
  <c r="AO73" i="7"/>
  <c r="AC73" i="7"/>
  <c r="HJ73" i="7"/>
  <c r="GX73" i="7"/>
  <c r="GL73" i="7"/>
  <c r="FZ73" i="7"/>
  <c r="FN73" i="7"/>
  <c r="FB73" i="7"/>
  <c r="EP73" i="7"/>
  <c r="ED73" i="7"/>
  <c r="DR73" i="7"/>
  <c r="DF73" i="7"/>
  <c r="CT73" i="7"/>
  <c r="CH73" i="7"/>
  <c r="BV73" i="7"/>
  <c r="BJ73" i="7"/>
  <c r="AX73" i="7"/>
  <c r="AL73" i="7"/>
  <c r="Z73" i="7"/>
  <c r="AN73" i="7"/>
  <c r="BI73" i="7"/>
  <c r="CE73" i="7"/>
  <c r="CX73" i="7"/>
  <c r="DS73" i="7"/>
  <c r="EN73" i="7"/>
  <c r="FJ73" i="7"/>
  <c r="GB73" i="7"/>
  <c r="GW73" i="7"/>
  <c r="AB71" i="7"/>
  <c r="AN71" i="7"/>
  <c r="AZ71" i="7"/>
  <c r="BL71" i="7"/>
  <c r="BX71" i="7"/>
  <c r="CJ71" i="7"/>
  <c r="CV71" i="7"/>
  <c r="DH71" i="7"/>
  <c r="DT71" i="7"/>
  <c r="EF71" i="7"/>
  <c r="ER71" i="7"/>
  <c r="FD71" i="7"/>
  <c r="FP71" i="7"/>
  <c r="GB71" i="7"/>
  <c r="GN71" i="7"/>
  <c r="GZ71" i="7"/>
  <c r="HL71" i="7"/>
  <c r="AE74" i="7"/>
  <c r="AQ74" i="7"/>
  <c r="BC74" i="7"/>
  <c r="BO74" i="7"/>
  <c r="CA74" i="7"/>
  <c r="CM74" i="7"/>
  <c r="CY74" i="7"/>
  <c r="DK74" i="7"/>
  <c r="DW74" i="7"/>
  <c r="EI74" i="7"/>
  <c r="EU74" i="7"/>
  <c r="FG74" i="7"/>
  <c r="FS74" i="7"/>
  <c r="GE74" i="7"/>
  <c r="GQ74" i="7"/>
  <c r="HC74" i="7"/>
  <c r="HO74" i="7"/>
  <c r="X75" i="7"/>
  <c r="AJ75" i="7"/>
  <c r="AV75" i="7"/>
  <c r="BH75" i="7"/>
  <c r="BT75" i="7"/>
  <c r="CF75" i="7"/>
  <c r="CR75" i="7"/>
  <c r="DD75" i="7"/>
  <c r="DP75" i="7"/>
  <c r="EB75" i="7"/>
  <c r="EN75" i="7"/>
  <c r="EZ75" i="7"/>
  <c r="FL75" i="7"/>
  <c r="FX75" i="7"/>
  <c r="GJ75" i="7"/>
  <c r="GV75" i="7"/>
  <c r="HH75" i="7"/>
  <c r="AC76" i="7"/>
  <c r="AO76" i="7"/>
  <c r="BA76" i="7"/>
  <c r="BM76" i="7"/>
  <c r="BY76" i="7"/>
  <c r="CK76" i="7"/>
  <c r="CW76" i="7"/>
  <c r="DI76" i="7"/>
  <c r="DU76" i="7"/>
  <c r="EG76" i="7"/>
  <c r="ES76" i="7"/>
  <c r="FE76" i="7"/>
  <c r="FQ76" i="7"/>
  <c r="GC76" i="7"/>
  <c r="GO76" i="7"/>
  <c r="HA76" i="7"/>
  <c r="HM76" i="7"/>
  <c r="HL77" i="7"/>
  <c r="GZ77" i="7"/>
  <c r="GN77" i="7"/>
  <c r="GB77" i="7"/>
  <c r="HF77" i="7"/>
  <c r="GT77" i="7"/>
  <c r="GH77" i="7"/>
  <c r="AH77" i="7"/>
  <c r="AT77" i="7"/>
  <c r="BF77" i="7"/>
  <c r="BR77" i="7"/>
  <c r="CD77" i="7"/>
  <c r="CP77" i="7"/>
  <c r="DB77" i="7"/>
  <c r="DN77" i="7"/>
  <c r="DZ77" i="7"/>
  <c r="EL77" i="7"/>
  <c r="EX77" i="7"/>
  <c r="FJ77" i="7"/>
  <c r="FV77" i="7"/>
  <c r="GJ77" i="7"/>
  <c r="GX77" i="7"/>
  <c r="HM77" i="7"/>
  <c r="HE78" i="7"/>
  <c r="GS78" i="7"/>
  <c r="GG78" i="7"/>
  <c r="FU78" i="7"/>
  <c r="FI78" i="7"/>
  <c r="EW78" i="7"/>
  <c r="EK78" i="7"/>
  <c r="DY78" i="7"/>
  <c r="DM78" i="7"/>
  <c r="DA78" i="7"/>
  <c r="CO78" i="7"/>
  <c r="CC78" i="7"/>
  <c r="BQ78" i="7"/>
  <c r="BE78" i="7"/>
  <c r="AS78" i="7"/>
  <c r="AG78" i="7"/>
  <c r="HK78" i="7"/>
  <c r="GY78" i="7"/>
  <c r="GM78" i="7"/>
  <c r="GA78" i="7"/>
  <c r="FO78" i="7"/>
  <c r="FC78" i="7"/>
  <c r="EQ78" i="7"/>
  <c r="EE78" i="7"/>
  <c r="DS78" i="7"/>
  <c r="DG78" i="7"/>
  <c r="CU78" i="7"/>
  <c r="CI78" i="7"/>
  <c r="BW78" i="7"/>
  <c r="BK78" i="7"/>
  <c r="AY78" i="7"/>
  <c r="AM78" i="7"/>
  <c r="AA78" i="7"/>
  <c r="AJ78" i="7"/>
  <c r="AX78" i="7"/>
  <c r="BM78" i="7"/>
  <c r="CA78" i="7"/>
  <c r="CP78" i="7"/>
  <c r="DD78" i="7"/>
  <c r="DR78" i="7"/>
  <c r="EG78" i="7"/>
  <c r="EU78" i="7"/>
  <c r="FJ78" i="7"/>
  <c r="FX78" i="7"/>
  <c r="GL78" i="7"/>
  <c r="HA78" i="7"/>
  <c r="HO78" i="7"/>
  <c r="AA79" i="7"/>
  <c r="AQ79" i="7"/>
  <c r="BK79" i="7"/>
  <c r="CA79" i="7"/>
  <c r="CU79" i="7"/>
  <c r="DK79" i="7"/>
  <c r="EE79" i="7"/>
  <c r="EU79" i="7"/>
  <c r="FP79" i="7"/>
  <c r="GI79" i="7"/>
  <c r="HE79" i="7"/>
  <c r="AT80" i="7"/>
  <c r="CD80" i="7"/>
  <c r="DN80" i="7"/>
  <c r="EX80" i="7"/>
  <c r="GH80" i="7"/>
  <c r="DC85" i="7"/>
  <c r="HH91" i="7"/>
  <c r="GV91" i="7"/>
  <c r="GJ91" i="7"/>
  <c r="FX91" i="7"/>
  <c r="FL91" i="7"/>
  <c r="EZ91" i="7"/>
  <c r="EN91" i="7"/>
  <c r="EB91" i="7"/>
  <c r="DP91" i="7"/>
  <c r="DD91" i="7"/>
  <c r="CR91" i="7"/>
  <c r="CF91" i="7"/>
  <c r="BT91" i="7"/>
  <c r="HG91" i="7"/>
  <c r="GU91" i="7"/>
  <c r="GI91" i="7"/>
  <c r="FW91" i="7"/>
  <c r="FK91" i="7"/>
  <c r="EY91" i="7"/>
  <c r="EM91" i="7"/>
  <c r="EA91" i="7"/>
  <c r="DO91" i="7"/>
  <c r="DC91" i="7"/>
  <c r="CQ91" i="7"/>
  <c r="CE91" i="7"/>
  <c r="BS91" i="7"/>
  <c r="HF91" i="7"/>
  <c r="GT91" i="7"/>
  <c r="GH91" i="7"/>
  <c r="FV91" i="7"/>
  <c r="FJ91" i="7"/>
  <c r="EX91" i="7"/>
  <c r="EL91" i="7"/>
  <c r="DZ91" i="7"/>
  <c r="DN91" i="7"/>
  <c r="DB91" i="7"/>
  <c r="CP91" i="7"/>
  <c r="CD91" i="7"/>
  <c r="BR91" i="7"/>
  <c r="HE91" i="7"/>
  <c r="GS91" i="7"/>
  <c r="GG91" i="7"/>
  <c r="FU91" i="7"/>
  <c r="FI91" i="7"/>
  <c r="EW91" i="7"/>
  <c r="EK91" i="7"/>
  <c r="DY91" i="7"/>
  <c r="DM91" i="7"/>
  <c r="DA91" i="7"/>
  <c r="CO91" i="7"/>
  <c r="CC91" i="7"/>
  <c r="BQ91" i="7"/>
  <c r="HD91" i="7"/>
  <c r="GR91" i="7"/>
  <c r="GF91" i="7"/>
  <c r="FT91" i="7"/>
  <c r="FH91" i="7"/>
  <c r="EV91" i="7"/>
  <c r="EJ91" i="7"/>
  <c r="DX91" i="7"/>
  <c r="DL91" i="7"/>
  <c r="HO91" i="7"/>
  <c r="HC91" i="7"/>
  <c r="GQ91" i="7"/>
  <c r="GE91" i="7"/>
  <c r="FS91" i="7"/>
  <c r="FG91" i="7"/>
  <c r="EU91" i="7"/>
  <c r="EI91" i="7"/>
  <c r="DW91" i="7"/>
  <c r="DK91" i="7"/>
  <c r="CY91" i="7"/>
  <c r="CM91" i="7"/>
  <c r="CA91" i="7"/>
  <c r="BO91" i="7"/>
  <c r="HN91" i="7"/>
  <c r="HB91" i="7"/>
  <c r="GP91" i="7"/>
  <c r="GD91" i="7"/>
  <c r="FR91" i="7"/>
  <c r="FF91" i="7"/>
  <c r="ET91" i="7"/>
  <c r="EH91" i="7"/>
  <c r="DV91" i="7"/>
  <c r="DJ91" i="7"/>
  <c r="CX91" i="7"/>
  <c r="CL91" i="7"/>
  <c r="BZ91" i="7"/>
  <c r="BN91" i="7"/>
  <c r="HM91" i="7"/>
  <c r="HA91" i="7"/>
  <c r="GO91" i="7"/>
  <c r="GC91" i="7"/>
  <c r="FQ91" i="7"/>
  <c r="FE91" i="7"/>
  <c r="ES91" i="7"/>
  <c r="EG91" i="7"/>
  <c r="DU91" i="7"/>
  <c r="DI91" i="7"/>
  <c r="CW91" i="7"/>
  <c r="CK91" i="7"/>
  <c r="BY91" i="7"/>
  <c r="BM91" i="7"/>
  <c r="HL91" i="7"/>
  <c r="GZ91" i="7"/>
  <c r="GN91" i="7"/>
  <c r="GB91" i="7"/>
  <c r="FP91" i="7"/>
  <c r="FD91" i="7"/>
  <c r="ER91" i="7"/>
  <c r="EF91" i="7"/>
  <c r="DT91" i="7"/>
  <c r="DH91" i="7"/>
  <c r="CV91" i="7"/>
  <c r="CJ91" i="7"/>
  <c r="BX91" i="7"/>
  <c r="BL91" i="7"/>
  <c r="HJ91" i="7"/>
  <c r="FN91" i="7"/>
  <c r="DR91" i="7"/>
  <c r="CG91" i="7"/>
  <c r="BE91" i="7"/>
  <c r="AS91" i="7"/>
  <c r="AG91" i="7"/>
  <c r="HI91" i="7"/>
  <c r="FM91" i="7"/>
  <c r="DQ91" i="7"/>
  <c r="CB91" i="7"/>
  <c r="BD91" i="7"/>
  <c r="AR91" i="7"/>
  <c r="AF91" i="7"/>
  <c r="GY91" i="7"/>
  <c r="FC91" i="7"/>
  <c r="DG91" i="7"/>
  <c r="BW91" i="7"/>
  <c r="BC91" i="7"/>
  <c r="AQ91" i="7"/>
  <c r="AE91" i="7"/>
  <c r="GX91" i="7"/>
  <c r="FB91" i="7"/>
  <c r="DF91" i="7"/>
  <c r="BV91" i="7"/>
  <c r="BB91" i="7"/>
  <c r="AP91" i="7"/>
  <c r="AD91" i="7"/>
  <c r="GW91" i="7"/>
  <c r="FA91" i="7"/>
  <c r="DE91" i="7"/>
  <c r="BU91" i="7"/>
  <c r="BA91" i="7"/>
  <c r="AO91" i="7"/>
  <c r="AC91" i="7"/>
  <c r="GM91" i="7"/>
  <c r="EQ91" i="7"/>
  <c r="CZ91" i="7"/>
  <c r="BP91" i="7"/>
  <c r="AZ91" i="7"/>
  <c r="AN91" i="7"/>
  <c r="AB91" i="7"/>
  <c r="GL91" i="7"/>
  <c r="EP91" i="7"/>
  <c r="CU91" i="7"/>
  <c r="BK91" i="7"/>
  <c r="AY91" i="7"/>
  <c r="AM91" i="7"/>
  <c r="AA91" i="7"/>
  <c r="GK91" i="7"/>
  <c r="EO91" i="7"/>
  <c r="CT91" i="7"/>
  <c r="BJ91" i="7"/>
  <c r="AX91" i="7"/>
  <c r="AL91" i="7"/>
  <c r="Z91" i="7"/>
  <c r="GA91" i="7"/>
  <c r="EE91" i="7"/>
  <c r="CS91" i="7"/>
  <c r="BI91" i="7"/>
  <c r="AW91" i="7"/>
  <c r="AK91" i="7"/>
  <c r="Y91" i="7"/>
  <c r="FZ91" i="7"/>
  <c r="ED91" i="7"/>
  <c r="CN91" i="7"/>
  <c r="BH91" i="7"/>
  <c r="AV91" i="7"/>
  <c r="AJ91" i="7"/>
  <c r="X91" i="7"/>
  <c r="CI91" i="7"/>
  <c r="CH91" i="7"/>
  <c r="BG91" i="7"/>
  <c r="BF91" i="7"/>
  <c r="AU91" i="7"/>
  <c r="AT91" i="7"/>
  <c r="AI91" i="7"/>
  <c r="HK91" i="7"/>
  <c r="AH91" i="7"/>
  <c r="EC91" i="7"/>
  <c r="FY91" i="7"/>
  <c r="FO91" i="7"/>
  <c r="W91" i="7"/>
  <c r="AH74" i="7"/>
  <c r="AT74" i="7"/>
  <c r="BF74" i="7"/>
  <c r="BR74" i="7"/>
  <c r="CD74" i="7"/>
  <c r="CP74" i="7"/>
  <c r="DB74" i="7"/>
  <c r="DN74" i="7"/>
  <c r="DZ74" i="7"/>
  <c r="EL74" i="7"/>
  <c r="EX74" i="7"/>
  <c r="FJ74" i="7"/>
  <c r="FV74" i="7"/>
  <c r="GH74" i="7"/>
  <c r="GT74" i="7"/>
  <c r="HF74" i="7"/>
  <c r="AA75" i="7"/>
  <c r="AM75" i="7"/>
  <c r="AY75" i="7"/>
  <c r="BK75" i="7"/>
  <c r="BW75" i="7"/>
  <c r="CI75" i="7"/>
  <c r="CU75" i="7"/>
  <c r="DG75" i="7"/>
  <c r="DS75" i="7"/>
  <c r="EE75" i="7"/>
  <c r="EQ75" i="7"/>
  <c r="FC75" i="7"/>
  <c r="FO75" i="7"/>
  <c r="GA75" i="7"/>
  <c r="GM75" i="7"/>
  <c r="GY75" i="7"/>
  <c r="HK75" i="7"/>
  <c r="AD79" i="7"/>
  <c r="AU79" i="7"/>
  <c r="BN79" i="7"/>
  <c r="CE79" i="7"/>
  <c r="CX79" i="7"/>
  <c r="DO79" i="7"/>
  <c r="EH79" i="7"/>
  <c r="EY79" i="7"/>
  <c r="FU79" i="7"/>
  <c r="GO79" i="7"/>
  <c r="HK79" i="7"/>
  <c r="BD80" i="7"/>
  <c r="CN80" i="7"/>
  <c r="DX80" i="7"/>
  <c r="FH80" i="7"/>
  <c r="DS91" i="7"/>
  <c r="AB75" i="7"/>
  <c r="AN75" i="7"/>
  <c r="AZ75" i="7"/>
  <c r="BL75" i="7"/>
  <c r="BX75" i="7"/>
  <c r="CJ75" i="7"/>
  <c r="CV75" i="7"/>
  <c r="DH75" i="7"/>
  <c r="DT75" i="7"/>
  <c r="EF75" i="7"/>
  <c r="ER75" i="7"/>
  <c r="FD75" i="7"/>
  <c r="FP75" i="7"/>
  <c r="GB75" i="7"/>
  <c r="GN75" i="7"/>
  <c r="GZ75" i="7"/>
  <c r="HL75" i="7"/>
  <c r="AE79" i="7"/>
  <c r="AY79" i="7"/>
  <c r="BO79" i="7"/>
  <c r="CI79" i="7"/>
  <c r="CY79" i="7"/>
  <c r="DS79" i="7"/>
  <c r="EI79" i="7"/>
  <c r="FC79" i="7"/>
  <c r="FV79" i="7"/>
  <c r="GP79" i="7"/>
  <c r="HL79" i="7"/>
  <c r="HO80" i="7"/>
  <c r="HC80" i="7"/>
  <c r="GQ80" i="7"/>
  <c r="GE80" i="7"/>
  <c r="FS80" i="7"/>
  <c r="FG80" i="7"/>
  <c r="EU80" i="7"/>
  <c r="EI80" i="7"/>
  <c r="DW80" i="7"/>
  <c r="DK80" i="7"/>
  <c r="CY80" i="7"/>
  <c r="CM80" i="7"/>
  <c r="CA80" i="7"/>
  <c r="BO80" i="7"/>
  <c r="BC80" i="7"/>
  <c r="AQ80" i="7"/>
  <c r="AE80" i="7"/>
  <c r="HN80" i="7"/>
  <c r="HB80" i="7"/>
  <c r="GP80" i="7"/>
  <c r="GD80" i="7"/>
  <c r="FR80" i="7"/>
  <c r="FF80" i="7"/>
  <c r="ET80" i="7"/>
  <c r="EH80" i="7"/>
  <c r="DV80" i="7"/>
  <c r="DJ80" i="7"/>
  <c r="CX80" i="7"/>
  <c r="CL80" i="7"/>
  <c r="BZ80" i="7"/>
  <c r="BN80" i="7"/>
  <c r="BB80" i="7"/>
  <c r="AP80" i="7"/>
  <c r="AD80" i="7"/>
  <c r="HM80" i="7"/>
  <c r="HA80" i="7"/>
  <c r="GO80" i="7"/>
  <c r="GC80" i="7"/>
  <c r="FQ80" i="7"/>
  <c r="FE80" i="7"/>
  <c r="ES80" i="7"/>
  <c r="EG80" i="7"/>
  <c r="DU80" i="7"/>
  <c r="DI80" i="7"/>
  <c r="CW80" i="7"/>
  <c r="CK80" i="7"/>
  <c r="BY80" i="7"/>
  <c r="BM80" i="7"/>
  <c r="BA80" i="7"/>
  <c r="AO80" i="7"/>
  <c r="AC80" i="7"/>
  <c r="HL80" i="7"/>
  <c r="GZ80" i="7"/>
  <c r="GN80" i="7"/>
  <c r="GB80" i="7"/>
  <c r="FP80" i="7"/>
  <c r="FD80" i="7"/>
  <c r="ER80" i="7"/>
  <c r="EF80" i="7"/>
  <c r="DT80" i="7"/>
  <c r="DH80" i="7"/>
  <c r="CV80" i="7"/>
  <c r="CJ80" i="7"/>
  <c r="BX80" i="7"/>
  <c r="BL80" i="7"/>
  <c r="AZ80" i="7"/>
  <c r="AN80" i="7"/>
  <c r="AB80" i="7"/>
  <c r="HJ80" i="7"/>
  <c r="GX80" i="7"/>
  <c r="GL80" i="7"/>
  <c r="FZ80" i="7"/>
  <c r="FN80" i="7"/>
  <c r="FB80" i="7"/>
  <c r="EP80" i="7"/>
  <c r="ED80" i="7"/>
  <c r="DR80" i="7"/>
  <c r="DF80" i="7"/>
  <c r="CT80" i="7"/>
  <c r="CH80" i="7"/>
  <c r="BV80" i="7"/>
  <c r="BJ80" i="7"/>
  <c r="AX80" i="7"/>
  <c r="AL80" i="7"/>
  <c r="Z80" i="7"/>
  <c r="HI80" i="7"/>
  <c r="GW80" i="7"/>
  <c r="GK80" i="7"/>
  <c r="FY80" i="7"/>
  <c r="FM80" i="7"/>
  <c r="FA80" i="7"/>
  <c r="EO80" i="7"/>
  <c r="EC80" i="7"/>
  <c r="DQ80" i="7"/>
  <c r="DE80" i="7"/>
  <c r="CS80" i="7"/>
  <c r="CG80" i="7"/>
  <c r="BU80" i="7"/>
  <c r="BI80" i="7"/>
  <c r="AW80" i="7"/>
  <c r="AK80" i="7"/>
  <c r="Y80" i="7"/>
  <c r="HH80" i="7"/>
  <c r="GV80" i="7"/>
  <c r="GJ80" i="7"/>
  <c r="FX80" i="7"/>
  <c r="FL80" i="7"/>
  <c r="EZ80" i="7"/>
  <c r="EN80" i="7"/>
  <c r="EB80" i="7"/>
  <c r="DP80" i="7"/>
  <c r="DD80" i="7"/>
  <c r="CR80" i="7"/>
  <c r="CF80" i="7"/>
  <c r="BT80" i="7"/>
  <c r="BH80" i="7"/>
  <c r="AV80" i="7"/>
  <c r="AJ80" i="7"/>
  <c r="X80" i="7"/>
  <c r="HE80" i="7"/>
  <c r="GS80" i="7"/>
  <c r="GG80" i="7"/>
  <c r="FU80" i="7"/>
  <c r="FI80" i="7"/>
  <c r="EW80" i="7"/>
  <c r="EK80" i="7"/>
  <c r="DY80" i="7"/>
  <c r="DM80" i="7"/>
  <c r="DA80" i="7"/>
  <c r="CO80" i="7"/>
  <c r="CC80" i="7"/>
  <c r="BQ80" i="7"/>
  <c r="BE80" i="7"/>
  <c r="AS80" i="7"/>
  <c r="AG80" i="7"/>
  <c r="BF80" i="7"/>
  <c r="CP80" i="7"/>
  <c r="DZ80" i="7"/>
  <c r="FJ80" i="7"/>
  <c r="GT80" i="7"/>
  <c r="CC71" i="7"/>
  <c r="CO71" i="7"/>
  <c r="DA71" i="7"/>
  <c r="DM71" i="7"/>
  <c r="DY71" i="7"/>
  <c r="EK71" i="7"/>
  <c r="EW71" i="7"/>
  <c r="FI71" i="7"/>
  <c r="FU71" i="7"/>
  <c r="GG71" i="7"/>
  <c r="GS71" i="7"/>
  <c r="HE71" i="7"/>
  <c r="X74" i="7"/>
  <c r="AJ74" i="7"/>
  <c r="AV74" i="7"/>
  <c r="BH74" i="7"/>
  <c r="BT74" i="7"/>
  <c r="CF74" i="7"/>
  <c r="CR74" i="7"/>
  <c r="DD74" i="7"/>
  <c r="DP74" i="7"/>
  <c r="EB74" i="7"/>
  <c r="EN74" i="7"/>
  <c r="EZ74" i="7"/>
  <c r="FL74" i="7"/>
  <c r="FX74" i="7"/>
  <c r="GJ74" i="7"/>
  <c r="GV74" i="7"/>
  <c r="HH74" i="7"/>
  <c r="AC75" i="7"/>
  <c r="AO75" i="7"/>
  <c r="BA75" i="7"/>
  <c r="BM75" i="7"/>
  <c r="BY75" i="7"/>
  <c r="CK75" i="7"/>
  <c r="CW75" i="7"/>
  <c r="DI75" i="7"/>
  <c r="DU75" i="7"/>
  <c r="EG75" i="7"/>
  <c r="ES75" i="7"/>
  <c r="FE75" i="7"/>
  <c r="FQ75" i="7"/>
  <c r="GC75" i="7"/>
  <c r="GO75" i="7"/>
  <c r="HA75" i="7"/>
  <c r="HM75" i="7"/>
  <c r="AH76" i="7"/>
  <c r="AT76" i="7"/>
  <c r="BF76" i="7"/>
  <c r="BR76" i="7"/>
  <c r="CD76" i="7"/>
  <c r="CP76" i="7"/>
  <c r="DB76" i="7"/>
  <c r="DN76" i="7"/>
  <c r="DZ76" i="7"/>
  <c r="EL76" i="7"/>
  <c r="EX76" i="7"/>
  <c r="FJ76" i="7"/>
  <c r="FV76" i="7"/>
  <c r="GH76" i="7"/>
  <c r="GT76" i="7"/>
  <c r="HF76" i="7"/>
  <c r="AG79" i="7"/>
  <c r="AZ79" i="7"/>
  <c r="BQ79" i="7"/>
  <c r="CJ79" i="7"/>
  <c r="DA79" i="7"/>
  <c r="DT79" i="7"/>
  <c r="EK79" i="7"/>
  <c r="FD79" i="7"/>
  <c r="FW79" i="7"/>
  <c r="GS79" i="7"/>
  <c r="HM79" i="7"/>
  <c r="W80" i="7"/>
  <c r="BG80" i="7"/>
  <c r="CQ80" i="7"/>
  <c r="EA80" i="7"/>
  <c r="FK80" i="7"/>
  <c r="GU80" i="7"/>
  <c r="AH71" i="7"/>
  <c r="AT71" i="7"/>
  <c r="BF71" i="7"/>
  <c r="BR71" i="7"/>
  <c r="CD71" i="7"/>
  <c r="CP71" i="7"/>
  <c r="DB71" i="7"/>
  <c r="DN71" i="7"/>
  <c r="DZ71" i="7"/>
  <c r="EL71" i="7"/>
  <c r="EX71" i="7"/>
  <c r="FJ71" i="7"/>
  <c r="FV71" i="7"/>
  <c r="GH71" i="7"/>
  <c r="GT71" i="7"/>
  <c r="Y74" i="7"/>
  <c r="AK74" i="7"/>
  <c r="AW74" i="7"/>
  <c r="BI74" i="7"/>
  <c r="BU74" i="7"/>
  <c r="CG74" i="7"/>
  <c r="CS74" i="7"/>
  <c r="DE74" i="7"/>
  <c r="DQ74" i="7"/>
  <c r="EC74" i="7"/>
  <c r="EO74" i="7"/>
  <c r="FA74" i="7"/>
  <c r="FM74" i="7"/>
  <c r="FY74" i="7"/>
  <c r="GK74" i="7"/>
  <c r="GW74" i="7"/>
  <c r="AD75" i="7"/>
  <c r="AP75" i="7"/>
  <c r="BB75" i="7"/>
  <c r="BN75" i="7"/>
  <c r="BZ75" i="7"/>
  <c r="CL75" i="7"/>
  <c r="CX75" i="7"/>
  <c r="DJ75" i="7"/>
  <c r="DV75" i="7"/>
  <c r="EH75" i="7"/>
  <c r="ET75" i="7"/>
  <c r="FF75" i="7"/>
  <c r="FR75" i="7"/>
  <c r="GD75" i="7"/>
  <c r="GP75" i="7"/>
  <c r="HB75" i="7"/>
  <c r="HN75" i="7"/>
  <c r="W76" i="7"/>
  <c r="AI76" i="7"/>
  <c r="AU76" i="7"/>
  <c r="BG76" i="7"/>
  <c r="BS76" i="7"/>
  <c r="CE76" i="7"/>
  <c r="CQ76" i="7"/>
  <c r="DC76" i="7"/>
  <c r="DO76" i="7"/>
  <c r="EA76" i="7"/>
  <c r="EM76" i="7"/>
  <c r="EY76" i="7"/>
  <c r="FK76" i="7"/>
  <c r="FW76" i="7"/>
  <c r="GI76" i="7"/>
  <c r="GU76" i="7"/>
  <c r="CV77" i="7"/>
  <c r="DH77" i="7"/>
  <c r="DT77" i="7"/>
  <c r="EF77" i="7"/>
  <c r="ER77" i="7"/>
  <c r="FD77" i="7"/>
  <c r="FP77" i="7"/>
  <c r="GC77" i="7"/>
  <c r="GQ77" i="7"/>
  <c r="HE77" i="7"/>
  <c r="FB78" i="7"/>
  <c r="FQ78" i="7"/>
  <c r="GE78" i="7"/>
  <c r="GT78" i="7"/>
  <c r="HH78" i="7"/>
  <c r="AH79" i="7"/>
  <c r="BA79" i="7"/>
  <c r="BR79" i="7"/>
  <c r="CK79" i="7"/>
  <c r="DB79" i="7"/>
  <c r="DU79" i="7"/>
  <c r="EL79" i="7"/>
  <c r="FE79" i="7"/>
  <c r="GA79" i="7"/>
  <c r="GT79" i="7"/>
  <c r="HN79" i="7"/>
  <c r="AA80" i="7"/>
  <c r="BK80" i="7"/>
  <c r="CU80" i="7"/>
  <c r="EE80" i="7"/>
  <c r="FO80" i="7"/>
  <c r="GY80" i="7"/>
  <c r="AE75" i="7"/>
  <c r="AQ75" i="7"/>
  <c r="BC75" i="7"/>
  <c r="BO75" i="7"/>
  <c r="CA75" i="7"/>
  <c r="CM75" i="7"/>
  <c r="CY75" i="7"/>
  <c r="DK75" i="7"/>
  <c r="DW75" i="7"/>
  <c r="EI75" i="7"/>
  <c r="EU75" i="7"/>
  <c r="FG75" i="7"/>
  <c r="FS75" i="7"/>
  <c r="GE75" i="7"/>
  <c r="GQ75" i="7"/>
  <c r="HC75" i="7"/>
  <c r="HO75" i="7"/>
  <c r="AI79" i="7"/>
  <c r="BB79" i="7"/>
  <c r="BS79" i="7"/>
  <c r="CL79" i="7"/>
  <c r="DC79" i="7"/>
  <c r="DV79" i="7"/>
  <c r="EM79" i="7"/>
  <c r="FF79" i="7"/>
  <c r="GB79" i="7"/>
  <c r="GU79" i="7"/>
  <c r="AF80" i="7"/>
  <c r="BP80" i="7"/>
  <c r="CZ80" i="7"/>
  <c r="EJ80" i="7"/>
  <c r="FT80" i="7"/>
  <c r="HD80" i="7"/>
  <c r="AG75" i="7"/>
  <c r="AS75" i="7"/>
  <c r="BE75" i="7"/>
  <c r="BQ75" i="7"/>
  <c r="CC75" i="7"/>
  <c r="CO75" i="7"/>
  <c r="DA75" i="7"/>
  <c r="DM75" i="7"/>
  <c r="DY75" i="7"/>
  <c r="EK75" i="7"/>
  <c r="EW75" i="7"/>
  <c r="FI75" i="7"/>
  <c r="FU75" i="7"/>
  <c r="GG75" i="7"/>
  <c r="GS75" i="7"/>
  <c r="HE75" i="7"/>
  <c r="AN79" i="7"/>
  <c r="BE79" i="7"/>
  <c r="BX79" i="7"/>
  <c r="CO79" i="7"/>
  <c r="DH79" i="7"/>
  <c r="DY79" i="7"/>
  <c r="ER79" i="7"/>
  <c r="FJ79" i="7"/>
  <c r="GD79" i="7"/>
  <c r="AI80" i="7"/>
  <c r="BS80" i="7"/>
  <c r="DC80" i="7"/>
  <c r="EM80" i="7"/>
  <c r="FW80" i="7"/>
  <c r="HG80" i="7"/>
  <c r="HO85" i="7"/>
  <c r="HC85" i="7"/>
  <c r="GQ85" i="7"/>
  <c r="GE85" i="7"/>
  <c r="FS85" i="7"/>
  <c r="FG85" i="7"/>
  <c r="EU85" i="7"/>
  <c r="EI85" i="7"/>
  <c r="DW85" i="7"/>
  <c r="DK85" i="7"/>
  <c r="CY85" i="7"/>
  <c r="CM85" i="7"/>
  <c r="CA85" i="7"/>
  <c r="BO85" i="7"/>
  <c r="BC85" i="7"/>
  <c r="AQ85" i="7"/>
  <c r="AE85" i="7"/>
  <c r="HN85" i="7"/>
  <c r="HB85" i="7"/>
  <c r="GP85" i="7"/>
  <c r="GD85" i="7"/>
  <c r="FR85" i="7"/>
  <c r="FF85" i="7"/>
  <c r="ET85" i="7"/>
  <c r="EH85" i="7"/>
  <c r="DV85" i="7"/>
  <c r="DJ85" i="7"/>
  <c r="CX85" i="7"/>
  <c r="CL85" i="7"/>
  <c r="BZ85" i="7"/>
  <c r="BN85" i="7"/>
  <c r="BB85" i="7"/>
  <c r="AP85" i="7"/>
  <c r="AD85" i="7"/>
  <c r="HM85" i="7"/>
  <c r="HA85" i="7"/>
  <c r="GO85" i="7"/>
  <c r="GC85" i="7"/>
  <c r="FQ85" i="7"/>
  <c r="FE85" i="7"/>
  <c r="ES85" i="7"/>
  <c r="EG85" i="7"/>
  <c r="DU85" i="7"/>
  <c r="DI85" i="7"/>
  <c r="CW85" i="7"/>
  <c r="CK85" i="7"/>
  <c r="BY85" i="7"/>
  <c r="BM85" i="7"/>
  <c r="BA85" i="7"/>
  <c r="AO85" i="7"/>
  <c r="AC85" i="7"/>
  <c r="HL85" i="7"/>
  <c r="GZ85" i="7"/>
  <c r="GN85" i="7"/>
  <c r="GB85" i="7"/>
  <c r="FP85" i="7"/>
  <c r="FD85" i="7"/>
  <c r="ER85" i="7"/>
  <c r="EF85" i="7"/>
  <c r="DT85" i="7"/>
  <c r="DH85" i="7"/>
  <c r="CV85" i="7"/>
  <c r="CJ85" i="7"/>
  <c r="BX85" i="7"/>
  <c r="BL85" i="7"/>
  <c r="AZ85" i="7"/>
  <c r="AN85" i="7"/>
  <c r="AB85" i="7"/>
  <c r="HK85" i="7"/>
  <c r="GY85" i="7"/>
  <c r="GM85" i="7"/>
  <c r="GA85" i="7"/>
  <c r="FO85" i="7"/>
  <c r="FC85" i="7"/>
  <c r="EQ85" i="7"/>
  <c r="EE85" i="7"/>
  <c r="DS85" i="7"/>
  <c r="DG85" i="7"/>
  <c r="CU85" i="7"/>
  <c r="CI85" i="7"/>
  <c r="BW85" i="7"/>
  <c r="BK85" i="7"/>
  <c r="AY85" i="7"/>
  <c r="AM85" i="7"/>
  <c r="AA85" i="7"/>
  <c r="HJ85" i="7"/>
  <c r="GX85" i="7"/>
  <c r="GL85" i="7"/>
  <c r="FZ85" i="7"/>
  <c r="FN85" i="7"/>
  <c r="FB85" i="7"/>
  <c r="EP85" i="7"/>
  <c r="ED85" i="7"/>
  <c r="DR85" i="7"/>
  <c r="DF85" i="7"/>
  <c r="CT85" i="7"/>
  <c r="CH85" i="7"/>
  <c r="BV85" i="7"/>
  <c r="BJ85" i="7"/>
  <c r="AX85" i="7"/>
  <c r="AL85" i="7"/>
  <c r="Z85" i="7"/>
  <c r="HI85" i="7"/>
  <c r="GW85" i="7"/>
  <c r="GK85" i="7"/>
  <c r="FY85" i="7"/>
  <c r="FM85" i="7"/>
  <c r="FA85" i="7"/>
  <c r="EO85" i="7"/>
  <c r="EC85" i="7"/>
  <c r="DQ85" i="7"/>
  <c r="DE85" i="7"/>
  <c r="CS85" i="7"/>
  <c r="CG85" i="7"/>
  <c r="BU85" i="7"/>
  <c r="BI85" i="7"/>
  <c r="AW85" i="7"/>
  <c r="AK85" i="7"/>
  <c r="Y85" i="7"/>
  <c r="HH85" i="7"/>
  <c r="GV85" i="7"/>
  <c r="GJ85" i="7"/>
  <c r="FX85" i="7"/>
  <c r="FL85" i="7"/>
  <c r="EZ85" i="7"/>
  <c r="EN85" i="7"/>
  <c r="EB85" i="7"/>
  <c r="DP85" i="7"/>
  <c r="DD85" i="7"/>
  <c r="CR85" i="7"/>
  <c r="CF85" i="7"/>
  <c r="BT85" i="7"/>
  <c r="BH85" i="7"/>
  <c r="AV85" i="7"/>
  <c r="AJ85" i="7"/>
  <c r="X85" i="7"/>
  <c r="HE85" i="7"/>
  <c r="GS85" i="7"/>
  <c r="GG85" i="7"/>
  <c r="FU85" i="7"/>
  <c r="FI85" i="7"/>
  <c r="EW85" i="7"/>
  <c r="EK85" i="7"/>
  <c r="DY85" i="7"/>
  <c r="DM85" i="7"/>
  <c r="DA85" i="7"/>
  <c r="CO85" i="7"/>
  <c r="CC85" i="7"/>
  <c r="BQ85" i="7"/>
  <c r="BE85" i="7"/>
  <c r="AS85" i="7"/>
  <c r="AG85" i="7"/>
  <c r="GT85" i="7"/>
  <c r="EX85" i="7"/>
  <c r="DB85" i="7"/>
  <c r="BF85" i="7"/>
  <c r="GR85" i="7"/>
  <c r="EV85" i="7"/>
  <c r="CZ85" i="7"/>
  <c r="BD85" i="7"/>
  <c r="GI85" i="7"/>
  <c r="EM85" i="7"/>
  <c r="CQ85" i="7"/>
  <c r="AU85" i="7"/>
  <c r="GH85" i="7"/>
  <c r="EL85" i="7"/>
  <c r="CP85" i="7"/>
  <c r="AT85" i="7"/>
  <c r="GF85" i="7"/>
  <c r="EJ85" i="7"/>
  <c r="CN85" i="7"/>
  <c r="AR85" i="7"/>
  <c r="FW85" i="7"/>
  <c r="EA85" i="7"/>
  <c r="CE85" i="7"/>
  <c r="AI85" i="7"/>
  <c r="FV85" i="7"/>
  <c r="DZ85" i="7"/>
  <c r="CD85" i="7"/>
  <c r="AH85" i="7"/>
  <c r="FT85" i="7"/>
  <c r="DX85" i="7"/>
  <c r="CB85" i="7"/>
  <c r="AF85" i="7"/>
  <c r="HG85" i="7"/>
  <c r="FK85" i="7"/>
  <c r="DO85" i="7"/>
  <c r="BS85" i="7"/>
  <c r="W85" i="7"/>
  <c r="HD85" i="7"/>
  <c r="FH85" i="7"/>
  <c r="DL85" i="7"/>
  <c r="BP85" i="7"/>
  <c r="AH75" i="7"/>
  <c r="AT75" i="7"/>
  <c r="BF75" i="7"/>
  <c r="BR75" i="7"/>
  <c r="CD75" i="7"/>
  <c r="CP75" i="7"/>
  <c r="DB75" i="7"/>
  <c r="DN75" i="7"/>
  <c r="DZ75" i="7"/>
  <c r="EL75" i="7"/>
  <c r="EX75" i="7"/>
  <c r="FJ75" i="7"/>
  <c r="FV75" i="7"/>
  <c r="GH75" i="7"/>
  <c r="GT75" i="7"/>
  <c r="HJ79" i="7"/>
  <c r="GX79" i="7"/>
  <c r="GL79" i="7"/>
  <c r="FZ79" i="7"/>
  <c r="FN79" i="7"/>
  <c r="FB79" i="7"/>
  <c r="EP79" i="7"/>
  <c r="ED79" i="7"/>
  <c r="DR79" i="7"/>
  <c r="DF79" i="7"/>
  <c r="CT79" i="7"/>
  <c r="CH79" i="7"/>
  <c r="BV79" i="7"/>
  <c r="BJ79" i="7"/>
  <c r="AX79" i="7"/>
  <c r="AL79" i="7"/>
  <c r="Z79" i="7"/>
  <c r="HI79" i="7"/>
  <c r="GW79" i="7"/>
  <c r="GK79" i="7"/>
  <c r="FY79" i="7"/>
  <c r="FM79" i="7"/>
  <c r="FA79" i="7"/>
  <c r="EO79" i="7"/>
  <c r="EC79" i="7"/>
  <c r="DQ79" i="7"/>
  <c r="DE79" i="7"/>
  <c r="CS79" i="7"/>
  <c r="CG79" i="7"/>
  <c r="BU79" i="7"/>
  <c r="BI79" i="7"/>
  <c r="AW79" i="7"/>
  <c r="AK79" i="7"/>
  <c r="Y79" i="7"/>
  <c r="HH79" i="7"/>
  <c r="GV79" i="7"/>
  <c r="GJ79" i="7"/>
  <c r="FX79" i="7"/>
  <c r="FL79" i="7"/>
  <c r="EZ79" i="7"/>
  <c r="EN79" i="7"/>
  <c r="EB79" i="7"/>
  <c r="DP79" i="7"/>
  <c r="DD79" i="7"/>
  <c r="CR79" i="7"/>
  <c r="CF79" i="7"/>
  <c r="BT79" i="7"/>
  <c r="BH79" i="7"/>
  <c r="AV79" i="7"/>
  <c r="AJ79" i="7"/>
  <c r="X79" i="7"/>
  <c r="HD79" i="7"/>
  <c r="GR79" i="7"/>
  <c r="GF79" i="7"/>
  <c r="FT79" i="7"/>
  <c r="FH79" i="7"/>
  <c r="EV79" i="7"/>
  <c r="EJ79" i="7"/>
  <c r="DX79" i="7"/>
  <c r="DL79" i="7"/>
  <c r="CZ79" i="7"/>
  <c r="CN79" i="7"/>
  <c r="CB79" i="7"/>
  <c r="BP79" i="7"/>
  <c r="BD79" i="7"/>
  <c r="AR79" i="7"/>
  <c r="AF79" i="7"/>
  <c r="HO79" i="7"/>
  <c r="HC79" i="7"/>
  <c r="GQ79" i="7"/>
  <c r="GE79" i="7"/>
  <c r="FS79" i="7"/>
  <c r="FG79" i="7"/>
  <c r="AO79" i="7"/>
  <c r="BF79" i="7"/>
  <c r="BY79" i="7"/>
  <c r="CP79" i="7"/>
  <c r="DI79" i="7"/>
  <c r="DZ79" i="7"/>
  <c r="ES79" i="7"/>
  <c r="FK79" i="7"/>
  <c r="GG79" i="7"/>
  <c r="HA79" i="7"/>
  <c r="AP83" i="7"/>
  <c r="BZ83" i="7"/>
  <c r="DQ83" i="7"/>
  <c r="FM83" i="7"/>
  <c r="HI83" i="7"/>
  <c r="AW83" i="7"/>
  <c r="CG83" i="7"/>
  <c r="EC83" i="7"/>
  <c r="FY83" i="7"/>
  <c r="AD81" i="7"/>
  <c r="AP81" i="7"/>
  <c r="BB81" i="7"/>
  <c r="BN81" i="7"/>
  <c r="BZ81" i="7"/>
  <c r="CL81" i="7"/>
  <c r="CX81" i="7"/>
  <c r="DJ81" i="7"/>
  <c r="DV81" i="7"/>
  <c r="EH81" i="7"/>
  <c r="ET81" i="7"/>
  <c r="FF81" i="7"/>
  <c r="FR81" i="7"/>
  <c r="GD81" i="7"/>
  <c r="GR81" i="7"/>
  <c r="HL82" i="7"/>
  <c r="GZ82" i="7"/>
  <c r="GN82" i="7"/>
  <c r="GB82" i="7"/>
  <c r="FP82" i="7"/>
  <c r="FD82" i="7"/>
  <c r="ER82" i="7"/>
  <c r="EF82" i="7"/>
  <c r="DT82" i="7"/>
  <c r="DH82" i="7"/>
  <c r="CV82" i="7"/>
  <c r="CJ82" i="7"/>
  <c r="BX82" i="7"/>
  <c r="BL82" i="7"/>
  <c r="AZ82" i="7"/>
  <c r="AN82" i="7"/>
  <c r="AB82" i="7"/>
  <c r="HK82" i="7"/>
  <c r="GY82" i="7"/>
  <c r="GM82" i="7"/>
  <c r="GA82" i="7"/>
  <c r="FO82" i="7"/>
  <c r="FC82" i="7"/>
  <c r="EQ82" i="7"/>
  <c r="EE82" i="7"/>
  <c r="DS82" i="7"/>
  <c r="DG82" i="7"/>
  <c r="CU82" i="7"/>
  <c r="CI82" i="7"/>
  <c r="BW82" i="7"/>
  <c r="BK82" i="7"/>
  <c r="AY82" i="7"/>
  <c r="AM82" i="7"/>
  <c r="AA82" i="7"/>
  <c r="HJ82" i="7"/>
  <c r="GX82" i="7"/>
  <c r="GL82" i="7"/>
  <c r="FZ82" i="7"/>
  <c r="FN82" i="7"/>
  <c r="FB82" i="7"/>
  <c r="EP82" i="7"/>
  <c r="ED82" i="7"/>
  <c r="DR82" i="7"/>
  <c r="DF82" i="7"/>
  <c r="CT82" i="7"/>
  <c r="CH82" i="7"/>
  <c r="BV82" i="7"/>
  <c r="BJ82" i="7"/>
  <c r="AX82" i="7"/>
  <c r="AL82" i="7"/>
  <c r="Z82" i="7"/>
  <c r="HH82" i="7"/>
  <c r="GV82" i="7"/>
  <c r="GJ82" i="7"/>
  <c r="FX82" i="7"/>
  <c r="FL82" i="7"/>
  <c r="EZ82" i="7"/>
  <c r="EN82" i="7"/>
  <c r="EB82" i="7"/>
  <c r="DP82" i="7"/>
  <c r="DD82" i="7"/>
  <c r="CR82" i="7"/>
  <c r="CF82" i="7"/>
  <c r="BT82" i="7"/>
  <c r="BH82" i="7"/>
  <c r="AV82" i="7"/>
  <c r="AJ82" i="7"/>
  <c r="X82" i="7"/>
  <c r="HG82" i="7"/>
  <c r="GU82" i="7"/>
  <c r="GI82" i="7"/>
  <c r="FW82" i="7"/>
  <c r="FK82" i="7"/>
  <c r="EY82" i="7"/>
  <c r="EM82" i="7"/>
  <c r="EA82" i="7"/>
  <c r="DO82" i="7"/>
  <c r="DC82" i="7"/>
  <c r="CQ82" i="7"/>
  <c r="CE82" i="7"/>
  <c r="BS82" i="7"/>
  <c r="BG82" i="7"/>
  <c r="AU82" i="7"/>
  <c r="AI82" i="7"/>
  <c r="W82" i="7"/>
  <c r="HN82" i="7"/>
  <c r="HB82" i="7"/>
  <c r="GP82" i="7"/>
  <c r="GD82" i="7"/>
  <c r="FR82" i="7"/>
  <c r="FF82" i="7"/>
  <c r="ET82" i="7"/>
  <c r="EH82" i="7"/>
  <c r="DV82" i="7"/>
  <c r="DJ82" i="7"/>
  <c r="CX82" i="7"/>
  <c r="CL82" i="7"/>
  <c r="BZ82" i="7"/>
  <c r="BN82" i="7"/>
  <c r="BB82" i="7"/>
  <c r="AP82" i="7"/>
  <c r="AD82" i="7"/>
  <c r="AT82" i="7"/>
  <c r="BR82" i="7"/>
  <c r="CP82" i="7"/>
  <c r="DN82" i="7"/>
  <c r="EL82" i="7"/>
  <c r="FJ82" i="7"/>
  <c r="GH82" i="7"/>
  <c r="HF82" i="7"/>
  <c r="BB83" i="7"/>
  <c r="CP83" i="7"/>
  <c r="EL83" i="7"/>
  <c r="HE83" i="7"/>
  <c r="GS83" i="7"/>
  <c r="GG83" i="7"/>
  <c r="FU83" i="7"/>
  <c r="FI83" i="7"/>
  <c r="EW83" i="7"/>
  <c r="EK83" i="7"/>
  <c r="DY83" i="7"/>
  <c r="DM83" i="7"/>
  <c r="DA83" i="7"/>
  <c r="CO83" i="7"/>
  <c r="CC83" i="7"/>
  <c r="BQ83" i="7"/>
  <c r="BE83" i="7"/>
  <c r="AS83" i="7"/>
  <c r="AG83" i="7"/>
  <c r="HD83" i="7"/>
  <c r="GR83" i="7"/>
  <c r="GF83" i="7"/>
  <c r="FT83" i="7"/>
  <c r="FH83" i="7"/>
  <c r="EV83" i="7"/>
  <c r="EJ83" i="7"/>
  <c r="DX83" i="7"/>
  <c r="DL83" i="7"/>
  <c r="CZ83" i="7"/>
  <c r="CN83" i="7"/>
  <c r="CB83" i="7"/>
  <c r="BP83" i="7"/>
  <c r="BD83" i="7"/>
  <c r="AR83" i="7"/>
  <c r="AF83" i="7"/>
  <c r="HO83" i="7"/>
  <c r="HC83" i="7"/>
  <c r="GQ83" i="7"/>
  <c r="GE83" i="7"/>
  <c r="FS83" i="7"/>
  <c r="FG83" i="7"/>
  <c r="EU83" i="7"/>
  <c r="EI83" i="7"/>
  <c r="DW83" i="7"/>
  <c r="DK83" i="7"/>
  <c r="CY83" i="7"/>
  <c r="CM83" i="7"/>
  <c r="CA83" i="7"/>
  <c r="BO83" i="7"/>
  <c r="BC83" i="7"/>
  <c r="AQ83" i="7"/>
  <c r="AE83" i="7"/>
  <c r="HN83" i="7"/>
  <c r="HB83" i="7"/>
  <c r="GP83" i="7"/>
  <c r="GD83" i="7"/>
  <c r="FR83" i="7"/>
  <c r="FF83" i="7"/>
  <c r="ET83" i="7"/>
  <c r="EH83" i="7"/>
  <c r="DV83" i="7"/>
  <c r="DJ83" i="7"/>
  <c r="CX83" i="7"/>
  <c r="CL83" i="7"/>
  <c r="HM83" i="7"/>
  <c r="HA83" i="7"/>
  <c r="GO83" i="7"/>
  <c r="GC83" i="7"/>
  <c r="FQ83" i="7"/>
  <c r="FE83" i="7"/>
  <c r="ES83" i="7"/>
  <c r="EG83" i="7"/>
  <c r="DU83" i="7"/>
  <c r="DI83" i="7"/>
  <c r="CW83" i="7"/>
  <c r="CK83" i="7"/>
  <c r="BY83" i="7"/>
  <c r="BM83" i="7"/>
  <c r="BA83" i="7"/>
  <c r="AO83" i="7"/>
  <c r="AC83" i="7"/>
  <c r="HL83" i="7"/>
  <c r="GZ83" i="7"/>
  <c r="GN83" i="7"/>
  <c r="GB83" i="7"/>
  <c r="FP83" i="7"/>
  <c r="FD83" i="7"/>
  <c r="ER83" i="7"/>
  <c r="EF83" i="7"/>
  <c r="DT83" i="7"/>
  <c r="DH83" i="7"/>
  <c r="CV83" i="7"/>
  <c r="CJ83" i="7"/>
  <c r="BX83" i="7"/>
  <c r="BL83" i="7"/>
  <c r="AZ83" i="7"/>
  <c r="AN83" i="7"/>
  <c r="AB83" i="7"/>
  <c r="HK83" i="7"/>
  <c r="GY83" i="7"/>
  <c r="GM83" i="7"/>
  <c r="GA83" i="7"/>
  <c r="FO83" i="7"/>
  <c r="FC83" i="7"/>
  <c r="EQ83" i="7"/>
  <c r="EE83" i="7"/>
  <c r="DS83" i="7"/>
  <c r="DG83" i="7"/>
  <c r="CU83" i="7"/>
  <c r="CI83" i="7"/>
  <c r="BW83" i="7"/>
  <c r="BK83" i="7"/>
  <c r="AY83" i="7"/>
  <c r="AM83" i="7"/>
  <c r="AA83" i="7"/>
  <c r="HJ83" i="7"/>
  <c r="GX83" i="7"/>
  <c r="GL83" i="7"/>
  <c r="FZ83" i="7"/>
  <c r="FN83" i="7"/>
  <c r="FB83" i="7"/>
  <c r="EP83" i="7"/>
  <c r="ED83" i="7"/>
  <c r="DR83" i="7"/>
  <c r="DF83" i="7"/>
  <c r="CT83" i="7"/>
  <c r="CH83" i="7"/>
  <c r="BV83" i="7"/>
  <c r="BJ83" i="7"/>
  <c r="AX83" i="7"/>
  <c r="AL83" i="7"/>
  <c r="Z83" i="7"/>
  <c r="HG83" i="7"/>
  <c r="GU83" i="7"/>
  <c r="GI83" i="7"/>
  <c r="FW83" i="7"/>
  <c r="FK83" i="7"/>
  <c r="EY83" i="7"/>
  <c r="EM83" i="7"/>
  <c r="EA83" i="7"/>
  <c r="DO83" i="7"/>
  <c r="DC83" i="7"/>
  <c r="CQ83" i="7"/>
  <c r="CE83" i="7"/>
  <c r="BS83" i="7"/>
  <c r="BG83" i="7"/>
  <c r="AU83" i="7"/>
  <c r="AI83" i="7"/>
  <c r="W83" i="7"/>
  <c r="BF83" i="7"/>
  <c r="CR83" i="7"/>
  <c r="EN83" i="7"/>
  <c r="GJ83" i="7"/>
  <c r="Y83" i="7"/>
  <c r="BI83" i="7"/>
  <c r="DB83" i="7"/>
  <c r="EX83" i="7"/>
  <c r="GT83" i="7"/>
  <c r="HG81" i="7"/>
  <c r="GU81" i="7"/>
  <c r="GI81" i="7"/>
  <c r="HF81" i="7"/>
  <c r="HE81" i="7"/>
  <c r="GS81" i="7"/>
  <c r="HN81" i="7"/>
  <c r="HB81" i="7"/>
  <c r="GP81" i="7"/>
  <c r="HI81" i="7"/>
  <c r="GW81" i="7"/>
  <c r="AH81" i="7"/>
  <c r="AT81" i="7"/>
  <c r="BF81" i="7"/>
  <c r="BR81" i="7"/>
  <c r="CD81" i="7"/>
  <c r="CP81" i="7"/>
  <c r="DB81" i="7"/>
  <c r="DN81" i="7"/>
  <c r="DZ81" i="7"/>
  <c r="EL81" i="7"/>
  <c r="EX81" i="7"/>
  <c r="FJ81" i="7"/>
  <c r="FV81" i="7"/>
  <c r="GH81" i="7"/>
  <c r="GY81" i="7"/>
  <c r="AD83" i="7"/>
  <c r="BN83" i="7"/>
  <c r="DD83" i="7"/>
  <c r="EZ83" i="7"/>
  <c r="GV83" i="7"/>
  <c r="W81" i="7"/>
  <c r="AI81" i="7"/>
  <c r="AU81" i="7"/>
  <c r="BG81" i="7"/>
  <c r="BS81" i="7"/>
  <c r="CE81" i="7"/>
  <c r="CQ81" i="7"/>
  <c r="DC81" i="7"/>
  <c r="DO81" i="7"/>
  <c r="EA81" i="7"/>
  <c r="EM81" i="7"/>
  <c r="EY81" i="7"/>
  <c r="FK81" i="7"/>
  <c r="FW81" i="7"/>
  <c r="GJ81" i="7"/>
  <c r="GZ81" i="7"/>
  <c r="AH83" i="7"/>
  <c r="BR83" i="7"/>
  <c r="DE83" i="7"/>
  <c r="FA83" i="7"/>
  <c r="GW83" i="7"/>
  <c r="X81" i="7"/>
  <c r="AJ81" i="7"/>
  <c r="AV81" i="7"/>
  <c r="BH81" i="7"/>
  <c r="BT81" i="7"/>
  <c r="CF81" i="7"/>
  <c r="CR81" i="7"/>
  <c r="DD81" i="7"/>
  <c r="DP81" i="7"/>
  <c r="EB81" i="7"/>
  <c r="EN81" i="7"/>
  <c r="EZ81" i="7"/>
  <c r="FL81" i="7"/>
  <c r="FX81" i="7"/>
  <c r="GK81" i="7"/>
  <c r="HA81" i="7"/>
  <c r="DZ82" i="7"/>
  <c r="EX82" i="7"/>
  <c r="FV82" i="7"/>
  <c r="GT82" i="7"/>
  <c r="AJ83" i="7"/>
  <c r="BT83" i="7"/>
  <c r="DN83" i="7"/>
  <c r="FJ83" i="7"/>
  <c r="HF83" i="7"/>
  <c r="AB84" i="7"/>
  <c r="AN84" i="7"/>
  <c r="AZ84" i="7"/>
  <c r="BL84" i="7"/>
  <c r="BX84" i="7"/>
  <c r="CJ84" i="7"/>
  <c r="CV84" i="7"/>
  <c r="DH84" i="7"/>
  <c r="DT84" i="7"/>
  <c r="EF84" i="7"/>
  <c r="ER84" i="7"/>
  <c r="FD84" i="7"/>
  <c r="FP84" i="7"/>
  <c r="GB84" i="7"/>
  <c r="GN84" i="7"/>
  <c r="GZ84" i="7"/>
  <c r="HL84" i="7"/>
  <c r="ED86" i="7"/>
  <c r="EU86" i="7"/>
  <c r="FM86" i="7"/>
  <c r="GE86" i="7"/>
  <c r="GW86" i="7"/>
  <c r="HO86" i="7"/>
  <c r="X87" i="7"/>
  <c r="AV87" i="7"/>
  <c r="BT87" i="7"/>
  <c r="CR87" i="7"/>
  <c r="DP87" i="7"/>
  <c r="EN87" i="7"/>
  <c r="FL87" i="7"/>
  <c r="GJ87" i="7"/>
  <c r="HH87" i="7"/>
  <c r="AG84" i="7"/>
  <c r="AS84" i="7"/>
  <c r="BE84" i="7"/>
  <c r="BQ84" i="7"/>
  <c r="CC84" i="7"/>
  <c r="CO84" i="7"/>
  <c r="DA84" i="7"/>
  <c r="DM84" i="7"/>
  <c r="DY84" i="7"/>
  <c r="EK84" i="7"/>
  <c r="EW84" i="7"/>
  <c r="FI84" i="7"/>
  <c r="FU84" i="7"/>
  <c r="GG84" i="7"/>
  <c r="GS84" i="7"/>
  <c r="HE84" i="7"/>
  <c r="AE86" i="7"/>
  <c r="AQ86" i="7"/>
  <c r="BC86" i="7"/>
  <c r="BO86" i="7"/>
  <c r="CA86" i="7"/>
  <c r="CM86" i="7"/>
  <c r="CY86" i="7"/>
  <c r="DK86" i="7"/>
  <c r="DW86" i="7"/>
  <c r="EK86" i="7"/>
  <c r="FB86" i="7"/>
  <c r="FU86" i="7"/>
  <c r="GL86" i="7"/>
  <c r="AI87" i="7"/>
  <c r="BG87" i="7"/>
  <c r="CE87" i="7"/>
  <c r="DC87" i="7"/>
  <c r="EA87" i="7"/>
  <c r="EY87" i="7"/>
  <c r="FW87" i="7"/>
  <c r="GU87" i="7"/>
  <c r="AH84" i="7"/>
  <c r="AT84" i="7"/>
  <c r="BF84" i="7"/>
  <c r="BR84" i="7"/>
  <c r="CD84" i="7"/>
  <c r="CP84" i="7"/>
  <c r="DB84" i="7"/>
  <c r="DN84" i="7"/>
  <c r="DZ84" i="7"/>
  <c r="EL84" i="7"/>
  <c r="EX84" i="7"/>
  <c r="FJ84" i="7"/>
  <c r="FV84" i="7"/>
  <c r="GH84" i="7"/>
  <c r="GT84" i="7"/>
  <c r="HF84" i="7"/>
  <c r="X84" i="7"/>
  <c r="AJ84" i="7"/>
  <c r="AV84" i="7"/>
  <c r="BH84" i="7"/>
  <c r="BT84" i="7"/>
  <c r="CF84" i="7"/>
  <c r="CR84" i="7"/>
  <c r="DD84" i="7"/>
  <c r="DP84" i="7"/>
  <c r="EB84" i="7"/>
  <c r="EN84" i="7"/>
  <c r="EZ84" i="7"/>
  <c r="FL84" i="7"/>
  <c r="FX84" i="7"/>
  <c r="GJ84" i="7"/>
  <c r="GV84" i="7"/>
  <c r="HH84" i="7"/>
  <c r="HD86" i="7"/>
  <c r="GR86" i="7"/>
  <c r="GF86" i="7"/>
  <c r="FT86" i="7"/>
  <c r="FH86" i="7"/>
  <c r="EV86" i="7"/>
  <c r="EJ86" i="7"/>
  <c r="HL86" i="7"/>
  <c r="GZ86" i="7"/>
  <c r="GN86" i="7"/>
  <c r="GB86" i="7"/>
  <c r="FP86" i="7"/>
  <c r="FD86" i="7"/>
  <c r="ER86" i="7"/>
  <c r="HK86" i="7"/>
  <c r="GY86" i="7"/>
  <c r="GM86" i="7"/>
  <c r="GA86" i="7"/>
  <c r="FO86" i="7"/>
  <c r="FC86" i="7"/>
  <c r="EQ86" i="7"/>
  <c r="EE86" i="7"/>
  <c r="HH86" i="7"/>
  <c r="GV86" i="7"/>
  <c r="GJ86" i="7"/>
  <c r="FX86" i="7"/>
  <c r="FL86" i="7"/>
  <c r="EZ86" i="7"/>
  <c r="EN86" i="7"/>
  <c r="AH86" i="7"/>
  <c r="AT86" i="7"/>
  <c r="BF86" i="7"/>
  <c r="BR86" i="7"/>
  <c r="CD86" i="7"/>
  <c r="CP86" i="7"/>
  <c r="DB86" i="7"/>
  <c r="DN86" i="7"/>
  <c r="DZ86" i="7"/>
  <c r="EO86" i="7"/>
  <c r="FG86" i="7"/>
  <c r="FY86" i="7"/>
  <c r="GQ86" i="7"/>
  <c r="HI86" i="7"/>
  <c r="AM87" i="7"/>
  <c r="BK87" i="7"/>
  <c r="CI87" i="7"/>
  <c r="DG87" i="7"/>
  <c r="EE87" i="7"/>
  <c r="FC87" i="7"/>
  <c r="GA87" i="7"/>
  <c r="GY87" i="7"/>
  <c r="Y84" i="7"/>
  <c r="AK84" i="7"/>
  <c r="AW84" i="7"/>
  <c r="BI84" i="7"/>
  <c r="BU84" i="7"/>
  <c r="CG84" i="7"/>
  <c r="CS84" i="7"/>
  <c r="DE84" i="7"/>
  <c r="DQ84" i="7"/>
  <c r="EC84" i="7"/>
  <c r="EO84" i="7"/>
  <c r="FA84" i="7"/>
  <c r="FM84" i="7"/>
  <c r="FY84" i="7"/>
  <c r="GK84" i="7"/>
  <c r="GW84" i="7"/>
  <c r="HI84" i="7"/>
  <c r="W86" i="7"/>
  <c r="AI86" i="7"/>
  <c r="AU86" i="7"/>
  <c r="BG86" i="7"/>
  <c r="BS86" i="7"/>
  <c r="CE86" i="7"/>
  <c r="CQ86" i="7"/>
  <c r="DC86" i="7"/>
  <c r="DO86" i="7"/>
  <c r="EA86" i="7"/>
  <c r="EP86" i="7"/>
  <c r="FI86" i="7"/>
  <c r="FZ86" i="7"/>
  <c r="GS86" i="7"/>
  <c r="HJ86" i="7"/>
  <c r="AN87" i="7"/>
  <c r="BL87" i="7"/>
  <c r="CJ87" i="7"/>
  <c r="DH87" i="7"/>
  <c r="EF87" i="7"/>
  <c r="FD87" i="7"/>
  <c r="GB87" i="7"/>
  <c r="Z84" i="7"/>
  <c r="AL84" i="7"/>
  <c r="AX84" i="7"/>
  <c r="BJ84" i="7"/>
  <c r="BV84" i="7"/>
  <c r="CH84" i="7"/>
  <c r="CT84" i="7"/>
  <c r="DF84" i="7"/>
  <c r="DR84" i="7"/>
  <c r="ED84" i="7"/>
  <c r="EP84" i="7"/>
  <c r="FB84" i="7"/>
  <c r="FN84" i="7"/>
  <c r="FZ84" i="7"/>
  <c r="GL84" i="7"/>
  <c r="GX84" i="7"/>
  <c r="HI87" i="7"/>
  <c r="GW87" i="7"/>
  <c r="GK87" i="7"/>
  <c r="FY87" i="7"/>
  <c r="FM87" i="7"/>
  <c r="FA87" i="7"/>
  <c r="EO87" i="7"/>
  <c r="EC87" i="7"/>
  <c r="DQ87" i="7"/>
  <c r="DE87" i="7"/>
  <c r="CS87" i="7"/>
  <c r="CG87" i="7"/>
  <c r="BU87" i="7"/>
  <c r="BI87" i="7"/>
  <c r="AW87" i="7"/>
  <c r="AK87" i="7"/>
  <c r="Y87" i="7"/>
  <c r="HE87" i="7"/>
  <c r="GS87" i="7"/>
  <c r="GG87" i="7"/>
  <c r="FU87" i="7"/>
  <c r="FI87" i="7"/>
  <c r="EW87" i="7"/>
  <c r="EK87" i="7"/>
  <c r="DY87" i="7"/>
  <c r="DM87" i="7"/>
  <c r="DA87" i="7"/>
  <c r="CO87" i="7"/>
  <c r="CC87" i="7"/>
  <c r="BQ87" i="7"/>
  <c r="BE87" i="7"/>
  <c r="AS87" i="7"/>
  <c r="AG87" i="7"/>
  <c r="HD87" i="7"/>
  <c r="GR87" i="7"/>
  <c r="GF87" i="7"/>
  <c r="FT87" i="7"/>
  <c r="FH87" i="7"/>
  <c r="EV87" i="7"/>
  <c r="EJ87" i="7"/>
  <c r="DX87" i="7"/>
  <c r="DL87" i="7"/>
  <c r="CZ87" i="7"/>
  <c r="CN87" i="7"/>
  <c r="CB87" i="7"/>
  <c r="BP87" i="7"/>
  <c r="BD87" i="7"/>
  <c r="AR87" i="7"/>
  <c r="AF87" i="7"/>
  <c r="HO87" i="7"/>
  <c r="HC87" i="7"/>
  <c r="GQ87" i="7"/>
  <c r="GE87" i="7"/>
  <c r="FS87" i="7"/>
  <c r="FG87" i="7"/>
  <c r="EU87" i="7"/>
  <c r="EI87" i="7"/>
  <c r="DW87" i="7"/>
  <c r="DK87" i="7"/>
  <c r="CY87" i="7"/>
  <c r="CM87" i="7"/>
  <c r="CA87" i="7"/>
  <c r="BO87" i="7"/>
  <c r="BC87" i="7"/>
  <c r="AQ87" i="7"/>
  <c r="AE87" i="7"/>
  <c r="HN87" i="7"/>
  <c r="HB87" i="7"/>
  <c r="GP87" i="7"/>
  <c r="GD87" i="7"/>
  <c r="FR87" i="7"/>
  <c r="FF87" i="7"/>
  <c r="ET87" i="7"/>
  <c r="EH87" i="7"/>
  <c r="DV87" i="7"/>
  <c r="DJ87" i="7"/>
  <c r="CX87" i="7"/>
  <c r="CL87" i="7"/>
  <c r="BZ87" i="7"/>
  <c r="BN87" i="7"/>
  <c r="BB87" i="7"/>
  <c r="AP87" i="7"/>
  <c r="AD87" i="7"/>
  <c r="HM87" i="7"/>
  <c r="HA87" i="7"/>
  <c r="GO87" i="7"/>
  <c r="GC87" i="7"/>
  <c r="FQ87" i="7"/>
  <c r="FE87" i="7"/>
  <c r="ES87" i="7"/>
  <c r="EG87" i="7"/>
  <c r="DU87" i="7"/>
  <c r="DI87" i="7"/>
  <c r="CW87" i="7"/>
  <c r="CK87" i="7"/>
  <c r="BY87" i="7"/>
  <c r="BM87" i="7"/>
  <c r="BA87" i="7"/>
  <c r="AO87" i="7"/>
  <c r="AC87" i="7"/>
  <c r="AT87" i="7"/>
  <c r="BR87" i="7"/>
  <c r="CP87" i="7"/>
  <c r="DN87" i="7"/>
  <c r="EL87" i="7"/>
  <c r="FJ87" i="7"/>
  <c r="GH87" i="7"/>
  <c r="HF87" i="7"/>
  <c r="Z89" i="7"/>
  <c r="AL89" i="7"/>
  <c r="AX89" i="7"/>
  <c r="BJ89" i="7"/>
  <c r="BV89" i="7"/>
  <c r="CH89" i="7"/>
  <c r="CT89" i="7"/>
  <c r="DF89" i="7"/>
  <c r="DR89" i="7"/>
  <c r="ED89" i="7"/>
  <c r="EP89" i="7"/>
  <c r="FB89" i="7"/>
  <c r="FN89" i="7"/>
  <c r="FZ89" i="7"/>
  <c r="GL89" i="7"/>
  <c r="GX89" i="7"/>
  <c r="HJ89" i="7"/>
  <c r="FS90" i="7"/>
  <c r="GE90" i="7"/>
  <c r="GQ90" i="7"/>
  <c r="HC90" i="7"/>
  <c r="HO90" i="7"/>
  <c r="AH88" i="7"/>
  <c r="AT88" i="7"/>
  <c r="BF88" i="7"/>
  <c r="BR88" i="7"/>
  <c r="CD88" i="7"/>
  <c r="CP88" i="7"/>
  <c r="DB88" i="7"/>
  <c r="DN88" i="7"/>
  <c r="DZ88" i="7"/>
  <c r="EL88" i="7"/>
  <c r="EX88" i="7"/>
  <c r="FJ88" i="7"/>
  <c r="FV88" i="7"/>
  <c r="GH88" i="7"/>
  <c r="GT88" i="7"/>
  <c r="HF88" i="7"/>
  <c r="AA89" i="7"/>
  <c r="AM89" i="7"/>
  <c r="AY89" i="7"/>
  <c r="BK89" i="7"/>
  <c r="BW89" i="7"/>
  <c r="CI89" i="7"/>
  <c r="CU89" i="7"/>
  <c r="DG89" i="7"/>
  <c r="DS89" i="7"/>
  <c r="EE89" i="7"/>
  <c r="EQ89" i="7"/>
  <c r="FC89" i="7"/>
  <c r="FO89" i="7"/>
  <c r="GA89" i="7"/>
  <c r="GM89" i="7"/>
  <c r="GY89" i="7"/>
  <c r="HK89" i="7"/>
  <c r="AF90" i="7"/>
  <c r="AR90" i="7"/>
  <c r="BD90" i="7"/>
  <c r="BP90" i="7"/>
  <c r="CB90" i="7"/>
  <c r="CN90" i="7"/>
  <c r="CZ90" i="7"/>
  <c r="DL90" i="7"/>
  <c r="DX90" i="7"/>
  <c r="EJ90" i="7"/>
  <c r="EV90" i="7"/>
  <c r="FH90" i="7"/>
  <c r="FT90" i="7"/>
  <c r="GF90" i="7"/>
  <c r="GR90" i="7"/>
  <c r="HD90" i="7"/>
  <c r="BG95" i="7"/>
  <c r="DC95" i="7"/>
  <c r="EY95" i="7"/>
  <c r="GU95" i="7"/>
  <c r="AB89" i="7"/>
  <c r="AN89" i="7"/>
  <c r="AZ89" i="7"/>
  <c r="BL89" i="7"/>
  <c r="BX89" i="7"/>
  <c r="CJ89" i="7"/>
  <c r="CV89" i="7"/>
  <c r="DH89" i="7"/>
  <c r="DT89" i="7"/>
  <c r="EF89" i="7"/>
  <c r="ER89" i="7"/>
  <c r="FD89" i="7"/>
  <c r="FP89" i="7"/>
  <c r="GB89" i="7"/>
  <c r="GN89" i="7"/>
  <c r="GZ89" i="7"/>
  <c r="HL89" i="7"/>
  <c r="AG90" i="7"/>
  <c r="AS90" i="7"/>
  <c r="BE90" i="7"/>
  <c r="BQ90" i="7"/>
  <c r="CC90" i="7"/>
  <c r="CO90" i="7"/>
  <c r="DA90" i="7"/>
  <c r="DM90" i="7"/>
  <c r="DY90" i="7"/>
  <c r="EK90" i="7"/>
  <c r="EW90" i="7"/>
  <c r="FI90" i="7"/>
  <c r="FU90" i="7"/>
  <c r="GG90" i="7"/>
  <c r="GS90" i="7"/>
  <c r="HE90" i="7"/>
  <c r="BQ95" i="7"/>
  <c r="DM95" i="7"/>
  <c r="FI95" i="7"/>
  <c r="AC89" i="7"/>
  <c r="AO89" i="7"/>
  <c r="BA89" i="7"/>
  <c r="BM89" i="7"/>
  <c r="BY89" i="7"/>
  <c r="CK89" i="7"/>
  <c r="CW89" i="7"/>
  <c r="DI89" i="7"/>
  <c r="DU89" i="7"/>
  <c r="EG89" i="7"/>
  <c r="ES89" i="7"/>
  <c r="FE89" i="7"/>
  <c r="FQ89" i="7"/>
  <c r="GC89" i="7"/>
  <c r="GO89" i="7"/>
  <c r="HA89" i="7"/>
  <c r="HM89" i="7"/>
  <c r="AH90" i="7"/>
  <c r="AT90" i="7"/>
  <c r="BF90" i="7"/>
  <c r="BR90" i="7"/>
  <c r="CD90" i="7"/>
  <c r="CP90" i="7"/>
  <c r="DB90" i="7"/>
  <c r="DN90" i="7"/>
  <c r="DZ90" i="7"/>
  <c r="EL90" i="7"/>
  <c r="EX90" i="7"/>
  <c r="FJ90" i="7"/>
  <c r="FV90" i="7"/>
  <c r="GH90" i="7"/>
  <c r="GT90" i="7"/>
  <c r="HF90" i="7"/>
  <c r="HD95" i="7"/>
  <c r="GR95" i="7"/>
  <c r="GF95" i="7"/>
  <c r="FT95" i="7"/>
  <c r="FH95" i="7"/>
  <c r="EV95" i="7"/>
  <c r="EJ95" i="7"/>
  <c r="DX95" i="7"/>
  <c r="DL95" i="7"/>
  <c r="CZ95" i="7"/>
  <c r="CN95" i="7"/>
  <c r="CB95" i="7"/>
  <c r="BP95" i="7"/>
  <c r="BD95" i="7"/>
  <c r="AR95" i="7"/>
  <c r="AF95" i="7"/>
  <c r="HO95" i="7"/>
  <c r="HC95" i="7"/>
  <c r="GQ95" i="7"/>
  <c r="GE95" i="7"/>
  <c r="FS95" i="7"/>
  <c r="FG95" i="7"/>
  <c r="EU95" i="7"/>
  <c r="EI95" i="7"/>
  <c r="DW95" i="7"/>
  <c r="DK95" i="7"/>
  <c r="CY95" i="7"/>
  <c r="CM95" i="7"/>
  <c r="CA95" i="7"/>
  <c r="BO95" i="7"/>
  <c r="BC95" i="7"/>
  <c r="AQ95" i="7"/>
  <c r="AE95" i="7"/>
  <c r="HN95" i="7"/>
  <c r="HB95" i="7"/>
  <c r="GP95" i="7"/>
  <c r="GD95" i="7"/>
  <c r="FR95" i="7"/>
  <c r="FF95" i="7"/>
  <c r="ET95" i="7"/>
  <c r="EH95" i="7"/>
  <c r="DV95" i="7"/>
  <c r="DJ95" i="7"/>
  <c r="CX95" i="7"/>
  <c r="CL95" i="7"/>
  <c r="BZ95" i="7"/>
  <c r="BN95" i="7"/>
  <c r="BB95" i="7"/>
  <c r="AP95" i="7"/>
  <c r="AD95" i="7"/>
  <c r="HM95" i="7"/>
  <c r="HA95" i="7"/>
  <c r="GO95" i="7"/>
  <c r="GC95" i="7"/>
  <c r="FQ95" i="7"/>
  <c r="FE95" i="7"/>
  <c r="ES95" i="7"/>
  <c r="EG95" i="7"/>
  <c r="DU95" i="7"/>
  <c r="DI95" i="7"/>
  <c r="CW95" i="7"/>
  <c r="CK95" i="7"/>
  <c r="BY95" i="7"/>
  <c r="BM95" i="7"/>
  <c r="BA95" i="7"/>
  <c r="AO95" i="7"/>
  <c r="AC95" i="7"/>
  <c r="HL95" i="7"/>
  <c r="GZ95" i="7"/>
  <c r="GN95" i="7"/>
  <c r="GB95" i="7"/>
  <c r="FP95" i="7"/>
  <c r="FD95" i="7"/>
  <c r="ER95" i="7"/>
  <c r="EF95" i="7"/>
  <c r="DT95" i="7"/>
  <c r="DH95" i="7"/>
  <c r="CV95" i="7"/>
  <c r="CJ95" i="7"/>
  <c r="BX95" i="7"/>
  <c r="BL95" i="7"/>
  <c r="AZ95" i="7"/>
  <c r="AN95" i="7"/>
  <c r="AB95" i="7"/>
  <c r="HK95" i="7"/>
  <c r="GY95" i="7"/>
  <c r="GM95" i="7"/>
  <c r="GA95" i="7"/>
  <c r="FO95" i="7"/>
  <c r="FC95" i="7"/>
  <c r="EQ95" i="7"/>
  <c r="EE95" i="7"/>
  <c r="DS95" i="7"/>
  <c r="DG95" i="7"/>
  <c r="CU95" i="7"/>
  <c r="CI95" i="7"/>
  <c r="BW95" i="7"/>
  <c r="BK95" i="7"/>
  <c r="AY95" i="7"/>
  <c r="AM95" i="7"/>
  <c r="AA95" i="7"/>
  <c r="HJ95" i="7"/>
  <c r="GX95" i="7"/>
  <c r="GL95" i="7"/>
  <c r="FZ95" i="7"/>
  <c r="FN95" i="7"/>
  <c r="FB95" i="7"/>
  <c r="EP95" i="7"/>
  <c r="ED95" i="7"/>
  <c r="DR95" i="7"/>
  <c r="DF95" i="7"/>
  <c r="CT95" i="7"/>
  <c r="CH95" i="7"/>
  <c r="BV95" i="7"/>
  <c r="BJ95" i="7"/>
  <c r="AX95" i="7"/>
  <c r="AL95" i="7"/>
  <c r="Z95" i="7"/>
  <c r="HI95" i="7"/>
  <c r="GW95" i="7"/>
  <c r="GK95" i="7"/>
  <c r="FY95" i="7"/>
  <c r="FM95" i="7"/>
  <c r="FA95" i="7"/>
  <c r="EO95" i="7"/>
  <c r="EC95" i="7"/>
  <c r="DQ95" i="7"/>
  <c r="DE95" i="7"/>
  <c r="CS95" i="7"/>
  <c r="CG95" i="7"/>
  <c r="BU95" i="7"/>
  <c r="BI95" i="7"/>
  <c r="AW95" i="7"/>
  <c r="AK95" i="7"/>
  <c r="Y95" i="7"/>
  <c r="HH95" i="7"/>
  <c r="GV95" i="7"/>
  <c r="GJ95" i="7"/>
  <c r="FX95" i="7"/>
  <c r="FL95" i="7"/>
  <c r="EZ95" i="7"/>
  <c r="EN95" i="7"/>
  <c r="EB95" i="7"/>
  <c r="DP95" i="7"/>
  <c r="DD95" i="7"/>
  <c r="CR95" i="7"/>
  <c r="CF95" i="7"/>
  <c r="BT95" i="7"/>
  <c r="BH95" i="7"/>
  <c r="AV95" i="7"/>
  <c r="AJ95" i="7"/>
  <c r="X95" i="7"/>
  <c r="BR95" i="7"/>
  <c r="DN95" i="7"/>
  <c r="FJ95" i="7"/>
  <c r="HF95" i="7"/>
  <c r="AW88" i="7"/>
  <c r="BI88" i="7"/>
  <c r="BU88" i="7"/>
  <c r="CG88" i="7"/>
  <c r="CS88" i="7"/>
  <c r="DE88" i="7"/>
  <c r="DQ88" i="7"/>
  <c r="EC88" i="7"/>
  <c r="EO88" i="7"/>
  <c r="FA88" i="7"/>
  <c r="FM88" i="7"/>
  <c r="FY88" i="7"/>
  <c r="GK88" i="7"/>
  <c r="GW88" i="7"/>
  <c r="HI88" i="7"/>
  <c r="AD89" i="7"/>
  <c r="AP89" i="7"/>
  <c r="BB89" i="7"/>
  <c r="BN89" i="7"/>
  <c r="BZ89" i="7"/>
  <c r="CL89" i="7"/>
  <c r="CX89" i="7"/>
  <c r="DJ89" i="7"/>
  <c r="DV89" i="7"/>
  <c r="EH89" i="7"/>
  <c r="ET89" i="7"/>
  <c r="FF89" i="7"/>
  <c r="FR89" i="7"/>
  <c r="GD89" i="7"/>
  <c r="GP89" i="7"/>
  <c r="HB89" i="7"/>
  <c r="HN89" i="7"/>
  <c r="W90" i="7"/>
  <c r="AI90" i="7"/>
  <c r="AU90" i="7"/>
  <c r="BG90" i="7"/>
  <c r="BS90" i="7"/>
  <c r="CE90" i="7"/>
  <c r="CQ90" i="7"/>
  <c r="DC90" i="7"/>
  <c r="DO90" i="7"/>
  <c r="EA90" i="7"/>
  <c r="EM90" i="7"/>
  <c r="EY90" i="7"/>
  <c r="FK90" i="7"/>
  <c r="FW90" i="7"/>
  <c r="GI90" i="7"/>
  <c r="GU90" i="7"/>
  <c r="HG90" i="7"/>
  <c r="W95" i="7"/>
  <c r="BS95" i="7"/>
  <c r="DO95" i="7"/>
  <c r="FK95" i="7"/>
  <c r="HG95" i="7"/>
  <c r="Z88" i="7"/>
  <c r="AL88" i="7"/>
  <c r="AX88" i="7"/>
  <c r="BJ88" i="7"/>
  <c r="BV88" i="7"/>
  <c r="CH88" i="7"/>
  <c r="CT88" i="7"/>
  <c r="DF88" i="7"/>
  <c r="DR88" i="7"/>
  <c r="ED88" i="7"/>
  <c r="EP88" i="7"/>
  <c r="FB88" i="7"/>
  <c r="FN88" i="7"/>
  <c r="FZ88" i="7"/>
  <c r="GL88" i="7"/>
  <c r="GX88" i="7"/>
  <c r="HJ88" i="7"/>
  <c r="AE89" i="7"/>
  <c r="AQ89" i="7"/>
  <c r="BC89" i="7"/>
  <c r="BO89" i="7"/>
  <c r="CA89" i="7"/>
  <c r="CM89" i="7"/>
  <c r="CY89" i="7"/>
  <c r="DK89" i="7"/>
  <c r="DW89" i="7"/>
  <c r="EI89" i="7"/>
  <c r="EU89" i="7"/>
  <c r="FG89" i="7"/>
  <c r="FS89" i="7"/>
  <c r="GE89" i="7"/>
  <c r="GQ89" i="7"/>
  <c r="HC89" i="7"/>
  <c r="HO89" i="7"/>
  <c r="X90" i="7"/>
  <c r="AJ90" i="7"/>
  <c r="AV90" i="7"/>
  <c r="BH90" i="7"/>
  <c r="BT90" i="7"/>
  <c r="CF90" i="7"/>
  <c r="CR90" i="7"/>
  <c r="DD90" i="7"/>
  <c r="DP90" i="7"/>
  <c r="EB90" i="7"/>
  <c r="EN90" i="7"/>
  <c r="EZ90" i="7"/>
  <c r="FL90" i="7"/>
  <c r="FX90" i="7"/>
  <c r="GJ90" i="7"/>
  <c r="GV90" i="7"/>
  <c r="HH90" i="7"/>
  <c r="AG95" i="7"/>
  <c r="CC95" i="7"/>
  <c r="DY95" i="7"/>
  <c r="FU95" i="7"/>
  <c r="AH89" i="7"/>
  <c r="AT89" i="7"/>
  <c r="BF89" i="7"/>
  <c r="BR89" i="7"/>
  <c r="CD89" i="7"/>
  <c r="CP89" i="7"/>
  <c r="DB89" i="7"/>
  <c r="DN89" i="7"/>
  <c r="DZ89" i="7"/>
  <c r="EL89" i="7"/>
  <c r="EX89" i="7"/>
  <c r="FJ89" i="7"/>
  <c r="FV89" i="7"/>
  <c r="GH89" i="7"/>
  <c r="GT89" i="7"/>
  <c r="HF89" i="7"/>
  <c r="FO90" i="7"/>
  <c r="GA90" i="7"/>
  <c r="GM90" i="7"/>
  <c r="GY90" i="7"/>
  <c r="HK90" i="7"/>
  <c r="AD88" i="7"/>
  <c r="AP88" i="7"/>
  <c r="BB88" i="7"/>
  <c r="BN88" i="7"/>
  <c r="BZ88" i="7"/>
  <c r="CL88" i="7"/>
  <c r="CX88" i="7"/>
  <c r="DJ88" i="7"/>
  <c r="DV88" i="7"/>
  <c r="EH88" i="7"/>
  <c r="ET88" i="7"/>
  <c r="FF88" i="7"/>
  <c r="FR88" i="7"/>
  <c r="GD88" i="7"/>
  <c r="GP88" i="7"/>
  <c r="HB88" i="7"/>
  <c r="W89" i="7"/>
  <c r="AI89" i="7"/>
  <c r="AU89" i="7"/>
  <c r="BG89" i="7"/>
  <c r="BS89" i="7"/>
  <c r="CE89" i="7"/>
  <c r="CQ89" i="7"/>
  <c r="DC89" i="7"/>
  <c r="DO89" i="7"/>
  <c r="EA89" i="7"/>
  <c r="EM89" i="7"/>
  <c r="EY89" i="7"/>
  <c r="FK89" i="7"/>
  <c r="FW89" i="7"/>
  <c r="GI89" i="7"/>
  <c r="GU89" i="7"/>
  <c r="AB90" i="7"/>
  <c r="AN90" i="7"/>
  <c r="AZ90" i="7"/>
  <c r="BL90" i="7"/>
  <c r="BX90" i="7"/>
  <c r="CJ90" i="7"/>
  <c r="CV90" i="7"/>
  <c r="DH90" i="7"/>
  <c r="DT90" i="7"/>
  <c r="EF90" i="7"/>
  <c r="ER90" i="7"/>
  <c r="FD90" i="7"/>
  <c r="FP90" i="7"/>
  <c r="GB90" i="7"/>
  <c r="GN90" i="7"/>
  <c r="GZ90" i="7"/>
  <c r="AT95" i="7"/>
  <c r="CP95" i="7"/>
  <c r="EL95" i="7"/>
  <c r="GH95" i="7"/>
  <c r="AG92" i="7"/>
  <c r="AS92" i="7"/>
  <c r="BE92" i="7"/>
  <c r="BQ92" i="7"/>
  <c r="CC92" i="7"/>
  <c r="CO92" i="7"/>
  <c r="DA92" i="7"/>
  <c r="DM92" i="7"/>
  <c r="DY92" i="7"/>
  <c r="EK92" i="7"/>
  <c r="EW92" i="7"/>
  <c r="FI92" i="7"/>
  <c r="FU92" i="7"/>
  <c r="GG92" i="7"/>
  <c r="GS92" i="7"/>
  <c r="HE92" i="7"/>
  <c r="Z93" i="7"/>
  <c r="AL93" i="7"/>
  <c r="AX93" i="7"/>
  <c r="BJ93" i="7"/>
  <c r="BV93" i="7"/>
  <c r="CH93" i="7"/>
  <c r="CT93" i="7"/>
  <c r="DF93" i="7"/>
  <c r="DR93" i="7"/>
  <c r="ED93" i="7"/>
  <c r="EP93" i="7"/>
  <c r="FB93" i="7"/>
  <c r="FN93" i="7"/>
  <c r="FZ93" i="7"/>
  <c r="GL93" i="7"/>
  <c r="GX93" i="7"/>
  <c r="HJ93" i="7"/>
  <c r="AE94" i="7"/>
  <c r="AQ94" i="7"/>
  <c r="BC94" i="7"/>
  <c r="BO94" i="7"/>
  <c r="CA94" i="7"/>
  <c r="CM94" i="7"/>
  <c r="CY94" i="7"/>
  <c r="DK94" i="7"/>
  <c r="DW94" i="7"/>
  <c r="EI94" i="7"/>
  <c r="EU94" i="7"/>
  <c r="FG94" i="7"/>
  <c r="FS94" i="7"/>
  <c r="GE94" i="7"/>
  <c r="GQ94" i="7"/>
  <c r="HC94" i="7"/>
  <c r="HO94" i="7"/>
  <c r="AH92" i="7"/>
  <c r="AT92" i="7"/>
  <c r="BF92" i="7"/>
  <c r="BR92" i="7"/>
  <c r="CD92" i="7"/>
  <c r="CP92" i="7"/>
  <c r="DB92" i="7"/>
  <c r="DN92" i="7"/>
  <c r="DZ92" i="7"/>
  <c r="EL92" i="7"/>
  <c r="EX92" i="7"/>
  <c r="FJ92" i="7"/>
  <c r="FV92" i="7"/>
  <c r="GH92" i="7"/>
  <c r="GT92" i="7"/>
  <c r="HF92" i="7"/>
  <c r="AA93" i="7"/>
  <c r="AM93" i="7"/>
  <c r="AY93" i="7"/>
  <c r="BK93" i="7"/>
  <c r="BW93" i="7"/>
  <c r="CI93" i="7"/>
  <c r="CU93" i="7"/>
  <c r="DG93" i="7"/>
  <c r="DS93" i="7"/>
  <c r="EE93" i="7"/>
  <c r="EQ93" i="7"/>
  <c r="FC93" i="7"/>
  <c r="FO93" i="7"/>
  <c r="GA93" i="7"/>
  <c r="GM93" i="7"/>
  <c r="GY93" i="7"/>
  <c r="HK93" i="7"/>
  <c r="AF94" i="7"/>
  <c r="AR94" i="7"/>
  <c r="BD94" i="7"/>
  <c r="BP94" i="7"/>
  <c r="CB94" i="7"/>
  <c r="CN94" i="7"/>
  <c r="CZ94" i="7"/>
  <c r="DL94" i="7"/>
  <c r="DX94" i="7"/>
  <c r="EJ94" i="7"/>
  <c r="EV94" i="7"/>
  <c r="FH94" i="7"/>
  <c r="FT94" i="7"/>
  <c r="GF94" i="7"/>
  <c r="GR94" i="7"/>
  <c r="HD94" i="7"/>
  <c r="W92" i="7"/>
  <c r="AI92" i="7"/>
  <c r="AU92" i="7"/>
  <c r="BG92" i="7"/>
  <c r="BS92" i="7"/>
  <c r="CE92" i="7"/>
  <c r="CQ92" i="7"/>
  <c r="DC92" i="7"/>
  <c r="DO92" i="7"/>
  <c r="EA92" i="7"/>
  <c r="EM92" i="7"/>
  <c r="EY92" i="7"/>
  <c r="FK92" i="7"/>
  <c r="FW92" i="7"/>
  <c r="GI92" i="7"/>
  <c r="GU92" i="7"/>
  <c r="HG92" i="7"/>
  <c r="ER93" i="7"/>
  <c r="FD93" i="7"/>
  <c r="FP93" i="7"/>
  <c r="GB93" i="7"/>
  <c r="GN93" i="7"/>
  <c r="GZ93" i="7"/>
  <c r="HL93" i="7"/>
  <c r="X92" i="7"/>
  <c r="AJ92" i="7"/>
  <c r="AV92" i="7"/>
  <c r="BH92" i="7"/>
  <c r="BT92" i="7"/>
  <c r="CF92" i="7"/>
  <c r="CR92" i="7"/>
  <c r="DD92" i="7"/>
  <c r="DP92" i="7"/>
  <c r="EB92" i="7"/>
  <c r="EN92" i="7"/>
  <c r="EZ92" i="7"/>
  <c r="FL92" i="7"/>
  <c r="FX92" i="7"/>
  <c r="GJ92" i="7"/>
  <c r="GV92" i="7"/>
  <c r="HH92" i="7"/>
  <c r="AC93" i="7"/>
  <c r="AO93" i="7"/>
  <c r="BA93" i="7"/>
  <c r="BM93" i="7"/>
  <c r="BY93" i="7"/>
  <c r="CK93" i="7"/>
  <c r="CW93" i="7"/>
  <c r="DI93" i="7"/>
  <c r="DU93" i="7"/>
  <c r="EG93" i="7"/>
  <c r="ES93" i="7"/>
  <c r="FE93" i="7"/>
  <c r="FQ93" i="7"/>
  <c r="GC93" i="7"/>
  <c r="GO93" i="7"/>
  <c r="HA93" i="7"/>
  <c r="HM93" i="7"/>
  <c r="AH94" i="7"/>
  <c r="AT94" i="7"/>
  <c r="BF94" i="7"/>
  <c r="BR94" i="7"/>
  <c r="CD94" i="7"/>
  <c r="CP94" i="7"/>
  <c r="DB94" i="7"/>
  <c r="DN94" i="7"/>
  <c r="DZ94" i="7"/>
  <c r="EL94" i="7"/>
  <c r="EX94" i="7"/>
  <c r="FJ94" i="7"/>
  <c r="FV94" i="7"/>
  <c r="GH94" i="7"/>
  <c r="GT94" i="7"/>
  <c r="HF94" i="7"/>
  <c r="BC98" i="7"/>
  <c r="CY98" i="7"/>
  <c r="EU98" i="7"/>
  <c r="Z92" i="7"/>
  <c r="AL92" i="7"/>
  <c r="AX92" i="7"/>
  <c r="BJ92" i="7"/>
  <c r="BV92" i="7"/>
  <c r="CH92" i="7"/>
  <c r="CT92" i="7"/>
  <c r="DF92" i="7"/>
  <c r="DR92" i="7"/>
  <c r="ED92" i="7"/>
  <c r="EP92" i="7"/>
  <c r="FB92" i="7"/>
  <c r="FN92" i="7"/>
  <c r="FZ92" i="7"/>
  <c r="GL92" i="7"/>
  <c r="GX92" i="7"/>
  <c r="HJ92" i="7"/>
  <c r="AE93" i="7"/>
  <c r="AQ93" i="7"/>
  <c r="BC93" i="7"/>
  <c r="BO93" i="7"/>
  <c r="CA93" i="7"/>
  <c r="CM93" i="7"/>
  <c r="CY93" i="7"/>
  <c r="DK93" i="7"/>
  <c r="DW93" i="7"/>
  <c r="EI93" i="7"/>
  <c r="EU93" i="7"/>
  <c r="FG93" i="7"/>
  <c r="FS93" i="7"/>
  <c r="GE93" i="7"/>
  <c r="GQ93" i="7"/>
  <c r="HC93" i="7"/>
  <c r="HO93" i="7"/>
  <c r="X94" i="7"/>
  <c r="AJ94" i="7"/>
  <c r="AV94" i="7"/>
  <c r="BH94" i="7"/>
  <c r="BT94" i="7"/>
  <c r="CF94" i="7"/>
  <c r="CR94" i="7"/>
  <c r="DD94" i="7"/>
  <c r="DP94" i="7"/>
  <c r="EB94" i="7"/>
  <c r="EN94" i="7"/>
  <c r="EZ94" i="7"/>
  <c r="FL94" i="7"/>
  <c r="FX94" i="7"/>
  <c r="GJ94" i="7"/>
  <c r="GV94" i="7"/>
  <c r="HH94" i="7"/>
  <c r="AA92" i="7"/>
  <c r="AM92" i="7"/>
  <c r="AY92" i="7"/>
  <c r="BK92" i="7"/>
  <c r="BW92" i="7"/>
  <c r="CI92" i="7"/>
  <c r="CU92" i="7"/>
  <c r="DG92" i="7"/>
  <c r="DS92" i="7"/>
  <c r="EE92" i="7"/>
  <c r="EQ92" i="7"/>
  <c r="FC92" i="7"/>
  <c r="FO92" i="7"/>
  <c r="GA92" i="7"/>
  <c r="GM92" i="7"/>
  <c r="GY92" i="7"/>
  <c r="HK92" i="7"/>
  <c r="AF93" i="7"/>
  <c r="AR93" i="7"/>
  <c r="BD93" i="7"/>
  <c r="BP93" i="7"/>
  <c r="CB93" i="7"/>
  <c r="CN93" i="7"/>
  <c r="CZ93" i="7"/>
  <c r="DL93" i="7"/>
  <c r="DX93" i="7"/>
  <c r="EJ93" i="7"/>
  <c r="EV93" i="7"/>
  <c r="FH93" i="7"/>
  <c r="FT93" i="7"/>
  <c r="GF93" i="7"/>
  <c r="GR93" i="7"/>
  <c r="HD93" i="7"/>
  <c r="Y94" i="7"/>
  <c r="AK94" i="7"/>
  <c r="AW94" i="7"/>
  <c r="BI94" i="7"/>
  <c r="BU94" i="7"/>
  <c r="CG94" i="7"/>
  <c r="CS94" i="7"/>
  <c r="DE94" i="7"/>
  <c r="DQ94" i="7"/>
  <c r="EC94" i="7"/>
  <c r="EO94" i="7"/>
  <c r="FA94" i="7"/>
  <c r="FM94" i="7"/>
  <c r="FY94" i="7"/>
  <c r="GK94" i="7"/>
  <c r="GW94" i="7"/>
  <c r="HI94" i="7"/>
  <c r="AB92" i="7"/>
  <c r="AN92" i="7"/>
  <c r="AZ92" i="7"/>
  <c r="BL92" i="7"/>
  <c r="BX92" i="7"/>
  <c r="CJ92" i="7"/>
  <c r="CV92" i="7"/>
  <c r="DH92" i="7"/>
  <c r="DT92" i="7"/>
  <c r="EF92" i="7"/>
  <c r="ER92" i="7"/>
  <c r="FD92" i="7"/>
  <c r="FP92" i="7"/>
  <c r="GB92" i="7"/>
  <c r="GN92" i="7"/>
  <c r="GZ92" i="7"/>
  <c r="HL92" i="7"/>
  <c r="AG93" i="7"/>
  <c r="AS93" i="7"/>
  <c r="BE93" i="7"/>
  <c r="BQ93" i="7"/>
  <c r="CC93" i="7"/>
  <c r="CO93" i="7"/>
  <c r="DA93" i="7"/>
  <c r="DM93" i="7"/>
  <c r="DY93" i="7"/>
  <c r="EK93" i="7"/>
  <c r="EW93" i="7"/>
  <c r="FI93" i="7"/>
  <c r="FU93" i="7"/>
  <c r="GG93" i="7"/>
  <c r="GS93" i="7"/>
  <c r="HE93" i="7"/>
  <c r="Z94" i="7"/>
  <c r="AL94" i="7"/>
  <c r="AX94" i="7"/>
  <c r="BJ94" i="7"/>
  <c r="BV94" i="7"/>
  <c r="CH94" i="7"/>
  <c r="CT94" i="7"/>
  <c r="DF94" i="7"/>
  <c r="DR94" i="7"/>
  <c r="ED94" i="7"/>
  <c r="EP94" i="7"/>
  <c r="FB94" i="7"/>
  <c r="FN94" i="7"/>
  <c r="FZ94" i="7"/>
  <c r="GL94" i="7"/>
  <c r="GX94" i="7"/>
  <c r="HJ94" i="7"/>
  <c r="AC92" i="7"/>
  <c r="AO92" i="7"/>
  <c r="BA92" i="7"/>
  <c r="BM92" i="7"/>
  <c r="BY92" i="7"/>
  <c r="CK92" i="7"/>
  <c r="CW92" i="7"/>
  <c r="DI92" i="7"/>
  <c r="DU92" i="7"/>
  <c r="EG92" i="7"/>
  <c r="ES92" i="7"/>
  <c r="FE92" i="7"/>
  <c r="FQ92" i="7"/>
  <c r="GC92" i="7"/>
  <c r="GO92" i="7"/>
  <c r="HA92" i="7"/>
  <c r="AH93" i="7"/>
  <c r="AT93" i="7"/>
  <c r="BF93" i="7"/>
  <c r="BR93" i="7"/>
  <c r="CD93" i="7"/>
  <c r="CP93" i="7"/>
  <c r="DB93" i="7"/>
  <c r="DN93" i="7"/>
  <c r="DZ93" i="7"/>
  <c r="EL93" i="7"/>
  <c r="EX93" i="7"/>
  <c r="FJ93" i="7"/>
  <c r="FV93" i="7"/>
  <c r="GH93" i="7"/>
  <c r="GT93" i="7"/>
  <c r="AA94" i="7"/>
  <c r="AM94" i="7"/>
  <c r="AY94" i="7"/>
  <c r="BK94" i="7"/>
  <c r="BW94" i="7"/>
  <c r="CI94" i="7"/>
  <c r="CU94" i="7"/>
  <c r="DG94" i="7"/>
  <c r="DS94" i="7"/>
  <c r="EE94" i="7"/>
  <c r="EQ94" i="7"/>
  <c r="FC94" i="7"/>
  <c r="FO94" i="7"/>
  <c r="GA94" i="7"/>
  <c r="GM94" i="7"/>
  <c r="GY94" i="7"/>
  <c r="HN98" i="7"/>
  <c r="HB98" i="7"/>
  <c r="GP98" i="7"/>
  <c r="GD98" i="7"/>
  <c r="FR98" i="7"/>
  <c r="FF98" i="7"/>
  <c r="ET98" i="7"/>
  <c r="EH98" i="7"/>
  <c r="DV98" i="7"/>
  <c r="DJ98" i="7"/>
  <c r="CX98" i="7"/>
  <c r="CL98" i="7"/>
  <c r="BZ98" i="7"/>
  <c r="BN98" i="7"/>
  <c r="BB98" i="7"/>
  <c r="AP98" i="7"/>
  <c r="AD98" i="7"/>
  <c r="HM98" i="7"/>
  <c r="HA98" i="7"/>
  <c r="GO98" i="7"/>
  <c r="GC98" i="7"/>
  <c r="FQ98" i="7"/>
  <c r="FE98" i="7"/>
  <c r="ES98" i="7"/>
  <c r="EG98" i="7"/>
  <c r="DU98" i="7"/>
  <c r="DI98" i="7"/>
  <c r="CW98" i="7"/>
  <c r="CK98" i="7"/>
  <c r="BY98" i="7"/>
  <c r="BM98" i="7"/>
  <c r="BA98" i="7"/>
  <c r="AO98" i="7"/>
  <c r="AC98" i="7"/>
  <c r="HL98" i="7"/>
  <c r="GZ98" i="7"/>
  <c r="GN98" i="7"/>
  <c r="GB98" i="7"/>
  <c r="FP98" i="7"/>
  <c r="FD98" i="7"/>
  <c r="ER98" i="7"/>
  <c r="EF98" i="7"/>
  <c r="DT98" i="7"/>
  <c r="DH98" i="7"/>
  <c r="CV98" i="7"/>
  <c r="CJ98" i="7"/>
  <c r="BX98" i="7"/>
  <c r="BL98" i="7"/>
  <c r="AZ98" i="7"/>
  <c r="AN98" i="7"/>
  <c r="AB98" i="7"/>
  <c r="HK98" i="7"/>
  <c r="GY98" i="7"/>
  <c r="GM98" i="7"/>
  <c r="GA98" i="7"/>
  <c r="FO98" i="7"/>
  <c r="FC98" i="7"/>
  <c r="EQ98" i="7"/>
  <c r="EE98" i="7"/>
  <c r="DS98" i="7"/>
  <c r="DG98" i="7"/>
  <c r="CU98" i="7"/>
  <c r="CI98" i="7"/>
  <c r="BW98" i="7"/>
  <c r="BK98" i="7"/>
  <c r="AY98" i="7"/>
  <c r="AM98" i="7"/>
  <c r="AA98" i="7"/>
  <c r="HJ98" i="7"/>
  <c r="GX98" i="7"/>
  <c r="GL98" i="7"/>
  <c r="FZ98" i="7"/>
  <c r="FN98" i="7"/>
  <c r="FB98" i="7"/>
  <c r="EP98" i="7"/>
  <c r="ED98" i="7"/>
  <c r="DR98" i="7"/>
  <c r="DF98" i="7"/>
  <c r="CT98" i="7"/>
  <c r="CH98" i="7"/>
  <c r="BV98" i="7"/>
  <c r="BJ98" i="7"/>
  <c r="AX98" i="7"/>
  <c r="AL98" i="7"/>
  <c r="Z98" i="7"/>
  <c r="HI98" i="7"/>
  <c r="GW98" i="7"/>
  <c r="GK98" i="7"/>
  <c r="FY98" i="7"/>
  <c r="FM98" i="7"/>
  <c r="FA98" i="7"/>
  <c r="EO98" i="7"/>
  <c r="EC98" i="7"/>
  <c r="DQ98" i="7"/>
  <c r="DE98" i="7"/>
  <c r="CS98" i="7"/>
  <c r="CG98" i="7"/>
  <c r="BU98" i="7"/>
  <c r="BI98" i="7"/>
  <c r="AW98" i="7"/>
  <c r="AK98" i="7"/>
  <c r="Y98" i="7"/>
  <c r="HH98" i="7"/>
  <c r="GV98" i="7"/>
  <c r="GJ98" i="7"/>
  <c r="FX98" i="7"/>
  <c r="FL98" i="7"/>
  <c r="EZ98" i="7"/>
  <c r="EN98" i="7"/>
  <c r="EB98" i="7"/>
  <c r="DP98" i="7"/>
  <c r="DD98" i="7"/>
  <c r="CR98" i="7"/>
  <c r="CF98" i="7"/>
  <c r="BT98" i="7"/>
  <c r="BH98" i="7"/>
  <c r="AV98" i="7"/>
  <c r="AJ98" i="7"/>
  <c r="X98" i="7"/>
  <c r="HG98" i="7"/>
  <c r="GU98" i="7"/>
  <c r="GI98" i="7"/>
  <c r="FW98" i="7"/>
  <c r="FK98" i="7"/>
  <c r="EY98" i="7"/>
  <c r="EM98" i="7"/>
  <c r="EA98" i="7"/>
  <c r="DO98" i="7"/>
  <c r="DC98" i="7"/>
  <c r="CQ98" i="7"/>
  <c r="CE98" i="7"/>
  <c r="BS98" i="7"/>
  <c r="BG98" i="7"/>
  <c r="AU98" i="7"/>
  <c r="AI98" i="7"/>
  <c r="W98" i="7"/>
  <c r="HD98" i="7"/>
  <c r="GR98" i="7"/>
  <c r="GF98" i="7"/>
  <c r="FT98" i="7"/>
  <c r="FH98" i="7"/>
  <c r="EV98" i="7"/>
  <c r="EJ98" i="7"/>
  <c r="DX98" i="7"/>
  <c r="DL98" i="7"/>
  <c r="CZ98" i="7"/>
  <c r="CN98" i="7"/>
  <c r="CB98" i="7"/>
  <c r="BP98" i="7"/>
  <c r="BD98" i="7"/>
  <c r="AR98" i="7"/>
  <c r="AF98" i="7"/>
  <c r="BR98" i="7"/>
  <c r="DN98" i="7"/>
  <c r="FJ98" i="7"/>
  <c r="HF98" i="7"/>
  <c r="AH96" i="7"/>
  <c r="AT96" i="7"/>
  <c r="BF96" i="7"/>
  <c r="BR96" i="7"/>
  <c r="CD96" i="7"/>
  <c r="CP96" i="7"/>
  <c r="DB96" i="7"/>
  <c r="DN96" i="7"/>
  <c r="DZ96" i="7"/>
  <c r="EL96" i="7"/>
  <c r="EX96" i="7"/>
  <c r="FJ96" i="7"/>
  <c r="FV96" i="7"/>
  <c r="GH96" i="7"/>
  <c r="GT96" i="7"/>
  <c r="HF96" i="7"/>
  <c r="AA97" i="7"/>
  <c r="AM97" i="7"/>
  <c r="AY97" i="7"/>
  <c r="BK97" i="7"/>
  <c r="BW97" i="7"/>
  <c r="CI97" i="7"/>
  <c r="CU97" i="7"/>
  <c r="DG97" i="7"/>
  <c r="DS97" i="7"/>
  <c r="EE97" i="7"/>
  <c r="EQ97" i="7"/>
  <c r="FC97" i="7"/>
  <c r="FO97" i="7"/>
  <c r="GA97" i="7"/>
  <c r="GM97" i="7"/>
  <c r="GY97" i="7"/>
  <c r="HK97" i="7"/>
  <c r="CS99" i="7"/>
  <c r="DE99" i="7"/>
  <c r="DQ99" i="7"/>
  <c r="EC99" i="7"/>
  <c r="EO99" i="7"/>
  <c r="FA99" i="7"/>
  <c r="FM99" i="7"/>
  <c r="FY99" i="7"/>
  <c r="GK99" i="7"/>
  <c r="GW99" i="7"/>
  <c r="HI99" i="7"/>
  <c r="Y96" i="7"/>
  <c r="AK96" i="7"/>
  <c r="AW96" i="7"/>
  <c r="BI96" i="7"/>
  <c r="BU96" i="7"/>
  <c r="CG96" i="7"/>
  <c r="CS96" i="7"/>
  <c r="DE96" i="7"/>
  <c r="DQ96" i="7"/>
  <c r="EC96" i="7"/>
  <c r="EO96" i="7"/>
  <c r="FA96" i="7"/>
  <c r="FM96" i="7"/>
  <c r="FY96" i="7"/>
  <c r="GK96" i="7"/>
  <c r="GW96" i="7"/>
  <c r="HI96" i="7"/>
  <c r="AD97" i="7"/>
  <c r="AP97" i="7"/>
  <c r="BB97" i="7"/>
  <c r="BN97" i="7"/>
  <c r="BZ97" i="7"/>
  <c r="CL97" i="7"/>
  <c r="CX97" i="7"/>
  <c r="DJ97" i="7"/>
  <c r="DV97" i="7"/>
  <c r="EH97" i="7"/>
  <c r="ET97" i="7"/>
  <c r="FF97" i="7"/>
  <c r="FR97" i="7"/>
  <c r="GD97" i="7"/>
  <c r="GP97" i="7"/>
  <c r="HB97" i="7"/>
  <c r="HN97" i="7"/>
  <c r="AB99" i="7"/>
  <c r="AN99" i="7"/>
  <c r="AZ99" i="7"/>
  <c r="BL99" i="7"/>
  <c r="BX99" i="7"/>
  <c r="CJ99" i="7"/>
  <c r="CV99" i="7"/>
  <c r="DH99" i="7"/>
  <c r="DT99" i="7"/>
  <c r="EF99" i="7"/>
  <c r="ER99" i="7"/>
  <c r="FD99" i="7"/>
  <c r="FP99" i="7"/>
  <c r="GB99" i="7"/>
  <c r="GN99" i="7"/>
  <c r="GZ99" i="7"/>
  <c r="HL99" i="7"/>
  <c r="AG100" i="7"/>
  <c r="AS100" i="7"/>
  <c r="BE100" i="7"/>
  <c r="BQ100" i="7"/>
  <c r="CC100" i="7"/>
  <c r="CO100" i="7"/>
  <c r="DA100" i="7"/>
  <c r="DM100" i="7"/>
  <c r="DY100" i="7"/>
  <c r="EK100" i="7"/>
  <c r="EW100" i="7"/>
  <c r="Z96" i="7"/>
  <c r="AL96" i="7"/>
  <c r="AX96" i="7"/>
  <c r="BJ96" i="7"/>
  <c r="BV96" i="7"/>
  <c r="CH96" i="7"/>
  <c r="CT96" i="7"/>
  <c r="DF96" i="7"/>
  <c r="DR96" i="7"/>
  <c r="ED96" i="7"/>
  <c r="EP96" i="7"/>
  <c r="FB96" i="7"/>
  <c r="FN96" i="7"/>
  <c r="FZ96" i="7"/>
  <c r="GL96" i="7"/>
  <c r="GX96" i="7"/>
  <c r="HJ96" i="7"/>
  <c r="AE97" i="7"/>
  <c r="AQ97" i="7"/>
  <c r="BC97" i="7"/>
  <c r="BO97" i="7"/>
  <c r="CA97" i="7"/>
  <c r="CM97" i="7"/>
  <c r="CY97" i="7"/>
  <c r="DK97" i="7"/>
  <c r="DW97" i="7"/>
  <c r="EI97" i="7"/>
  <c r="EU97" i="7"/>
  <c r="FG97" i="7"/>
  <c r="FS97" i="7"/>
  <c r="GE97" i="7"/>
  <c r="GQ97" i="7"/>
  <c r="HC97" i="7"/>
  <c r="HO97" i="7"/>
  <c r="AC99" i="7"/>
  <c r="AO99" i="7"/>
  <c r="BA99" i="7"/>
  <c r="BM99" i="7"/>
  <c r="BY99" i="7"/>
  <c r="CK99" i="7"/>
  <c r="CW99" i="7"/>
  <c r="DI99" i="7"/>
  <c r="DU99" i="7"/>
  <c r="EG99" i="7"/>
  <c r="ES99" i="7"/>
  <c r="FE99" i="7"/>
  <c r="FQ99" i="7"/>
  <c r="GC99" i="7"/>
  <c r="GO99" i="7"/>
  <c r="HA99" i="7"/>
  <c r="HM99" i="7"/>
  <c r="HG100" i="7"/>
  <c r="GU100" i="7"/>
  <c r="GI100" i="7"/>
  <c r="FW100" i="7"/>
  <c r="FK100" i="7"/>
  <c r="HF100" i="7"/>
  <c r="GT100" i="7"/>
  <c r="GH100" i="7"/>
  <c r="FV100" i="7"/>
  <c r="FJ100" i="7"/>
  <c r="HE100" i="7"/>
  <c r="GS100" i="7"/>
  <c r="GG100" i="7"/>
  <c r="FU100" i="7"/>
  <c r="HD100" i="7"/>
  <c r="GR100" i="7"/>
  <c r="GF100" i="7"/>
  <c r="FT100" i="7"/>
  <c r="HO100" i="7"/>
  <c r="HC100" i="7"/>
  <c r="GQ100" i="7"/>
  <c r="GE100" i="7"/>
  <c r="FS100" i="7"/>
  <c r="HN100" i="7"/>
  <c r="HB100" i="7"/>
  <c r="GP100" i="7"/>
  <c r="GD100" i="7"/>
  <c r="FR100" i="7"/>
  <c r="HM100" i="7"/>
  <c r="HA100" i="7"/>
  <c r="GO100" i="7"/>
  <c r="GC100" i="7"/>
  <c r="FQ100" i="7"/>
  <c r="HK100" i="7"/>
  <c r="GY100" i="7"/>
  <c r="GM100" i="7"/>
  <c r="GA100" i="7"/>
  <c r="FO100" i="7"/>
  <c r="HI100" i="7"/>
  <c r="GW100" i="7"/>
  <c r="GK100" i="7"/>
  <c r="FY100" i="7"/>
  <c r="FM100" i="7"/>
  <c r="HH100" i="7"/>
  <c r="GV100" i="7"/>
  <c r="GJ100" i="7"/>
  <c r="FX100" i="7"/>
  <c r="FL100" i="7"/>
  <c r="AH100" i="7"/>
  <c r="AT100" i="7"/>
  <c r="BF100" i="7"/>
  <c r="BR100" i="7"/>
  <c r="CD100" i="7"/>
  <c r="CP100" i="7"/>
  <c r="DB100" i="7"/>
  <c r="DN100" i="7"/>
  <c r="DZ100" i="7"/>
  <c r="EL100" i="7"/>
  <c r="EX100" i="7"/>
  <c r="FN100" i="7"/>
  <c r="AA96" i="7"/>
  <c r="AM96" i="7"/>
  <c r="AY96" i="7"/>
  <c r="BK96" i="7"/>
  <c r="BW96" i="7"/>
  <c r="CI96" i="7"/>
  <c r="CU96" i="7"/>
  <c r="DG96" i="7"/>
  <c r="DS96" i="7"/>
  <c r="EE96" i="7"/>
  <c r="EQ96" i="7"/>
  <c r="FC96" i="7"/>
  <c r="FO96" i="7"/>
  <c r="GA96" i="7"/>
  <c r="GM96" i="7"/>
  <c r="GY96" i="7"/>
  <c r="HK96" i="7"/>
  <c r="AF97" i="7"/>
  <c r="AR97" i="7"/>
  <c r="BD97" i="7"/>
  <c r="BP97" i="7"/>
  <c r="CB97" i="7"/>
  <c r="CN97" i="7"/>
  <c r="CZ97" i="7"/>
  <c r="DL97" i="7"/>
  <c r="DX97" i="7"/>
  <c r="EJ97" i="7"/>
  <c r="EV97" i="7"/>
  <c r="FH97" i="7"/>
  <c r="FT97" i="7"/>
  <c r="GF97" i="7"/>
  <c r="GR97" i="7"/>
  <c r="HD97" i="7"/>
  <c r="AD99" i="7"/>
  <c r="AP99" i="7"/>
  <c r="BB99" i="7"/>
  <c r="BN99" i="7"/>
  <c r="BZ99" i="7"/>
  <c r="CL99" i="7"/>
  <c r="CX99" i="7"/>
  <c r="DJ99" i="7"/>
  <c r="DV99" i="7"/>
  <c r="EH99" i="7"/>
  <c r="ET99" i="7"/>
  <c r="FF99" i="7"/>
  <c r="FR99" i="7"/>
  <c r="GD99" i="7"/>
  <c r="GP99" i="7"/>
  <c r="HB99" i="7"/>
  <c r="HN99" i="7"/>
  <c r="W100" i="7"/>
  <c r="AI100" i="7"/>
  <c r="AU100" i="7"/>
  <c r="BG100" i="7"/>
  <c r="BS100" i="7"/>
  <c r="CE100" i="7"/>
  <c r="CQ100" i="7"/>
  <c r="DC100" i="7"/>
  <c r="DO100" i="7"/>
  <c r="EA100" i="7"/>
  <c r="EM100" i="7"/>
  <c r="EY100" i="7"/>
  <c r="FP100" i="7"/>
  <c r="AB96" i="7"/>
  <c r="AN96" i="7"/>
  <c r="AZ96" i="7"/>
  <c r="BL96" i="7"/>
  <c r="BX96" i="7"/>
  <c r="CJ96" i="7"/>
  <c r="CV96" i="7"/>
  <c r="DH96" i="7"/>
  <c r="DT96" i="7"/>
  <c r="EF96" i="7"/>
  <c r="ER96" i="7"/>
  <c r="FD96" i="7"/>
  <c r="FP96" i="7"/>
  <c r="GB96" i="7"/>
  <c r="GN96" i="7"/>
  <c r="GZ96" i="7"/>
  <c r="HL96" i="7"/>
  <c r="AG97" i="7"/>
  <c r="AS97" i="7"/>
  <c r="BE97" i="7"/>
  <c r="BQ97" i="7"/>
  <c r="CC97" i="7"/>
  <c r="CO97" i="7"/>
  <c r="DA97" i="7"/>
  <c r="DM97" i="7"/>
  <c r="DY97" i="7"/>
  <c r="EK97" i="7"/>
  <c r="EW97" i="7"/>
  <c r="FI97" i="7"/>
  <c r="FU97" i="7"/>
  <c r="GG97" i="7"/>
  <c r="GS97" i="7"/>
  <c r="HE97" i="7"/>
  <c r="AE99" i="7"/>
  <c r="AQ99" i="7"/>
  <c r="BC99" i="7"/>
  <c r="BO99" i="7"/>
  <c r="CA99" i="7"/>
  <c r="CM99" i="7"/>
  <c r="CY99" i="7"/>
  <c r="DK99" i="7"/>
  <c r="DW99" i="7"/>
  <c r="EI99" i="7"/>
  <c r="EU99" i="7"/>
  <c r="FG99" i="7"/>
  <c r="FS99" i="7"/>
  <c r="GE99" i="7"/>
  <c r="GQ99" i="7"/>
  <c r="HC99" i="7"/>
  <c r="HO99" i="7"/>
  <c r="BA96" i="7"/>
  <c r="BM96" i="7"/>
  <c r="BY96" i="7"/>
  <c r="CK96" i="7"/>
  <c r="CW96" i="7"/>
  <c r="DI96" i="7"/>
  <c r="DU96" i="7"/>
  <c r="EG96" i="7"/>
  <c r="ES96" i="7"/>
  <c r="FE96" i="7"/>
  <c r="FQ96" i="7"/>
  <c r="GC96" i="7"/>
  <c r="GO96" i="7"/>
  <c r="HA96" i="7"/>
  <c r="HM96" i="7"/>
  <c r="AH97" i="7"/>
  <c r="AT97" i="7"/>
  <c r="BF97" i="7"/>
  <c r="BR97" i="7"/>
  <c r="CD97" i="7"/>
  <c r="CP97" i="7"/>
  <c r="DB97" i="7"/>
  <c r="DN97" i="7"/>
  <c r="DZ97" i="7"/>
  <c r="EL97" i="7"/>
  <c r="EX97" i="7"/>
  <c r="FJ97" i="7"/>
  <c r="FV97" i="7"/>
  <c r="GH97" i="7"/>
  <c r="GT97" i="7"/>
  <c r="HF97" i="7"/>
  <c r="AR99" i="7"/>
  <c r="BD99" i="7"/>
  <c r="BP99" i="7"/>
  <c r="CB99" i="7"/>
  <c r="CN99" i="7"/>
  <c r="CZ99" i="7"/>
  <c r="DL99" i="7"/>
  <c r="DX99" i="7"/>
  <c r="EJ99" i="7"/>
  <c r="EV99" i="7"/>
  <c r="FH99" i="7"/>
  <c r="FT99" i="7"/>
  <c r="GF99" i="7"/>
  <c r="GR99" i="7"/>
  <c r="HD99" i="7"/>
  <c r="AD96" i="7"/>
  <c r="AP96" i="7"/>
  <c r="BB96" i="7"/>
  <c r="BN96" i="7"/>
  <c r="BZ96" i="7"/>
  <c r="CL96" i="7"/>
  <c r="CX96" i="7"/>
  <c r="DJ96" i="7"/>
  <c r="DV96" i="7"/>
  <c r="EH96" i="7"/>
  <c r="ET96" i="7"/>
  <c r="FF96" i="7"/>
  <c r="FR96" i="7"/>
  <c r="GD96" i="7"/>
  <c r="GP96" i="7"/>
  <c r="HB96" i="7"/>
  <c r="HN96" i="7"/>
  <c r="W97" i="7"/>
  <c r="AI97" i="7"/>
  <c r="AU97" i="7"/>
  <c r="BG97" i="7"/>
  <c r="BS97" i="7"/>
  <c r="CE97" i="7"/>
  <c r="CQ97" i="7"/>
  <c r="DC97" i="7"/>
  <c r="DO97" i="7"/>
  <c r="EA97" i="7"/>
  <c r="EM97" i="7"/>
  <c r="EY97" i="7"/>
  <c r="FK97" i="7"/>
  <c r="FW97" i="7"/>
  <c r="GI97" i="7"/>
  <c r="GU97" i="7"/>
  <c r="HG97" i="7"/>
  <c r="AE96" i="7"/>
  <c r="AQ96" i="7"/>
  <c r="BC96" i="7"/>
  <c r="BO96" i="7"/>
  <c r="CA96" i="7"/>
  <c r="CM96" i="7"/>
  <c r="CY96" i="7"/>
  <c r="DK96" i="7"/>
  <c r="DW96" i="7"/>
  <c r="EI96" i="7"/>
  <c r="EU96" i="7"/>
  <c r="FG96" i="7"/>
  <c r="FS96" i="7"/>
  <c r="GE96" i="7"/>
  <c r="GQ96" i="7"/>
  <c r="HC96" i="7"/>
  <c r="HO96" i="7"/>
  <c r="X97" i="7"/>
  <c r="AJ97" i="7"/>
  <c r="AV97" i="7"/>
  <c r="BH97" i="7"/>
  <c r="BT97" i="7"/>
  <c r="CF97" i="7"/>
  <c r="CR97" i="7"/>
  <c r="DD97" i="7"/>
  <c r="DP97" i="7"/>
  <c r="EB97" i="7"/>
  <c r="EN97" i="7"/>
  <c r="EZ97" i="7"/>
  <c r="FL97" i="7"/>
  <c r="FX97" i="7"/>
  <c r="GJ97" i="7"/>
  <c r="GV97" i="7"/>
  <c r="HH97" i="7"/>
  <c r="AH99" i="7"/>
  <c r="AT99" i="7"/>
  <c r="BF99" i="7"/>
  <c r="BR99" i="7"/>
  <c r="CD99" i="7"/>
  <c r="CP99" i="7"/>
  <c r="DB99" i="7"/>
  <c r="DN99" i="7"/>
  <c r="DZ99" i="7"/>
  <c r="EL99" i="7"/>
  <c r="EX99" i="7"/>
  <c r="FJ99" i="7"/>
  <c r="FV99" i="7"/>
  <c r="GH99" i="7"/>
  <c r="GT99" i="7"/>
  <c r="AA100" i="7"/>
  <c r="AM100" i="7"/>
  <c r="AY100" i="7"/>
  <c r="BK100" i="7"/>
  <c r="BW100" i="7"/>
  <c r="CI100" i="7"/>
  <c r="CU100" i="7"/>
  <c r="DG100" i="7"/>
  <c r="DS100" i="7"/>
  <c r="EE100" i="7"/>
  <c r="EQ100" i="7"/>
  <c r="FC100" i="7"/>
  <c r="GN100" i="7"/>
  <c r="AF96" i="7"/>
  <c r="AR96" i="7"/>
  <c r="BD96" i="7"/>
  <c r="BP96" i="7"/>
  <c r="CB96" i="7"/>
  <c r="CN96" i="7"/>
  <c r="CZ96" i="7"/>
  <c r="DL96" i="7"/>
  <c r="DX96" i="7"/>
  <c r="EJ96" i="7"/>
  <c r="EV96" i="7"/>
  <c r="FH96" i="7"/>
  <c r="FT96" i="7"/>
  <c r="GF96" i="7"/>
  <c r="GR96" i="7"/>
  <c r="Y97" i="7"/>
  <c r="AK97" i="7"/>
  <c r="AW97" i="7"/>
  <c r="BI97" i="7"/>
  <c r="BU97" i="7"/>
  <c r="CG97" i="7"/>
  <c r="CS97" i="7"/>
  <c r="DE97" i="7"/>
  <c r="DQ97" i="7"/>
  <c r="EC97" i="7"/>
  <c r="EO97" i="7"/>
  <c r="FA97" i="7"/>
  <c r="FM97" i="7"/>
  <c r="FY97" i="7"/>
  <c r="GK97" i="7"/>
  <c r="GW97" i="7"/>
  <c r="AC101" i="7"/>
  <c r="AO101" i="7"/>
  <c r="BA101" i="7"/>
  <c r="BM101" i="7"/>
  <c r="BY101" i="7"/>
  <c r="CK101" i="7"/>
  <c r="CW101" i="7"/>
  <c r="DI101" i="7"/>
  <c r="DU101" i="7"/>
  <c r="EG101" i="7"/>
  <c r="ES101" i="7"/>
  <c r="FE101" i="7"/>
  <c r="FQ101" i="7"/>
  <c r="GC101" i="7"/>
  <c r="GO101" i="7"/>
  <c r="HA101" i="7"/>
  <c r="HM101" i="7"/>
  <c r="AH102" i="7"/>
  <c r="AT102" i="7"/>
  <c r="BF102" i="7"/>
  <c r="BR102" i="7"/>
  <c r="CD102" i="7"/>
  <c r="CP102" i="7"/>
  <c r="DB102" i="7"/>
  <c r="DN102" i="7"/>
  <c r="DZ102" i="7"/>
  <c r="EL102" i="7"/>
  <c r="EX102" i="7"/>
  <c r="FJ102" i="7"/>
  <c r="FV102" i="7"/>
  <c r="GH102" i="7"/>
  <c r="GT102" i="7"/>
  <c r="HF102" i="7"/>
  <c r="AA103" i="7"/>
  <c r="AM103" i="7"/>
  <c r="AY103" i="7"/>
  <c r="BK103" i="7"/>
  <c r="BW103" i="7"/>
  <c r="CI103" i="7"/>
  <c r="CU103" i="7"/>
  <c r="DG103" i="7"/>
  <c r="DS103" i="7"/>
  <c r="EE103" i="7"/>
  <c r="EQ103" i="7"/>
  <c r="FC103" i="7"/>
  <c r="FO103" i="7"/>
  <c r="GA103" i="7"/>
  <c r="GM103" i="7"/>
  <c r="GY103" i="7"/>
  <c r="HK103" i="7"/>
  <c r="AD101" i="7"/>
  <c r="AP101" i="7"/>
  <c r="BB101" i="7"/>
  <c r="BN101" i="7"/>
  <c r="BZ101" i="7"/>
  <c r="CL101" i="7"/>
  <c r="CX101" i="7"/>
  <c r="DJ101" i="7"/>
  <c r="DV101" i="7"/>
  <c r="EH101" i="7"/>
  <c r="ET101" i="7"/>
  <c r="FF101" i="7"/>
  <c r="FR101" i="7"/>
  <c r="GD101" i="7"/>
  <c r="GP101" i="7"/>
  <c r="HB101" i="7"/>
  <c r="HN101" i="7"/>
  <c r="W102" i="7"/>
  <c r="AI102" i="7"/>
  <c r="AU102" i="7"/>
  <c r="BG102" i="7"/>
  <c r="BS102" i="7"/>
  <c r="CE102" i="7"/>
  <c r="CQ102" i="7"/>
  <c r="DC102" i="7"/>
  <c r="DO102" i="7"/>
  <c r="EA102" i="7"/>
  <c r="EM102" i="7"/>
  <c r="EY102" i="7"/>
  <c r="FK102" i="7"/>
  <c r="FW102" i="7"/>
  <c r="GI102" i="7"/>
  <c r="GU102" i="7"/>
  <c r="HG102" i="7"/>
  <c r="AB103" i="7"/>
  <c r="AN103" i="7"/>
  <c r="AZ103" i="7"/>
  <c r="BL103" i="7"/>
  <c r="BX103" i="7"/>
  <c r="CJ103" i="7"/>
  <c r="CV103" i="7"/>
  <c r="DH103" i="7"/>
  <c r="DT103" i="7"/>
  <c r="EF103" i="7"/>
  <c r="ER103" i="7"/>
  <c r="FD103" i="7"/>
  <c r="FP103" i="7"/>
  <c r="GB103" i="7"/>
  <c r="GN103" i="7"/>
  <c r="GZ103" i="7"/>
  <c r="HL103" i="7"/>
  <c r="AF101" i="7"/>
  <c r="AR101" i="7"/>
  <c r="BD101" i="7"/>
  <c r="BP101" i="7"/>
  <c r="CB101" i="7"/>
  <c r="CN101" i="7"/>
  <c r="CZ101" i="7"/>
  <c r="DL101" i="7"/>
  <c r="DX101" i="7"/>
  <c r="EJ101" i="7"/>
  <c r="EV101" i="7"/>
  <c r="FH101" i="7"/>
  <c r="FT101" i="7"/>
  <c r="GF101" i="7"/>
  <c r="GR101" i="7"/>
  <c r="HD101" i="7"/>
  <c r="Y102" i="7"/>
  <c r="AK102" i="7"/>
  <c r="AW102" i="7"/>
  <c r="BI102" i="7"/>
  <c r="BU102" i="7"/>
  <c r="CG102" i="7"/>
  <c r="CS102" i="7"/>
  <c r="DE102" i="7"/>
  <c r="DQ102" i="7"/>
  <c r="EC102" i="7"/>
  <c r="EO102" i="7"/>
  <c r="FA102" i="7"/>
  <c r="FM102" i="7"/>
  <c r="FY102" i="7"/>
  <c r="GK102" i="7"/>
  <c r="GW102" i="7"/>
  <c r="HI102" i="7"/>
  <c r="AD103" i="7"/>
  <c r="AP103" i="7"/>
  <c r="BB103" i="7"/>
  <c r="BN103" i="7"/>
  <c r="BZ103" i="7"/>
  <c r="CL103" i="7"/>
  <c r="CX103" i="7"/>
  <c r="DJ103" i="7"/>
  <c r="DV103" i="7"/>
  <c r="EH103" i="7"/>
  <c r="ET103" i="7"/>
  <c r="FF103" i="7"/>
  <c r="FR103" i="7"/>
  <c r="GD103" i="7"/>
  <c r="GP103" i="7"/>
  <c r="HB103" i="7"/>
  <c r="HN103" i="7"/>
  <c r="AH101" i="7"/>
  <c r="AT101" i="7"/>
  <c r="BF101" i="7"/>
  <c r="BR101" i="7"/>
  <c r="CD101" i="7"/>
  <c r="CP101" i="7"/>
  <c r="DB101" i="7"/>
  <c r="DN101" i="7"/>
  <c r="DZ101" i="7"/>
  <c r="EL101" i="7"/>
  <c r="EX101" i="7"/>
  <c r="FJ101" i="7"/>
  <c r="FV101" i="7"/>
  <c r="GH101" i="7"/>
  <c r="GT101" i="7"/>
  <c r="HF101" i="7"/>
  <c r="AA102" i="7"/>
  <c r="AM102" i="7"/>
  <c r="AY102" i="7"/>
  <c r="BK102" i="7"/>
  <c r="BW102" i="7"/>
  <c r="CI102" i="7"/>
  <c r="CU102" i="7"/>
  <c r="DG102" i="7"/>
  <c r="DS102" i="7"/>
  <c r="EE102" i="7"/>
  <c r="EQ102" i="7"/>
  <c r="FC102" i="7"/>
  <c r="FO102" i="7"/>
  <c r="GA102" i="7"/>
  <c r="GM102" i="7"/>
  <c r="GY102" i="7"/>
  <c r="HK102" i="7"/>
  <c r="AF103" i="7"/>
  <c r="AR103" i="7"/>
  <c r="BD103" i="7"/>
  <c r="BP103" i="7"/>
  <c r="CB103" i="7"/>
  <c r="CN103" i="7"/>
  <c r="CZ103" i="7"/>
  <c r="DL103" i="7"/>
  <c r="DX103" i="7"/>
  <c r="EJ103" i="7"/>
  <c r="EV103" i="7"/>
  <c r="FH103" i="7"/>
  <c r="FT103" i="7"/>
  <c r="GF103" i="7"/>
  <c r="GR103" i="7"/>
  <c r="HD103" i="7"/>
  <c r="W101" i="7"/>
  <c r="AI101" i="7"/>
  <c r="AU101" i="7"/>
  <c r="BG101" i="7"/>
  <c r="BS101" i="7"/>
  <c r="CE101" i="7"/>
  <c r="CQ101" i="7"/>
  <c r="DC101" i="7"/>
  <c r="DO101" i="7"/>
  <c r="EA101" i="7"/>
  <c r="EM101" i="7"/>
  <c r="EY101" i="7"/>
  <c r="FK101" i="7"/>
  <c r="FW101" i="7"/>
  <c r="GI101" i="7"/>
  <c r="GU101" i="7"/>
  <c r="HG101" i="7"/>
  <c r="AB102" i="7"/>
  <c r="AN102" i="7"/>
  <c r="AZ102" i="7"/>
  <c r="BL102" i="7"/>
  <c r="BX102" i="7"/>
  <c r="CJ102" i="7"/>
  <c r="CV102" i="7"/>
  <c r="DH102" i="7"/>
  <c r="DT102" i="7"/>
  <c r="EF102" i="7"/>
  <c r="ER102" i="7"/>
  <c r="FD102" i="7"/>
  <c r="FP102" i="7"/>
  <c r="GB102" i="7"/>
  <c r="GN102" i="7"/>
  <c r="GZ102" i="7"/>
  <c r="HL102" i="7"/>
  <c r="AG103" i="7"/>
  <c r="AS103" i="7"/>
  <c r="BE103" i="7"/>
  <c r="BQ103" i="7"/>
  <c r="CC103" i="7"/>
  <c r="CO103" i="7"/>
  <c r="DA103" i="7"/>
  <c r="DM103" i="7"/>
  <c r="DY103" i="7"/>
  <c r="EK103" i="7"/>
  <c r="EW103" i="7"/>
  <c r="FI103" i="7"/>
  <c r="FU103" i="7"/>
  <c r="GG103" i="7"/>
  <c r="GS103" i="7"/>
  <c r="HE103" i="7"/>
  <c r="X101" i="7"/>
  <c r="AJ101" i="7"/>
  <c r="AV101" i="7"/>
  <c r="BH101" i="7"/>
  <c r="BT101" i="7"/>
  <c r="CF101" i="7"/>
  <c r="CR101" i="7"/>
  <c r="DD101" i="7"/>
  <c r="DP101" i="7"/>
  <c r="EB101" i="7"/>
  <c r="EN101" i="7"/>
  <c r="EZ101" i="7"/>
  <c r="FL101" i="7"/>
  <c r="FX101" i="7"/>
  <c r="GJ101" i="7"/>
  <c r="GV101" i="7"/>
  <c r="HH101" i="7"/>
  <c r="AC102" i="7"/>
  <c r="AO102" i="7"/>
  <c r="BA102" i="7"/>
  <c r="BM102" i="7"/>
  <c r="BY102" i="7"/>
  <c r="CK102" i="7"/>
  <c r="CW102" i="7"/>
  <c r="DI102" i="7"/>
  <c r="DU102" i="7"/>
  <c r="EG102" i="7"/>
  <c r="ES102" i="7"/>
  <c r="FE102" i="7"/>
  <c r="FQ102" i="7"/>
  <c r="GC102" i="7"/>
  <c r="GO102" i="7"/>
  <c r="HA102" i="7"/>
  <c r="HM102" i="7"/>
  <c r="AH103" i="7"/>
  <c r="AT103" i="7"/>
  <c r="BF103" i="7"/>
  <c r="BR103" i="7"/>
  <c r="CD103" i="7"/>
  <c r="CP103" i="7"/>
  <c r="DB103" i="7"/>
  <c r="DN103" i="7"/>
  <c r="DZ103" i="7"/>
  <c r="EL103" i="7"/>
  <c r="EX103" i="7"/>
  <c r="FJ103" i="7"/>
  <c r="FV103" i="7"/>
  <c r="GH103" i="7"/>
  <c r="GT103" i="7"/>
  <c r="HF103" i="7"/>
  <c r="Y101" i="7"/>
  <c r="AK101" i="7"/>
  <c r="AW101" i="7"/>
  <c r="BI101" i="7"/>
  <c r="BU101" i="7"/>
  <c r="CG101" i="7"/>
  <c r="CS101" i="7"/>
  <c r="DE101" i="7"/>
  <c r="DQ101" i="7"/>
  <c r="EC101" i="7"/>
  <c r="EO101" i="7"/>
  <c r="FA101" i="7"/>
  <c r="FM101" i="7"/>
  <c r="FY101" i="7"/>
  <c r="GK101" i="7"/>
  <c r="GW101" i="7"/>
  <c r="HI101" i="7"/>
  <c r="AD102" i="7"/>
  <c r="AP102" i="7"/>
  <c r="BB102" i="7"/>
  <c r="BN102" i="7"/>
  <c r="BZ102" i="7"/>
  <c r="CL102" i="7"/>
  <c r="CX102" i="7"/>
  <c r="DJ102" i="7"/>
  <c r="DV102" i="7"/>
  <c r="EH102" i="7"/>
  <c r="ET102" i="7"/>
  <c r="FF102" i="7"/>
  <c r="FR102" i="7"/>
  <c r="GD102" i="7"/>
  <c r="GP102" i="7"/>
  <c r="HB102" i="7"/>
  <c r="HN102" i="7"/>
  <c r="W103" i="7"/>
  <c r="AI103" i="7"/>
  <c r="AU103" i="7"/>
  <c r="BG103" i="7"/>
  <c r="BS103" i="7"/>
  <c r="CE103" i="7"/>
  <c r="CQ103" i="7"/>
  <c r="DC103" i="7"/>
  <c r="DO103" i="7"/>
  <c r="EA103" i="7"/>
  <c r="EM103" i="7"/>
  <c r="EY103" i="7"/>
  <c r="FK103" i="7"/>
  <c r="FW103" i="7"/>
  <c r="GI103" i="7"/>
  <c r="GU103" i="7"/>
  <c r="HG103" i="7"/>
  <c r="Z101" i="7"/>
  <c r="AL101" i="7"/>
  <c r="AX101" i="7"/>
  <c r="BJ101" i="7"/>
  <c r="BV101" i="7"/>
  <c r="CH101" i="7"/>
  <c r="CT101" i="7"/>
  <c r="DF101" i="7"/>
  <c r="DR101" i="7"/>
  <c r="ED101" i="7"/>
  <c r="EP101" i="7"/>
  <c r="FB101" i="7"/>
  <c r="FN101" i="7"/>
  <c r="FZ101" i="7"/>
  <c r="GL101" i="7"/>
  <c r="GX101" i="7"/>
  <c r="HJ101" i="7"/>
  <c r="AE102" i="7"/>
  <c r="AQ102" i="7"/>
  <c r="BC102" i="7"/>
  <c r="BO102" i="7"/>
  <c r="CA102" i="7"/>
  <c r="CM102" i="7"/>
  <c r="CY102" i="7"/>
  <c r="DK102" i="7"/>
  <c r="DW102" i="7"/>
  <c r="EI102" i="7"/>
  <c r="EU102" i="7"/>
  <c r="FG102" i="7"/>
  <c r="FS102" i="7"/>
  <c r="GE102" i="7"/>
  <c r="GQ102" i="7"/>
  <c r="HC102" i="7"/>
  <c r="HO102" i="7"/>
  <c r="X103" i="7"/>
  <c r="AJ103" i="7"/>
  <c r="AV103" i="7"/>
  <c r="BH103" i="7"/>
  <c r="BT103" i="7"/>
  <c r="CF103" i="7"/>
  <c r="CR103" i="7"/>
  <c r="DD103" i="7"/>
  <c r="DP103" i="7"/>
  <c r="EB103" i="7"/>
  <c r="EN103" i="7"/>
  <c r="EZ103" i="7"/>
  <c r="FL103" i="7"/>
  <c r="FX103" i="7"/>
  <c r="GJ103" i="7"/>
  <c r="GV103" i="7"/>
  <c r="HH103" i="7"/>
  <c r="AA101" i="7"/>
  <c r="AM101" i="7"/>
  <c r="AY101" i="7"/>
  <c r="BK101" i="7"/>
  <c r="BW101" i="7"/>
  <c r="CI101" i="7"/>
  <c r="CU101" i="7"/>
  <c r="DG101" i="7"/>
  <c r="DS101" i="7"/>
  <c r="EE101" i="7"/>
  <c r="EQ101" i="7"/>
  <c r="FC101" i="7"/>
  <c r="FO101" i="7"/>
  <c r="GA101" i="7"/>
  <c r="GM101" i="7"/>
  <c r="GY101" i="7"/>
  <c r="HK101" i="7"/>
  <c r="AF102" i="7"/>
  <c r="AR102" i="7"/>
  <c r="BD102" i="7"/>
  <c r="BP102" i="7"/>
  <c r="CB102" i="7"/>
  <c r="CN102" i="7"/>
  <c r="CZ102" i="7"/>
  <c r="DL102" i="7"/>
  <c r="DX102" i="7"/>
  <c r="EJ102" i="7"/>
  <c r="EV102" i="7"/>
  <c r="FH102" i="7"/>
  <c r="FT102" i="7"/>
  <c r="GF102" i="7"/>
  <c r="GR102" i="7"/>
  <c r="HD102" i="7"/>
  <c r="Y103" i="7"/>
  <c r="AK103" i="7"/>
  <c r="AW103" i="7"/>
  <c r="BI103" i="7"/>
  <c r="BU103" i="7"/>
  <c r="CG103" i="7"/>
  <c r="CS103" i="7"/>
  <c r="DE103" i="7"/>
  <c r="DQ103" i="7"/>
  <c r="EC103" i="7"/>
  <c r="EO103" i="7"/>
  <c r="FA103" i="7"/>
  <c r="FM103" i="7"/>
  <c r="FY103" i="7"/>
  <c r="GK103" i="7"/>
  <c r="GW103" i="7"/>
  <c r="HI103" i="7"/>
  <c r="AB101" i="7"/>
  <c r="AN101" i="7"/>
  <c r="AZ101" i="7"/>
  <c r="BL101" i="7"/>
  <c r="BX101" i="7"/>
  <c r="CJ101" i="7"/>
  <c r="CV101" i="7"/>
  <c r="DH101" i="7"/>
  <c r="DT101" i="7"/>
  <c r="EF101" i="7"/>
  <c r="ER101" i="7"/>
  <c r="FD101" i="7"/>
  <c r="FP101" i="7"/>
  <c r="GB101" i="7"/>
  <c r="GN101" i="7"/>
  <c r="GZ101" i="7"/>
  <c r="AG102" i="7"/>
  <c r="AS102" i="7"/>
  <c r="BE102" i="7"/>
  <c r="BQ102" i="7"/>
  <c r="CC102" i="7"/>
  <c r="CO102" i="7"/>
  <c r="DA102" i="7"/>
  <c r="DM102" i="7"/>
  <c r="DY102" i="7"/>
  <c r="EK102" i="7"/>
  <c r="EW102" i="7"/>
  <c r="FI102" i="7"/>
  <c r="FU102" i="7"/>
  <c r="GG102" i="7"/>
  <c r="GS102" i="7"/>
  <c r="Z103" i="7"/>
  <c r="AL103" i="7"/>
  <c r="AX103" i="7"/>
  <c r="BJ103" i="7"/>
  <c r="BV103" i="7"/>
  <c r="CH103" i="7"/>
  <c r="CT103" i="7"/>
  <c r="DF103" i="7"/>
  <c r="DR103" i="7"/>
  <c r="ED103" i="7"/>
  <c r="EP103" i="7"/>
  <c r="FB103" i="7"/>
  <c r="FN103" i="7"/>
  <c r="FZ103" i="7"/>
  <c r="GL103" i="7"/>
  <c r="GX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P4" i="19" l="1"/>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25"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X4" i="24"/>
  <c r="K4" i="24"/>
  <c r="G4" i="24"/>
  <c r="G5" i="24" s="1"/>
  <c r="F4" i="24"/>
  <c r="E4" i="24"/>
  <c r="DA4" i="19" l="1"/>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CZ4" i="19" l="1"/>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EM4" i="19" l="1"/>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O10" i="24"/>
  <c r="EO11" i="24" s="1"/>
  <c r="ER10" i="24"/>
  <c r="AV4" i="24"/>
  <c r="AW4" i="24" s="1"/>
  <c r="ER9" i="24"/>
  <c r="ER8" i="24"/>
  <c r="EN10" i="24"/>
  <c r="EN4" i="24"/>
  <c r="EN8" i="24" s="1"/>
  <c r="EP11" i="24"/>
  <c r="EQ11" i="24"/>
  <c r="EM9" i="24"/>
  <c r="EM10" i="24"/>
  <c r="EM4" i="24"/>
  <c r="EM8" i="24" s="1"/>
  <c r="AO4" i="24"/>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ES11" i="24"/>
  <c r="ET11" i="24"/>
  <c r="EL11" i="24"/>
  <c r="EU9" i="24"/>
  <c r="EU10" i="24"/>
  <c r="AY4" i="24"/>
  <c r="EU4" i="24"/>
  <c r="EU8" i="24" s="1"/>
  <c r="EK10" i="24"/>
  <c r="EK9" i="24"/>
  <c r="EK4" i="24"/>
  <c r="EK8" i="24" s="1"/>
  <c r="AM4" i="24"/>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EU11" i="24"/>
  <c r="EK11" i="24"/>
  <c r="EV9" i="24"/>
  <c r="EV10" i="24"/>
  <c r="EV4" i="24"/>
  <c r="EV8" i="24" s="1"/>
  <c r="AZ4" i="24"/>
  <c r="EJ9" i="24"/>
  <c r="EJ10" i="24"/>
  <c r="EJ4" i="24"/>
  <c r="EJ8" i="24" s="1"/>
  <c r="AL4" i="24"/>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EJ11" i="24"/>
  <c r="EV11" i="24"/>
  <c r="EI9" i="24"/>
  <c r="EI10" i="24"/>
  <c r="AK4" i="24"/>
  <c r="EI4" i="24"/>
  <c r="EI8" i="24" s="1"/>
  <c r="EW10" i="24"/>
  <c r="EW9" i="24"/>
  <c r="BA4" i="24"/>
  <c r="EW4" i="24"/>
  <c r="EW8" i="24" s="1"/>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EW11" i="24"/>
  <c r="EI11" i="24"/>
  <c r="EH10" i="24"/>
  <c r="EH9" i="24"/>
  <c r="AJ4" i="24"/>
  <c r="EH4" i="24"/>
  <c r="EH8" i="24" s="1"/>
  <c r="EX10" i="24"/>
  <c r="EX9" i="24"/>
  <c r="EX4" i="24"/>
  <c r="EX8" i="24" s="1"/>
  <c r="BB4" i="24"/>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EH11" i="24"/>
  <c r="EX11" i="24"/>
  <c r="EG10" i="24"/>
  <c r="EG9" i="24"/>
  <c r="EG4" i="24"/>
  <c r="EG8" i="24" s="1"/>
  <c r="AI4" i="24"/>
  <c r="EY9" i="24"/>
  <c r="EY10" i="24"/>
  <c r="EY4" i="24"/>
  <c r="EY8" i="24" s="1"/>
  <c r="BC4" i="24"/>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EY11" i="24"/>
  <c r="EG11" i="24"/>
  <c r="EF9" i="24"/>
  <c r="EF10" i="24"/>
  <c r="EF4" i="24"/>
  <c r="EF8" i="24" s="1"/>
  <c r="AH4" i="24"/>
  <c r="EZ9" i="24"/>
  <c r="EZ10" i="24"/>
  <c r="BD4" i="24"/>
  <c r="EZ4" i="24"/>
  <c r="EZ8" i="24" s="1"/>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EF11" i="24"/>
  <c r="EZ11" i="24"/>
  <c r="FA10" i="24"/>
  <c r="FA9" i="24"/>
  <c r="FA4" i="24"/>
  <c r="FA8" i="24" s="1"/>
  <c r="BE4" i="24"/>
  <c r="EE9" i="24"/>
  <c r="EE10" i="24"/>
  <c r="EE4" i="24"/>
  <c r="EE8" i="24" s="1"/>
  <c r="AG4" i="24"/>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FA11" i="24"/>
  <c r="EE11" i="24"/>
  <c r="ED10" i="24"/>
  <c r="ED9" i="24"/>
  <c r="AF4" i="24"/>
  <c r="ED4" i="24"/>
  <c r="ED8" i="24" s="1"/>
  <c r="FB10" i="24"/>
  <c r="FB9" i="24"/>
  <c r="BF4" i="24"/>
  <c r="FB4" i="24"/>
  <c r="FB8" i="24" s="1"/>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ED11" i="24"/>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4"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D16" i="15"/>
  <c r="D17" i="15"/>
  <c r="D18" i="15"/>
  <c r="D19" i="15"/>
  <c r="O19" i="15" s="1"/>
  <c r="D20" i="15"/>
  <c r="O20" i="15" s="1"/>
  <c r="D21" i="15"/>
  <c r="D22" i="15"/>
  <c r="D23" i="15"/>
  <c r="O23" i="15" s="1"/>
  <c r="D24" i="15"/>
  <c r="O24" i="15" s="1"/>
  <c r="D25" i="15"/>
  <c r="D26" i="15"/>
  <c r="D27" i="15"/>
  <c r="D28" i="15"/>
  <c r="D29" i="15"/>
  <c r="D30" i="15"/>
  <c r="D31" i="15"/>
  <c r="O31" i="15" s="1"/>
  <c r="D32" i="15"/>
  <c r="O32" i="15" s="1"/>
  <c r="D33" i="15"/>
  <c r="D34" i="15"/>
  <c r="D35" i="15"/>
  <c r="O35" i="15" s="1"/>
  <c r="D36" i="15"/>
  <c r="O36" i="15" s="1"/>
  <c r="D37" i="15"/>
  <c r="D38" i="15"/>
  <c r="D39" i="15"/>
  <c r="D40" i="15"/>
  <c r="D41" i="15"/>
  <c r="D42" i="15"/>
  <c r="D43" i="15"/>
  <c r="O43" i="15" s="1"/>
  <c r="D44" i="15"/>
  <c r="O44" i="15" s="1"/>
  <c r="D45" i="15"/>
  <c r="D46" i="15"/>
  <c r="D47" i="15"/>
  <c r="D48" i="15"/>
  <c r="O48" i="15" s="1"/>
  <c r="D49" i="15"/>
  <c r="J49" i="15" s="1"/>
  <c r="D50" i="15"/>
  <c r="D51" i="15"/>
  <c r="D52" i="15"/>
  <c r="D53" i="15"/>
  <c r="D54" i="15"/>
  <c r="D55" i="15"/>
  <c r="O55" i="15" s="1"/>
  <c r="D56" i="15"/>
  <c r="O56" i="15" s="1"/>
  <c r="D57" i="15"/>
  <c r="D58" i="15"/>
  <c r="D59" i="15"/>
  <c r="O59" i="15" s="1"/>
  <c r="D60" i="15"/>
  <c r="O60" i="15" s="1"/>
  <c r="D61" i="15"/>
  <c r="D62" i="15"/>
  <c r="D63" i="15"/>
  <c r="D64" i="15"/>
  <c r="D65" i="15"/>
  <c r="D66" i="15"/>
  <c r="D67" i="15"/>
  <c r="O67" i="15" s="1"/>
  <c r="D68" i="15"/>
  <c r="O68" i="15" s="1"/>
  <c r="D69" i="15"/>
  <c r="D70" i="15"/>
  <c r="D71" i="15"/>
  <c r="O71" i="15" s="1"/>
  <c r="D72" i="15"/>
  <c r="O72" i="15" s="1"/>
  <c r="D73" i="15"/>
  <c r="D74" i="15"/>
  <c r="D75" i="15"/>
  <c r="D76" i="15"/>
  <c r="D77" i="15"/>
  <c r="D78" i="15"/>
  <c r="D79" i="15"/>
  <c r="O79" i="15" s="1"/>
  <c r="D80" i="15"/>
  <c r="O80" i="15" s="1"/>
  <c r="D81" i="15"/>
  <c r="D82" i="15"/>
  <c r="D83" i="15"/>
  <c r="O83" i="15" s="1"/>
  <c r="D84" i="15"/>
  <c r="D85" i="15"/>
  <c r="D86" i="15"/>
  <c r="D87" i="15"/>
  <c r="D88" i="15"/>
  <c r="D89" i="15"/>
  <c r="D90" i="15"/>
  <c r="D91" i="15"/>
  <c r="O91" i="15" s="1"/>
  <c r="D92" i="15"/>
  <c r="O92" i="15" s="1"/>
  <c r="D93" i="15"/>
  <c r="D94" i="15"/>
  <c r="D95" i="15"/>
  <c r="O95" i="15" s="1"/>
  <c r="D96" i="15"/>
  <c r="O96" i="15" s="1"/>
  <c r="D97" i="15"/>
  <c r="D98" i="15"/>
  <c r="D99" i="15"/>
  <c r="D100" i="15"/>
  <c r="D101" i="15"/>
  <c r="D102" i="15"/>
  <c r="D103" i="15"/>
  <c r="O103" i="15" s="1"/>
  <c r="Q104" i="15"/>
  <c r="E104" i="15"/>
  <c r="S1" i="15"/>
  <c r="J8" i="15"/>
  <c r="K5" i="15"/>
  <c r="I6" i="15"/>
  <c r="I9" i="15"/>
  <c r="I5" i="15"/>
  <c r="K8" i="15"/>
  <c r="M104" i="7"/>
  <c r="M104" i="14"/>
  <c r="B44" i="5"/>
  <c r="B43" i="5"/>
  <c r="S8" i="7" s="1"/>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V25" i="14" s="1"/>
  <c r="B26" i="14"/>
  <c r="B27" i="14"/>
  <c r="B28" i="14"/>
  <c r="B29" i="14"/>
  <c r="B30" i="14"/>
  <c r="B31" i="14"/>
  <c r="B32" i="14"/>
  <c r="B33" i="14"/>
  <c r="B34" i="14"/>
  <c r="B35" i="14"/>
  <c r="B36" i="14"/>
  <c r="B37" i="14"/>
  <c r="V37" i="14" s="1"/>
  <c r="B38" i="14"/>
  <c r="B39" i="14"/>
  <c r="B40" i="14"/>
  <c r="B41" i="14"/>
  <c r="B42" i="14"/>
  <c r="B43" i="14"/>
  <c r="B44" i="14"/>
  <c r="B45" i="14"/>
  <c r="B46" i="14"/>
  <c r="B47" i="14"/>
  <c r="B48" i="14"/>
  <c r="B49" i="14"/>
  <c r="V49" i="14" s="1"/>
  <c r="B50" i="14"/>
  <c r="B51" i="14"/>
  <c r="B52" i="14"/>
  <c r="B53" i="14"/>
  <c r="B54" i="14"/>
  <c r="B55" i="14"/>
  <c r="B56" i="14"/>
  <c r="B57" i="14"/>
  <c r="B58" i="14"/>
  <c r="B59" i="14"/>
  <c r="B60" i="14"/>
  <c r="B61" i="14"/>
  <c r="V61" i="14" s="1"/>
  <c r="B62" i="14"/>
  <c r="B63" i="14"/>
  <c r="B64" i="14"/>
  <c r="B65" i="14"/>
  <c r="B66" i="14"/>
  <c r="B67" i="14"/>
  <c r="B68" i="14"/>
  <c r="B69" i="14"/>
  <c r="B70" i="14"/>
  <c r="B71" i="14"/>
  <c r="B72" i="14"/>
  <c r="B73" i="14"/>
  <c r="V73" i="14" s="1"/>
  <c r="B74" i="14"/>
  <c r="B75" i="14"/>
  <c r="B76" i="14"/>
  <c r="B77" i="14"/>
  <c r="B78" i="14"/>
  <c r="B79" i="14"/>
  <c r="B80" i="14"/>
  <c r="B81" i="14"/>
  <c r="B82" i="14"/>
  <c r="B83" i="14"/>
  <c r="B84" i="14"/>
  <c r="B85" i="14"/>
  <c r="V85" i="14" s="1"/>
  <c r="B86" i="14"/>
  <c r="B87" i="14"/>
  <c r="B88" i="14"/>
  <c r="B89" i="14"/>
  <c r="B90" i="14"/>
  <c r="B91" i="14"/>
  <c r="B92" i="14"/>
  <c r="B93" i="14"/>
  <c r="B94" i="14"/>
  <c r="B95" i="14"/>
  <c r="B96" i="14"/>
  <c r="B97" i="14"/>
  <c r="V97" i="14" s="1"/>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R34" i="14" s="1"/>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E51" i="14" s="1"/>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E75" i="14" s="1"/>
  <c r="D76" i="14"/>
  <c r="E76" i="14" s="1"/>
  <c r="D77" i="14"/>
  <c r="E77" i="14" s="1"/>
  <c r="D78" i="14"/>
  <c r="E78" i="14" s="1"/>
  <c r="D79" i="14"/>
  <c r="E79" i="14" s="1"/>
  <c r="D80" i="14"/>
  <c r="E80" i="14" s="1"/>
  <c r="D81" i="14"/>
  <c r="D82" i="14"/>
  <c r="D83" i="14"/>
  <c r="D84" i="14"/>
  <c r="D85" i="14"/>
  <c r="D86" i="14"/>
  <c r="E86" i="14" s="1"/>
  <c r="D87" i="14"/>
  <c r="E87" i="14" s="1"/>
  <c r="D88" i="14"/>
  <c r="E88" i="14" s="1"/>
  <c r="D89" i="14"/>
  <c r="E89" i="14" s="1"/>
  <c r="D90" i="14"/>
  <c r="E90" i="14" s="1"/>
  <c r="D91" i="14"/>
  <c r="D92" i="14"/>
  <c r="E92" i="14" s="1"/>
  <c r="D93" i="14"/>
  <c r="D94" i="14"/>
  <c r="D95" i="14"/>
  <c r="D96" i="14"/>
  <c r="D97" i="14"/>
  <c r="D98" i="14"/>
  <c r="E98" i="14" s="1"/>
  <c r="D99" i="14"/>
  <c r="E99" i="14" s="1"/>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J77" i="15"/>
  <c r="I45" i="15"/>
  <c r="W21" i="15"/>
  <c r="L64" i="7"/>
  <c r="G27" i="14"/>
  <c r="S65" i="14"/>
  <c r="T52" i="14"/>
  <c r="L7" i="7"/>
  <c r="R38" i="14"/>
  <c r="R76" i="14"/>
  <c r="Q16" i="14"/>
  <c r="P99" i="14"/>
  <c r="I10" i="15"/>
  <c r="MO10" i="19" l="1"/>
  <c r="MO11" i="19" s="1"/>
  <c r="KI8" i="19"/>
  <c r="KI11" i="19" s="1"/>
  <c r="CN4" i="19"/>
  <c r="KH10" i="19"/>
  <c r="KH4" i="19"/>
  <c r="KH9" i="19" s="1"/>
  <c r="EX4" i="19"/>
  <c r="MP8" i="19"/>
  <c r="MP4" i="19"/>
  <c r="MP9" i="19" s="1"/>
  <c r="R92" i="15"/>
  <c r="HV92" i="15"/>
  <c r="IH92" i="15"/>
  <c r="IT92" i="15"/>
  <c r="JF92" i="15"/>
  <c r="JR92" i="15"/>
  <c r="KD92" i="15"/>
  <c r="KP92" i="15"/>
  <c r="LB92" i="15"/>
  <c r="LN92" i="15"/>
  <c r="LZ92" i="15"/>
  <c r="ML92" i="15"/>
  <c r="MX92" i="15"/>
  <c r="NJ92" i="15"/>
  <c r="NV92" i="15"/>
  <c r="OH92" i="15"/>
  <c r="OT92" i="15"/>
  <c r="PF92" i="15"/>
  <c r="HW92" i="15"/>
  <c r="II92" i="15"/>
  <c r="IU92" i="15"/>
  <c r="JG92" i="15"/>
  <c r="JS92" i="15"/>
  <c r="KE92" i="15"/>
  <c r="KQ92" i="15"/>
  <c r="LC92" i="15"/>
  <c r="LO92" i="15"/>
  <c r="MA92" i="15"/>
  <c r="MM92" i="15"/>
  <c r="MY92" i="15"/>
  <c r="NK92" i="15"/>
  <c r="NW92" i="15"/>
  <c r="OI92" i="15"/>
  <c r="OU92" i="15"/>
  <c r="PG92" i="15"/>
  <c r="HX92" i="15"/>
  <c r="IJ92" i="15"/>
  <c r="IV92" i="15"/>
  <c r="JH92" i="15"/>
  <c r="JT92" i="15"/>
  <c r="KF92" i="15"/>
  <c r="KR92" i="15"/>
  <c r="LD92" i="15"/>
  <c r="LP92" i="15"/>
  <c r="MB92" i="15"/>
  <c r="MN92" i="15"/>
  <c r="MZ92" i="15"/>
  <c r="NL92" i="15"/>
  <c r="NX92" i="15"/>
  <c r="OJ92" i="15"/>
  <c r="OV92" i="15"/>
  <c r="PH92" i="15"/>
  <c r="HY92" i="15"/>
  <c r="IK92" i="15"/>
  <c r="IW92" i="15"/>
  <c r="JI92" i="15"/>
  <c r="JU92" i="15"/>
  <c r="KG92" i="15"/>
  <c r="KS92" i="15"/>
  <c r="LE92" i="15"/>
  <c r="LQ92" i="15"/>
  <c r="MC92" i="15"/>
  <c r="MO92" i="15"/>
  <c r="NA92" i="15"/>
  <c r="NM92" i="15"/>
  <c r="NY92" i="15"/>
  <c r="OK92" i="15"/>
  <c r="OW92" i="15"/>
  <c r="PI92" i="15"/>
  <c r="HZ92" i="15"/>
  <c r="IL92" i="15"/>
  <c r="IX92" i="15"/>
  <c r="JJ92" i="15"/>
  <c r="JV92" i="15"/>
  <c r="KH92" i="15"/>
  <c r="KT92" i="15"/>
  <c r="LF92" i="15"/>
  <c r="LR92" i="15"/>
  <c r="MD92" i="15"/>
  <c r="MP92" i="15"/>
  <c r="NB92" i="15"/>
  <c r="NN92" i="15"/>
  <c r="NZ92" i="15"/>
  <c r="OL92" i="15"/>
  <c r="OX92" i="15"/>
  <c r="PJ92" i="15"/>
  <c r="IA92" i="15"/>
  <c r="IM92" i="15"/>
  <c r="IY92" i="15"/>
  <c r="JK92" i="15"/>
  <c r="JW92" i="15"/>
  <c r="KI92" i="15"/>
  <c r="KU92" i="15"/>
  <c r="LG92" i="15"/>
  <c r="LS92" i="15"/>
  <c r="ME92" i="15"/>
  <c r="MQ92" i="15"/>
  <c r="NC92" i="15"/>
  <c r="NO92" i="15"/>
  <c r="OA92" i="15"/>
  <c r="OM92" i="15"/>
  <c r="OY92" i="15"/>
  <c r="PK92" i="15"/>
  <c r="IB92" i="15"/>
  <c r="IN92" i="15"/>
  <c r="IZ92" i="15"/>
  <c r="JL92" i="15"/>
  <c r="JX92" i="15"/>
  <c r="KJ92" i="15"/>
  <c r="KV92" i="15"/>
  <c r="LH92" i="15"/>
  <c r="LT92" i="15"/>
  <c r="MF92" i="15"/>
  <c r="MR92" i="15"/>
  <c r="ND92" i="15"/>
  <c r="NP92" i="15"/>
  <c r="OB92" i="15"/>
  <c r="ON92" i="15"/>
  <c r="OZ92" i="15"/>
  <c r="PL92" i="15"/>
  <c r="IC92" i="15"/>
  <c r="IO92" i="15"/>
  <c r="JA92" i="15"/>
  <c r="JM92" i="15"/>
  <c r="JY92" i="15"/>
  <c r="KK92" i="15"/>
  <c r="KW92" i="15"/>
  <c r="LI92" i="15"/>
  <c r="LU92" i="15"/>
  <c r="MG92" i="15"/>
  <c r="MS92" i="15"/>
  <c r="NE92" i="15"/>
  <c r="NQ92" i="15"/>
  <c r="OC92" i="15"/>
  <c r="OO92" i="15"/>
  <c r="PA92" i="15"/>
  <c r="ID92" i="15"/>
  <c r="IP92" i="15"/>
  <c r="JB92" i="15"/>
  <c r="JN92" i="15"/>
  <c r="JZ92" i="15"/>
  <c r="KL92" i="15"/>
  <c r="KX92" i="15"/>
  <c r="LJ92" i="15"/>
  <c r="LV92" i="15"/>
  <c r="MH92" i="15"/>
  <c r="MT92" i="15"/>
  <c r="NF92" i="15"/>
  <c r="NR92" i="15"/>
  <c r="OD92" i="15"/>
  <c r="OP92" i="15"/>
  <c r="PB92" i="15"/>
  <c r="IE92" i="15"/>
  <c r="IQ92" i="15"/>
  <c r="JC92" i="15"/>
  <c r="JO92" i="15"/>
  <c r="KA92" i="15"/>
  <c r="KM92" i="15"/>
  <c r="KY92" i="15"/>
  <c r="LK92" i="15"/>
  <c r="LW92" i="15"/>
  <c r="MI92" i="15"/>
  <c r="MU92" i="15"/>
  <c r="NG92" i="15"/>
  <c r="NS92" i="15"/>
  <c r="OE92" i="15"/>
  <c r="OQ92" i="15"/>
  <c r="PC92" i="15"/>
  <c r="IF92" i="15"/>
  <c r="IR92" i="15"/>
  <c r="JD92" i="15"/>
  <c r="JP92" i="15"/>
  <c r="KB92" i="15"/>
  <c r="KN92" i="15"/>
  <c r="KZ92" i="15"/>
  <c r="LL92" i="15"/>
  <c r="LX92" i="15"/>
  <c r="MJ92" i="15"/>
  <c r="MV92" i="15"/>
  <c r="NH92" i="15"/>
  <c r="NT92" i="15"/>
  <c r="OF92" i="15"/>
  <c r="OR92" i="15"/>
  <c r="PD92" i="15"/>
  <c r="KO92" i="15"/>
  <c r="LA92" i="15"/>
  <c r="LM92" i="15"/>
  <c r="LY92" i="15"/>
  <c r="MK92" i="15"/>
  <c r="MW92" i="15"/>
  <c r="HU92" i="15"/>
  <c r="NI92" i="15"/>
  <c r="IG92" i="15"/>
  <c r="NU92" i="15"/>
  <c r="IS92" i="15"/>
  <c r="OG92" i="15"/>
  <c r="JE92" i="15"/>
  <c r="OS92" i="15"/>
  <c r="JQ92" i="15"/>
  <c r="PE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R91" i="15"/>
  <c r="ID91" i="15"/>
  <c r="IP91" i="15"/>
  <c r="JB91" i="15"/>
  <c r="JN91" i="15"/>
  <c r="JZ91" i="15"/>
  <c r="KL91" i="15"/>
  <c r="KX91" i="15"/>
  <c r="LJ91" i="15"/>
  <c r="LV91" i="15"/>
  <c r="MH91" i="15"/>
  <c r="MT91" i="15"/>
  <c r="NF91" i="15"/>
  <c r="NR91" i="15"/>
  <c r="OD91" i="15"/>
  <c r="OP91" i="15"/>
  <c r="PB91" i="15"/>
  <c r="IE91" i="15"/>
  <c r="IQ91" i="15"/>
  <c r="JC91" i="15"/>
  <c r="JO91" i="15"/>
  <c r="KA91" i="15"/>
  <c r="KM91" i="15"/>
  <c r="KY91" i="15"/>
  <c r="LK91" i="15"/>
  <c r="LW91" i="15"/>
  <c r="MI91" i="15"/>
  <c r="MU91" i="15"/>
  <c r="NG91" i="15"/>
  <c r="NS91" i="15"/>
  <c r="OE91" i="15"/>
  <c r="OQ91" i="15"/>
  <c r="PC91" i="15"/>
  <c r="IF91" i="15"/>
  <c r="IR91" i="15"/>
  <c r="JD91" i="15"/>
  <c r="JP91" i="15"/>
  <c r="KB91" i="15"/>
  <c r="KN91" i="15"/>
  <c r="KZ91" i="15"/>
  <c r="LL91" i="15"/>
  <c r="LX91" i="15"/>
  <c r="MJ91" i="15"/>
  <c r="MV91" i="15"/>
  <c r="NH91" i="15"/>
  <c r="NT91" i="15"/>
  <c r="OF91" i="15"/>
  <c r="OR91" i="15"/>
  <c r="PD91" i="15"/>
  <c r="HU91" i="15"/>
  <c r="IG91" i="15"/>
  <c r="IS91" i="15"/>
  <c r="JE91" i="15"/>
  <c r="JQ91" i="15"/>
  <c r="KC91" i="15"/>
  <c r="KO91" i="15"/>
  <c r="LA91" i="15"/>
  <c r="LM91" i="15"/>
  <c r="LY91" i="15"/>
  <c r="MK91" i="15"/>
  <c r="MW91" i="15"/>
  <c r="NI91" i="15"/>
  <c r="NU91" i="15"/>
  <c r="OG91" i="15"/>
  <c r="OS91" i="15"/>
  <c r="PE91" i="15"/>
  <c r="HV91" i="15"/>
  <c r="IH91" i="15"/>
  <c r="IT91" i="15"/>
  <c r="JF91" i="15"/>
  <c r="JR91" i="15"/>
  <c r="KD91" i="15"/>
  <c r="KP91" i="15"/>
  <c r="LB91" i="15"/>
  <c r="LN91" i="15"/>
  <c r="LZ91" i="15"/>
  <c r="ML91" i="15"/>
  <c r="MX91" i="15"/>
  <c r="NJ91" i="15"/>
  <c r="NV91" i="15"/>
  <c r="OH91" i="15"/>
  <c r="OT91" i="15"/>
  <c r="PF91" i="15"/>
  <c r="HW91" i="15"/>
  <c r="II91" i="15"/>
  <c r="IU91" i="15"/>
  <c r="JG91" i="15"/>
  <c r="JS91" i="15"/>
  <c r="KE91" i="15"/>
  <c r="KQ91" i="15"/>
  <c r="LC91" i="15"/>
  <c r="LO91" i="15"/>
  <c r="MA91" i="15"/>
  <c r="MM91" i="15"/>
  <c r="MY91" i="15"/>
  <c r="NK91" i="15"/>
  <c r="NW91" i="15"/>
  <c r="OI91" i="15"/>
  <c r="OU91" i="15"/>
  <c r="PG91" i="15"/>
  <c r="HX91" i="15"/>
  <c r="IJ91" i="15"/>
  <c r="IV91" i="15"/>
  <c r="JH91" i="15"/>
  <c r="JT91" i="15"/>
  <c r="KF91" i="15"/>
  <c r="KR91" i="15"/>
  <c r="LD91" i="15"/>
  <c r="LP91" i="15"/>
  <c r="MB91" i="15"/>
  <c r="MN91" i="15"/>
  <c r="MZ91" i="15"/>
  <c r="NL91" i="15"/>
  <c r="NX91" i="15"/>
  <c r="OJ91" i="15"/>
  <c r="OV91" i="15"/>
  <c r="PH91" i="15"/>
  <c r="HY91" i="15"/>
  <c r="IK91" i="15"/>
  <c r="IW91" i="15"/>
  <c r="JI91" i="15"/>
  <c r="JU91" i="15"/>
  <c r="KG91" i="15"/>
  <c r="KS91" i="15"/>
  <c r="LE91" i="15"/>
  <c r="LQ91" i="15"/>
  <c r="MC91" i="15"/>
  <c r="MO91" i="15"/>
  <c r="NA91" i="15"/>
  <c r="NM91" i="15"/>
  <c r="NY91" i="15"/>
  <c r="OK91" i="15"/>
  <c r="OW91" i="15"/>
  <c r="PI91" i="15"/>
  <c r="HZ91" i="15"/>
  <c r="IL91" i="15"/>
  <c r="IX91" i="15"/>
  <c r="JJ91" i="15"/>
  <c r="JV91" i="15"/>
  <c r="KH91" i="15"/>
  <c r="KT91" i="15"/>
  <c r="LF91" i="15"/>
  <c r="LR91" i="15"/>
  <c r="MD91" i="15"/>
  <c r="MP91" i="15"/>
  <c r="NB91" i="15"/>
  <c r="NN91" i="15"/>
  <c r="NZ91" i="15"/>
  <c r="OL91" i="15"/>
  <c r="OX91" i="15"/>
  <c r="PJ91" i="15"/>
  <c r="IA91" i="15"/>
  <c r="IM91" i="15"/>
  <c r="IY91" i="15"/>
  <c r="JK91" i="15"/>
  <c r="JW91" i="15"/>
  <c r="KI91" i="15"/>
  <c r="KU91" i="15"/>
  <c r="LG91" i="15"/>
  <c r="LS91" i="15"/>
  <c r="ME91" i="15"/>
  <c r="MQ91" i="15"/>
  <c r="NC91" i="15"/>
  <c r="NO91" i="15"/>
  <c r="OA91" i="15"/>
  <c r="OM91" i="15"/>
  <c r="OY91" i="15"/>
  <c r="PK91" i="15"/>
  <c r="IB91" i="15"/>
  <c r="IN91" i="15"/>
  <c r="IZ91" i="15"/>
  <c r="JL91" i="15"/>
  <c r="JX91" i="15"/>
  <c r="KJ91" i="15"/>
  <c r="KV91" i="15"/>
  <c r="LH91" i="15"/>
  <c r="LT91" i="15"/>
  <c r="MF91" i="15"/>
  <c r="MR91" i="15"/>
  <c r="ND91" i="15"/>
  <c r="NP91" i="15"/>
  <c r="OB91" i="15"/>
  <c r="ON91" i="15"/>
  <c r="OZ91" i="15"/>
  <c r="PL91" i="15"/>
  <c r="MS91" i="15"/>
  <c r="NE91" i="15"/>
  <c r="IC91" i="15"/>
  <c r="NQ91" i="15"/>
  <c r="IO91" i="15"/>
  <c r="OC91" i="15"/>
  <c r="JA91" i="15"/>
  <c r="OO91" i="15"/>
  <c r="JM91" i="15"/>
  <c r="PA91" i="15"/>
  <c r="JY91" i="15"/>
  <c r="KK91" i="15"/>
  <c r="KW91" i="15"/>
  <c r="LI91" i="15"/>
  <c r="LU91" i="15"/>
  <c r="MG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R67" i="15"/>
  <c r="HW67" i="15"/>
  <c r="II67" i="15"/>
  <c r="IU67" i="15"/>
  <c r="JG67" i="15"/>
  <c r="JS67" i="15"/>
  <c r="KE67" i="15"/>
  <c r="KQ67" i="15"/>
  <c r="LC67" i="15"/>
  <c r="LO67" i="15"/>
  <c r="MA67" i="15"/>
  <c r="MM67" i="15"/>
  <c r="MY67" i="15"/>
  <c r="NK67" i="15"/>
  <c r="NW67" i="15"/>
  <c r="OI67" i="15"/>
  <c r="OU67" i="15"/>
  <c r="PG67" i="15"/>
  <c r="HX67" i="15"/>
  <c r="IJ67" i="15"/>
  <c r="IV67" i="15"/>
  <c r="JH67" i="15"/>
  <c r="JT67" i="15"/>
  <c r="KF67" i="15"/>
  <c r="KR67" i="15"/>
  <c r="LD67" i="15"/>
  <c r="LP67" i="15"/>
  <c r="MB67" i="15"/>
  <c r="MN67" i="15"/>
  <c r="MZ67" i="15"/>
  <c r="NL67" i="15"/>
  <c r="NX67" i="15"/>
  <c r="OJ67" i="15"/>
  <c r="OV67" i="15"/>
  <c r="PH67" i="15"/>
  <c r="HY67" i="15"/>
  <c r="IK67" i="15"/>
  <c r="IW67" i="15"/>
  <c r="JI67" i="15"/>
  <c r="JU67" i="15"/>
  <c r="KG67" i="15"/>
  <c r="KS67" i="15"/>
  <c r="LE67" i="15"/>
  <c r="LQ67" i="15"/>
  <c r="MC67" i="15"/>
  <c r="MO67" i="15"/>
  <c r="NA67" i="15"/>
  <c r="NM67" i="15"/>
  <c r="NY67" i="15"/>
  <c r="OK67" i="15"/>
  <c r="OW67" i="15"/>
  <c r="PI67" i="15"/>
  <c r="HZ67" i="15"/>
  <c r="IL67" i="15"/>
  <c r="IX67" i="15"/>
  <c r="JJ67" i="15"/>
  <c r="JV67" i="15"/>
  <c r="KH67" i="15"/>
  <c r="KT67" i="15"/>
  <c r="LF67" i="15"/>
  <c r="LR67" i="15"/>
  <c r="MD67" i="15"/>
  <c r="MP67" i="15"/>
  <c r="NB67" i="15"/>
  <c r="NN67" i="15"/>
  <c r="NZ67" i="15"/>
  <c r="OL67" i="15"/>
  <c r="OX67" i="15"/>
  <c r="PJ67" i="15"/>
  <c r="IA67" i="15"/>
  <c r="IM67" i="15"/>
  <c r="IY67" i="15"/>
  <c r="JK67" i="15"/>
  <c r="JW67" i="15"/>
  <c r="KI67" i="15"/>
  <c r="KU67" i="15"/>
  <c r="LG67" i="15"/>
  <c r="LS67" i="15"/>
  <c r="ME67" i="15"/>
  <c r="MQ67" i="15"/>
  <c r="NC67" i="15"/>
  <c r="NO67" i="15"/>
  <c r="OA67" i="15"/>
  <c r="OM67" i="15"/>
  <c r="OY67" i="15"/>
  <c r="PK67" i="15"/>
  <c r="IB67" i="15"/>
  <c r="IN67" i="15"/>
  <c r="IZ67" i="15"/>
  <c r="JL67" i="15"/>
  <c r="JX67" i="15"/>
  <c r="KJ67" i="15"/>
  <c r="KV67" i="15"/>
  <c r="LH67" i="15"/>
  <c r="LT67" i="15"/>
  <c r="MF67" i="15"/>
  <c r="MR67" i="15"/>
  <c r="ND67" i="15"/>
  <c r="NP67" i="15"/>
  <c r="OB67" i="15"/>
  <c r="ON67" i="15"/>
  <c r="OZ67" i="15"/>
  <c r="PL67" i="15"/>
  <c r="IC67" i="15"/>
  <c r="IO67" i="15"/>
  <c r="JA67" i="15"/>
  <c r="JM67" i="15"/>
  <c r="JY67" i="15"/>
  <c r="KK67" i="15"/>
  <c r="KW67" i="15"/>
  <c r="LI67" i="15"/>
  <c r="LU67" i="15"/>
  <c r="MG67" i="15"/>
  <c r="MS67" i="15"/>
  <c r="NE67" i="15"/>
  <c r="NQ67" i="15"/>
  <c r="OC67" i="15"/>
  <c r="OO67" i="15"/>
  <c r="PA67" i="15"/>
  <c r="ID67" i="15"/>
  <c r="IP67" i="15"/>
  <c r="JB67" i="15"/>
  <c r="JN67" i="15"/>
  <c r="JZ67" i="15"/>
  <c r="KL67" i="15"/>
  <c r="KX67" i="15"/>
  <c r="LJ67" i="15"/>
  <c r="LV67" i="15"/>
  <c r="MH67" i="15"/>
  <c r="MT67" i="15"/>
  <c r="NF67" i="15"/>
  <c r="NR67" i="15"/>
  <c r="OD67" i="15"/>
  <c r="OP67" i="15"/>
  <c r="PB67" i="15"/>
  <c r="IE67" i="15"/>
  <c r="IQ67" i="15"/>
  <c r="JC67" i="15"/>
  <c r="JO67" i="15"/>
  <c r="KA67" i="15"/>
  <c r="KM67" i="15"/>
  <c r="KY67" i="15"/>
  <c r="LK67" i="15"/>
  <c r="LW67" i="15"/>
  <c r="MI67" i="15"/>
  <c r="MU67" i="15"/>
  <c r="NG67" i="15"/>
  <c r="NS67" i="15"/>
  <c r="OE67" i="15"/>
  <c r="OQ67" i="15"/>
  <c r="PC67" i="15"/>
  <c r="IF67" i="15"/>
  <c r="IR67" i="15"/>
  <c r="JD67" i="15"/>
  <c r="JP67" i="15"/>
  <c r="KB67" i="15"/>
  <c r="KN67" i="15"/>
  <c r="KZ67" i="15"/>
  <c r="LL67" i="15"/>
  <c r="LX67" i="15"/>
  <c r="MJ67" i="15"/>
  <c r="MV67" i="15"/>
  <c r="NH67" i="15"/>
  <c r="NT67" i="15"/>
  <c r="OF67" i="15"/>
  <c r="OR67" i="15"/>
  <c r="PD67" i="15"/>
  <c r="HU67" i="15"/>
  <c r="IG67" i="15"/>
  <c r="IS67" i="15"/>
  <c r="JE67" i="15"/>
  <c r="JQ67" i="15"/>
  <c r="KC67" i="15"/>
  <c r="KO67" i="15"/>
  <c r="LA67" i="15"/>
  <c r="LM67" i="15"/>
  <c r="LY67" i="15"/>
  <c r="MK67" i="15"/>
  <c r="MW67" i="15"/>
  <c r="NI67" i="15"/>
  <c r="NU67" i="15"/>
  <c r="OG67" i="15"/>
  <c r="OS67" i="15"/>
  <c r="PE67" i="15"/>
  <c r="HV67" i="15"/>
  <c r="NJ67" i="15"/>
  <c r="IH67" i="15"/>
  <c r="NV67" i="15"/>
  <c r="IT67" i="15"/>
  <c r="OH67" i="15"/>
  <c r="JF67" i="15"/>
  <c r="OT67" i="15"/>
  <c r="JR67" i="15"/>
  <c r="PF67" i="15"/>
  <c r="KD67" i="15"/>
  <c r="KP67" i="15"/>
  <c r="LB67" i="15"/>
  <c r="LN67" i="15"/>
  <c r="LZ67" i="15"/>
  <c r="ML67" i="15"/>
  <c r="MX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R19" i="15"/>
  <c r="HZ19" i="15"/>
  <c r="IL19" i="15"/>
  <c r="IX19" i="15"/>
  <c r="JJ19" i="15"/>
  <c r="JV19" i="15"/>
  <c r="KH19" i="15"/>
  <c r="KT19" i="15"/>
  <c r="LF19" i="15"/>
  <c r="LR19" i="15"/>
  <c r="MD19" i="15"/>
  <c r="MP19" i="15"/>
  <c r="NB19" i="15"/>
  <c r="NN19" i="15"/>
  <c r="NZ19" i="15"/>
  <c r="OL19" i="15"/>
  <c r="OX19" i="15"/>
  <c r="PJ19" i="15"/>
  <c r="IA19" i="15"/>
  <c r="IM19" i="15"/>
  <c r="IY19" i="15"/>
  <c r="JK19" i="15"/>
  <c r="JW19" i="15"/>
  <c r="KI19" i="15"/>
  <c r="KU19" i="15"/>
  <c r="LG19" i="15"/>
  <c r="LS19" i="15"/>
  <c r="ME19" i="15"/>
  <c r="MQ19" i="15"/>
  <c r="IB19" i="15"/>
  <c r="IN19" i="15"/>
  <c r="IZ19" i="15"/>
  <c r="JL19" i="15"/>
  <c r="JX19" i="15"/>
  <c r="KJ19" i="15"/>
  <c r="KV19" i="15"/>
  <c r="LH19" i="15"/>
  <c r="LT19" i="15"/>
  <c r="MF19" i="15"/>
  <c r="MR19" i="15"/>
  <c r="ND19" i="15"/>
  <c r="NP19" i="15"/>
  <c r="OB19" i="15"/>
  <c r="ON19" i="15"/>
  <c r="OZ19" i="15"/>
  <c r="PL19" i="15"/>
  <c r="IC19" i="15"/>
  <c r="IO19" i="15"/>
  <c r="JA19" i="15"/>
  <c r="JM19" i="15"/>
  <c r="JY19" i="15"/>
  <c r="KK19" i="15"/>
  <c r="KW19" i="15"/>
  <c r="LI19" i="15"/>
  <c r="LU19" i="15"/>
  <c r="MG19" i="15"/>
  <c r="MS19" i="15"/>
  <c r="NE19" i="15"/>
  <c r="NQ19" i="15"/>
  <c r="OC19" i="15"/>
  <c r="OO19" i="15"/>
  <c r="PA19" i="15"/>
  <c r="ID19" i="15"/>
  <c r="IP19" i="15"/>
  <c r="JB19" i="15"/>
  <c r="JN19" i="15"/>
  <c r="JZ19" i="15"/>
  <c r="KL19" i="15"/>
  <c r="KX19" i="15"/>
  <c r="LJ19" i="15"/>
  <c r="LV19" i="15"/>
  <c r="MH19" i="15"/>
  <c r="MT19" i="15"/>
  <c r="NF19" i="15"/>
  <c r="NR19" i="15"/>
  <c r="OD19" i="15"/>
  <c r="OP19" i="15"/>
  <c r="PB19" i="15"/>
  <c r="IE19" i="15"/>
  <c r="IQ19" i="15"/>
  <c r="JC19" i="15"/>
  <c r="JO19" i="15"/>
  <c r="KA19" i="15"/>
  <c r="KM19" i="15"/>
  <c r="KY19" i="15"/>
  <c r="LK19" i="15"/>
  <c r="LW19" i="15"/>
  <c r="MI19" i="15"/>
  <c r="MU19" i="15"/>
  <c r="NG19" i="15"/>
  <c r="NS19" i="15"/>
  <c r="OE19" i="15"/>
  <c r="OQ19" i="15"/>
  <c r="PC19" i="15"/>
  <c r="IF19" i="15"/>
  <c r="IR19" i="15"/>
  <c r="JD19" i="15"/>
  <c r="JP19" i="15"/>
  <c r="KB19" i="15"/>
  <c r="KN19" i="15"/>
  <c r="KZ19" i="15"/>
  <c r="LL19" i="15"/>
  <c r="LX19" i="15"/>
  <c r="MJ19" i="15"/>
  <c r="MV19" i="15"/>
  <c r="NH19" i="15"/>
  <c r="NT19" i="15"/>
  <c r="OF19" i="15"/>
  <c r="OR19" i="15"/>
  <c r="PD19" i="15"/>
  <c r="HU19" i="15"/>
  <c r="IG19" i="15"/>
  <c r="IS19" i="15"/>
  <c r="JE19" i="15"/>
  <c r="JQ19" i="15"/>
  <c r="KC19" i="15"/>
  <c r="KO19" i="15"/>
  <c r="LA19" i="15"/>
  <c r="LM19" i="15"/>
  <c r="LY19" i="15"/>
  <c r="MK19" i="15"/>
  <c r="MW19" i="15"/>
  <c r="NI19" i="15"/>
  <c r="NU19" i="15"/>
  <c r="OG19" i="15"/>
  <c r="OS19" i="15"/>
  <c r="PE19" i="15"/>
  <c r="HV19" i="15"/>
  <c r="IH19" i="15"/>
  <c r="IT19" i="15"/>
  <c r="JF19" i="15"/>
  <c r="JR19" i="15"/>
  <c r="KD19" i="15"/>
  <c r="KP19" i="15"/>
  <c r="LB19" i="15"/>
  <c r="LN19" i="15"/>
  <c r="LZ19" i="15"/>
  <c r="ML19" i="15"/>
  <c r="MX19" i="15"/>
  <c r="NJ19" i="15"/>
  <c r="NV19" i="15"/>
  <c r="OH19" i="15"/>
  <c r="OT19" i="15"/>
  <c r="PF19" i="15"/>
  <c r="HW19" i="15"/>
  <c r="II19" i="15"/>
  <c r="IU19" i="15"/>
  <c r="JG19" i="15"/>
  <c r="JS19" i="15"/>
  <c r="KE19" i="15"/>
  <c r="KQ19" i="15"/>
  <c r="LC19" i="15"/>
  <c r="LO19" i="15"/>
  <c r="MA19" i="15"/>
  <c r="MM19" i="15"/>
  <c r="MY19" i="15"/>
  <c r="HX19" i="15"/>
  <c r="IJ19" i="15"/>
  <c r="IV19" i="15"/>
  <c r="JH19" i="15"/>
  <c r="JT19" i="15"/>
  <c r="KF19" i="15"/>
  <c r="KR19" i="15"/>
  <c r="LD19" i="15"/>
  <c r="LP19" i="15"/>
  <c r="MB19" i="15"/>
  <c r="MN19" i="15"/>
  <c r="MZ19" i="15"/>
  <c r="NL19" i="15"/>
  <c r="NX19" i="15"/>
  <c r="OJ19" i="15"/>
  <c r="OV19" i="15"/>
  <c r="PH19" i="15"/>
  <c r="IK19" i="15"/>
  <c r="NK19" i="15"/>
  <c r="PG19" i="15"/>
  <c r="IW19" i="15"/>
  <c r="NM19" i="15"/>
  <c r="PI19" i="15"/>
  <c r="JI19" i="15"/>
  <c r="NO19" i="15"/>
  <c r="PK19" i="15"/>
  <c r="JU19" i="15"/>
  <c r="NW19" i="15"/>
  <c r="KG19" i="15"/>
  <c r="NY19" i="15"/>
  <c r="KS19" i="15"/>
  <c r="OA19" i="15"/>
  <c r="LE19" i="15"/>
  <c r="OI19" i="15"/>
  <c r="LQ19" i="15"/>
  <c r="OK19" i="15"/>
  <c r="MC19" i="15"/>
  <c r="OM19" i="15"/>
  <c r="MO19" i="15"/>
  <c r="OU19" i="15"/>
  <c r="NA19" i="15"/>
  <c r="OW19" i="15"/>
  <c r="HY19" i="15"/>
  <c r="NC19" i="15"/>
  <c r="OY19" i="15"/>
  <c r="HZ7" i="15"/>
  <c r="IL7" i="15"/>
  <c r="IX7" i="15"/>
  <c r="JJ7" i="15"/>
  <c r="JV7" i="15"/>
  <c r="KH7" i="15"/>
  <c r="KT7" i="15"/>
  <c r="LF7" i="15"/>
  <c r="LR7" i="15"/>
  <c r="MD7" i="15"/>
  <c r="MP7" i="15"/>
  <c r="NB7" i="15"/>
  <c r="NN7" i="15"/>
  <c r="NZ7" i="15"/>
  <c r="OL7" i="15"/>
  <c r="OX7" i="15"/>
  <c r="PJ7" i="15"/>
  <c r="IA7" i="15"/>
  <c r="IM7" i="15"/>
  <c r="IY7" i="15"/>
  <c r="JK7" i="15"/>
  <c r="JW7" i="15"/>
  <c r="KI7" i="15"/>
  <c r="KU7" i="15"/>
  <c r="LG7" i="15"/>
  <c r="LS7" i="15"/>
  <c r="ME7" i="15"/>
  <c r="MQ7" i="15"/>
  <c r="NC7" i="15"/>
  <c r="NO7" i="15"/>
  <c r="OA7" i="15"/>
  <c r="OM7" i="15"/>
  <c r="OY7" i="15"/>
  <c r="PK7" i="15"/>
  <c r="IC7" i="15"/>
  <c r="IO7" i="15"/>
  <c r="JA7" i="15"/>
  <c r="JM7" i="15"/>
  <c r="JY7" i="15"/>
  <c r="KK7" i="15"/>
  <c r="KW7" i="15"/>
  <c r="LI7" i="15"/>
  <c r="LU7" i="15"/>
  <c r="MG7" i="15"/>
  <c r="MS7" i="15"/>
  <c r="NE7" i="15"/>
  <c r="NQ7" i="15"/>
  <c r="OC7" i="15"/>
  <c r="OO7" i="15"/>
  <c r="PA7" i="15"/>
  <c r="ID7" i="15"/>
  <c r="IP7" i="15"/>
  <c r="JB7" i="15"/>
  <c r="JN7" i="15"/>
  <c r="JZ7" i="15"/>
  <c r="KL7" i="15"/>
  <c r="KX7" i="15"/>
  <c r="LJ7" i="15"/>
  <c r="LV7" i="15"/>
  <c r="MH7" i="15"/>
  <c r="MT7" i="15"/>
  <c r="NF7" i="15"/>
  <c r="NR7" i="15"/>
  <c r="OD7" i="15"/>
  <c r="OP7" i="15"/>
  <c r="PB7" i="15"/>
  <c r="IE7" i="15"/>
  <c r="IQ7" i="15"/>
  <c r="JC7" i="15"/>
  <c r="JO7" i="15"/>
  <c r="KA7" i="15"/>
  <c r="KM7" i="15"/>
  <c r="KY7" i="15"/>
  <c r="LK7" i="15"/>
  <c r="LW7" i="15"/>
  <c r="MI7" i="15"/>
  <c r="MU7" i="15"/>
  <c r="NG7" i="15"/>
  <c r="NS7" i="15"/>
  <c r="OE7" i="15"/>
  <c r="OQ7" i="15"/>
  <c r="PC7" i="15"/>
  <c r="HU7" i="15"/>
  <c r="IG7" i="15"/>
  <c r="IS7" i="15"/>
  <c r="JE7" i="15"/>
  <c r="JQ7" i="15"/>
  <c r="KC7" i="15"/>
  <c r="KO7" i="15"/>
  <c r="LA7" i="15"/>
  <c r="LM7" i="15"/>
  <c r="LY7" i="15"/>
  <c r="MK7" i="15"/>
  <c r="MW7" i="15"/>
  <c r="NI7" i="15"/>
  <c r="NU7" i="15"/>
  <c r="OG7" i="15"/>
  <c r="OS7" i="15"/>
  <c r="PE7" i="15"/>
  <c r="HV7" i="15"/>
  <c r="IH7" i="15"/>
  <c r="IT7" i="15"/>
  <c r="JF7" i="15"/>
  <c r="JR7" i="15"/>
  <c r="KD7" i="15"/>
  <c r="KP7" i="15"/>
  <c r="LB7" i="15"/>
  <c r="LN7" i="15"/>
  <c r="LZ7" i="15"/>
  <c r="ML7" i="15"/>
  <c r="MX7" i="15"/>
  <c r="NJ7" i="15"/>
  <c r="NV7" i="15"/>
  <c r="OH7" i="15"/>
  <c r="OT7" i="15"/>
  <c r="PF7" i="15"/>
  <c r="HX7" i="15"/>
  <c r="IJ7" i="15"/>
  <c r="IV7" i="15"/>
  <c r="JH7" i="15"/>
  <c r="JT7" i="15"/>
  <c r="KF7" i="15"/>
  <c r="KR7" i="15"/>
  <c r="LD7" i="15"/>
  <c r="LP7" i="15"/>
  <c r="MB7" i="15"/>
  <c r="MN7" i="15"/>
  <c r="MZ7" i="15"/>
  <c r="NL7" i="15"/>
  <c r="NX7" i="15"/>
  <c r="OJ7" i="15"/>
  <c r="OV7" i="15"/>
  <c r="PH7" i="15"/>
  <c r="IW7" i="15"/>
  <c r="KG7" i="15"/>
  <c r="LQ7" i="15"/>
  <c r="NA7" i="15"/>
  <c r="OK7" i="15"/>
  <c r="IZ7" i="15"/>
  <c r="KJ7" i="15"/>
  <c r="LT7" i="15"/>
  <c r="ND7" i="15"/>
  <c r="ON7" i="15"/>
  <c r="JD7" i="15"/>
  <c r="KN7" i="15"/>
  <c r="LX7" i="15"/>
  <c r="NH7" i="15"/>
  <c r="OR7" i="15"/>
  <c r="HW7" i="15"/>
  <c r="JG7" i="15"/>
  <c r="KQ7" i="15"/>
  <c r="MA7" i="15"/>
  <c r="NK7" i="15"/>
  <c r="OU7" i="15"/>
  <c r="HY7" i="15"/>
  <c r="JI7" i="15"/>
  <c r="KS7" i="15"/>
  <c r="MC7" i="15"/>
  <c r="NM7" i="15"/>
  <c r="OW7" i="15"/>
  <c r="IB7" i="15"/>
  <c r="JL7" i="15"/>
  <c r="KV7" i="15"/>
  <c r="MF7" i="15"/>
  <c r="NP7" i="15"/>
  <c r="OZ7" i="15"/>
  <c r="IF7" i="15"/>
  <c r="JP7" i="15"/>
  <c r="KZ7" i="15"/>
  <c r="MJ7" i="15"/>
  <c r="NT7" i="15"/>
  <c r="PD7" i="15"/>
  <c r="II7" i="15"/>
  <c r="JS7" i="15"/>
  <c r="LC7" i="15"/>
  <c r="MM7" i="15"/>
  <c r="NW7" i="15"/>
  <c r="PG7" i="15"/>
  <c r="IK7" i="15"/>
  <c r="JU7" i="15"/>
  <c r="LE7" i="15"/>
  <c r="MO7" i="15"/>
  <c r="NY7" i="15"/>
  <c r="PI7" i="15"/>
  <c r="IN7" i="15"/>
  <c r="JX7" i="15"/>
  <c r="LH7" i="15"/>
  <c r="MR7" i="15"/>
  <c r="OB7" i="15"/>
  <c r="PL7" i="15"/>
  <c r="IR7" i="15"/>
  <c r="KB7" i="15"/>
  <c r="LL7" i="15"/>
  <c r="MV7" i="15"/>
  <c r="OF7" i="15"/>
  <c r="IU7" i="15"/>
  <c r="KE7" i="15"/>
  <c r="LO7" i="15"/>
  <c r="MY7" i="15"/>
  <c r="OI7"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R68" i="15"/>
  <c r="IA68" i="15"/>
  <c r="IM68" i="15"/>
  <c r="IY68" i="15"/>
  <c r="JK68" i="15"/>
  <c r="JW68" i="15"/>
  <c r="KI68" i="15"/>
  <c r="KU68" i="15"/>
  <c r="LG68" i="15"/>
  <c r="LS68" i="15"/>
  <c r="ME68" i="15"/>
  <c r="MQ68" i="15"/>
  <c r="NC68" i="15"/>
  <c r="NO68" i="15"/>
  <c r="OA68" i="15"/>
  <c r="OM68" i="15"/>
  <c r="OY68" i="15"/>
  <c r="PK68" i="15"/>
  <c r="IB68" i="15"/>
  <c r="IN68" i="15"/>
  <c r="IZ68" i="15"/>
  <c r="JL68" i="15"/>
  <c r="JX68" i="15"/>
  <c r="KJ68" i="15"/>
  <c r="KV68" i="15"/>
  <c r="LH68" i="15"/>
  <c r="LT68" i="15"/>
  <c r="MF68" i="15"/>
  <c r="MR68" i="15"/>
  <c r="ND68" i="15"/>
  <c r="NP68" i="15"/>
  <c r="OB68" i="15"/>
  <c r="ON68" i="15"/>
  <c r="OZ68" i="15"/>
  <c r="PL68" i="15"/>
  <c r="IC68" i="15"/>
  <c r="IO68" i="15"/>
  <c r="JA68" i="15"/>
  <c r="JM68" i="15"/>
  <c r="JY68" i="15"/>
  <c r="KK68" i="15"/>
  <c r="KW68" i="15"/>
  <c r="LI68" i="15"/>
  <c r="LU68" i="15"/>
  <c r="MG68" i="15"/>
  <c r="MS68" i="15"/>
  <c r="NE68" i="15"/>
  <c r="NQ68" i="15"/>
  <c r="OC68" i="15"/>
  <c r="OO68" i="15"/>
  <c r="PA68" i="15"/>
  <c r="ID68" i="15"/>
  <c r="IP68" i="15"/>
  <c r="JB68" i="15"/>
  <c r="JN68" i="15"/>
  <c r="JZ68" i="15"/>
  <c r="KL68" i="15"/>
  <c r="KX68" i="15"/>
  <c r="LJ68" i="15"/>
  <c r="LV68" i="15"/>
  <c r="MH68" i="15"/>
  <c r="MT68" i="15"/>
  <c r="NF68" i="15"/>
  <c r="NR68" i="15"/>
  <c r="OD68" i="15"/>
  <c r="OP68" i="15"/>
  <c r="PB68" i="15"/>
  <c r="IE68" i="15"/>
  <c r="IQ68" i="15"/>
  <c r="JC68" i="15"/>
  <c r="JO68" i="15"/>
  <c r="KA68" i="15"/>
  <c r="KM68" i="15"/>
  <c r="KY68" i="15"/>
  <c r="LK68" i="15"/>
  <c r="LW68" i="15"/>
  <c r="MI68" i="15"/>
  <c r="MU68" i="15"/>
  <c r="NG68" i="15"/>
  <c r="NS68" i="15"/>
  <c r="OE68" i="15"/>
  <c r="OQ68" i="15"/>
  <c r="PC68" i="15"/>
  <c r="IF68" i="15"/>
  <c r="IR68" i="15"/>
  <c r="JD68" i="15"/>
  <c r="JP68" i="15"/>
  <c r="KB68" i="15"/>
  <c r="KN68" i="15"/>
  <c r="KZ68" i="15"/>
  <c r="LL68" i="15"/>
  <c r="LX68" i="15"/>
  <c r="MJ68" i="15"/>
  <c r="MV68" i="15"/>
  <c r="NH68" i="15"/>
  <c r="NT68" i="15"/>
  <c r="OF68" i="15"/>
  <c r="OR68" i="15"/>
  <c r="PD68" i="15"/>
  <c r="HU68" i="15"/>
  <c r="IG68" i="15"/>
  <c r="IS68" i="15"/>
  <c r="JE68" i="15"/>
  <c r="JQ68" i="15"/>
  <c r="KC68" i="15"/>
  <c r="KO68" i="15"/>
  <c r="LA68" i="15"/>
  <c r="LM68" i="15"/>
  <c r="LY68" i="15"/>
  <c r="MK68" i="15"/>
  <c r="MW68" i="15"/>
  <c r="NI68" i="15"/>
  <c r="NU68" i="15"/>
  <c r="OG68" i="15"/>
  <c r="OS68" i="15"/>
  <c r="PE68" i="15"/>
  <c r="HV68" i="15"/>
  <c r="IH68" i="15"/>
  <c r="IT68" i="15"/>
  <c r="JF68" i="15"/>
  <c r="JR68" i="15"/>
  <c r="KD68" i="15"/>
  <c r="KP68" i="15"/>
  <c r="LB68" i="15"/>
  <c r="LN68" i="15"/>
  <c r="LZ68" i="15"/>
  <c r="ML68" i="15"/>
  <c r="MX68" i="15"/>
  <c r="NJ68" i="15"/>
  <c r="NV68" i="15"/>
  <c r="OH68" i="15"/>
  <c r="OT68" i="15"/>
  <c r="PF68" i="15"/>
  <c r="HW68" i="15"/>
  <c r="II68" i="15"/>
  <c r="IU68" i="15"/>
  <c r="JG68" i="15"/>
  <c r="JS68" i="15"/>
  <c r="KE68" i="15"/>
  <c r="KQ68" i="15"/>
  <c r="LC68" i="15"/>
  <c r="LO68" i="15"/>
  <c r="MA68" i="15"/>
  <c r="MM68" i="15"/>
  <c r="MY68" i="15"/>
  <c r="NK68" i="15"/>
  <c r="NW68" i="15"/>
  <c r="OI68" i="15"/>
  <c r="OU68" i="15"/>
  <c r="PG68" i="15"/>
  <c r="HX68" i="15"/>
  <c r="IJ68" i="15"/>
  <c r="IV68" i="15"/>
  <c r="JH68" i="15"/>
  <c r="JT68" i="15"/>
  <c r="KF68" i="15"/>
  <c r="KR68" i="15"/>
  <c r="LD68" i="15"/>
  <c r="LP68" i="15"/>
  <c r="MB68" i="15"/>
  <c r="MN68" i="15"/>
  <c r="MZ68" i="15"/>
  <c r="NL68" i="15"/>
  <c r="NX68" i="15"/>
  <c r="OJ68" i="15"/>
  <c r="OV68" i="15"/>
  <c r="PH68" i="15"/>
  <c r="HY68" i="15"/>
  <c r="IK68" i="15"/>
  <c r="IW68" i="15"/>
  <c r="JI68" i="15"/>
  <c r="JU68" i="15"/>
  <c r="KG68" i="15"/>
  <c r="KS68" i="15"/>
  <c r="LE68" i="15"/>
  <c r="LQ68" i="15"/>
  <c r="MC68" i="15"/>
  <c r="MO68" i="15"/>
  <c r="NA68" i="15"/>
  <c r="NM68" i="15"/>
  <c r="NY68" i="15"/>
  <c r="OK68" i="15"/>
  <c r="OW68" i="15"/>
  <c r="PI68" i="15"/>
  <c r="LF68" i="15"/>
  <c r="LR68" i="15"/>
  <c r="MD68" i="15"/>
  <c r="MP68" i="15"/>
  <c r="NB68" i="15"/>
  <c r="HZ68" i="15"/>
  <c r="NN68" i="15"/>
  <c r="IL68" i="15"/>
  <c r="NZ68" i="15"/>
  <c r="IX68" i="15"/>
  <c r="OL68" i="15"/>
  <c r="JJ68" i="15"/>
  <c r="OX68" i="15"/>
  <c r="JV68" i="15"/>
  <c r="PJ68" i="15"/>
  <c r="KH68" i="15"/>
  <c r="KT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HY12" i="15"/>
  <c r="IK12" i="15"/>
  <c r="IW12" i="15"/>
  <c r="JI12" i="15"/>
  <c r="HZ12" i="15"/>
  <c r="IL12" i="15"/>
  <c r="IX12" i="15"/>
  <c r="JJ12" i="15"/>
  <c r="IB12" i="15"/>
  <c r="IN12" i="15"/>
  <c r="IZ12" i="15"/>
  <c r="JL12" i="15"/>
  <c r="IC12" i="15"/>
  <c r="IO12" i="15"/>
  <c r="JA12" i="15"/>
  <c r="JM12" i="15"/>
  <c r="IE12" i="15"/>
  <c r="IU12" i="15"/>
  <c r="JO12" i="15"/>
  <c r="KA12" i="15"/>
  <c r="KM12" i="15"/>
  <c r="KY12" i="15"/>
  <c r="LK12" i="15"/>
  <c r="LW12" i="15"/>
  <c r="MI12" i="15"/>
  <c r="MU12" i="15"/>
  <c r="NG12" i="15"/>
  <c r="NS12" i="15"/>
  <c r="OE12" i="15"/>
  <c r="OQ12" i="15"/>
  <c r="PC12" i="15"/>
  <c r="IF12" i="15"/>
  <c r="IV12" i="15"/>
  <c r="JP12" i="15"/>
  <c r="KB12" i="15"/>
  <c r="KN12" i="15"/>
  <c r="KZ12" i="15"/>
  <c r="LL12" i="15"/>
  <c r="LX12" i="15"/>
  <c r="MJ12" i="15"/>
  <c r="MV12" i="15"/>
  <c r="NH12" i="15"/>
  <c r="NT12" i="15"/>
  <c r="OF12" i="15"/>
  <c r="OR12" i="15"/>
  <c r="PD12" i="15"/>
  <c r="IG12" i="15"/>
  <c r="IY12" i="15"/>
  <c r="JQ12" i="15"/>
  <c r="KC12" i="15"/>
  <c r="KO12" i="15"/>
  <c r="LA12" i="15"/>
  <c r="LM12" i="15"/>
  <c r="LY12" i="15"/>
  <c r="MK12" i="15"/>
  <c r="MW12" i="15"/>
  <c r="NI12" i="15"/>
  <c r="NU12" i="15"/>
  <c r="OG12" i="15"/>
  <c r="OS12" i="15"/>
  <c r="PE12" i="15"/>
  <c r="IH12" i="15"/>
  <c r="JB12" i="15"/>
  <c r="JR12" i="15"/>
  <c r="KD12" i="15"/>
  <c r="KP12" i="15"/>
  <c r="LB12" i="15"/>
  <c r="LN12" i="15"/>
  <c r="LZ12" i="15"/>
  <c r="ML12" i="15"/>
  <c r="MX12" i="15"/>
  <c r="NJ12" i="15"/>
  <c r="NV12" i="15"/>
  <c r="OH12" i="15"/>
  <c r="OT12" i="15"/>
  <c r="PF12" i="15"/>
  <c r="II12" i="15"/>
  <c r="JC12" i="15"/>
  <c r="JS12" i="15"/>
  <c r="KE12" i="15"/>
  <c r="KQ12" i="15"/>
  <c r="LC12" i="15"/>
  <c r="LO12" i="15"/>
  <c r="MA12" i="15"/>
  <c r="MM12" i="15"/>
  <c r="MY12" i="15"/>
  <c r="NK12" i="15"/>
  <c r="NW12" i="15"/>
  <c r="OI12" i="15"/>
  <c r="OU12" i="15"/>
  <c r="PG12" i="15"/>
  <c r="IJ12" i="15"/>
  <c r="JD12" i="15"/>
  <c r="JT12" i="15"/>
  <c r="KF12" i="15"/>
  <c r="KR12" i="15"/>
  <c r="LD12" i="15"/>
  <c r="LP12" i="15"/>
  <c r="MB12" i="15"/>
  <c r="MN12" i="15"/>
  <c r="MZ12" i="15"/>
  <c r="NL12" i="15"/>
  <c r="NX12" i="15"/>
  <c r="OJ12" i="15"/>
  <c r="OV12" i="15"/>
  <c r="PH12" i="15"/>
  <c r="HU12" i="15"/>
  <c r="IM12" i="15"/>
  <c r="JE12" i="15"/>
  <c r="JU12" i="15"/>
  <c r="KG12" i="15"/>
  <c r="KS12" i="15"/>
  <c r="LE12" i="15"/>
  <c r="LQ12" i="15"/>
  <c r="MC12" i="15"/>
  <c r="MO12" i="15"/>
  <c r="NA12" i="15"/>
  <c r="NM12" i="15"/>
  <c r="NY12" i="15"/>
  <c r="OK12" i="15"/>
  <c r="OW12" i="15"/>
  <c r="PI12" i="15"/>
  <c r="HV12" i="15"/>
  <c r="IP12" i="15"/>
  <c r="JF12" i="15"/>
  <c r="JV12" i="15"/>
  <c r="KH12" i="15"/>
  <c r="KT12" i="15"/>
  <c r="LF12" i="15"/>
  <c r="LR12" i="15"/>
  <c r="MD12" i="15"/>
  <c r="MP12" i="15"/>
  <c r="NB12" i="15"/>
  <c r="NN12" i="15"/>
  <c r="NZ12" i="15"/>
  <c r="OL12" i="15"/>
  <c r="OX12" i="15"/>
  <c r="PJ12" i="15"/>
  <c r="HW12" i="15"/>
  <c r="IQ12" i="15"/>
  <c r="JG12" i="15"/>
  <c r="JW12" i="15"/>
  <c r="KI12" i="15"/>
  <c r="KU12" i="15"/>
  <c r="LG12" i="15"/>
  <c r="LS12" i="15"/>
  <c r="ME12" i="15"/>
  <c r="MQ12" i="15"/>
  <c r="NC12" i="15"/>
  <c r="NO12" i="15"/>
  <c r="OA12" i="15"/>
  <c r="OM12" i="15"/>
  <c r="OY12" i="15"/>
  <c r="PK12" i="15"/>
  <c r="HX12" i="15"/>
  <c r="IR12" i="15"/>
  <c r="JH12" i="15"/>
  <c r="JX12" i="15"/>
  <c r="KJ12" i="15"/>
  <c r="KV12" i="15"/>
  <c r="LH12" i="15"/>
  <c r="LT12" i="15"/>
  <c r="MF12" i="15"/>
  <c r="MR12" i="15"/>
  <c r="ND12" i="15"/>
  <c r="NP12" i="15"/>
  <c r="OB12" i="15"/>
  <c r="ON12" i="15"/>
  <c r="OZ12" i="15"/>
  <c r="PL12" i="15"/>
  <c r="IA12" i="15"/>
  <c r="IS12" i="15"/>
  <c r="JK12" i="15"/>
  <c r="JY12" i="15"/>
  <c r="KK12" i="15"/>
  <c r="KW12" i="15"/>
  <c r="LI12" i="15"/>
  <c r="LU12" i="15"/>
  <c r="MG12" i="15"/>
  <c r="MS12" i="15"/>
  <c r="NE12" i="15"/>
  <c r="NQ12" i="15"/>
  <c r="OC12" i="15"/>
  <c r="OO12" i="15"/>
  <c r="PA12" i="15"/>
  <c r="ID12" i="15"/>
  <c r="OD12" i="15"/>
  <c r="IT12" i="15"/>
  <c r="OP12" i="15"/>
  <c r="JN12" i="15"/>
  <c r="PB12" i="15"/>
  <c r="JZ12" i="15"/>
  <c r="KL12" i="15"/>
  <c r="KX12" i="15"/>
  <c r="LJ12" i="15"/>
  <c r="LV12" i="15"/>
  <c r="MH12" i="15"/>
  <c r="MT12" i="15"/>
  <c r="NF12" i="15"/>
  <c r="NR12"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IB83" i="15"/>
  <c r="IN83" i="15"/>
  <c r="IZ83" i="15"/>
  <c r="JL83" i="15"/>
  <c r="JX83" i="15"/>
  <c r="KJ83" i="15"/>
  <c r="KV83" i="15"/>
  <c r="LH83" i="15"/>
  <c r="LT83" i="15"/>
  <c r="MF83" i="15"/>
  <c r="MR83" i="15"/>
  <c r="ND83" i="15"/>
  <c r="NP83" i="15"/>
  <c r="OB83" i="15"/>
  <c r="ON83" i="15"/>
  <c r="OZ83" i="15"/>
  <c r="PL83" i="15"/>
  <c r="IC83" i="15"/>
  <c r="IO83" i="15"/>
  <c r="JA83" i="15"/>
  <c r="JM83" i="15"/>
  <c r="JY83" i="15"/>
  <c r="KK83" i="15"/>
  <c r="KW83" i="15"/>
  <c r="LI83" i="15"/>
  <c r="LU83" i="15"/>
  <c r="MG83" i="15"/>
  <c r="MS83" i="15"/>
  <c r="NE83" i="15"/>
  <c r="NQ83" i="15"/>
  <c r="OC83" i="15"/>
  <c r="OO83" i="15"/>
  <c r="PA83" i="15"/>
  <c r="ID83" i="15"/>
  <c r="IP83" i="15"/>
  <c r="JB83" i="15"/>
  <c r="JN83" i="15"/>
  <c r="JZ83" i="15"/>
  <c r="KL83" i="15"/>
  <c r="KX83" i="15"/>
  <c r="LJ83" i="15"/>
  <c r="LV83" i="15"/>
  <c r="MH83" i="15"/>
  <c r="MT83" i="15"/>
  <c r="NF83" i="15"/>
  <c r="NR83" i="15"/>
  <c r="OD83" i="15"/>
  <c r="OP83" i="15"/>
  <c r="PB83" i="15"/>
  <c r="IE83" i="15"/>
  <c r="IQ83" i="15"/>
  <c r="JC83" i="15"/>
  <c r="JO83" i="15"/>
  <c r="KA83" i="15"/>
  <c r="KM83" i="15"/>
  <c r="KY83" i="15"/>
  <c r="LK83" i="15"/>
  <c r="LW83" i="15"/>
  <c r="MI83" i="15"/>
  <c r="MU83" i="15"/>
  <c r="NG83" i="15"/>
  <c r="NS83" i="15"/>
  <c r="OE83" i="15"/>
  <c r="OQ83" i="15"/>
  <c r="PC83" i="15"/>
  <c r="IF83" i="15"/>
  <c r="IR83" i="15"/>
  <c r="JD83" i="15"/>
  <c r="JP83" i="15"/>
  <c r="KB83" i="15"/>
  <c r="KN83" i="15"/>
  <c r="KZ83" i="15"/>
  <c r="LL83" i="15"/>
  <c r="LX83" i="15"/>
  <c r="MJ83" i="15"/>
  <c r="MV83" i="15"/>
  <c r="NH83" i="15"/>
  <c r="NT83" i="15"/>
  <c r="OF83" i="15"/>
  <c r="OR83" i="15"/>
  <c r="PD83" i="15"/>
  <c r="HU83" i="15"/>
  <c r="IG83" i="15"/>
  <c r="IS83" i="15"/>
  <c r="JE83" i="15"/>
  <c r="JQ83" i="15"/>
  <c r="KC83" i="15"/>
  <c r="KO83" i="15"/>
  <c r="LA83" i="15"/>
  <c r="LM83" i="15"/>
  <c r="LY83" i="15"/>
  <c r="MK83" i="15"/>
  <c r="MW83" i="15"/>
  <c r="NI83" i="15"/>
  <c r="NU83" i="15"/>
  <c r="OG83" i="15"/>
  <c r="OS83" i="15"/>
  <c r="PE83" i="15"/>
  <c r="HV83" i="15"/>
  <c r="IH83" i="15"/>
  <c r="IT83" i="15"/>
  <c r="JF83" i="15"/>
  <c r="JR83" i="15"/>
  <c r="KD83" i="15"/>
  <c r="KP83" i="15"/>
  <c r="LB83" i="15"/>
  <c r="LN83" i="15"/>
  <c r="LZ83" i="15"/>
  <c r="ML83" i="15"/>
  <c r="MX83" i="15"/>
  <c r="NJ83" i="15"/>
  <c r="NV83" i="15"/>
  <c r="OH83" i="15"/>
  <c r="OT83" i="15"/>
  <c r="PF83" i="15"/>
  <c r="HW83" i="15"/>
  <c r="II83" i="15"/>
  <c r="IU83" i="15"/>
  <c r="JG83" i="15"/>
  <c r="JS83" i="15"/>
  <c r="KE83" i="15"/>
  <c r="KQ83" i="15"/>
  <c r="LC83" i="15"/>
  <c r="LO83" i="15"/>
  <c r="MA83" i="15"/>
  <c r="MM83" i="15"/>
  <c r="MY83" i="15"/>
  <c r="NK83" i="15"/>
  <c r="NW83" i="15"/>
  <c r="OI83" i="15"/>
  <c r="OU83" i="15"/>
  <c r="PG83" i="15"/>
  <c r="HX83" i="15"/>
  <c r="IJ83" i="15"/>
  <c r="IV83" i="15"/>
  <c r="JH83" i="15"/>
  <c r="JT83" i="15"/>
  <c r="KF83" i="15"/>
  <c r="KR83" i="15"/>
  <c r="LD83" i="15"/>
  <c r="LP83" i="15"/>
  <c r="MB83" i="15"/>
  <c r="MN83" i="15"/>
  <c r="MZ83" i="15"/>
  <c r="NL83" i="15"/>
  <c r="NX83" i="15"/>
  <c r="OJ83" i="15"/>
  <c r="OV83" i="15"/>
  <c r="PH83" i="15"/>
  <c r="HY83" i="15"/>
  <c r="IK83" i="15"/>
  <c r="IW83" i="15"/>
  <c r="JI83" i="15"/>
  <c r="JU83" i="15"/>
  <c r="KG83" i="15"/>
  <c r="KS83" i="15"/>
  <c r="LE83" i="15"/>
  <c r="LQ83" i="15"/>
  <c r="MC83" i="15"/>
  <c r="MO83" i="15"/>
  <c r="NA83" i="15"/>
  <c r="NM83" i="15"/>
  <c r="NY83" i="15"/>
  <c r="OK83" i="15"/>
  <c r="OW83" i="15"/>
  <c r="PI83" i="15"/>
  <c r="HZ83" i="15"/>
  <c r="IL83" i="15"/>
  <c r="IX83" i="15"/>
  <c r="JJ83" i="15"/>
  <c r="JV83" i="15"/>
  <c r="KH83" i="15"/>
  <c r="KT83" i="15"/>
  <c r="LF83" i="15"/>
  <c r="LR83" i="15"/>
  <c r="MD83" i="15"/>
  <c r="MP83" i="15"/>
  <c r="NB83" i="15"/>
  <c r="NN83" i="15"/>
  <c r="NZ83" i="15"/>
  <c r="OL83" i="15"/>
  <c r="OX83" i="15"/>
  <c r="PJ83" i="15"/>
  <c r="KU83" i="15"/>
  <c r="LG83" i="15"/>
  <c r="LS83" i="15"/>
  <c r="ME83" i="15"/>
  <c r="MQ83" i="15"/>
  <c r="NC83" i="15"/>
  <c r="IA83" i="15"/>
  <c r="NO83" i="15"/>
  <c r="IM83" i="15"/>
  <c r="OA83" i="15"/>
  <c r="IY83" i="15"/>
  <c r="OM83" i="15"/>
  <c r="JK83" i="15"/>
  <c r="OY83" i="15"/>
  <c r="JW83" i="15"/>
  <c r="PK83" i="15"/>
  <c r="KI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IF11" i="15"/>
  <c r="IR11" i="15"/>
  <c r="JD11" i="15"/>
  <c r="JP11" i="15"/>
  <c r="KB11" i="15"/>
  <c r="HU11" i="15"/>
  <c r="IG11" i="15"/>
  <c r="IS11" i="15"/>
  <c r="JE11" i="15"/>
  <c r="JQ11" i="15"/>
  <c r="KC11" i="15"/>
  <c r="KO11" i="15"/>
  <c r="LA11" i="15"/>
  <c r="LM11" i="15"/>
  <c r="LY11" i="15"/>
  <c r="MK11" i="15"/>
  <c r="MW11" i="15"/>
  <c r="NI11" i="15"/>
  <c r="NU11" i="15"/>
  <c r="OG11" i="15"/>
  <c r="OS11" i="15"/>
  <c r="PE11" i="15"/>
  <c r="HV11" i="15"/>
  <c r="IH11" i="15"/>
  <c r="IT11" i="15"/>
  <c r="JF11" i="15"/>
  <c r="JR11" i="15"/>
  <c r="KD11" i="15"/>
  <c r="KP11" i="15"/>
  <c r="LB11" i="15"/>
  <c r="LN11" i="15"/>
  <c r="LZ11" i="15"/>
  <c r="ML11" i="15"/>
  <c r="MX11" i="15"/>
  <c r="NJ11" i="15"/>
  <c r="NV11" i="15"/>
  <c r="OH11" i="15"/>
  <c r="OT11" i="15"/>
  <c r="PF11" i="15"/>
  <c r="HW11" i="15"/>
  <c r="II11" i="15"/>
  <c r="IU11" i="15"/>
  <c r="JG11" i="15"/>
  <c r="JS11" i="15"/>
  <c r="KE11" i="15"/>
  <c r="HX11" i="15"/>
  <c r="IJ11" i="15"/>
  <c r="IV11" i="15"/>
  <c r="JH11" i="15"/>
  <c r="JT11" i="15"/>
  <c r="KF11" i="15"/>
  <c r="KR11" i="15"/>
  <c r="LD11" i="15"/>
  <c r="LP11" i="15"/>
  <c r="MB11" i="15"/>
  <c r="MN11" i="15"/>
  <c r="MZ11" i="15"/>
  <c r="NL11" i="15"/>
  <c r="NX11" i="15"/>
  <c r="OJ11" i="15"/>
  <c r="OV11" i="15"/>
  <c r="PH11" i="15"/>
  <c r="HY11" i="15"/>
  <c r="IK11" i="15"/>
  <c r="IW11" i="15"/>
  <c r="JI11" i="15"/>
  <c r="JU11" i="15"/>
  <c r="KG11" i="15"/>
  <c r="KS11" i="15"/>
  <c r="LE11" i="15"/>
  <c r="LQ11" i="15"/>
  <c r="MC11" i="15"/>
  <c r="MO11" i="15"/>
  <c r="NA11" i="15"/>
  <c r="NM11" i="15"/>
  <c r="NY11" i="15"/>
  <c r="OK11" i="15"/>
  <c r="OW11" i="15"/>
  <c r="PI11" i="15"/>
  <c r="HZ11" i="15"/>
  <c r="IL11" i="15"/>
  <c r="IX11" i="15"/>
  <c r="JJ11" i="15"/>
  <c r="JV11" i="15"/>
  <c r="KH11" i="15"/>
  <c r="KT11" i="15"/>
  <c r="LF11" i="15"/>
  <c r="LR11" i="15"/>
  <c r="IA11" i="15"/>
  <c r="IM11" i="15"/>
  <c r="IY11" i="15"/>
  <c r="JK11" i="15"/>
  <c r="JW11" i="15"/>
  <c r="KI11" i="15"/>
  <c r="KU11" i="15"/>
  <c r="LG11" i="15"/>
  <c r="LS11" i="15"/>
  <c r="ME11" i="15"/>
  <c r="MQ11" i="15"/>
  <c r="NC11" i="15"/>
  <c r="NO11" i="15"/>
  <c r="OA11" i="15"/>
  <c r="OM11" i="15"/>
  <c r="OY11" i="15"/>
  <c r="PK11" i="15"/>
  <c r="IB11" i="15"/>
  <c r="IN11" i="15"/>
  <c r="IZ11" i="15"/>
  <c r="JL11" i="15"/>
  <c r="IC11" i="15"/>
  <c r="IO11" i="15"/>
  <c r="JA11" i="15"/>
  <c r="JM11" i="15"/>
  <c r="JY11" i="15"/>
  <c r="KK11" i="15"/>
  <c r="KW11" i="15"/>
  <c r="LI11" i="15"/>
  <c r="LU11" i="15"/>
  <c r="MG11" i="15"/>
  <c r="MS11" i="15"/>
  <c r="IP11" i="15"/>
  <c r="KN11" i="15"/>
  <c r="LT11" i="15"/>
  <c r="MR11" i="15"/>
  <c r="NN11" i="15"/>
  <c r="OF11" i="15"/>
  <c r="PB11" i="15"/>
  <c r="IQ11" i="15"/>
  <c r="KQ11" i="15"/>
  <c r="LV11" i="15"/>
  <c r="MT11" i="15"/>
  <c r="NP11" i="15"/>
  <c r="OI11" i="15"/>
  <c r="PC11" i="15"/>
  <c r="JB11" i="15"/>
  <c r="KV11" i="15"/>
  <c r="LW11" i="15"/>
  <c r="MU11" i="15"/>
  <c r="NQ11" i="15"/>
  <c r="OL11" i="15"/>
  <c r="PD11" i="15"/>
  <c r="JC11" i="15"/>
  <c r="KX11" i="15"/>
  <c r="LX11" i="15"/>
  <c r="MV11" i="15"/>
  <c r="NR11" i="15"/>
  <c r="ON11" i="15"/>
  <c r="PG11" i="15"/>
  <c r="JN11" i="15"/>
  <c r="KY11" i="15"/>
  <c r="MA11" i="15"/>
  <c r="MY11" i="15"/>
  <c r="NS11" i="15"/>
  <c r="OO11" i="15"/>
  <c r="PJ11" i="15"/>
  <c r="JO11" i="15"/>
  <c r="KZ11" i="15"/>
  <c r="MD11" i="15"/>
  <c r="NB11" i="15"/>
  <c r="NT11" i="15"/>
  <c r="OP11" i="15"/>
  <c r="PL11" i="15"/>
  <c r="JX11" i="15"/>
  <c r="LC11" i="15"/>
  <c r="MF11" i="15"/>
  <c r="ND11" i="15"/>
  <c r="NW11" i="15"/>
  <c r="OQ11" i="15"/>
  <c r="JZ11" i="15"/>
  <c r="LH11" i="15"/>
  <c r="MH11" i="15"/>
  <c r="NE11" i="15"/>
  <c r="NZ11" i="15"/>
  <c r="OR11" i="15"/>
  <c r="KA11" i="15"/>
  <c r="LJ11" i="15"/>
  <c r="MI11" i="15"/>
  <c r="NF11" i="15"/>
  <c r="OB11" i="15"/>
  <c r="OU11" i="15"/>
  <c r="KJ11" i="15"/>
  <c r="LK11" i="15"/>
  <c r="MJ11" i="15"/>
  <c r="NG11" i="15"/>
  <c r="OC11" i="15"/>
  <c r="OX11" i="15"/>
  <c r="ID11" i="15"/>
  <c r="KL11" i="15"/>
  <c r="LL11" i="15"/>
  <c r="MM11" i="15"/>
  <c r="NH11" i="15"/>
  <c r="OD11" i="15"/>
  <c r="OZ11" i="15"/>
  <c r="IE11" i="15"/>
  <c r="KM11" i="15"/>
  <c r="LO11" i="15"/>
  <c r="MP11" i="15"/>
  <c r="NK11" i="15"/>
  <c r="OE11" i="15"/>
  <c r="PA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O52" i="15"/>
  <c r="O40" i="15"/>
  <c r="O28" i="15"/>
  <c r="O16" i="15"/>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V83" i="14"/>
  <c r="V71" i="14"/>
  <c r="V59" i="14"/>
  <c r="V47" i="14"/>
  <c r="V35" i="14"/>
  <c r="V23" i="14"/>
  <c r="DV97" i="14"/>
  <c r="EH97" i="14"/>
  <c r="ET97" i="14"/>
  <c r="FF97" i="14"/>
  <c r="FR97" i="14"/>
  <c r="GD97" i="14"/>
  <c r="GP97" i="14"/>
  <c r="HB97" i="14"/>
  <c r="DX97" i="14"/>
  <c r="EJ97" i="14"/>
  <c r="DY97" i="14"/>
  <c r="EK97" i="14"/>
  <c r="EW97" i="14"/>
  <c r="FI97" i="14"/>
  <c r="FU97" i="14"/>
  <c r="GG97" i="14"/>
  <c r="GS97" i="14"/>
  <c r="HE97" i="14"/>
  <c r="DZ97" i="14"/>
  <c r="EL97" i="14"/>
  <c r="EX97" i="14"/>
  <c r="FJ97" i="14"/>
  <c r="ED97" i="14"/>
  <c r="EP97" i="14"/>
  <c r="FB97" i="14"/>
  <c r="FN97" i="14"/>
  <c r="FZ97" i="14"/>
  <c r="GL97" i="14"/>
  <c r="GX97" i="14"/>
  <c r="HJ97" i="14"/>
  <c r="EF97" i="14"/>
  <c r="EZ97" i="14"/>
  <c r="FQ97" i="14"/>
  <c r="GH97" i="14"/>
  <c r="GW97" i="14"/>
  <c r="HM97" i="14"/>
  <c r="EG97" i="14"/>
  <c r="FA97" i="14"/>
  <c r="FS97" i="14"/>
  <c r="GI97" i="14"/>
  <c r="GY97" i="14"/>
  <c r="HN97" i="14"/>
  <c r="GN97" i="14"/>
  <c r="EI97" i="14"/>
  <c r="FC97" i="14"/>
  <c r="FT97" i="14"/>
  <c r="GJ97" i="14"/>
  <c r="GZ97" i="14"/>
  <c r="HO97" i="14"/>
  <c r="EM97" i="14"/>
  <c r="FD97" i="14"/>
  <c r="FV97" i="14"/>
  <c r="GK97" i="14"/>
  <c r="HA97" i="14"/>
  <c r="DT97" i="14"/>
  <c r="EN97" i="14"/>
  <c r="FE97" i="14"/>
  <c r="FW97" i="14"/>
  <c r="GM97" i="14"/>
  <c r="HC97" i="14"/>
  <c r="EO97" i="14"/>
  <c r="FG97" i="14"/>
  <c r="FX97" i="14"/>
  <c r="HD97" i="14"/>
  <c r="DU97" i="14"/>
  <c r="EQ97" i="14"/>
  <c r="FH97" i="14"/>
  <c r="FY97" i="14"/>
  <c r="GO97" i="14"/>
  <c r="HF97" i="14"/>
  <c r="DW97" i="14"/>
  <c r="ER97" i="14"/>
  <c r="FK97" i="14"/>
  <c r="GA97" i="14"/>
  <c r="GQ97" i="14"/>
  <c r="HG97" i="14"/>
  <c r="DS97" i="14"/>
  <c r="EC97" i="14"/>
  <c r="EV97" i="14"/>
  <c r="FO97" i="14"/>
  <c r="GE97" i="14"/>
  <c r="GU97" i="14"/>
  <c r="HK97" i="14"/>
  <c r="FM97" i="14"/>
  <c r="FP97" i="14"/>
  <c r="GB97" i="14"/>
  <c r="GC97" i="14"/>
  <c r="GF97" i="14"/>
  <c r="HI97" i="14"/>
  <c r="EA97" i="14"/>
  <c r="GR97" i="14"/>
  <c r="EU97" i="14"/>
  <c r="EB97" i="14"/>
  <c r="GT97" i="14"/>
  <c r="HH97" i="14"/>
  <c r="EE97" i="14"/>
  <c r="GV97" i="14"/>
  <c r="ES97" i="14"/>
  <c r="EY97" i="14"/>
  <c r="HL97" i="14"/>
  <c r="FL97" i="14"/>
  <c r="EF85" i="14"/>
  <c r="ER85" i="14"/>
  <c r="FD85" i="14"/>
  <c r="FP85" i="14"/>
  <c r="GB85" i="14"/>
  <c r="GN85" i="14"/>
  <c r="GZ85" i="14"/>
  <c r="HL85" i="14"/>
  <c r="DU85" i="14"/>
  <c r="EG85" i="14"/>
  <c r="ES85" i="14"/>
  <c r="FE85" i="14"/>
  <c r="FQ85" i="14"/>
  <c r="GC85" i="14"/>
  <c r="GO85" i="14"/>
  <c r="HA85" i="14"/>
  <c r="HM85" i="14"/>
  <c r="DV85" i="14"/>
  <c r="EH85" i="14"/>
  <c r="ET85" i="14"/>
  <c r="FF85" i="14"/>
  <c r="FR85" i="14"/>
  <c r="GD85" i="14"/>
  <c r="GP85" i="14"/>
  <c r="HB85" i="14"/>
  <c r="HN85" i="14"/>
  <c r="DW85" i="14"/>
  <c r="EI85" i="14"/>
  <c r="EU85" i="14"/>
  <c r="FG85" i="14"/>
  <c r="FS85" i="14"/>
  <c r="GE85" i="14"/>
  <c r="GQ85" i="14"/>
  <c r="HC85" i="14"/>
  <c r="HO85" i="14"/>
  <c r="DX85" i="14"/>
  <c r="EJ85" i="14"/>
  <c r="EV85" i="14"/>
  <c r="FH85" i="14"/>
  <c r="FT85" i="14"/>
  <c r="GF85" i="14"/>
  <c r="GR85" i="14"/>
  <c r="HD85" i="14"/>
  <c r="DY85" i="14"/>
  <c r="EK85" i="14"/>
  <c r="EW85" i="14"/>
  <c r="FI85" i="14"/>
  <c r="FU85" i="14"/>
  <c r="GG85" i="14"/>
  <c r="GS85" i="14"/>
  <c r="HE85" i="14"/>
  <c r="DZ85" i="14"/>
  <c r="EL85" i="14"/>
  <c r="EX85" i="14"/>
  <c r="FJ85" i="14"/>
  <c r="FV85" i="14"/>
  <c r="GH85" i="14"/>
  <c r="GT85" i="14"/>
  <c r="HF85" i="14"/>
  <c r="EA85" i="14"/>
  <c r="EM85" i="14"/>
  <c r="EY85" i="14"/>
  <c r="FK85" i="14"/>
  <c r="FW85" i="14"/>
  <c r="GI85" i="14"/>
  <c r="GU85" i="14"/>
  <c r="HG85" i="14"/>
  <c r="ED85" i="14"/>
  <c r="EP85" i="14"/>
  <c r="FB85" i="14"/>
  <c r="FN85" i="14"/>
  <c r="FZ85" i="14"/>
  <c r="GL85" i="14"/>
  <c r="GX85" i="14"/>
  <c r="HJ85" i="14"/>
  <c r="EQ85" i="14"/>
  <c r="GM85" i="14"/>
  <c r="EZ85" i="14"/>
  <c r="GV85" i="14"/>
  <c r="FA85" i="14"/>
  <c r="GW85" i="14"/>
  <c r="FC85" i="14"/>
  <c r="GY85" i="14"/>
  <c r="DT85" i="14"/>
  <c r="FL85" i="14"/>
  <c r="HH85" i="14"/>
  <c r="FM85" i="14"/>
  <c r="HI85" i="14"/>
  <c r="FO85" i="14"/>
  <c r="HK85" i="14"/>
  <c r="EB85" i="14"/>
  <c r="FX85" i="14"/>
  <c r="DS85" i="14"/>
  <c r="EC85" i="14"/>
  <c r="FY85" i="14"/>
  <c r="EN85" i="14"/>
  <c r="GJ85" i="14"/>
  <c r="EO85" i="14"/>
  <c r="GK85" i="14"/>
  <c r="EE85" i="14"/>
  <c r="GA85" i="14"/>
  <c r="DY73" i="14"/>
  <c r="EK73" i="14"/>
  <c r="EW73" i="14"/>
  <c r="FI73" i="14"/>
  <c r="FU73" i="14"/>
  <c r="GG73" i="14"/>
  <c r="GS73" i="14"/>
  <c r="HE73" i="14"/>
  <c r="EA73" i="14"/>
  <c r="EB73" i="14"/>
  <c r="EN73" i="14"/>
  <c r="EZ73" i="14"/>
  <c r="FL73" i="14"/>
  <c r="FX73" i="14"/>
  <c r="GJ73" i="14"/>
  <c r="GV73" i="14"/>
  <c r="HH73" i="14"/>
  <c r="EC73" i="14"/>
  <c r="EO73" i="14"/>
  <c r="FA73" i="14"/>
  <c r="FM73" i="14"/>
  <c r="FY73" i="14"/>
  <c r="GK73" i="14"/>
  <c r="GW73" i="14"/>
  <c r="HI73" i="14"/>
  <c r="ED73" i="14"/>
  <c r="ES73" i="14"/>
  <c r="FH73" i="14"/>
  <c r="FZ73" i="14"/>
  <c r="GO73" i="14"/>
  <c r="HD73" i="14"/>
  <c r="EE73" i="14"/>
  <c r="ET73" i="14"/>
  <c r="FJ73" i="14"/>
  <c r="GA73" i="14"/>
  <c r="GP73" i="14"/>
  <c r="HF73" i="14"/>
  <c r="EF73" i="14"/>
  <c r="EU73" i="14"/>
  <c r="FK73" i="14"/>
  <c r="GB73" i="14"/>
  <c r="GQ73" i="14"/>
  <c r="HG73" i="14"/>
  <c r="EG73" i="14"/>
  <c r="EV73" i="14"/>
  <c r="FN73" i="14"/>
  <c r="GC73" i="14"/>
  <c r="GR73" i="14"/>
  <c r="HJ73" i="14"/>
  <c r="EH73" i="14"/>
  <c r="EX73" i="14"/>
  <c r="FO73" i="14"/>
  <c r="GD73" i="14"/>
  <c r="GT73" i="14"/>
  <c r="HK73" i="14"/>
  <c r="EI73" i="14"/>
  <c r="EY73" i="14"/>
  <c r="FP73" i="14"/>
  <c r="GE73" i="14"/>
  <c r="GU73" i="14"/>
  <c r="HL73" i="14"/>
  <c r="EJ73" i="14"/>
  <c r="FB73" i="14"/>
  <c r="FQ73" i="14"/>
  <c r="GF73" i="14"/>
  <c r="GX73" i="14"/>
  <c r="HM73" i="14"/>
  <c r="DU73" i="14"/>
  <c r="EL73" i="14"/>
  <c r="FC73" i="14"/>
  <c r="FR73" i="14"/>
  <c r="GH73" i="14"/>
  <c r="GY73" i="14"/>
  <c r="HN73" i="14"/>
  <c r="DV73" i="14"/>
  <c r="EM73" i="14"/>
  <c r="FD73" i="14"/>
  <c r="FS73" i="14"/>
  <c r="GI73" i="14"/>
  <c r="GZ73" i="14"/>
  <c r="HO73" i="14"/>
  <c r="DZ73" i="14"/>
  <c r="GN73" i="14"/>
  <c r="EP73" i="14"/>
  <c r="HA73" i="14"/>
  <c r="EQ73" i="14"/>
  <c r="HB73" i="14"/>
  <c r="ER73" i="14"/>
  <c r="HC73" i="14"/>
  <c r="FE73" i="14"/>
  <c r="FF73" i="14"/>
  <c r="FG73" i="14"/>
  <c r="FT73" i="14"/>
  <c r="DW73" i="14"/>
  <c r="GL73" i="14"/>
  <c r="DX73" i="14"/>
  <c r="DT73" i="14"/>
  <c r="FV73" i="14"/>
  <c r="FW73" i="14"/>
  <c r="GM73" i="14"/>
  <c r="DS73" i="14"/>
  <c r="EE61" i="14"/>
  <c r="EQ61" i="14"/>
  <c r="FC61" i="14"/>
  <c r="FO61" i="14"/>
  <c r="GA61" i="14"/>
  <c r="GM61" i="14"/>
  <c r="GY61" i="14"/>
  <c r="HK61" i="14"/>
  <c r="DY61" i="14"/>
  <c r="EK61" i="14"/>
  <c r="EW61" i="14"/>
  <c r="FI61" i="14"/>
  <c r="FU61" i="14"/>
  <c r="GG61" i="14"/>
  <c r="GS61" i="14"/>
  <c r="HE61" i="14"/>
  <c r="DZ61" i="14"/>
  <c r="EL61" i="14"/>
  <c r="EX61" i="14"/>
  <c r="FJ61" i="14"/>
  <c r="FV61" i="14"/>
  <c r="GH61" i="14"/>
  <c r="GT61" i="14"/>
  <c r="HF61" i="14"/>
  <c r="EB61" i="14"/>
  <c r="EN61" i="14"/>
  <c r="EZ61" i="14"/>
  <c r="FL61" i="14"/>
  <c r="FX61" i="14"/>
  <c r="GJ61" i="14"/>
  <c r="GV61" i="14"/>
  <c r="HH61" i="14"/>
  <c r="EA61" i="14"/>
  <c r="ES61" i="14"/>
  <c r="FK61" i="14"/>
  <c r="GC61" i="14"/>
  <c r="GU61" i="14"/>
  <c r="HM61" i="14"/>
  <c r="EC61" i="14"/>
  <c r="ET61" i="14"/>
  <c r="FM61" i="14"/>
  <c r="GD61" i="14"/>
  <c r="GW61" i="14"/>
  <c r="HN61" i="14"/>
  <c r="ED61" i="14"/>
  <c r="EU61" i="14"/>
  <c r="FN61" i="14"/>
  <c r="GE61" i="14"/>
  <c r="GX61" i="14"/>
  <c r="HO61" i="14"/>
  <c r="EG61" i="14"/>
  <c r="EY61" i="14"/>
  <c r="FQ61" i="14"/>
  <c r="GI61" i="14"/>
  <c r="HA61" i="14"/>
  <c r="EH61" i="14"/>
  <c r="FA61" i="14"/>
  <c r="FR61" i="14"/>
  <c r="GK61" i="14"/>
  <c r="HB61" i="14"/>
  <c r="EI61" i="14"/>
  <c r="FB61" i="14"/>
  <c r="FS61" i="14"/>
  <c r="GL61" i="14"/>
  <c r="HC61" i="14"/>
  <c r="EJ61" i="14"/>
  <c r="FD61" i="14"/>
  <c r="FT61" i="14"/>
  <c r="GN61" i="14"/>
  <c r="HD61" i="14"/>
  <c r="DV61" i="14"/>
  <c r="EO61" i="14"/>
  <c r="FF61" i="14"/>
  <c r="FY61" i="14"/>
  <c r="GP61" i="14"/>
  <c r="HI61" i="14"/>
  <c r="DW61" i="14"/>
  <c r="EP61" i="14"/>
  <c r="FG61" i="14"/>
  <c r="FZ61" i="14"/>
  <c r="GQ61" i="14"/>
  <c r="HJ61" i="14"/>
  <c r="ER61" i="14"/>
  <c r="HL61" i="14"/>
  <c r="EV61" i="14"/>
  <c r="FE61" i="14"/>
  <c r="FH61" i="14"/>
  <c r="FP61" i="14"/>
  <c r="FW61" i="14"/>
  <c r="GB61" i="14"/>
  <c r="GF61" i="14"/>
  <c r="DU61" i="14"/>
  <c r="GO61" i="14"/>
  <c r="HG61" i="14"/>
  <c r="DX61" i="14"/>
  <c r="EF61" i="14"/>
  <c r="EM61" i="14"/>
  <c r="GR61" i="14"/>
  <c r="GZ61" i="14"/>
  <c r="DT61" i="14"/>
  <c r="DS61" i="14"/>
  <c r="DY49" i="14"/>
  <c r="EK49" i="14"/>
  <c r="EW49" i="14"/>
  <c r="FI49" i="14"/>
  <c r="FU49" i="14"/>
  <c r="GG49" i="14"/>
  <c r="GS49" i="14"/>
  <c r="HE49" i="14"/>
  <c r="EA49" i="14"/>
  <c r="EM49" i="14"/>
  <c r="EY49" i="14"/>
  <c r="FK49" i="14"/>
  <c r="FW49" i="14"/>
  <c r="GI49" i="14"/>
  <c r="GU49" i="14"/>
  <c r="HG49" i="14"/>
  <c r="EE49" i="14"/>
  <c r="EQ49" i="14"/>
  <c r="FC49" i="14"/>
  <c r="FO49" i="14"/>
  <c r="GA49" i="14"/>
  <c r="GM49" i="14"/>
  <c r="GY49" i="14"/>
  <c r="HK49" i="14"/>
  <c r="DU49" i="14"/>
  <c r="EG49" i="14"/>
  <c r="ES49" i="14"/>
  <c r="FE49" i="14"/>
  <c r="FQ49" i="14"/>
  <c r="GC49" i="14"/>
  <c r="GO49" i="14"/>
  <c r="HA49" i="14"/>
  <c r="HM49" i="14"/>
  <c r="DV49" i="14"/>
  <c r="EH49" i="14"/>
  <c r="EO49" i="14"/>
  <c r="FG49" i="14"/>
  <c r="FY49" i="14"/>
  <c r="GQ49" i="14"/>
  <c r="HI49" i="14"/>
  <c r="DW49" i="14"/>
  <c r="EP49" i="14"/>
  <c r="FH49" i="14"/>
  <c r="FZ49" i="14"/>
  <c r="GR49" i="14"/>
  <c r="HJ49" i="14"/>
  <c r="DX49" i="14"/>
  <c r="ER49" i="14"/>
  <c r="FJ49" i="14"/>
  <c r="GB49" i="14"/>
  <c r="GT49" i="14"/>
  <c r="HL49" i="14"/>
  <c r="DZ49" i="14"/>
  <c r="ET49" i="14"/>
  <c r="FL49" i="14"/>
  <c r="GD49" i="14"/>
  <c r="GV49" i="14"/>
  <c r="HN49" i="14"/>
  <c r="EB49" i="14"/>
  <c r="EU49" i="14"/>
  <c r="FM49" i="14"/>
  <c r="GE49" i="14"/>
  <c r="GW49" i="14"/>
  <c r="HO49" i="14"/>
  <c r="EC49" i="14"/>
  <c r="EV49" i="14"/>
  <c r="FN49" i="14"/>
  <c r="GF49" i="14"/>
  <c r="GX49" i="14"/>
  <c r="ED49" i="14"/>
  <c r="EX49" i="14"/>
  <c r="FP49" i="14"/>
  <c r="GH49" i="14"/>
  <c r="GZ49" i="14"/>
  <c r="EF49" i="14"/>
  <c r="EZ49" i="14"/>
  <c r="FR49" i="14"/>
  <c r="GJ49" i="14"/>
  <c r="HB49" i="14"/>
  <c r="EI49" i="14"/>
  <c r="FA49" i="14"/>
  <c r="FS49" i="14"/>
  <c r="GK49" i="14"/>
  <c r="HC49" i="14"/>
  <c r="EJ49" i="14"/>
  <c r="FB49" i="14"/>
  <c r="FT49" i="14"/>
  <c r="GL49" i="14"/>
  <c r="HD49" i="14"/>
  <c r="GP49" i="14"/>
  <c r="HF49" i="14"/>
  <c r="EN49" i="14"/>
  <c r="FD49" i="14"/>
  <c r="FF49" i="14"/>
  <c r="FV49" i="14"/>
  <c r="EL49" i="14"/>
  <c r="FX49" i="14"/>
  <c r="GN49" i="14"/>
  <c r="HH49" i="14"/>
  <c r="DT49" i="14"/>
  <c r="DS49" i="14"/>
  <c r="DV37" i="14"/>
  <c r="EH37" i="14"/>
  <c r="ET37" i="14"/>
  <c r="FF37" i="14"/>
  <c r="FR37" i="14"/>
  <c r="GD37" i="14"/>
  <c r="GP37" i="14"/>
  <c r="HB37" i="14"/>
  <c r="HN37" i="14"/>
  <c r="DW37" i="14"/>
  <c r="EI37" i="14"/>
  <c r="EU37" i="14"/>
  <c r="FG37" i="14"/>
  <c r="FS37" i="14"/>
  <c r="GE37" i="14"/>
  <c r="GQ37" i="14"/>
  <c r="HC37" i="14"/>
  <c r="HO37" i="14"/>
  <c r="DX37" i="14"/>
  <c r="EJ37" i="14"/>
  <c r="EV37" i="14"/>
  <c r="FH37" i="14"/>
  <c r="FT37" i="14"/>
  <c r="GF37" i="14"/>
  <c r="GR37" i="14"/>
  <c r="HD37" i="14"/>
  <c r="DY37" i="14"/>
  <c r="EK37" i="14"/>
  <c r="EW37" i="14"/>
  <c r="FI37" i="14"/>
  <c r="FU37" i="14"/>
  <c r="GG37" i="14"/>
  <c r="GS37" i="14"/>
  <c r="HE37" i="14"/>
  <c r="EA37" i="14"/>
  <c r="EM37" i="14"/>
  <c r="EY37" i="14"/>
  <c r="FK37" i="14"/>
  <c r="FW37" i="14"/>
  <c r="GI37" i="14"/>
  <c r="GU37" i="14"/>
  <c r="HG37" i="14"/>
  <c r="EB37" i="14"/>
  <c r="ED37" i="14"/>
  <c r="EP37" i="14"/>
  <c r="FB37" i="14"/>
  <c r="FN37" i="14"/>
  <c r="FZ37" i="14"/>
  <c r="GL37" i="14"/>
  <c r="GX37" i="14"/>
  <c r="HJ37" i="14"/>
  <c r="ES37" i="14"/>
  <c r="FQ37" i="14"/>
  <c r="GO37" i="14"/>
  <c r="HM37" i="14"/>
  <c r="DU37" i="14"/>
  <c r="EX37" i="14"/>
  <c r="FV37" i="14"/>
  <c r="GT37" i="14"/>
  <c r="DZ37" i="14"/>
  <c r="EZ37" i="14"/>
  <c r="FX37" i="14"/>
  <c r="GV37" i="14"/>
  <c r="EC37" i="14"/>
  <c r="FA37" i="14"/>
  <c r="FY37" i="14"/>
  <c r="GW37" i="14"/>
  <c r="EE37" i="14"/>
  <c r="FC37" i="14"/>
  <c r="GA37" i="14"/>
  <c r="GY37" i="14"/>
  <c r="EG37" i="14"/>
  <c r="FE37" i="14"/>
  <c r="GC37" i="14"/>
  <c r="HA37" i="14"/>
  <c r="EL37" i="14"/>
  <c r="FJ37" i="14"/>
  <c r="GH37" i="14"/>
  <c r="HF37" i="14"/>
  <c r="EN37" i="14"/>
  <c r="FL37" i="14"/>
  <c r="GJ37" i="14"/>
  <c r="HH37" i="14"/>
  <c r="EO37" i="14"/>
  <c r="FM37" i="14"/>
  <c r="GK37" i="14"/>
  <c r="HI37" i="14"/>
  <c r="ER37" i="14"/>
  <c r="FD37" i="14"/>
  <c r="FO37" i="14"/>
  <c r="FP37" i="14"/>
  <c r="GB37" i="14"/>
  <c r="GM37" i="14"/>
  <c r="GN37" i="14"/>
  <c r="GZ37" i="14"/>
  <c r="HK37" i="14"/>
  <c r="EF37" i="14"/>
  <c r="EQ37" i="14"/>
  <c r="HL37" i="14"/>
  <c r="DT37" i="14"/>
  <c r="DS37" i="14"/>
  <c r="EF25" i="14"/>
  <c r="ER25" i="14"/>
  <c r="FD25" i="14"/>
  <c r="FP25" i="14"/>
  <c r="GB25" i="14"/>
  <c r="GN25" i="14"/>
  <c r="GZ25" i="14"/>
  <c r="HL25" i="14"/>
  <c r="DV25" i="14"/>
  <c r="DX25" i="14"/>
  <c r="DY25" i="14"/>
  <c r="EK25" i="14"/>
  <c r="EW25" i="14"/>
  <c r="FI25" i="14"/>
  <c r="FU25" i="14"/>
  <c r="GG25" i="14"/>
  <c r="GS25" i="14"/>
  <c r="HE25" i="14"/>
  <c r="EH25" i="14"/>
  <c r="EV25" i="14"/>
  <c r="FK25" i="14"/>
  <c r="FY25" i="14"/>
  <c r="GM25" i="14"/>
  <c r="HB25" i="14"/>
  <c r="EI25" i="14"/>
  <c r="EX25" i="14"/>
  <c r="FL25" i="14"/>
  <c r="FZ25" i="14"/>
  <c r="GO25" i="14"/>
  <c r="HC25" i="14"/>
  <c r="EJ25" i="14"/>
  <c r="EY25" i="14"/>
  <c r="FM25" i="14"/>
  <c r="GA25" i="14"/>
  <c r="GP25" i="14"/>
  <c r="HD25" i="14"/>
  <c r="DU25" i="14"/>
  <c r="EL25" i="14"/>
  <c r="EZ25" i="14"/>
  <c r="FN25" i="14"/>
  <c r="GC25" i="14"/>
  <c r="GQ25" i="14"/>
  <c r="HF25" i="14"/>
  <c r="DW25" i="14"/>
  <c r="EM25" i="14"/>
  <c r="FA25" i="14"/>
  <c r="FO25" i="14"/>
  <c r="GD25" i="14"/>
  <c r="GR25" i="14"/>
  <c r="HG25" i="14"/>
  <c r="DZ25" i="14"/>
  <c r="EN25" i="14"/>
  <c r="FB25" i="14"/>
  <c r="FQ25" i="14"/>
  <c r="GE25" i="14"/>
  <c r="GT25" i="14"/>
  <c r="HH25" i="14"/>
  <c r="EA25" i="14"/>
  <c r="EO25" i="14"/>
  <c r="FC25" i="14"/>
  <c r="FR25" i="14"/>
  <c r="GF25" i="14"/>
  <c r="GU25" i="14"/>
  <c r="HI25" i="14"/>
  <c r="EB25" i="14"/>
  <c r="EP25" i="14"/>
  <c r="FE25" i="14"/>
  <c r="FS25" i="14"/>
  <c r="GH25" i="14"/>
  <c r="GV25" i="14"/>
  <c r="HJ25" i="14"/>
  <c r="EC25" i="14"/>
  <c r="EQ25" i="14"/>
  <c r="FF25" i="14"/>
  <c r="FT25" i="14"/>
  <c r="GI25" i="14"/>
  <c r="GW25" i="14"/>
  <c r="HK25" i="14"/>
  <c r="ED25" i="14"/>
  <c r="ES25" i="14"/>
  <c r="FG25" i="14"/>
  <c r="FV25" i="14"/>
  <c r="GJ25" i="14"/>
  <c r="GX25" i="14"/>
  <c r="HM25" i="14"/>
  <c r="EE25" i="14"/>
  <c r="ET25" i="14"/>
  <c r="FH25" i="14"/>
  <c r="FW25" i="14"/>
  <c r="GK25" i="14"/>
  <c r="GY25" i="14"/>
  <c r="HN25" i="14"/>
  <c r="GL25" i="14"/>
  <c r="HA25" i="14"/>
  <c r="HO25" i="14"/>
  <c r="EG25" i="14"/>
  <c r="FJ25" i="14"/>
  <c r="EU25" i="14"/>
  <c r="FX25" i="14"/>
  <c r="DT25" i="14"/>
  <c r="DS25" i="14"/>
  <c r="V13" i="14"/>
  <c r="V96" i="14"/>
  <c r="V84" i="14"/>
  <c r="V72" i="14"/>
  <c r="V60" i="14"/>
  <c r="V48" i="14"/>
  <c r="V36" i="14"/>
  <c r="V24" i="14"/>
  <c r="V12" i="14"/>
  <c r="DV83" i="14"/>
  <c r="EH83" i="14"/>
  <c r="ET83" i="14"/>
  <c r="FF83" i="14"/>
  <c r="FR83" i="14"/>
  <c r="GD83" i="14"/>
  <c r="GP83" i="14"/>
  <c r="HB83" i="14"/>
  <c r="HN83" i="14"/>
  <c r="DY83" i="14"/>
  <c r="EL83" i="14"/>
  <c r="EY83" i="14"/>
  <c r="FL83" i="14"/>
  <c r="FY83" i="14"/>
  <c r="GL83" i="14"/>
  <c r="GY83" i="14"/>
  <c r="HL83" i="14"/>
  <c r="DZ83" i="14"/>
  <c r="EM83" i="14"/>
  <c r="EZ83" i="14"/>
  <c r="FM83" i="14"/>
  <c r="FZ83" i="14"/>
  <c r="GM83" i="14"/>
  <c r="GZ83" i="14"/>
  <c r="HM83" i="14"/>
  <c r="EA83" i="14"/>
  <c r="EN83" i="14"/>
  <c r="FA83" i="14"/>
  <c r="FN83" i="14"/>
  <c r="GA83" i="14"/>
  <c r="GN83" i="14"/>
  <c r="HA83" i="14"/>
  <c r="HO83" i="14"/>
  <c r="EB83" i="14"/>
  <c r="EO83" i="14"/>
  <c r="FB83" i="14"/>
  <c r="FO83" i="14"/>
  <c r="GB83" i="14"/>
  <c r="GO83" i="14"/>
  <c r="HC83" i="14"/>
  <c r="EC83" i="14"/>
  <c r="EP83" i="14"/>
  <c r="FC83" i="14"/>
  <c r="FP83" i="14"/>
  <c r="GC83" i="14"/>
  <c r="GQ83" i="14"/>
  <c r="HD83" i="14"/>
  <c r="ED83" i="14"/>
  <c r="EQ83" i="14"/>
  <c r="FD83" i="14"/>
  <c r="FQ83" i="14"/>
  <c r="GE83" i="14"/>
  <c r="GR83" i="14"/>
  <c r="HE83" i="14"/>
  <c r="EE83" i="14"/>
  <c r="ER83" i="14"/>
  <c r="FE83" i="14"/>
  <c r="FS83" i="14"/>
  <c r="GF83" i="14"/>
  <c r="GS83" i="14"/>
  <c r="HF83" i="14"/>
  <c r="EF83" i="14"/>
  <c r="ES83" i="14"/>
  <c r="FG83" i="14"/>
  <c r="FT83" i="14"/>
  <c r="GG83" i="14"/>
  <c r="GT83" i="14"/>
  <c r="HG83" i="14"/>
  <c r="DW83" i="14"/>
  <c r="EJ83" i="14"/>
  <c r="EW83" i="14"/>
  <c r="FJ83" i="14"/>
  <c r="FW83" i="14"/>
  <c r="GJ83" i="14"/>
  <c r="GW83" i="14"/>
  <c r="HJ83" i="14"/>
  <c r="EK83" i="14"/>
  <c r="GK83" i="14"/>
  <c r="EU83" i="14"/>
  <c r="GU83" i="14"/>
  <c r="DT83" i="14"/>
  <c r="DS83" i="14"/>
  <c r="EV83" i="14"/>
  <c r="GV83" i="14"/>
  <c r="EX83" i="14"/>
  <c r="GX83" i="14"/>
  <c r="FH83" i="14"/>
  <c r="HH83" i="14"/>
  <c r="FI83" i="14"/>
  <c r="HI83" i="14"/>
  <c r="FK83" i="14"/>
  <c r="HK83" i="14"/>
  <c r="FU83" i="14"/>
  <c r="DU83" i="14"/>
  <c r="FV83" i="14"/>
  <c r="EG83" i="14"/>
  <c r="GH83" i="14"/>
  <c r="EI83" i="14"/>
  <c r="GI83" i="14"/>
  <c r="DX83" i="14"/>
  <c r="FX83" i="14"/>
  <c r="V11" i="14"/>
  <c r="V94" i="14"/>
  <c r="V82" i="14"/>
  <c r="V70" i="14"/>
  <c r="V58" i="14"/>
  <c r="V46" i="14"/>
  <c r="V34" i="14"/>
  <c r="V22" i="14"/>
  <c r="V10" i="14"/>
  <c r="V93" i="14"/>
  <c r="V81" i="14"/>
  <c r="V69" i="14"/>
  <c r="V57" i="14"/>
  <c r="V45" i="14"/>
  <c r="V33" i="14"/>
  <c r="V21" i="14"/>
  <c r="V9" i="14"/>
  <c r="EB23" i="14"/>
  <c r="EN23" i="14"/>
  <c r="EZ23" i="14"/>
  <c r="FL23" i="14"/>
  <c r="FX23" i="14"/>
  <c r="GJ23" i="14"/>
  <c r="GV23" i="14"/>
  <c r="HH23" i="14"/>
  <c r="EC23" i="14"/>
  <c r="EO23" i="14"/>
  <c r="FA23" i="14"/>
  <c r="FM23" i="14"/>
  <c r="FY23" i="14"/>
  <c r="GK23" i="14"/>
  <c r="GW23" i="14"/>
  <c r="HI23" i="14"/>
  <c r="ED23" i="14"/>
  <c r="EP23" i="14"/>
  <c r="FB23" i="14"/>
  <c r="FN23" i="14"/>
  <c r="FZ23" i="14"/>
  <c r="GL23" i="14"/>
  <c r="GX23" i="14"/>
  <c r="HJ23" i="14"/>
  <c r="DU23" i="14"/>
  <c r="EG23" i="14"/>
  <c r="ES23" i="14"/>
  <c r="FE23" i="14"/>
  <c r="FQ23" i="14"/>
  <c r="GC23" i="14"/>
  <c r="GO23" i="14"/>
  <c r="HA23" i="14"/>
  <c r="HM23" i="14"/>
  <c r="DZ23" i="14"/>
  <c r="ET23" i="14"/>
  <c r="FJ23" i="14"/>
  <c r="GD23" i="14"/>
  <c r="GT23" i="14"/>
  <c r="HN23" i="14"/>
  <c r="EA23" i="14"/>
  <c r="EU23" i="14"/>
  <c r="FK23" i="14"/>
  <c r="GE23" i="14"/>
  <c r="GU23" i="14"/>
  <c r="HO23" i="14"/>
  <c r="EE23" i="14"/>
  <c r="EV23" i="14"/>
  <c r="FO23" i="14"/>
  <c r="GF23" i="14"/>
  <c r="GY23" i="14"/>
  <c r="EH23" i="14"/>
  <c r="EX23" i="14"/>
  <c r="FR23" i="14"/>
  <c r="GH23" i="14"/>
  <c r="HB23" i="14"/>
  <c r="EI23" i="14"/>
  <c r="EY23" i="14"/>
  <c r="FS23" i="14"/>
  <c r="GI23" i="14"/>
  <c r="HC23" i="14"/>
  <c r="EM23" i="14"/>
  <c r="FU23" i="14"/>
  <c r="GZ23" i="14"/>
  <c r="EQ23" i="14"/>
  <c r="FV23" i="14"/>
  <c r="HD23" i="14"/>
  <c r="ER23" i="14"/>
  <c r="FW23" i="14"/>
  <c r="HE23" i="14"/>
  <c r="EW23" i="14"/>
  <c r="GA23" i="14"/>
  <c r="HF23" i="14"/>
  <c r="DV23" i="14"/>
  <c r="FC23" i="14"/>
  <c r="GB23" i="14"/>
  <c r="HG23" i="14"/>
  <c r="DW23" i="14"/>
  <c r="FD23" i="14"/>
  <c r="GG23" i="14"/>
  <c r="HK23" i="14"/>
  <c r="DX23" i="14"/>
  <c r="FF23" i="14"/>
  <c r="GM23" i="14"/>
  <c r="HL23" i="14"/>
  <c r="DY23" i="14"/>
  <c r="FG23" i="14"/>
  <c r="GN23" i="14"/>
  <c r="EF23" i="14"/>
  <c r="FH23" i="14"/>
  <c r="GP23" i="14"/>
  <c r="EJ23" i="14"/>
  <c r="FI23" i="14"/>
  <c r="GQ23" i="14"/>
  <c r="EK23" i="14"/>
  <c r="FP23" i="14"/>
  <c r="GR23" i="14"/>
  <c r="EL23" i="14"/>
  <c r="FT23" i="14"/>
  <c r="GS23" i="14"/>
  <c r="DT23" i="14"/>
  <c r="DS23" i="14"/>
  <c r="V4" i="14"/>
  <c r="V92" i="14"/>
  <c r="V80" i="14"/>
  <c r="V68" i="14"/>
  <c r="V56" i="14"/>
  <c r="V44" i="14"/>
  <c r="V32" i="14"/>
  <c r="V20" i="14"/>
  <c r="V8" i="14"/>
  <c r="EA95" i="14"/>
  <c r="EM95" i="14"/>
  <c r="EY95" i="14"/>
  <c r="FK95" i="14"/>
  <c r="FW95" i="14"/>
  <c r="GI95" i="14"/>
  <c r="GU95" i="14"/>
  <c r="HG95" i="14"/>
  <c r="EB95" i="14"/>
  <c r="EN95" i="14"/>
  <c r="EZ95" i="14"/>
  <c r="FL95" i="14"/>
  <c r="FX95" i="14"/>
  <c r="GJ95" i="14"/>
  <c r="GV95" i="14"/>
  <c r="HH95" i="14"/>
  <c r="ED95" i="14"/>
  <c r="EP95" i="14"/>
  <c r="FB95" i="14"/>
  <c r="FN95" i="14"/>
  <c r="FZ95" i="14"/>
  <c r="GL95" i="14"/>
  <c r="GX95" i="14"/>
  <c r="HJ95" i="14"/>
  <c r="EE95" i="14"/>
  <c r="EQ95" i="14"/>
  <c r="FC95" i="14"/>
  <c r="FO95" i="14"/>
  <c r="GA95" i="14"/>
  <c r="GM95" i="14"/>
  <c r="GY95" i="14"/>
  <c r="HK95" i="14"/>
  <c r="EF95" i="14"/>
  <c r="ER95" i="14"/>
  <c r="FD95" i="14"/>
  <c r="FP95" i="14"/>
  <c r="GB95" i="14"/>
  <c r="GN95" i="14"/>
  <c r="GZ95" i="14"/>
  <c r="HL95" i="14"/>
  <c r="DX95" i="14"/>
  <c r="EJ95" i="14"/>
  <c r="EV95" i="14"/>
  <c r="FH95" i="14"/>
  <c r="FT95" i="14"/>
  <c r="GF95" i="14"/>
  <c r="GR95" i="14"/>
  <c r="HD95" i="14"/>
  <c r="DU95" i="14"/>
  <c r="ES95" i="14"/>
  <c r="FQ95" i="14"/>
  <c r="GO95" i="14"/>
  <c r="HM95" i="14"/>
  <c r="DV95" i="14"/>
  <c r="ET95" i="14"/>
  <c r="FR95" i="14"/>
  <c r="GP95" i="14"/>
  <c r="HN95" i="14"/>
  <c r="DT95" i="14"/>
  <c r="DW95" i="14"/>
  <c r="EU95" i="14"/>
  <c r="FS95" i="14"/>
  <c r="GQ95" i="14"/>
  <c r="HO95" i="14"/>
  <c r="DY95" i="14"/>
  <c r="EW95" i="14"/>
  <c r="FU95" i="14"/>
  <c r="GS95" i="14"/>
  <c r="DZ95" i="14"/>
  <c r="EX95" i="14"/>
  <c r="FV95" i="14"/>
  <c r="GT95" i="14"/>
  <c r="DS95" i="14"/>
  <c r="EC95" i="14"/>
  <c r="FA95" i="14"/>
  <c r="FY95" i="14"/>
  <c r="GW95" i="14"/>
  <c r="EG95" i="14"/>
  <c r="FE95" i="14"/>
  <c r="GC95" i="14"/>
  <c r="HA95" i="14"/>
  <c r="EH95" i="14"/>
  <c r="FF95" i="14"/>
  <c r="GD95" i="14"/>
  <c r="HB95" i="14"/>
  <c r="EI95" i="14"/>
  <c r="FG95" i="14"/>
  <c r="GE95" i="14"/>
  <c r="HC95" i="14"/>
  <c r="EL95" i="14"/>
  <c r="FJ95" i="14"/>
  <c r="GH95" i="14"/>
  <c r="HF95" i="14"/>
  <c r="EO95" i="14"/>
  <c r="FM95" i="14"/>
  <c r="FI95" i="14"/>
  <c r="GG95" i="14"/>
  <c r="GK95" i="14"/>
  <c r="HE95" i="14"/>
  <c r="HI95" i="14"/>
  <c r="EK95" i="14"/>
  <c r="V103" i="14"/>
  <c r="V91" i="14"/>
  <c r="V79" i="14"/>
  <c r="V67" i="14"/>
  <c r="V55" i="14"/>
  <c r="V43" i="14"/>
  <c r="V31" i="14"/>
  <c r="V19" i="14"/>
  <c r="V7" i="14"/>
  <c r="EE47" i="14"/>
  <c r="EQ47" i="14"/>
  <c r="FC47" i="14"/>
  <c r="FO47" i="14"/>
  <c r="GA47" i="14"/>
  <c r="GM47" i="14"/>
  <c r="GY47" i="14"/>
  <c r="HK47" i="14"/>
  <c r="DU47" i="14"/>
  <c r="EG47" i="14"/>
  <c r="ES47" i="14"/>
  <c r="FE47" i="14"/>
  <c r="FQ47" i="14"/>
  <c r="GC47" i="14"/>
  <c r="GO47" i="14"/>
  <c r="HA47" i="14"/>
  <c r="HM47" i="14"/>
  <c r="DY47" i="14"/>
  <c r="EK47" i="14"/>
  <c r="EW47" i="14"/>
  <c r="FI47" i="14"/>
  <c r="FU47" i="14"/>
  <c r="GG47" i="14"/>
  <c r="GS47" i="14"/>
  <c r="HE47" i="14"/>
  <c r="EA47" i="14"/>
  <c r="EM47" i="14"/>
  <c r="EY47" i="14"/>
  <c r="FK47" i="14"/>
  <c r="FW47" i="14"/>
  <c r="GI47" i="14"/>
  <c r="GU47" i="14"/>
  <c r="HG47" i="14"/>
  <c r="EB47" i="14"/>
  <c r="EN47" i="14"/>
  <c r="EZ47" i="14"/>
  <c r="FL47" i="14"/>
  <c r="FX47" i="14"/>
  <c r="GJ47" i="14"/>
  <c r="GV47" i="14"/>
  <c r="HH47" i="14"/>
  <c r="EH47" i="14"/>
  <c r="FB47" i="14"/>
  <c r="FV47" i="14"/>
  <c r="GQ47" i="14"/>
  <c r="HL47" i="14"/>
  <c r="EI47" i="14"/>
  <c r="FD47" i="14"/>
  <c r="FY47" i="14"/>
  <c r="GR47" i="14"/>
  <c r="HN47" i="14"/>
  <c r="EJ47" i="14"/>
  <c r="FF47" i="14"/>
  <c r="FZ47" i="14"/>
  <c r="GT47" i="14"/>
  <c r="HO47" i="14"/>
  <c r="EL47" i="14"/>
  <c r="FG47" i="14"/>
  <c r="GB47" i="14"/>
  <c r="GW47" i="14"/>
  <c r="EO47" i="14"/>
  <c r="FH47" i="14"/>
  <c r="GD47" i="14"/>
  <c r="GX47" i="14"/>
  <c r="DV47" i="14"/>
  <c r="EP47" i="14"/>
  <c r="FJ47" i="14"/>
  <c r="GE47" i="14"/>
  <c r="GZ47" i="14"/>
  <c r="DW47" i="14"/>
  <c r="ER47" i="14"/>
  <c r="FM47" i="14"/>
  <c r="GF47" i="14"/>
  <c r="HB47" i="14"/>
  <c r="DX47" i="14"/>
  <c r="ET47" i="14"/>
  <c r="FN47" i="14"/>
  <c r="GH47" i="14"/>
  <c r="HC47" i="14"/>
  <c r="DZ47" i="14"/>
  <c r="EU47" i="14"/>
  <c r="FP47" i="14"/>
  <c r="GK47" i="14"/>
  <c r="HD47" i="14"/>
  <c r="EC47" i="14"/>
  <c r="EV47" i="14"/>
  <c r="FR47" i="14"/>
  <c r="GL47" i="14"/>
  <c r="HF47" i="14"/>
  <c r="FA47" i="14"/>
  <c r="FS47" i="14"/>
  <c r="GN47" i="14"/>
  <c r="HI47" i="14"/>
  <c r="HJ47" i="14"/>
  <c r="ED47" i="14"/>
  <c r="EX47" i="14"/>
  <c r="FT47" i="14"/>
  <c r="GP47" i="14"/>
  <c r="EF47" i="14"/>
  <c r="DT47" i="14"/>
  <c r="DS47" i="14"/>
  <c r="V102" i="14"/>
  <c r="V90" i="14"/>
  <c r="V78" i="14"/>
  <c r="V66" i="14"/>
  <c r="V54" i="14"/>
  <c r="V42" i="14"/>
  <c r="V30" i="14"/>
  <c r="V18" i="14"/>
  <c r="V6" i="14"/>
  <c r="EB35" i="14"/>
  <c r="EN35" i="14"/>
  <c r="EZ35" i="14"/>
  <c r="FL35" i="14"/>
  <c r="FX35" i="14"/>
  <c r="GJ35" i="14"/>
  <c r="GV35" i="14"/>
  <c r="HH35" i="14"/>
  <c r="EC35" i="14"/>
  <c r="EO35" i="14"/>
  <c r="FA35" i="14"/>
  <c r="FM35" i="14"/>
  <c r="FY35" i="14"/>
  <c r="GK35" i="14"/>
  <c r="GW35" i="14"/>
  <c r="HI35" i="14"/>
  <c r="ED35" i="14"/>
  <c r="EP35" i="14"/>
  <c r="FB35" i="14"/>
  <c r="FN35" i="14"/>
  <c r="FZ35" i="14"/>
  <c r="GL35" i="14"/>
  <c r="GX35" i="14"/>
  <c r="HJ35" i="14"/>
  <c r="EE35" i="14"/>
  <c r="EQ35" i="14"/>
  <c r="FC35" i="14"/>
  <c r="FO35" i="14"/>
  <c r="GA35" i="14"/>
  <c r="GM35" i="14"/>
  <c r="GY35" i="14"/>
  <c r="HK35" i="14"/>
  <c r="DU35" i="14"/>
  <c r="EG35" i="14"/>
  <c r="ES35" i="14"/>
  <c r="FE35" i="14"/>
  <c r="FQ35" i="14"/>
  <c r="GC35" i="14"/>
  <c r="GO35" i="14"/>
  <c r="HA35" i="14"/>
  <c r="HM35" i="14"/>
  <c r="DV35" i="14"/>
  <c r="EH35" i="14"/>
  <c r="ET35" i="14"/>
  <c r="FF35" i="14"/>
  <c r="FR35" i="14"/>
  <c r="GD35" i="14"/>
  <c r="GP35" i="14"/>
  <c r="HB35" i="14"/>
  <c r="HN35" i="14"/>
  <c r="DX35" i="14"/>
  <c r="EJ35" i="14"/>
  <c r="EV35" i="14"/>
  <c r="FH35" i="14"/>
  <c r="FT35" i="14"/>
  <c r="GF35" i="14"/>
  <c r="GR35" i="14"/>
  <c r="HD35" i="14"/>
  <c r="EU35" i="14"/>
  <c r="FV35" i="14"/>
  <c r="GZ35" i="14"/>
  <c r="EW35" i="14"/>
  <c r="FW35" i="14"/>
  <c r="HC35" i="14"/>
  <c r="DW35" i="14"/>
  <c r="EX35" i="14"/>
  <c r="GB35" i="14"/>
  <c r="HE35" i="14"/>
  <c r="DY35" i="14"/>
  <c r="EY35" i="14"/>
  <c r="GE35" i="14"/>
  <c r="HF35" i="14"/>
  <c r="DZ35" i="14"/>
  <c r="FD35" i="14"/>
  <c r="GG35" i="14"/>
  <c r="HG35" i="14"/>
  <c r="EA35" i="14"/>
  <c r="FG35" i="14"/>
  <c r="GH35" i="14"/>
  <c r="HL35" i="14"/>
  <c r="EF35" i="14"/>
  <c r="FI35" i="14"/>
  <c r="GI35" i="14"/>
  <c r="HO35" i="14"/>
  <c r="EI35" i="14"/>
  <c r="FJ35" i="14"/>
  <c r="GN35" i="14"/>
  <c r="EK35" i="14"/>
  <c r="FK35" i="14"/>
  <c r="GQ35" i="14"/>
  <c r="EL35" i="14"/>
  <c r="FP35" i="14"/>
  <c r="GS35" i="14"/>
  <c r="EM35" i="14"/>
  <c r="FS35" i="14"/>
  <c r="GT35" i="14"/>
  <c r="ER35" i="14"/>
  <c r="FU35" i="14"/>
  <c r="GU35" i="14"/>
  <c r="DT35" i="14"/>
  <c r="DS35" i="14"/>
  <c r="V101" i="14"/>
  <c r="V89" i="14"/>
  <c r="V77" i="14"/>
  <c r="V65" i="14"/>
  <c r="V53" i="14"/>
  <c r="V41" i="14"/>
  <c r="V29" i="14"/>
  <c r="V17" i="14"/>
  <c r="V5" i="14"/>
  <c r="DY59" i="14"/>
  <c r="EK59" i="14"/>
  <c r="EW59" i="14"/>
  <c r="FI59" i="14"/>
  <c r="FU59" i="14"/>
  <c r="GG59" i="14"/>
  <c r="GS59" i="14"/>
  <c r="HE59" i="14"/>
  <c r="DZ59" i="14"/>
  <c r="EL59" i="14"/>
  <c r="EX59" i="14"/>
  <c r="FJ59" i="14"/>
  <c r="FV59" i="14"/>
  <c r="GH59" i="14"/>
  <c r="GT59" i="14"/>
  <c r="HF59" i="14"/>
  <c r="EE59" i="14"/>
  <c r="EQ59" i="14"/>
  <c r="FC59" i="14"/>
  <c r="EB59" i="14"/>
  <c r="ER59" i="14"/>
  <c r="FG59" i="14"/>
  <c r="FW59" i="14"/>
  <c r="GK59" i="14"/>
  <c r="GY59" i="14"/>
  <c r="HM59" i="14"/>
  <c r="EC59" i="14"/>
  <c r="ES59" i="14"/>
  <c r="FH59" i="14"/>
  <c r="FX59" i="14"/>
  <c r="GL59" i="14"/>
  <c r="GZ59" i="14"/>
  <c r="EI59" i="14"/>
  <c r="EZ59" i="14"/>
  <c r="FO59" i="14"/>
  <c r="GC59" i="14"/>
  <c r="GQ59" i="14"/>
  <c r="HG59" i="14"/>
  <c r="DU59" i="14"/>
  <c r="EJ59" i="14"/>
  <c r="FA59" i="14"/>
  <c r="FP59" i="14"/>
  <c r="GD59" i="14"/>
  <c r="GR59" i="14"/>
  <c r="HH59" i="14"/>
  <c r="DV59" i="14"/>
  <c r="EM59" i="14"/>
  <c r="FB59" i="14"/>
  <c r="FQ59" i="14"/>
  <c r="GE59" i="14"/>
  <c r="GU59" i="14"/>
  <c r="HI59" i="14"/>
  <c r="DW59" i="14"/>
  <c r="EN59" i="14"/>
  <c r="FD59" i="14"/>
  <c r="FR59" i="14"/>
  <c r="GF59" i="14"/>
  <c r="GV59" i="14"/>
  <c r="HJ59" i="14"/>
  <c r="EY59" i="14"/>
  <c r="GB59" i="14"/>
  <c r="HD59" i="14"/>
  <c r="DX59" i="14"/>
  <c r="FE59" i="14"/>
  <c r="GI59" i="14"/>
  <c r="HK59" i="14"/>
  <c r="EA59" i="14"/>
  <c r="FF59" i="14"/>
  <c r="GJ59" i="14"/>
  <c r="HL59" i="14"/>
  <c r="EF59" i="14"/>
  <c r="FL59" i="14"/>
  <c r="GN59" i="14"/>
  <c r="HO59" i="14"/>
  <c r="EG59" i="14"/>
  <c r="FM59" i="14"/>
  <c r="GO59" i="14"/>
  <c r="EH59" i="14"/>
  <c r="FN59" i="14"/>
  <c r="GP59" i="14"/>
  <c r="EO59" i="14"/>
  <c r="FS59" i="14"/>
  <c r="GW59" i="14"/>
  <c r="ET59" i="14"/>
  <c r="FY59" i="14"/>
  <c r="HA59" i="14"/>
  <c r="EU59" i="14"/>
  <c r="FZ59" i="14"/>
  <c r="HB59" i="14"/>
  <c r="GA59" i="14"/>
  <c r="GM59" i="14"/>
  <c r="GX59" i="14"/>
  <c r="HC59" i="14"/>
  <c r="HN59" i="14"/>
  <c r="ED59" i="14"/>
  <c r="EP59" i="14"/>
  <c r="EV59" i="14"/>
  <c r="FK59" i="14"/>
  <c r="FT59" i="14"/>
  <c r="DT59" i="14"/>
  <c r="DS59" i="14"/>
  <c r="V100" i="14"/>
  <c r="V88" i="14"/>
  <c r="V76" i="14"/>
  <c r="V64" i="14"/>
  <c r="V52" i="14"/>
  <c r="V40" i="14"/>
  <c r="V28" i="14"/>
  <c r="V16" i="14"/>
  <c r="V99" i="14"/>
  <c r="V87" i="14"/>
  <c r="V75" i="14"/>
  <c r="V63" i="14"/>
  <c r="V51" i="14"/>
  <c r="V39" i="14"/>
  <c r="V27" i="14"/>
  <c r="V15" i="14"/>
  <c r="EE71" i="14"/>
  <c r="EQ71" i="14"/>
  <c r="FC71" i="14"/>
  <c r="FO71" i="14"/>
  <c r="GA71" i="14"/>
  <c r="GM71" i="14"/>
  <c r="GY71" i="14"/>
  <c r="HK71" i="14"/>
  <c r="DU71" i="14"/>
  <c r="EG71" i="14"/>
  <c r="ES71" i="14"/>
  <c r="FE71" i="14"/>
  <c r="FQ71" i="14"/>
  <c r="GC71" i="14"/>
  <c r="GO71" i="14"/>
  <c r="HA71" i="14"/>
  <c r="HM71" i="14"/>
  <c r="DV71" i="14"/>
  <c r="EH71" i="14"/>
  <c r="ET71" i="14"/>
  <c r="FF71" i="14"/>
  <c r="FR71" i="14"/>
  <c r="GD71" i="14"/>
  <c r="GP71" i="14"/>
  <c r="HB71" i="14"/>
  <c r="HN71" i="14"/>
  <c r="DW71" i="14"/>
  <c r="EI71" i="14"/>
  <c r="EU71" i="14"/>
  <c r="FG71" i="14"/>
  <c r="FS71" i="14"/>
  <c r="GE71" i="14"/>
  <c r="GQ71" i="14"/>
  <c r="HC71" i="14"/>
  <c r="HO71" i="14"/>
  <c r="DX71" i="14"/>
  <c r="EJ71" i="14"/>
  <c r="EV71" i="14"/>
  <c r="FH71" i="14"/>
  <c r="FT71" i="14"/>
  <c r="GF71" i="14"/>
  <c r="GR71" i="14"/>
  <c r="HD71" i="14"/>
  <c r="DY71" i="14"/>
  <c r="EK71" i="14"/>
  <c r="EW71" i="14"/>
  <c r="FI71" i="14"/>
  <c r="FU71" i="14"/>
  <c r="GG71" i="14"/>
  <c r="GS71" i="14"/>
  <c r="HE71" i="14"/>
  <c r="DZ71" i="14"/>
  <c r="EL71" i="14"/>
  <c r="EX71" i="14"/>
  <c r="FJ71" i="14"/>
  <c r="FV71" i="14"/>
  <c r="GH71" i="14"/>
  <c r="GT71" i="14"/>
  <c r="HF71" i="14"/>
  <c r="EA71" i="14"/>
  <c r="EM71" i="14"/>
  <c r="EY71" i="14"/>
  <c r="FK71" i="14"/>
  <c r="FW71" i="14"/>
  <c r="GI71" i="14"/>
  <c r="GU71" i="14"/>
  <c r="HG71" i="14"/>
  <c r="FA71" i="14"/>
  <c r="GK71" i="14"/>
  <c r="FB71" i="14"/>
  <c r="GL71" i="14"/>
  <c r="FD71" i="14"/>
  <c r="GN71" i="14"/>
  <c r="EB71" i="14"/>
  <c r="FL71" i="14"/>
  <c r="GV71" i="14"/>
  <c r="EC71" i="14"/>
  <c r="FM71" i="14"/>
  <c r="GW71" i="14"/>
  <c r="ED71" i="14"/>
  <c r="FN71" i="14"/>
  <c r="GX71" i="14"/>
  <c r="EF71" i="14"/>
  <c r="FP71" i="14"/>
  <c r="GZ71" i="14"/>
  <c r="EN71" i="14"/>
  <c r="FX71" i="14"/>
  <c r="HH71" i="14"/>
  <c r="EO71" i="14"/>
  <c r="FY71" i="14"/>
  <c r="HI71" i="14"/>
  <c r="EP71" i="14"/>
  <c r="ER71" i="14"/>
  <c r="EZ71" i="14"/>
  <c r="FZ71" i="14"/>
  <c r="HJ71" i="14"/>
  <c r="HL71" i="14"/>
  <c r="DT71" i="14"/>
  <c r="DS71" i="14"/>
  <c r="GB71" i="14"/>
  <c r="GJ71" i="14"/>
  <c r="V98" i="14"/>
  <c r="V86" i="14"/>
  <c r="V74" i="14"/>
  <c r="V62" i="14"/>
  <c r="V50" i="14"/>
  <c r="V38" i="14"/>
  <c r="V26" i="14"/>
  <c r="V14" i="14"/>
  <c r="AC49" i="14"/>
  <c r="AO49" i="14"/>
  <c r="BA49" i="14"/>
  <c r="BM49" i="14"/>
  <c r="BY49" i="14"/>
  <c r="CK49" i="14"/>
  <c r="CW49" i="14"/>
  <c r="DI49" i="14"/>
  <c r="AD49" i="14"/>
  <c r="AP49" i="14"/>
  <c r="BB49" i="14"/>
  <c r="BN49" i="14"/>
  <c r="BZ49" i="14"/>
  <c r="CL49" i="14"/>
  <c r="CX49" i="14"/>
  <c r="DJ49" i="14"/>
  <c r="AE49" i="14"/>
  <c r="AQ49" i="14"/>
  <c r="BC49" i="14"/>
  <c r="BO49" i="14"/>
  <c r="CA49" i="14"/>
  <c r="CM49" i="14"/>
  <c r="CY49" i="14"/>
  <c r="DK49" i="14"/>
  <c r="AF49" i="14"/>
  <c r="AR49" i="14"/>
  <c r="BD49" i="14"/>
  <c r="BP49" i="14"/>
  <c r="CB49" i="14"/>
  <c r="CN49" i="14"/>
  <c r="CZ49" i="14"/>
  <c r="DL49" i="14"/>
  <c r="AG49" i="14"/>
  <c r="AS49" i="14"/>
  <c r="BE49" i="14"/>
  <c r="BQ49" i="14"/>
  <c r="CC49" i="14"/>
  <c r="CO49" i="14"/>
  <c r="DA49" i="14"/>
  <c r="DM49" i="14"/>
  <c r="AH49" i="14"/>
  <c r="AT49" i="14"/>
  <c r="BF49" i="14"/>
  <c r="BR49" i="14"/>
  <c r="CD49" i="14"/>
  <c r="CP49" i="14"/>
  <c r="DB49" i="14"/>
  <c r="DN49" i="14"/>
  <c r="AI49" i="14"/>
  <c r="AU49" i="14"/>
  <c r="BG49" i="14"/>
  <c r="BS49" i="14"/>
  <c r="CE49" i="14"/>
  <c r="CQ49" i="14"/>
  <c r="DC49" i="14"/>
  <c r="DO49" i="14"/>
  <c r="X49" i="14"/>
  <c r="AJ49" i="14"/>
  <c r="AV49" i="14"/>
  <c r="BH49" i="14"/>
  <c r="BT49" i="14"/>
  <c r="CF49" i="14"/>
  <c r="CR49" i="14"/>
  <c r="DD49" i="14"/>
  <c r="DP49" i="14"/>
  <c r="AA49" i="14"/>
  <c r="AM49" i="14"/>
  <c r="AY49" i="14"/>
  <c r="BK49" i="14"/>
  <c r="BW49" i="14"/>
  <c r="CI49" i="14"/>
  <c r="CU49" i="14"/>
  <c r="DG49" i="14"/>
  <c r="AW49" i="14"/>
  <c r="CS49" i="14"/>
  <c r="AX49" i="14"/>
  <c r="CT49" i="14"/>
  <c r="AZ49" i="14"/>
  <c r="CV49" i="14"/>
  <c r="BI49" i="14"/>
  <c r="DE49" i="14"/>
  <c r="BJ49" i="14"/>
  <c r="DF49" i="14"/>
  <c r="BL49" i="14"/>
  <c r="DH49" i="14"/>
  <c r="AL49" i="14"/>
  <c r="CH49" i="14"/>
  <c r="AN49" i="14"/>
  <c r="CJ49" i="14"/>
  <c r="Y49" i="14"/>
  <c r="Z49" i="14"/>
  <c r="AB49" i="14"/>
  <c r="AK49" i="14"/>
  <c r="BU49" i="14"/>
  <c r="BV49" i="14"/>
  <c r="BX49" i="14"/>
  <c r="CG49" i="14"/>
  <c r="DQ49" i="14"/>
  <c r="DR49" i="14"/>
  <c r="W49" i="14"/>
  <c r="AH83" i="14"/>
  <c r="AT83" i="14"/>
  <c r="BF83" i="14"/>
  <c r="BR83" i="14"/>
  <c r="CD83" i="14"/>
  <c r="CP83" i="14"/>
  <c r="DB83" i="14"/>
  <c r="DN83" i="14"/>
  <c r="AI83" i="14"/>
  <c r="AU83" i="14"/>
  <c r="BG83" i="14"/>
  <c r="BS83" i="14"/>
  <c r="CE83" i="14"/>
  <c r="CQ83" i="14"/>
  <c r="DC83" i="14"/>
  <c r="DO83" i="14"/>
  <c r="X83" i="14"/>
  <c r="AJ83" i="14"/>
  <c r="AV83" i="14"/>
  <c r="BH83" i="14"/>
  <c r="BT83" i="14"/>
  <c r="CF83" i="14"/>
  <c r="CR83" i="14"/>
  <c r="DD83" i="14"/>
  <c r="DP83" i="14"/>
  <c r="Y83" i="14"/>
  <c r="AK83" i="14"/>
  <c r="AW83" i="14"/>
  <c r="BI83" i="14"/>
  <c r="BU83" i="14"/>
  <c r="CG83" i="14"/>
  <c r="CS83" i="14"/>
  <c r="DE83" i="14"/>
  <c r="DQ83" i="14"/>
  <c r="Z83" i="14"/>
  <c r="AL83" i="14"/>
  <c r="AX83" i="14"/>
  <c r="BJ83" i="14"/>
  <c r="BV83" i="14"/>
  <c r="CH83" i="14"/>
  <c r="CT83" i="14"/>
  <c r="DF83" i="14"/>
  <c r="DR83" i="14"/>
  <c r="AA83" i="14"/>
  <c r="AM83" i="14"/>
  <c r="AY83" i="14"/>
  <c r="BK83" i="14"/>
  <c r="BW83" i="14"/>
  <c r="CI83" i="14"/>
  <c r="CU83" i="14"/>
  <c r="DG83" i="14"/>
  <c r="AB83" i="14"/>
  <c r="AN83" i="14"/>
  <c r="AZ83" i="14"/>
  <c r="BL83" i="14"/>
  <c r="BX83" i="14"/>
  <c r="CJ83" i="14"/>
  <c r="CV83" i="14"/>
  <c r="DH83" i="14"/>
  <c r="AD83" i="14"/>
  <c r="AP83" i="14"/>
  <c r="BB83" i="14"/>
  <c r="BN83" i="14"/>
  <c r="BZ83" i="14"/>
  <c r="CL83" i="14"/>
  <c r="CX83" i="14"/>
  <c r="DJ83" i="14"/>
  <c r="AE83" i="14"/>
  <c r="AQ83" i="14"/>
  <c r="BC83" i="14"/>
  <c r="BO83" i="14"/>
  <c r="CA83" i="14"/>
  <c r="CM83" i="14"/>
  <c r="CY83" i="14"/>
  <c r="DK83" i="14"/>
  <c r="BM83" i="14"/>
  <c r="DI83" i="14"/>
  <c r="BP83" i="14"/>
  <c r="DL83" i="14"/>
  <c r="BQ83" i="14"/>
  <c r="DM83" i="14"/>
  <c r="AC83" i="14"/>
  <c r="BY83" i="14"/>
  <c r="AF83" i="14"/>
  <c r="CB83" i="14"/>
  <c r="AG83" i="14"/>
  <c r="CC83" i="14"/>
  <c r="AO83" i="14"/>
  <c r="CK83" i="14"/>
  <c r="AS83" i="14"/>
  <c r="CO83" i="14"/>
  <c r="BA83" i="14"/>
  <c r="CW83" i="14"/>
  <c r="W83" i="14"/>
  <c r="DA83" i="14"/>
  <c r="BD83" i="14"/>
  <c r="AR83" i="14"/>
  <c r="BE83" i="14"/>
  <c r="CZ83" i="14"/>
  <c r="CN83" i="14"/>
  <c r="AI35" i="14"/>
  <c r="AU35" i="14"/>
  <c r="BG35" i="14"/>
  <c r="BS35" i="14"/>
  <c r="CE35" i="14"/>
  <c r="CQ35" i="14"/>
  <c r="DC35" i="14"/>
  <c r="DO35" i="14"/>
  <c r="X35" i="14"/>
  <c r="AJ35" i="14"/>
  <c r="AV35" i="14"/>
  <c r="BH35" i="14"/>
  <c r="BT35" i="14"/>
  <c r="CF35" i="14"/>
  <c r="CR35" i="14"/>
  <c r="DD35" i="14"/>
  <c r="DP35" i="14"/>
  <c r="Y35" i="14"/>
  <c r="AK35" i="14"/>
  <c r="AW35" i="14"/>
  <c r="BI35" i="14"/>
  <c r="BU35" i="14"/>
  <c r="CG35" i="14"/>
  <c r="CS35" i="14"/>
  <c r="DE35" i="14"/>
  <c r="DQ35" i="14"/>
  <c r="Z35" i="14"/>
  <c r="AL35" i="14"/>
  <c r="AX35" i="14"/>
  <c r="BJ35" i="14"/>
  <c r="BV35" i="14"/>
  <c r="CH35" i="14"/>
  <c r="CT35" i="14"/>
  <c r="DF35" i="14"/>
  <c r="DR35" i="14"/>
  <c r="AA35" i="14"/>
  <c r="AM35" i="14"/>
  <c r="AY35" i="14"/>
  <c r="BK35" i="14"/>
  <c r="BW35" i="14"/>
  <c r="CI35" i="14"/>
  <c r="CU35" i="14"/>
  <c r="DG35" i="14"/>
  <c r="AB35" i="14"/>
  <c r="AN35" i="14"/>
  <c r="AZ35" i="14"/>
  <c r="BL35" i="14"/>
  <c r="BX35" i="14"/>
  <c r="CJ35" i="14"/>
  <c r="CV35" i="14"/>
  <c r="DH35" i="14"/>
  <c r="AC35" i="14"/>
  <c r="AO35" i="14"/>
  <c r="BA35" i="14"/>
  <c r="BM35" i="14"/>
  <c r="BY35" i="14"/>
  <c r="CK35" i="14"/>
  <c r="CW35" i="14"/>
  <c r="DI35" i="14"/>
  <c r="AD35" i="14"/>
  <c r="AP35" i="14"/>
  <c r="BB35" i="14"/>
  <c r="BN35" i="14"/>
  <c r="BZ35" i="14"/>
  <c r="CL35" i="14"/>
  <c r="CX35" i="14"/>
  <c r="DJ35" i="14"/>
  <c r="AE35" i="14"/>
  <c r="AQ35" i="14"/>
  <c r="BC35" i="14"/>
  <c r="BO35" i="14"/>
  <c r="CA35" i="14"/>
  <c r="CM35" i="14"/>
  <c r="CY35" i="14"/>
  <c r="DK35" i="14"/>
  <c r="AG35" i="14"/>
  <c r="AS35" i="14"/>
  <c r="BE35" i="14"/>
  <c r="BQ35" i="14"/>
  <c r="CC35" i="14"/>
  <c r="CO35" i="14"/>
  <c r="DA35" i="14"/>
  <c r="DM35" i="14"/>
  <c r="AF35" i="14"/>
  <c r="CZ35" i="14"/>
  <c r="AH35" i="14"/>
  <c r="DB35" i="14"/>
  <c r="AR35" i="14"/>
  <c r="DL35" i="14"/>
  <c r="AT35" i="14"/>
  <c r="DN35" i="14"/>
  <c r="BD35" i="14"/>
  <c r="BF35" i="14"/>
  <c r="BP35" i="14"/>
  <c r="BR35" i="14"/>
  <c r="CB35" i="14"/>
  <c r="CN35" i="14"/>
  <c r="CD35" i="14"/>
  <c r="CP35" i="14"/>
  <c r="W35" i="14"/>
  <c r="Y61" i="14"/>
  <c r="AK61" i="14"/>
  <c r="AW61" i="14"/>
  <c r="BI61" i="14"/>
  <c r="BU61" i="14"/>
  <c r="CG61" i="14"/>
  <c r="CS61" i="14"/>
  <c r="DE61" i="14"/>
  <c r="DQ61" i="14"/>
  <c r="Z61" i="14"/>
  <c r="AL61" i="14"/>
  <c r="AX61" i="14"/>
  <c r="BJ61" i="14"/>
  <c r="BV61" i="14"/>
  <c r="CH61" i="14"/>
  <c r="CT61" i="14"/>
  <c r="DF61" i="14"/>
  <c r="DR61" i="14"/>
  <c r="AA61" i="14"/>
  <c r="AM61" i="14"/>
  <c r="AY61" i="14"/>
  <c r="BK61" i="14"/>
  <c r="BW61" i="14"/>
  <c r="CI61" i="14"/>
  <c r="CU61" i="14"/>
  <c r="DG61" i="14"/>
  <c r="AB61" i="14"/>
  <c r="AN61" i="14"/>
  <c r="AZ61" i="14"/>
  <c r="BL61" i="14"/>
  <c r="BX61" i="14"/>
  <c r="CJ61" i="14"/>
  <c r="CV61" i="14"/>
  <c r="DH61" i="14"/>
  <c r="AC61" i="14"/>
  <c r="AO61" i="14"/>
  <c r="BA61" i="14"/>
  <c r="BM61" i="14"/>
  <c r="BY61" i="14"/>
  <c r="CK61" i="14"/>
  <c r="CW61" i="14"/>
  <c r="DI61" i="14"/>
  <c r="AD61" i="14"/>
  <c r="AP61" i="14"/>
  <c r="BB61" i="14"/>
  <c r="BN61" i="14"/>
  <c r="BZ61" i="14"/>
  <c r="CL61" i="14"/>
  <c r="CX61" i="14"/>
  <c r="DJ61" i="14"/>
  <c r="AI61" i="14"/>
  <c r="AU61" i="14"/>
  <c r="BG61" i="14"/>
  <c r="BS61" i="14"/>
  <c r="CE61" i="14"/>
  <c r="CQ61" i="14"/>
  <c r="DC61" i="14"/>
  <c r="DO61" i="14"/>
  <c r="X61" i="14"/>
  <c r="AJ61" i="14"/>
  <c r="AV61" i="14"/>
  <c r="BH61" i="14"/>
  <c r="BT61" i="14"/>
  <c r="CF61" i="14"/>
  <c r="CR61" i="14"/>
  <c r="DD61" i="14"/>
  <c r="DP61" i="14"/>
  <c r="BC61" i="14"/>
  <c r="CM61" i="14"/>
  <c r="BD61" i="14"/>
  <c r="CN61" i="14"/>
  <c r="BE61" i="14"/>
  <c r="CO61" i="14"/>
  <c r="BF61" i="14"/>
  <c r="CP61" i="14"/>
  <c r="AE61" i="14"/>
  <c r="BO61" i="14"/>
  <c r="CY61" i="14"/>
  <c r="AF61" i="14"/>
  <c r="BP61" i="14"/>
  <c r="CZ61" i="14"/>
  <c r="AG61" i="14"/>
  <c r="BQ61" i="14"/>
  <c r="DA61" i="14"/>
  <c r="AQ61" i="14"/>
  <c r="CA61" i="14"/>
  <c r="DK61" i="14"/>
  <c r="AR61" i="14"/>
  <c r="CB61" i="14"/>
  <c r="DL61" i="14"/>
  <c r="AH61" i="14"/>
  <c r="AS61" i="14"/>
  <c r="AT61" i="14"/>
  <c r="BR61" i="14"/>
  <c r="CC61" i="14"/>
  <c r="CD61" i="14"/>
  <c r="DB61" i="14"/>
  <c r="DN61" i="14"/>
  <c r="DM61" i="14"/>
  <c r="W61" i="14"/>
  <c r="AB85" i="14"/>
  <c r="AN85" i="14"/>
  <c r="AZ85" i="14"/>
  <c r="BL85" i="14"/>
  <c r="BX85" i="14"/>
  <c r="CJ85" i="14"/>
  <c r="CV85" i="14"/>
  <c r="DH85" i="14"/>
  <c r="AC85" i="14"/>
  <c r="AO85" i="14"/>
  <c r="BA85" i="14"/>
  <c r="BM85" i="14"/>
  <c r="BY85" i="14"/>
  <c r="CK85" i="14"/>
  <c r="CW85" i="14"/>
  <c r="DI85" i="14"/>
  <c r="AD85" i="14"/>
  <c r="AP85" i="14"/>
  <c r="BB85" i="14"/>
  <c r="BN85" i="14"/>
  <c r="BZ85" i="14"/>
  <c r="CL85" i="14"/>
  <c r="CX85" i="14"/>
  <c r="DJ85" i="14"/>
  <c r="AE85" i="14"/>
  <c r="AQ85" i="14"/>
  <c r="BC85" i="14"/>
  <c r="BO85" i="14"/>
  <c r="CA85" i="14"/>
  <c r="CM85" i="14"/>
  <c r="CY85" i="14"/>
  <c r="DK85" i="14"/>
  <c r="AF85" i="14"/>
  <c r="AR85" i="14"/>
  <c r="BD85" i="14"/>
  <c r="BP85" i="14"/>
  <c r="CB85" i="14"/>
  <c r="CN85" i="14"/>
  <c r="CZ85" i="14"/>
  <c r="DL85" i="14"/>
  <c r="AG85" i="14"/>
  <c r="AS85" i="14"/>
  <c r="BE85" i="14"/>
  <c r="BQ85" i="14"/>
  <c r="CC85" i="14"/>
  <c r="CO85" i="14"/>
  <c r="DA85" i="14"/>
  <c r="DM85" i="14"/>
  <c r="AH85" i="14"/>
  <c r="AT85" i="14"/>
  <c r="BF85" i="14"/>
  <c r="BR85" i="14"/>
  <c r="CD85" i="14"/>
  <c r="CP85" i="14"/>
  <c r="DB85" i="14"/>
  <c r="DN85" i="14"/>
  <c r="X85" i="14"/>
  <c r="AJ85" i="14"/>
  <c r="AV85" i="14"/>
  <c r="BH85" i="14"/>
  <c r="BT85" i="14"/>
  <c r="CF85" i="14"/>
  <c r="CR85" i="14"/>
  <c r="DD85" i="14"/>
  <c r="DP85" i="14"/>
  <c r="Y85" i="14"/>
  <c r="AK85" i="14"/>
  <c r="AW85" i="14"/>
  <c r="BI85" i="14"/>
  <c r="BU85" i="14"/>
  <c r="CG85" i="14"/>
  <c r="CS85" i="14"/>
  <c r="DE85" i="14"/>
  <c r="DQ85" i="14"/>
  <c r="AU85" i="14"/>
  <c r="CQ85" i="14"/>
  <c r="AX85" i="14"/>
  <c r="CT85" i="14"/>
  <c r="AY85" i="14"/>
  <c r="CU85" i="14"/>
  <c r="BG85" i="14"/>
  <c r="DC85" i="14"/>
  <c r="BJ85" i="14"/>
  <c r="DF85" i="14"/>
  <c r="BK85" i="14"/>
  <c r="DG85" i="14"/>
  <c r="BS85" i="14"/>
  <c r="DO85" i="14"/>
  <c r="AA85" i="14"/>
  <c r="BW85" i="14"/>
  <c r="AI85" i="14"/>
  <c r="CE85" i="14"/>
  <c r="Z85" i="14"/>
  <c r="AL85" i="14"/>
  <c r="AM85" i="14"/>
  <c r="BV85" i="14"/>
  <c r="CH85" i="14"/>
  <c r="W85" i="14"/>
  <c r="CI85" i="14"/>
  <c r="DR85" i="14"/>
  <c r="X73" i="14"/>
  <c r="AJ73" i="14"/>
  <c r="AV73" i="14"/>
  <c r="BH73" i="14"/>
  <c r="BT73" i="14"/>
  <c r="CF73" i="14"/>
  <c r="CR73" i="14"/>
  <c r="DD73" i="14"/>
  <c r="DP73" i="14"/>
  <c r="Y73" i="14"/>
  <c r="AK73" i="14"/>
  <c r="AW73" i="14"/>
  <c r="BI73" i="14"/>
  <c r="BU73" i="14"/>
  <c r="CG73" i="14"/>
  <c r="CS73" i="14"/>
  <c r="DE73" i="14"/>
  <c r="DQ73" i="14"/>
  <c r="Z73" i="14"/>
  <c r="AL73" i="14"/>
  <c r="AX73" i="14"/>
  <c r="BJ73" i="14"/>
  <c r="BV73" i="14"/>
  <c r="CH73" i="14"/>
  <c r="CT73" i="14"/>
  <c r="DF73" i="14"/>
  <c r="DR73" i="14"/>
  <c r="AA73" i="14"/>
  <c r="AM73" i="14"/>
  <c r="AY73" i="14"/>
  <c r="BK73" i="14"/>
  <c r="BW73" i="14"/>
  <c r="CI73" i="14"/>
  <c r="CU73" i="14"/>
  <c r="DG73" i="14"/>
  <c r="AB73" i="14"/>
  <c r="AN73" i="14"/>
  <c r="AZ73" i="14"/>
  <c r="BL73" i="14"/>
  <c r="BX73" i="14"/>
  <c r="CJ73" i="14"/>
  <c r="CV73" i="14"/>
  <c r="DH73" i="14"/>
  <c r="AC73" i="14"/>
  <c r="AO73" i="14"/>
  <c r="BA73" i="14"/>
  <c r="BM73" i="14"/>
  <c r="BY73" i="14"/>
  <c r="CK73" i="14"/>
  <c r="CW73" i="14"/>
  <c r="DI73" i="14"/>
  <c r="AD73" i="14"/>
  <c r="AP73" i="14"/>
  <c r="BB73" i="14"/>
  <c r="BN73" i="14"/>
  <c r="BZ73" i="14"/>
  <c r="CL73" i="14"/>
  <c r="CX73" i="14"/>
  <c r="DJ73" i="14"/>
  <c r="AF73" i="14"/>
  <c r="AR73" i="14"/>
  <c r="BD73" i="14"/>
  <c r="BP73" i="14"/>
  <c r="CB73" i="14"/>
  <c r="CN73" i="14"/>
  <c r="CZ73" i="14"/>
  <c r="DL73" i="14"/>
  <c r="AG73" i="14"/>
  <c r="AS73" i="14"/>
  <c r="BE73" i="14"/>
  <c r="BQ73" i="14"/>
  <c r="CC73" i="14"/>
  <c r="CO73" i="14"/>
  <c r="DA73" i="14"/>
  <c r="DM73" i="14"/>
  <c r="AQ73" i="14"/>
  <c r="CM73" i="14"/>
  <c r="AT73" i="14"/>
  <c r="CP73" i="14"/>
  <c r="AU73" i="14"/>
  <c r="CQ73" i="14"/>
  <c r="BC73" i="14"/>
  <c r="CY73" i="14"/>
  <c r="BF73" i="14"/>
  <c r="DB73" i="14"/>
  <c r="BG73" i="14"/>
  <c r="DC73" i="14"/>
  <c r="BO73" i="14"/>
  <c r="DK73" i="14"/>
  <c r="BS73" i="14"/>
  <c r="DO73" i="14"/>
  <c r="AE73" i="14"/>
  <c r="CA73" i="14"/>
  <c r="AH73" i="14"/>
  <c r="AI73" i="14"/>
  <c r="BR73" i="14"/>
  <c r="CE73" i="14"/>
  <c r="DN73" i="14"/>
  <c r="W73" i="14"/>
  <c r="CD73" i="14"/>
  <c r="AE37" i="14"/>
  <c r="AQ37" i="14"/>
  <c r="BC37" i="14"/>
  <c r="BO37" i="14"/>
  <c r="CA37" i="14"/>
  <c r="CM37" i="14"/>
  <c r="CY37" i="14"/>
  <c r="DK37" i="14"/>
  <c r="AF37" i="14"/>
  <c r="AR37" i="14"/>
  <c r="BD37" i="14"/>
  <c r="BP37" i="14"/>
  <c r="CB37" i="14"/>
  <c r="CN37" i="14"/>
  <c r="AG37" i="14"/>
  <c r="AS37" i="14"/>
  <c r="BE37" i="14"/>
  <c r="BQ37" i="14"/>
  <c r="CC37" i="14"/>
  <c r="CO37" i="14"/>
  <c r="X37" i="14"/>
  <c r="AJ37" i="14"/>
  <c r="AV37" i="14"/>
  <c r="BH37" i="14"/>
  <c r="BT37" i="14"/>
  <c r="CF37" i="14"/>
  <c r="CR37" i="14"/>
  <c r="DD37" i="14"/>
  <c r="AA37" i="14"/>
  <c r="AM37" i="14"/>
  <c r="AY37" i="14"/>
  <c r="BK37" i="14"/>
  <c r="BW37" i="14"/>
  <c r="CI37" i="14"/>
  <c r="CU37" i="14"/>
  <c r="DG37" i="14"/>
  <c r="AI37" i="14"/>
  <c r="BB37" i="14"/>
  <c r="BX37" i="14"/>
  <c r="CS37" i="14"/>
  <c r="DI37" i="14"/>
  <c r="AK37" i="14"/>
  <c r="BF37" i="14"/>
  <c r="BY37" i="14"/>
  <c r="CT37" i="14"/>
  <c r="DJ37" i="14"/>
  <c r="AL37" i="14"/>
  <c r="BG37" i="14"/>
  <c r="BZ37" i="14"/>
  <c r="CV37" i="14"/>
  <c r="DL37" i="14"/>
  <c r="AN37" i="14"/>
  <c r="BI37" i="14"/>
  <c r="CD37" i="14"/>
  <c r="CW37" i="14"/>
  <c r="DM37" i="14"/>
  <c r="AO37" i="14"/>
  <c r="BJ37" i="14"/>
  <c r="CE37" i="14"/>
  <c r="CX37" i="14"/>
  <c r="DN37" i="14"/>
  <c r="AP37" i="14"/>
  <c r="BL37" i="14"/>
  <c r="CG37" i="14"/>
  <c r="CZ37" i="14"/>
  <c r="DO37" i="14"/>
  <c r="Y37" i="14"/>
  <c r="AT37" i="14"/>
  <c r="BM37" i="14"/>
  <c r="CH37" i="14"/>
  <c r="DA37" i="14"/>
  <c r="DP37" i="14"/>
  <c r="Z37" i="14"/>
  <c r="AU37" i="14"/>
  <c r="BN37" i="14"/>
  <c r="CJ37" i="14"/>
  <c r="DB37" i="14"/>
  <c r="DQ37" i="14"/>
  <c r="AB37" i="14"/>
  <c r="AW37" i="14"/>
  <c r="BR37" i="14"/>
  <c r="CK37" i="14"/>
  <c r="DC37" i="14"/>
  <c r="DR37" i="14"/>
  <c r="AD37" i="14"/>
  <c r="AZ37" i="14"/>
  <c r="BU37" i="14"/>
  <c r="CP37" i="14"/>
  <c r="DF37" i="14"/>
  <c r="AC37" i="14"/>
  <c r="AH37" i="14"/>
  <c r="AX37" i="14"/>
  <c r="BA37" i="14"/>
  <c r="BS37" i="14"/>
  <c r="BV37" i="14"/>
  <c r="CL37" i="14"/>
  <c r="CQ37" i="14"/>
  <c r="DE37" i="14"/>
  <c r="DH37" i="14"/>
  <c r="W37" i="14"/>
  <c r="AI47" i="14"/>
  <c r="AU47" i="14"/>
  <c r="BG47" i="14"/>
  <c r="BS47" i="14"/>
  <c r="CE47" i="14"/>
  <c r="CQ47" i="14"/>
  <c r="DC47" i="14"/>
  <c r="DO47" i="14"/>
  <c r="X47" i="14"/>
  <c r="AJ47" i="14"/>
  <c r="AV47" i="14"/>
  <c r="BH47" i="14"/>
  <c r="BT47" i="14"/>
  <c r="CF47" i="14"/>
  <c r="CR47" i="14"/>
  <c r="DD47" i="14"/>
  <c r="DP47" i="14"/>
  <c r="Y47" i="14"/>
  <c r="AK47" i="14"/>
  <c r="AW47" i="14"/>
  <c r="BI47" i="14"/>
  <c r="BU47" i="14"/>
  <c r="CG47" i="14"/>
  <c r="CS47" i="14"/>
  <c r="DE47" i="14"/>
  <c r="DQ47" i="14"/>
  <c r="Z47" i="14"/>
  <c r="AL47" i="14"/>
  <c r="AX47" i="14"/>
  <c r="BJ47" i="14"/>
  <c r="BV47" i="14"/>
  <c r="CH47" i="14"/>
  <c r="CT47" i="14"/>
  <c r="DF47" i="14"/>
  <c r="DR47" i="14"/>
  <c r="AA47" i="14"/>
  <c r="AM47" i="14"/>
  <c r="AY47" i="14"/>
  <c r="BK47" i="14"/>
  <c r="BW47" i="14"/>
  <c r="CI47" i="14"/>
  <c r="CU47" i="14"/>
  <c r="DG47" i="14"/>
  <c r="AB47" i="14"/>
  <c r="AN47" i="14"/>
  <c r="AZ47" i="14"/>
  <c r="BL47" i="14"/>
  <c r="BX47" i="14"/>
  <c r="CJ47" i="14"/>
  <c r="CV47" i="14"/>
  <c r="DH47" i="14"/>
  <c r="AC47" i="14"/>
  <c r="AO47" i="14"/>
  <c r="BA47" i="14"/>
  <c r="BM47" i="14"/>
  <c r="BY47" i="14"/>
  <c r="CK47" i="14"/>
  <c r="CW47" i="14"/>
  <c r="DI47" i="14"/>
  <c r="AD47" i="14"/>
  <c r="AP47" i="14"/>
  <c r="BB47" i="14"/>
  <c r="BN47" i="14"/>
  <c r="BZ47" i="14"/>
  <c r="CL47" i="14"/>
  <c r="CX47" i="14"/>
  <c r="DJ47" i="14"/>
  <c r="AG47" i="14"/>
  <c r="AS47" i="14"/>
  <c r="BE47" i="14"/>
  <c r="BQ47" i="14"/>
  <c r="CC47" i="14"/>
  <c r="CO47" i="14"/>
  <c r="DA47" i="14"/>
  <c r="DM47" i="14"/>
  <c r="BO47" i="14"/>
  <c r="DK47" i="14"/>
  <c r="BP47" i="14"/>
  <c r="DL47" i="14"/>
  <c r="BR47" i="14"/>
  <c r="DN47" i="14"/>
  <c r="AE47" i="14"/>
  <c r="CA47" i="14"/>
  <c r="AF47" i="14"/>
  <c r="CB47" i="14"/>
  <c r="AH47" i="14"/>
  <c r="CD47" i="14"/>
  <c r="BD47" i="14"/>
  <c r="CZ47" i="14"/>
  <c r="BF47" i="14"/>
  <c r="DB47" i="14"/>
  <c r="CM47" i="14"/>
  <c r="CN47" i="14"/>
  <c r="CP47" i="14"/>
  <c r="CY47" i="14"/>
  <c r="AT47" i="14"/>
  <c r="BC47" i="14"/>
  <c r="AR47" i="14"/>
  <c r="AQ47" i="14"/>
  <c r="W47" i="14"/>
  <c r="F5" i="14"/>
  <c r="G5" i="14"/>
  <c r="AA97" i="14"/>
  <c r="AM97" i="14"/>
  <c r="AY97" i="14"/>
  <c r="BK97" i="14"/>
  <c r="BW97" i="14"/>
  <c r="CI97" i="14"/>
  <c r="CU97" i="14"/>
  <c r="DG97" i="14"/>
  <c r="AC97" i="14"/>
  <c r="AO97" i="14"/>
  <c r="BA97" i="14"/>
  <c r="BM97" i="14"/>
  <c r="BY97" i="14"/>
  <c r="CK97" i="14"/>
  <c r="CW97" i="14"/>
  <c r="DI97" i="14"/>
  <c r="AD97" i="14"/>
  <c r="AP97" i="14"/>
  <c r="BB97" i="14"/>
  <c r="BN97" i="14"/>
  <c r="AE97" i="14"/>
  <c r="AQ97" i="14"/>
  <c r="BC97" i="14"/>
  <c r="BO97" i="14"/>
  <c r="CA97" i="14"/>
  <c r="CM97" i="14"/>
  <c r="CY97" i="14"/>
  <c r="DK97" i="14"/>
  <c r="AF97" i="14"/>
  <c r="AR97" i="14"/>
  <c r="BD97" i="14"/>
  <c r="BP97" i="14"/>
  <c r="AG97" i="14"/>
  <c r="AS97" i="14"/>
  <c r="BE97" i="14"/>
  <c r="BQ97" i="14"/>
  <c r="CC97" i="14"/>
  <c r="AI97" i="14"/>
  <c r="AU97" i="14"/>
  <c r="BG97" i="14"/>
  <c r="BS97" i="14"/>
  <c r="CE97" i="14"/>
  <c r="CQ97" i="14"/>
  <c r="DC97" i="14"/>
  <c r="DO97" i="14"/>
  <c r="X97" i="14"/>
  <c r="AJ97" i="14"/>
  <c r="AV97" i="14"/>
  <c r="BH97" i="14"/>
  <c r="AK97" i="14"/>
  <c r="BT97" i="14"/>
  <c r="CN97" i="14"/>
  <c r="DE97" i="14"/>
  <c r="AL97" i="14"/>
  <c r="BU97" i="14"/>
  <c r="CO97" i="14"/>
  <c r="DF97" i="14"/>
  <c r="AN97" i="14"/>
  <c r="BV97" i="14"/>
  <c r="CP97" i="14"/>
  <c r="DH97" i="14"/>
  <c r="CF97" i="14"/>
  <c r="CL97" i="14"/>
  <c r="AT97" i="14"/>
  <c r="BX97" i="14"/>
  <c r="CR97" i="14"/>
  <c r="DJ97" i="14"/>
  <c r="BF97" i="14"/>
  <c r="AW97" i="14"/>
  <c r="BZ97" i="14"/>
  <c r="CS97" i="14"/>
  <c r="DL97" i="14"/>
  <c r="W97" i="14"/>
  <c r="BR97" i="14"/>
  <c r="AX97" i="14"/>
  <c r="CB97" i="14"/>
  <c r="CT97" i="14"/>
  <c r="DM97" i="14"/>
  <c r="DP97" i="14"/>
  <c r="AH97" i="14"/>
  <c r="AZ97" i="14"/>
  <c r="CD97" i="14"/>
  <c r="CV97" i="14"/>
  <c r="DN97" i="14"/>
  <c r="CX97" i="14"/>
  <c r="Y97" i="14"/>
  <c r="BI97" i="14"/>
  <c r="CG97" i="14"/>
  <c r="CZ97" i="14"/>
  <c r="DQ97" i="14"/>
  <c r="BL97" i="14"/>
  <c r="CJ97" i="14"/>
  <c r="DB97" i="14"/>
  <c r="DD97" i="14"/>
  <c r="Z97" i="14"/>
  <c r="BJ97" i="14"/>
  <c r="CH97" i="14"/>
  <c r="DA97" i="14"/>
  <c r="DR97" i="14"/>
  <c r="AB97" i="14"/>
  <c r="X25" i="14"/>
  <c r="AJ25" i="14"/>
  <c r="AV25" i="14"/>
  <c r="BH25" i="14"/>
  <c r="BT25" i="14"/>
  <c r="CF25" i="14"/>
  <c r="CR25" i="14"/>
  <c r="DD25" i="14"/>
  <c r="DP25" i="14"/>
  <c r="Y25" i="14"/>
  <c r="AK25" i="14"/>
  <c r="AW25" i="14"/>
  <c r="BI25" i="14"/>
  <c r="BU25" i="14"/>
  <c r="CG25" i="14"/>
  <c r="CS25" i="14"/>
  <c r="DE25" i="14"/>
  <c r="DQ25" i="14"/>
  <c r="Z25" i="14"/>
  <c r="AL25" i="14"/>
  <c r="AX25" i="14"/>
  <c r="BJ25" i="14"/>
  <c r="BV25" i="14"/>
  <c r="CH25" i="14"/>
  <c r="CT25" i="14"/>
  <c r="DF25" i="14"/>
  <c r="DR25" i="14"/>
  <c r="AA25" i="14"/>
  <c r="AM25" i="14"/>
  <c r="AY25" i="14"/>
  <c r="BK25" i="14"/>
  <c r="BW25" i="14"/>
  <c r="CI25" i="14"/>
  <c r="CU25" i="14"/>
  <c r="DG25" i="14"/>
  <c r="AB25" i="14"/>
  <c r="AN25" i="14"/>
  <c r="AZ25" i="14"/>
  <c r="BL25" i="14"/>
  <c r="BX25" i="14"/>
  <c r="CJ25" i="14"/>
  <c r="CV25" i="14"/>
  <c r="DH25" i="14"/>
  <c r="AC25" i="14"/>
  <c r="AO25" i="14"/>
  <c r="BA25" i="14"/>
  <c r="BM25" i="14"/>
  <c r="BY25" i="14"/>
  <c r="CK25" i="14"/>
  <c r="CW25" i="14"/>
  <c r="DI25" i="14"/>
  <c r="AD25" i="14"/>
  <c r="AP25" i="14"/>
  <c r="BB25" i="14"/>
  <c r="BN25" i="14"/>
  <c r="BZ25" i="14"/>
  <c r="CL25" i="14"/>
  <c r="CX25" i="14"/>
  <c r="DJ25" i="14"/>
  <c r="AE25" i="14"/>
  <c r="AQ25" i="14"/>
  <c r="BC25" i="14"/>
  <c r="BO25" i="14"/>
  <c r="CA25" i="14"/>
  <c r="CM25" i="14"/>
  <c r="CY25" i="14"/>
  <c r="DK25" i="14"/>
  <c r="AF25" i="14"/>
  <c r="AR25" i="14"/>
  <c r="BD25" i="14"/>
  <c r="BP25" i="14"/>
  <c r="CB25" i="14"/>
  <c r="CN25" i="14"/>
  <c r="CZ25" i="14"/>
  <c r="DL25" i="14"/>
  <c r="AG25" i="14"/>
  <c r="AS25" i="14"/>
  <c r="BE25" i="14"/>
  <c r="BQ25" i="14"/>
  <c r="CC25" i="14"/>
  <c r="CO25" i="14"/>
  <c r="DA25" i="14"/>
  <c r="DM25" i="14"/>
  <c r="BS25" i="14"/>
  <c r="CD25" i="14"/>
  <c r="CE25" i="14"/>
  <c r="CP25" i="14"/>
  <c r="CQ25" i="14"/>
  <c r="AH25" i="14"/>
  <c r="DB25" i="14"/>
  <c r="AI25" i="14"/>
  <c r="DC25" i="14"/>
  <c r="AT25" i="14"/>
  <c r="DN25" i="14"/>
  <c r="AU25" i="14"/>
  <c r="DO25" i="14"/>
  <c r="BG25" i="14"/>
  <c r="BF25" i="14"/>
  <c r="BR25" i="14"/>
  <c r="W25" i="14"/>
  <c r="AG95" i="14"/>
  <c r="AS95" i="14"/>
  <c r="BE95" i="14"/>
  <c r="BQ95" i="14"/>
  <c r="CC95" i="14"/>
  <c r="CO95" i="14"/>
  <c r="DA95" i="14"/>
  <c r="DM95" i="14"/>
  <c r="AI95" i="14"/>
  <c r="AU95" i="14"/>
  <c r="BG95" i="14"/>
  <c r="BS95" i="14"/>
  <c r="CE95" i="14"/>
  <c r="CQ95" i="14"/>
  <c r="DC95" i="14"/>
  <c r="DO95" i="14"/>
  <c r="X95" i="14"/>
  <c r="AJ95" i="14"/>
  <c r="AV95" i="14"/>
  <c r="BH95" i="14"/>
  <c r="BT95" i="14"/>
  <c r="CF95" i="14"/>
  <c r="CR95" i="14"/>
  <c r="DD95" i="14"/>
  <c r="DP95" i="14"/>
  <c r="Y95" i="14"/>
  <c r="AK95" i="14"/>
  <c r="AW95" i="14"/>
  <c r="BI95" i="14"/>
  <c r="BU95" i="14"/>
  <c r="CG95" i="14"/>
  <c r="CS95" i="14"/>
  <c r="DE95" i="14"/>
  <c r="DQ95" i="14"/>
  <c r="Z95" i="14"/>
  <c r="AL95" i="14"/>
  <c r="AX95" i="14"/>
  <c r="BJ95" i="14"/>
  <c r="BV95" i="14"/>
  <c r="CH95" i="14"/>
  <c r="CT95" i="14"/>
  <c r="DF95" i="14"/>
  <c r="DR95" i="14"/>
  <c r="AA95" i="14"/>
  <c r="AM95" i="14"/>
  <c r="AY95" i="14"/>
  <c r="BK95" i="14"/>
  <c r="BW95" i="14"/>
  <c r="CI95" i="14"/>
  <c r="CU95" i="14"/>
  <c r="DG95" i="14"/>
  <c r="AC95" i="14"/>
  <c r="AO95" i="14"/>
  <c r="BA95" i="14"/>
  <c r="BM95" i="14"/>
  <c r="BY95" i="14"/>
  <c r="CK95" i="14"/>
  <c r="CW95" i="14"/>
  <c r="DI95" i="14"/>
  <c r="AD95" i="14"/>
  <c r="AP95" i="14"/>
  <c r="BB95" i="14"/>
  <c r="BN95" i="14"/>
  <c r="BZ95" i="14"/>
  <c r="CL95" i="14"/>
  <c r="CX95" i="14"/>
  <c r="DJ95" i="14"/>
  <c r="AE95" i="14"/>
  <c r="BO95" i="14"/>
  <c r="CY95" i="14"/>
  <c r="BL95" i="14"/>
  <c r="AF95" i="14"/>
  <c r="BP95" i="14"/>
  <c r="CZ95" i="14"/>
  <c r="AH95" i="14"/>
  <c r="BR95" i="14"/>
  <c r="DB95" i="14"/>
  <c r="W95" i="14"/>
  <c r="AZ95" i="14"/>
  <c r="AN95" i="14"/>
  <c r="BX95" i="14"/>
  <c r="DH95" i="14"/>
  <c r="AQ95" i="14"/>
  <c r="CA95" i="14"/>
  <c r="DK95" i="14"/>
  <c r="CJ95" i="14"/>
  <c r="AB95" i="14"/>
  <c r="AR95" i="14"/>
  <c r="CB95" i="14"/>
  <c r="DL95" i="14"/>
  <c r="AT95" i="14"/>
  <c r="CD95" i="14"/>
  <c r="DN95" i="14"/>
  <c r="BC95" i="14"/>
  <c r="CM95" i="14"/>
  <c r="BF95" i="14"/>
  <c r="CV95" i="14"/>
  <c r="BD95" i="14"/>
  <c r="CN95" i="14"/>
  <c r="CP95" i="14"/>
  <c r="AD71" i="14"/>
  <c r="AP71" i="14"/>
  <c r="BB71" i="14"/>
  <c r="BN71" i="14"/>
  <c r="BZ71" i="14"/>
  <c r="CL71" i="14"/>
  <c r="CX71" i="14"/>
  <c r="DJ71" i="14"/>
  <c r="AE71" i="14"/>
  <c r="AQ71" i="14"/>
  <c r="BC71" i="14"/>
  <c r="BO71" i="14"/>
  <c r="CA71" i="14"/>
  <c r="CM71" i="14"/>
  <c r="CY71" i="14"/>
  <c r="DK71" i="14"/>
  <c r="AF71" i="14"/>
  <c r="AR71" i="14"/>
  <c r="BD71" i="14"/>
  <c r="BP71" i="14"/>
  <c r="CB71" i="14"/>
  <c r="CN71" i="14"/>
  <c r="CZ71" i="14"/>
  <c r="DL71" i="14"/>
  <c r="AG71" i="14"/>
  <c r="AS71" i="14"/>
  <c r="BE71" i="14"/>
  <c r="BQ71" i="14"/>
  <c r="CC71" i="14"/>
  <c r="CO71" i="14"/>
  <c r="DA71" i="14"/>
  <c r="DM71" i="14"/>
  <c r="AH71" i="14"/>
  <c r="AT71" i="14"/>
  <c r="BF71" i="14"/>
  <c r="BR71" i="14"/>
  <c r="CD71" i="14"/>
  <c r="CP71" i="14"/>
  <c r="DB71" i="14"/>
  <c r="DN71" i="14"/>
  <c r="AI71" i="14"/>
  <c r="AU71" i="14"/>
  <c r="BG71" i="14"/>
  <c r="BS71" i="14"/>
  <c r="CE71" i="14"/>
  <c r="CQ71" i="14"/>
  <c r="DC71" i="14"/>
  <c r="DO71" i="14"/>
  <c r="X71" i="14"/>
  <c r="AJ71" i="14"/>
  <c r="AV71" i="14"/>
  <c r="BH71" i="14"/>
  <c r="BT71" i="14"/>
  <c r="CF71" i="14"/>
  <c r="CR71" i="14"/>
  <c r="DD71" i="14"/>
  <c r="DP71" i="14"/>
  <c r="Z71" i="14"/>
  <c r="AL71" i="14"/>
  <c r="AX71" i="14"/>
  <c r="BJ71" i="14"/>
  <c r="BV71" i="14"/>
  <c r="CH71" i="14"/>
  <c r="CT71" i="14"/>
  <c r="DF71" i="14"/>
  <c r="DR71" i="14"/>
  <c r="AA71" i="14"/>
  <c r="AM71" i="14"/>
  <c r="AY71" i="14"/>
  <c r="BK71" i="14"/>
  <c r="BW71" i="14"/>
  <c r="CI71" i="14"/>
  <c r="CU71" i="14"/>
  <c r="DG71" i="14"/>
  <c r="BI71" i="14"/>
  <c r="DE71" i="14"/>
  <c r="BL71" i="14"/>
  <c r="DH71" i="14"/>
  <c r="BM71" i="14"/>
  <c r="DI71" i="14"/>
  <c r="Y71" i="14"/>
  <c r="BU71" i="14"/>
  <c r="DQ71" i="14"/>
  <c r="AB71" i="14"/>
  <c r="BX71" i="14"/>
  <c r="AC71" i="14"/>
  <c r="BY71" i="14"/>
  <c r="AK71" i="14"/>
  <c r="CG71" i="14"/>
  <c r="AO71" i="14"/>
  <c r="CK71" i="14"/>
  <c r="AW71" i="14"/>
  <c r="CS71" i="14"/>
  <c r="CJ71" i="14"/>
  <c r="CV71" i="14"/>
  <c r="CW71" i="14"/>
  <c r="AN71" i="14"/>
  <c r="W71" i="14"/>
  <c r="BA71" i="14"/>
  <c r="AZ71" i="14"/>
  <c r="AE59" i="14"/>
  <c r="AQ59" i="14"/>
  <c r="BC59" i="14"/>
  <c r="BO59" i="14"/>
  <c r="CA59" i="14"/>
  <c r="CM59" i="14"/>
  <c r="CY59" i="14"/>
  <c r="DK59" i="14"/>
  <c r="AF59" i="14"/>
  <c r="AR59" i="14"/>
  <c r="BD59" i="14"/>
  <c r="BP59" i="14"/>
  <c r="CB59" i="14"/>
  <c r="CN59" i="14"/>
  <c r="CZ59" i="14"/>
  <c r="DL59" i="14"/>
  <c r="AG59" i="14"/>
  <c r="AS59" i="14"/>
  <c r="BE59" i="14"/>
  <c r="BQ59" i="14"/>
  <c r="CC59" i="14"/>
  <c r="CO59" i="14"/>
  <c r="DA59" i="14"/>
  <c r="DM59" i="14"/>
  <c r="AH59" i="14"/>
  <c r="AT59" i="14"/>
  <c r="BF59" i="14"/>
  <c r="BR59" i="14"/>
  <c r="CD59" i="14"/>
  <c r="CP59" i="14"/>
  <c r="DB59" i="14"/>
  <c r="DN59" i="14"/>
  <c r="AI59" i="14"/>
  <c r="AU59" i="14"/>
  <c r="BG59" i="14"/>
  <c r="BS59" i="14"/>
  <c r="CE59" i="14"/>
  <c r="CQ59" i="14"/>
  <c r="DC59" i="14"/>
  <c r="DO59" i="14"/>
  <c r="X59" i="14"/>
  <c r="AJ59" i="14"/>
  <c r="AV59" i="14"/>
  <c r="BH59" i="14"/>
  <c r="BT59" i="14"/>
  <c r="CF59" i="14"/>
  <c r="CR59" i="14"/>
  <c r="DD59" i="14"/>
  <c r="DP59" i="14"/>
  <c r="AC59" i="14"/>
  <c r="AO59" i="14"/>
  <c r="BA59" i="14"/>
  <c r="BM59" i="14"/>
  <c r="BY59" i="14"/>
  <c r="CK59" i="14"/>
  <c r="CW59" i="14"/>
  <c r="DI59" i="14"/>
  <c r="AD59" i="14"/>
  <c r="AP59" i="14"/>
  <c r="BB59" i="14"/>
  <c r="BN59" i="14"/>
  <c r="BZ59" i="14"/>
  <c r="CL59" i="14"/>
  <c r="CX59" i="14"/>
  <c r="DJ59" i="14"/>
  <c r="AW59" i="14"/>
  <c r="CG59" i="14"/>
  <c r="DQ59" i="14"/>
  <c r="AX59" i="14"/>
  <c r="CH59" i="14"/>
  <c r="DR59" i="14"/>
  <c r="AY59" i="14"/>
  <c r="CI59" i="14"/>
  <c r="AZ59" i="14"/>
  <c r="CJ59" i="14"/>
  <c r="Y59" i="14"/>
  <c r="BI59" i="14"/>
  <c r="CS59" i="14"/>
  <c r="Z59" i="14"/>
  <c r="BJ59" i="14"/>
  <c r="CT59" i="14"/>
  <c r="AA59" i="14"/>
  <c r="BK59" i="14"/>
  <c r="CU59" i="14"/>
  <c r="AK59" i="14"/>
  <c r="BU59" i="14"/>
  <c r="DE59" i="14"/>
  <c r="AL59" i="14"/>
  <c r="BV59" i="14"/>
  <c r="DF59" i="14"/>
  <c r="CV59" i="14"/>
  <c r="DG59" i="14"/>
  <c r="DH59" i="14"/>
  <c r="AB59" i="14"/>
  <c r="AN59" i="14"/>
  <c r="BL59" i="14"/>
  <c r="AM59" i="14"/>
  <c r="BW59" i="14"/>
  <c r="BX59" i="14"/>
  <c r="W59" i="14"/>
  <c r="AE23" i="14"/>
  <c r="AQ23" i="14"/>
  <c r="BC23" i="14"/>
  <c r="BO23" i="14"/>
  <c r="CA23" i="14"/>
  <c r="CM23" i="14"/>
  <c r="CY23" i="14"/>
  <c r="DK23" i="14"/>
  <c r="AF23" i="14"/>
  <c r="AR23" i="14"/>
  <c r="BD23" i="14"/>
  <c r="BP23" i="14"/>
  <c r="CB23" i="14"/>
  <c r="CN23" i="14"/>
  <c r="CZ23" i="14"/>
  <c r="DL23" i="14"/>
  <c r="Y23" i="14"/>
  <c r="AD23" i="14"/>
  <c r="AT23" i="14"/>
  <c r="BH23" i="14"/>
  <c r="BV23" i="14"/>
  <c r="CJ23" i="14"/>
  <c r="CX23" i="14"/>
  <c r="DN23" i="14"/>
  <c r="AG23" i="14"/>
  <c r="AU23" i="14"/>
  <c r="BI23" i="14"/>
  <c r="BW23" i="14"/>
  <c r="CK23" i="14"/>
  <c r="DA23" i="14"/>
  <c r="DO23" i="14"/>
  <c r="AH23" i="14"/>
  <c r="AV23" i="14"/>
  <c r="BJ23" i="14"/>
  <c r="BX23" i="14"/>
  <c r="CL23" i="14"/>
  <c r="DB23" i="14"/>
  <c r="DP23" i="14"/>
  <c r="AI23" i="14"/>
  <c r="AW23" i="14"/>
  <c r="BK23" i="14"/>
  <c r="BY23" i="14"/>
  <c r="CO23" i="14"/>
  <c r="DC23" i="14"/>
  <c r="DQ23" i="14"/>
  <c r="AJ23" i="14"/>
  <c r="AX23" i="14"/>
  <c r="BL23" i="14"/>
  <c r="BZ23" i="14"/>
  <c r="CP23" i="14"/>
  <c r="DD23" i="14"/>
  <c r="DR23" i="14"/>
  <c r="AK23" i="14"/>
  <c r="AY23" i="14"/>
  <c r="BM23" i="14"/>
  <c r="CC23" i="14"/>
  <c r="CQ23" i="14"/>
  <c r="DE23" i="14"/>
  <c r="AL23" i="14"/>
  <c r="AZ23" i="14"/>
  <c r="BN23" i="14"/>
  <c r="CD23" i="14"/>
  <c r="CR23" i="14"/>
  <c r="DF23" i="14"/>
  <c r="X23" i="14"/>
  <c r="AM23" i="14"/>
  <c r="BA23" i="14"/>
  <c r="BQ23" i="14"/>
  <c r="CE23" i="14"/>
  <c r="CS23" i="14"/>
  <c r="DG23" i="14"/>
  <c r="Z23" i="14"/>
  <c r="AN23" i="14"/>
  <c r="BB23" i="14"/>
  <c r="BR23" i="14"/>
  <c r="CF23" i="14"/>
  <c r="CT23" i="14"/>
  <c r="DH23" i="14"/>
  <c r="AA23" i="14"/>
  <c r="AO23" i="14"/>
  <c r="BE23" i="14"/>
  <c r="BS23" i="14"/>
  <c r="CG23" i="14"/>
  <c r="CU23" i="14"/>
  <c r="DI23" i="14"/>
  <c r="AC23" i="14"/>
  <c r="DM23" i="14"/>
  <c r="AP23" i="14"/>
  <c r="AS23" i="14"/>
  <c r="BF23" i="14"/>
  <c r="BG23" i="14"/>
  <c r="BT23" i="14"/>
  <c r="BU23" i="14"/>
  <c r="CH23" i="14"/>
  <c r="CI23" i="14"/>
  <c r="CW23" i="14"/>
  <c r="CV23" i="14"/>
  <c r="AB23" i="14"/>
  <c r="DJ23" i="14"/>
  <c r="W23" i="14"/>
  <c r="E32" i="14"/>
  <c r="F4" i="14"/>
  <c r="G6" i="14"/>
  <c r="E6" i="14"/>
  <c r="E93" i="14"/>
  <c r="E81" i="14"/>
  <c r="E69" i="14"/>
  <c r="E57" i="14"/>
  <c r="E45" i="14"/>
  <c r="E33" i="14"/>
  <c r="E21" i="14"/>
  <c r="E8" i="14"/>
  <c r="R84"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R71" i="14"/>
  <c r="G15" i="14"/>
  <c r="K7" i="14"/>
  <c r="S13" i="7"/>
  <c r="O13" i="7"/>
  <c r="Q12" i="7"/>
  <c r="S11" i="7"/>
  <c r="O11" i="7"/>
  <c r="O8" i="15"/>
  <c r="P94" i="14"/>
  <c r="T26" i="14"/>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R98" i="14"/>
  <c r="T98" i="14"/>
  <c r="O98" i="14"/>
  <c r="F98" i="14"/>
  <c r="G98" i="14"/>
  <c r="P98" i="14"/>
  <c r="S98" i="14"/>
  <c r="Q98" i="14"/>
  <c r="K90" i="14"/>
  <c r="O90" i="14"/>
  <c r="F90" i="14"/>
  <c r="S90" i="14"/>
  <c r="T90" i="14"/>
  <c r="Q90" i="14"/>
  <c r="R90" i="14"/>
  <c r="P90" i="14"/>
  <c r="G90" i="14"/>
  <c r="K78" i="14"/>
  <c r="G78" i="14"/>
  <c r="R78" i="14"/>
  <c r="O78" i="14"/>
  <c r="Q78" i="14"/>
  <c r="P78" i="14"/>
  <c r="S78" i="14"/>
  <c r="F78" i="14"/>
  <c r="T78" i="14"/>
  <c r="K70" i="14"/>
  <c r="G70" i="14"/>
  <c r="R70" i="14"/>
  <c r="T70" i="14"/>
  <c r="F70" i="14"/>
  <c r="Q70" i="14"/>
  <c r="P70" i="14"/>
  <c r="S70" i="14"/>
  <c r="O70" i="14"/>
  <c r="K66" i="14"/>
  <c r="F66" i="14"/>
  <c r="R66" i="14"/>
  <c r="O66" i="14"/>
  <c r="G66" i="14"/>
  <c r="T66" i="14"/>
  <c r="S66" i="14"/>
  <c r="P66" i="14"/>
  <c r="Q66" i="14"/>
  <c r="K58" i="14"/>
  <c r="S58" i="14"/>
  <c r="P58" i="14"/>
  <c r="Q58" i="14"/>
  <c r="G58" i="14"/>
  <c r="R58" i="14"/>
  <c r="O58" i="14"/>
  <c r="T58" i="14"/>
  <c r="F58" i="14"/>
  <c r="K50" i="14"/>
  <c r="Q50" i="14"/>
  <c r="P50" i="14"/>
  <c r="O50" i="14"/>
  <c r="F50" i="14"/>
  <c r="R50" i="14"/>
  <c r="T50" i="14"/>
  <c r="S50" i="14"/>
  <c r="G50" i="14"/>
  <c r="K42" i="14"/>
  <c r="S42" i="14"/>
  <c r="P42" i="14"/>
  <c r="Q42" i="14"/>
  <c r="R42" i="14"/>
  <c r="G42" i="14"/>
  <c r="F42" i="14"/>
  <c r="T42" i="14"/>
  <c r="O42" i="14"/>
  <c r="K34" i="14"/>
  <c r="P34" i="14"/>
  <c r="Q34" i="14"/>
  <c r="S34" i="14"/>
  <c r="O34" i="14"/>
  <c r="G34" i="14"/>
  <c r="T34" i="14"/>
  <c r="F34" i="14"/>
  <c r="K22" i="14"/>
  <c r="P22" i="14"/>
  <c r="R22" i="14"/>
  <c r="T22" i="14"/>
  <c r="S22" i="14"/>
  <c r="G22" i="14"/>
  <c r="F22" i="14"/>
  <c r="O22" i="14"/>
  <c r="Q22" i="14"/>
  <c r="K18" i="14"/>
  <c r="R18" i="14"/>
  <c r="O18" i="14"/>
  <c r="T18" i="14"/>
  <c r="F18" i="14"/>
  <c r="P18" i="14"/>
  <c r="Q18" i="14"/>
  <c r="S18" i="14"/>
  <c r="G18" i="14"/>
  <c r="S91" i="14"/>
  <c r="E91" i="14"/>
  <c r="R63" i="14"/>
  <c r="E63" i="14"/>
  <c r="S27" i="14"/>
  <c r="E27" i="14"/>
  <c r="K103" i="14"/>
  <c r="G103" i="14"/>
  <c r="Q103" i="14"/>
  <c r="T103" i="14"/>
  <c r="P103" i="14"/>
  <c r="R103" i="14"/>
  <c r="S103" i="14"/>
  <c r="F103" i="14"/>
  <c r="O103" i="14"/>
  <c r="K99" i="14"/>
  <c r="R99" i="14"/>
  <c r="T99" i="14"/>
  <c r="G99" i="14"/>
  <c r="Q99" i="14"/>
  <c r="S99" i="14"/>
  <c r="O99" i="14"/>
  <c r="F99" i="14"/>
  <c r="K95" i="14"/>
  <c r="T95" i="14"/>
  <c r="P95" i="14"/>
  <c r="R95" i="14"/>
  <c r="O95" i="14"/>
  <c r="F95" i="14"/>
  <c r="Q95" i="14"/>
  <c r="S95" i="14"/>
  <c r="G95" i="14"/>
  <c r="K91" i="14"/>
  <c r="P91" i="14"/>
  <c r="G91" i="14"/>
  <c r="T91" i="14"/>
  <c r="R91" i="14"/>
  <c r="O91" i="14"/>
  <c r="Q91" i="14"/>
  <c r="K87" i="14"/>
  <c r="O87" i="14"/>
  <c r="S87" i="14"/>
  <c r="G87" i="14"/>
  <c r="Q87" i="14"/>
  <c r="F87" i="14"/>
  <c r="P87" i="14"/>
  <c r="T87" i="14"/>
  <c r="R87" i="14"/>
  <c r="K83" i="14"/>
  <c r="P83" i="14"/>
  <c r="G83" i="14"/>
  <c r="T83" i="14"/>
  <c r="S83" i="14"/>
  <c r="O83" i="14"/>
  <c r="R83" i="14"/>
  <c r="Q83" i="14"/>
  <c r="F83" i="14"/>
  <c r="K79" i="14"/>
  <c r="O79" i="14"/>
  <c r="F79" i="14"/>
  <c r="R79" i="14"/>
  <c r="T79" i="14"/>
  <c r="Q79" i="14"/>
  <c r="P79" i="14"/>
  <c r="G79" i="14"/>
  <c r="S79" i="14"/>
  <c r="K75" i="14"/>
  <c r="T75" i="14"/>
  <c r="F75" i="14"/>
  <c r="O75" i="14"/>
  <c r="R75" i="14"/>
  <c r="G75" i="14"/>
  <c r="S75" i="14"/>
  <c r="P75" i="14"/>
  <c r="Q75" i="14"/>
  <c r="K71" i="14"/>
  <c r="F71" i="14"/>
  <c r="P71" i="14"/>
  <c r="O71" i="14"/>
  <c r="S71" i="14"/>
  <c r="T71" i="14"/>
  <c r="Q71" i="14"/>
  <c r="G71" i="14"/>
  <c r="K67" i="14"/>
  <c r="S67" i="14"/>
  <c r="T67" i="14"/>
  <c r="O67" i="14"/>
  <c r="Q67" i="14"/>
  <c r="F67" i="14"/>
  <c r="R67" i="14"/>
  <c r="P67" i="14"/>
  <c r="G67" i="14"/>
  <c r="K63" i="14"/>
  <c r="S63" i="14"/>
  <c r="F63" i="14"/>
  <c r="O63" i="14"/>
  <c r="P63" i="14"/>
  <c r="Q63" i="14"/>
  <c r="G63" i="14"/>
  <c r="T63" i="14"/>
  <c r="K59" i="14"/>
  <c r="S59" i="14"/>
  <c r="R59" i="14"/>
  <c r="O59" i="14"/>
  <c r="G59" i="14"/>
  <c r="T59" i="14"/>
  <c r="P59" i="14"/>
  <c r="Q59" i="14"/>
  <c r="F59" i="14"/>
  <c r="K55" i="14"/>
  <c r="G55" i="14"/>
  <c r="F55" i="14"/>
  <c r="R55" i="14"/>
  <c r="O55" i="14"/>
  <c r="T55" i="14"/>
  <c r="P55" i="14"/>
  <c r="Q55" i="14"/>
  <c r="S55" i="14"/>
  <c r="K51" i="14"/>
  <c r="P51" i="14"/>
  <c r="G51" i="14"/>
  <c r="F51" i="14"/>
  <c r="Q51" i="14"/>
  <c r="R51" i="14"/>
  <c r="S51" i="14"/>
  <c r="T51" i="14"/>
  <c r="O51" i="14"/>
  <c r="K47" i="14"/>
  <c r="F47" i="14"/>
  <c r="T47" i="14"/>
  <c r="O47" i="14"/>
  <c r="G47" i="14"/>
  <c r="Q47" i="14"/>
  <c r="S47" i="14"/>
  <c r="P47" i="14"/>
  <c r="R47" i="14"/>
  <c r="K43" i="14"/>
  <c r="P43" i="14"/>
  <c r="S43" i="14"/>
  <c r="G43" i="14"/>
  <c r="O43" i="14"/>
  <c r="R43" i="14"/>
  <c r="T43" i="14"/>
  <c r="Q43" i="14"/>
  <c r="F43" i="14"/>
  <c r="K39" i="14"/>
  <c r="O39" i="14"/>
  <c r="R39" i="14"/>
  <c r="G39" i="14"/>
  <c r="Q39" i="14"/>
  <c r="F39" i="14"/>
  <c r="S39" i="14"/>
  <c r="T39" i="14"/>
  <c r="P39" i="14"/>
  <c r="K35" i="14"/>
  <c r="G35" i="14"/>
  <c r="T35" i="14"/>
  <c r="O35" i="14"/>
  <c r="R35" i="14"/>
  <c r="F35" i="14"/>
  <c r="Q35" i="14"/>
  <c r="P35" i="14"/>
  <c r="S35" i="14"/>
  <c r="K31" i="14"/>
  <c r="O31" i="14"/>
  <c r="S31" i="14"/>
  <c r="R31" i="14"/>
  <c r="Q31" i="14"/>
  <c r="T31" i="14"/>
  <c r="G31" i="14"/>
  <c r="P31" i="14"/>
  <c r="K27" i="14"/>
  <c r="P27" i="14"/>
  <c r="F27" i="14"/>
  <c r="T27" i="14"/>
  <c r="R27" i="14"/>
  <c r="O27" i="14"/>
  <c r="Q27" i="14"/>
  <c r="K23" i="14"/>
  <c r="O23" i="14"/>
  <c r="T23" i="14"/>
  <c r="F23" i="14"/>
  <c r="Q23" i="14"/>
  <c r="S23" i="14"/>
  <c r="R23" i="14"/>
  <c r="P23" i="14"/>
  <c r="G23" i="14"/>
  <c r="K19" i="14"/>
  <c r="F19" i="14"/>
  <c r="R19" i="14"/>
  <c r="Q19" i="14"/>
  <c r="G19" i="14"/>
  <c r="O19" i="14"/>
  <c r="P19" i="14"/>
  <c r="S19" i="14"/>
  <c r="T19" i="14"/>
  <c r="K15" i="14"/>
  <c r="Q15" i="14"/>
  <c r="O15" i="14"/>
  <c r="P15" i="14"/>
  <c r="T15" i="14"/>
  <c r="S15" i="14"/>
  <c r="R15" i="14"/>
  <c r="F15" i="14"/>
  <c r="K102" i="14"/>
  <c r="P102" i="14"/>
  <c r="S102" i="14"/>
  <c r="G102" i="14"/>
  <c r="T102" i="14"/>
  <c r="Q102" i="14"/>
  <c r="F102" i="14"/>
  <c r="O102" i="14"/>
  <c r="K94" i="14"/>
  <c r="G94" i="14"/>
  <c r="R94" i="14"/>
  <c r="Q94" i="14"/>
  <c r="S94" i="14"/>
  <c r="T94" i="14"/>
  <c r="O94" i="14"/>
  <c r="F94" i="14"/>
  <c r="K86" i="14"/>
  <c r="T86" i="14"/>
  <c r="F86" i="14"/>
  <c r="R86" i="14"/>
  <c r="G86" i="14"/>
  <c r="P86" i="14"/>
  <c r="O86" i="14"/>
  <c r="Q86" i="14"/>
  <c r="S86" i="14"/>
  <c r="K82" i="14"/>
  <c r="R82" i="14"/>
  <c r="O82" i="14"/>
  <c r="G82" i="14"/>
  <c r="F82" i="14"/>
  <c r="Q82" i="14"/>
  <c r="S82" i="14"/>
  <c r="P82" i="14"/>
  <c r="T82" i="14"/>
  <c r="K74" i="14"/>
  <c r="G74" i="14"/>
  <c r="F74" i="14"/>
  <c r="Q74" i="14"/>
  <c r="R74" i="14"/>
  <c r="O74" i="14"/>
  <c r="S74" i="14"/>
  <c r="P74" i="14"/>
  <c r="T74" i="14"/>
  <c r="K62" i="14"/>
  <c r="F62" i="14"/>
  <c r="O62" i="14"/>
  <c r="G62" i="14"/>
  <c r="Q62" i="14"/>
  <c r="T62" i="14"/>
  <c r="P62" i="14"/>
  <c r="R62" i="14"/>
  <c r="S62" i="14"/>
  <c r="K54" i="14"/>
  <c r="S54" i="14"/>
  <c r="R54" i="14"/>
  <c r="P54" i="14"/>
  <c r="F54" i="14"/>
  <c r="O54" i="14"/>
  <c r="G54" i="14"/>
  <c r="Q54" i="14"/>
  <c r="T54" i="14"/>
  <c r="K46" i="14"/>
  <c r="G46" i="14"/>
  <c r="S46" i="14"/>
  <c r="F46" i="14"/>
  <c r="O46" i="14"/>
  <c r="P46" i="14"/>
  <c r="Q46" i="14"/>
  <c r="R46" i="14"/>
  <c r="K38" i="14"/>
  <c r="G38" i="14"/>
  <c r="T38" i="14"/>
  <c r="Q38" i="14"/>
  <c r="S38" i="14"/>
  <c r="P38" i="14"/>
  <c r="F38" i="14"/>
  <c r="O38" i="14"/>
  <c r="K30" i="14"/>
  <c r="F30" i="14"/>
  <c r="T30" i="14"/>
  <c r="R30" i="14"/>
  <c r="O30" i="14"/>
  <c r="G30" i="14"/>
  <c r="P30" i="14"/>
  <c r="S30" i="14"/>
  <c r="Q30" i="14"/>
  <c r="K26" i="14"/>
  <c r="O26" i="14"/>
  <c r="S26" i="14"/>
  <c r="P26" i="14"/>
  <c r="Q26" i="14"/>
  <c r="R26" i="14"/>
  <c r="F26" i="14"/>
  <c r="G26" i="14"/>
  <c r="K14" i="14"/>
  <c r="P14" i="14"/>
  <c r="O14" i="14"/>
  <c r="G14" i="14"/>
  <c r="F14" i="14"/>
  <c r="Q14" i="14"/>
  <c r="R14" i="14"/>
  <c r="S14" i="14"/>
  <c r="T14" i="14"/>
  <c r="F31" i="14"/>
  <c r="R102" i="14"/>
  <c r="T46" i="14"/>
  <c r="K101" i="14"/>
  <c r="K97" i="14"/>
  <c r="K93" i="14"/>
  <c r="K89" i="14"/>
  <c r="P85" i="14"/>
  <c r="K85" i="14"/>
  <c r="K81" i="14"/>
  <c r="K77" i="14"/>
  <c r="O73" i="14"/>
  <c r="K73" i="14"/>
  <c r="G69" i="14"/>
  <c r="K69" i="14"/>
  <c r="K65" i="14"/>
  <c r="K61" i="14"/>
  <c r="T57" i="14"/>
  <c r="K57" i="14"/>
  <c r="S53" i="14"/>
  <c r="K53" i="14"/>
  <c r="K49" i="14"/>
  <c r="K45" i="14"/>
  <c r="K41" i="14"/>
  <c r="K37" i="14"/>
  <c r="K33" i="14"/>
  <c r="K29" i="14"/>
  <c r="K25" i="14"/>
  <c r="K21" i="14"/>
  <c r="K17" i="14"/>
  <c r="K100" i="14"/>
  <c r="K96" i="14"/>
  <c r="K92" i="14"/>
  <c r="K88" i="14"/>
  <c r="K84" i="14"/>
  <c r="K80" i="14"/>
  <c r="K76" i="14"/>
  <c r="K72" i="14"/>
  <c r="K68" i="14"/>
  <c r="K64" i="14"/>
  <c r="K60" i="14"/>
  <c r="K56" i="14"/>
  <c r="K52" i="14"/>
  <c r="K48" i="14"/>
  <c r="K44" i="14"/>
  <c r="K40" i="14"/>
  <c r="K36" i="14"/>
  <c r="K32" i="14"/>
  <c r="K28" i="14"/>
  <c r="T24" i="14"/>
  <c r="K24" i="14"/>
  <c r="K20" i="14"/>
  <c r="K16" i="14"/>
  <c r="EC11" i="24"/>
  <c r="FC11" i="24"/>
  <c r="EB9" i="24"/>
  <c r="EB10" i="24"/>
  <c r="AD4" i="24"/>
  <c r="EB4" i="24"/>
  <c r="EB8" i="24" s="1"/>
  <c r="FD9" i="24"/>
  <c r="FD10" i="24"/>
  <c r="BH4" i="24"/>
  <c r="FD4" i="24"/>
  <c r="FD8" i="24" s="1"/>
  <c r="Q65" i="14"/>
  <c r="O65" i="14"/>
  <c r="R65" i="14"/>
  <c r="F65" i="14"/>
  <c r="G65" i="14"/>
  <c r="T65" i="14"/>
  <c r="P92" i="14"/>
  <c r="T92" i="14"/>
  <c r="G92" i="14"/>
  <c r="S92" i="14"/>
  <c r="R92" i="14"/>
  <c r="F92" i="14"/>
  <c r="Q92" i="14"/>
  <c r="O92" i="14"/>
  <c r="O84" i="14"/>
  <c r="G84" i="14"/>
  <c r="S84" i="14"/>
  <c r="Q84" i="14"/>
  <c r="P84" i="14"/>
  <c r="F84" i="14"/>
  <c r="T84" i="14"/>
  <c r="P76" i="14"/>
  <c r="S76" i="14"/>
  <c r="F76" i="14"/>
  <c r="O76" i="14"/>
  <c r="T76" i="14"/>
  <c r="G76" i="14"/>
  <c r="Q76" i="14"/>
  <c r="Q68" i="14"/>
  <c r="F68" i="14"/>
  <c r="S68" i="14"/>
  <c r="G68" i="14"/>
  <c r="T68" i="14"/>
  <c r="R68" i="14"/>
  <c r="O68" i="14"/>
  <c r="P68" i="14"/>
  <c r="O56" i="14"/>
  <c r="R56" i="14"/>
  <c r="T56" i="14"/>
  <c r="F56" i="14"/>
  <c r="Q56" i="14"/>
  <c r="G56" i="14"/>
  <c r="P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Q20"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16" i="15"/>
  <c r="HT28" i="15"/>
  <c r="HT32" i="15"/>
  <c r="HT48" i="15"/>
  <c r="HT56" i="15"/>
  <c r="HT96" i="15"/>
  <c r="HT55" i="15"/>
  <c r="HT64" i="15"/>
  <c r="HT103" i="15"/>
  <c r="HT67" i="15"/>
  <c r="HT52" i="15"/>
  <c r="HT60" i="15"/>
  <c r="HT68" i="15"/>
  <c r="HT24" i="15"/>
  <c r="HT40" i="15"/>
  <c r="HT88" i="15"/>
  <c r="HT92" i="15"/>
  <c r="HT79" i="15"/>
  <c r="HT31" i="15"/>
  <c r="HT35" i="15"/>
  <c r="HT59" i="15"/>
  <c r="HT71" i="15"/>
  <c r="H14" i="9"/>
  <c r="C14" i="9"/>
  <c r="S7" i="7"/>
  <c r="T87" i="15"/>
  <c r="X39" i="15"/>
  <c r="HT91"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MP10" i="19" l="1"/>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DY63" i="14"/>
  <c r="EK63" i="14"/>
  <c r="EW63" i="14"/>
  <c r="FI63" i="14"/>
  <c r="FU63" i="14"/>
  <c r="GG63" i="14"/>
  <c r="GS63" i="14"/>
  <c r="HE63" i="14"/>
  <c r="EE63" i="14"/>
  <c r="EQ63" i="14"/>
  <c r="FC63" i="14"/>
  <c r="FO63" i="14"/>
  <c r="GA63" i="14"/>
  <c r="GM63" i="14"/>
  <c r="GY63" i="14"/>
  <c r="EF63" i="14"/>
  <c r="ER63" i="14"/>
  <c r="FD63" i="14"/>
  <c r="FP63" i="14"/>
  <c r="GB63" i="14"/>
  <c r="GN63" i="14"/>
  <c r="GZ63" i="14"/>
  <c r="HL63" i="14"/>
  <c r="DV63" i="14"/>
  <c r="EH63" i="14"/>
  <c r="ET63" i="14"/>
  <c r="FF63" i="14"/>
  <c r="FR63" i="14"/>
  <c r="GD63" i="14"/>
  <c r="GP63" i="14"/>
  <c r="EA63" i="14"/>
  <c r="ES63" i="14"/>
  <c r="FK63" i="14"/>
  <c r="GC63" i="14"/>
  <c r="GU63" i="14"/>
  <c r="HJ63" i="14"/>
  <c r="EB63" i="14"/>
  <c r="EU63" i="14"/>
  <c r="FL63" i="14"/>
  <c r="GE63" i="14"/>
  <c r="GV63" i="14"/>
  <c r="HK63" i="14"/>
  <c r="EC63" i="14"/>
  <c r="EV63" i="14"/>
  <c r="FM63" i="14"/>
  <c r="GF63" i="14"/>
  <c r="GW63" i="14"/>
  <c r="HM63" i="14"/>
  <c r="EI63" i="14"/>
  <c r="EZ63" i="14"/>
  <c r="FS63" i="14"/>
  <c r="GJ63" i="14"/>
  <c r="HB63" i="14"/>
  <c r="EJ63" i="14"/>
  <c r="FA63" i="14"/>
  <c r="FT63" i="14"/>
  <c r="GK63" i="14"/>
  <c r="HC63" i="14"/>
  <c r="EL63" i="14"/>
  <c r="FB63" i="14"/>
  <c r="FV63" i="14"/>
  <c r="GL63" i="14"/>
  <c r="HD63" i="14"/>
  <c r="DW63" i="14"/>
  <c r="EN63" i="14"/>
  <c r="FG63" i="14"/>
  <c r="FX63" i="14"/>
  <c r="GQ63" i="14"/>
  <c r="HG63" i="14"/>
  <c r="DX63" i="14"/>
  <c r="EO63" i="14"/>
  <c r="FH63" i="14"/>
  <c r="FY63" i="14"/>
  <c r="GR63" i="14"/>
  <c r="HH63" i="14"/>
  <c r="EG63" i="14"/>
  <c r="GI63" i="14"/>
  <c r="EM63" i="14"/>
  <c r="GO63" i="14"/>
  <c r="EP63" i="14"/>
  <c r="GT63" i="14"/>
  <c r="EX63" i="14"/>
  <c r="GX63" i="14"/>
  <c r="EY63" i="14"/>
  <c r="HA63" i="14"/>
  <c r="FE63" i="14"/>
  <c r="HF63" i="14"/>
  <c r="FJ63" i="14"/>
  <c r="HI63" i="14"/>
  <c r="FN63" i="14"/>
  <c r="HN63" i="14"/>
  <c r="FQ63" i="14"/>
  <c r="HO63" i="14"/>
  <c r="DU63" i="14"/>
  <c r="DZ63" i="14"/>
  <c r="ED63" i="14"/>
  <c r="FW63" i="14"/>
  <c r="FZ63" i="14"/>
  <c r="GH63" i="14"/>
  <c r="DT63" i="14"/>
  <c r="DS63" i="14"/>
  <c r="EF89" i="14"/>
  <c r="ER89" i="14"/>
  <c r="FD89" i="14"/>
  <c r="FP89" i="14"/>
  <c r="GB89" i="14"/>
  <c r="GN89" i="14"/>
  <c r="GZ89" i="14"/>
  <c r="HL89" i="14"/>
  <c r="DU89" i="14"/>
  <c r="EG89" i="14"/>
  <c r="ES89" i="14"/>
  <c r="FE89" i="14"/>
  <c r="FQ89" i="14"/>
  <c r="GC89" i="14"/>
  <c r="GO89" i="14"/>
  <c r="HA89" i="14"/>
  <c r="HM89" i="14"/>
  <c r="DV89" i="14"/>
  <c r="EH89" i="14"/>
  <c r="ET89" i="14"/>
  <c r="FF89" i="14"/>
  <c r="FR89" i="14"/>
  <c r="GD89" i="14"/>
  <c r="GP89" i="14"/>
  <c r="HB89" i="14"/>
  <c r="HN89" i="14"/>
  <c r="DW89" i="14"/>
  <c r="EI89" i="14"/>
  <c r="EU89" i="14"/>
  <c r="FG89" i="14"/>
  <c r="FS89" i="14"/>
  <c r="GE89" i="14"/>
  <c r="GQ89" i="14"/>
  <c r="HC89" i="14"/>
  <c r="HO89" i="14"/>
  <c r="DX89" i="14"/>
  <c r="EJ89" i="14"/>
  <c r="EV89" i="14"/>
  <c r="FH89" i="14"/>
  <c r="FT89" i="14"/>
  <c r="GF89" i="14"/>
  <c r="GR89" i="14"/>
  <c r="HD89" i="14"/>
  <c r="DY89" i="14"/>
  <c r="EK89" i="14"/>
  <c r="EW89" i="14"/>
  <c r="FI89" i="14"/>
  <c r="FU89" i="14"/>
  <c r="GG89" i="14"/>
  <c r="GS89" i="14"/>
  <c r="HE89" i="14"/>
  <c r="DZ89" i="14"/>
  <c r="EL89" i="14"/>
  <c r="EX89" i="14"/>
  <c r="FJ89" i="14"/>
  <c r="FV89" i="14"/>
  <c r="GH89" i="14"/>
  <c r="GT89" i="14"/>
  <c r="HF89" i="14"/>
  <c r="EA89" i="14"/>
  <c r="EM89" i="14"/>
  <c r="EY89" i="14"/>
  <c r="FK89" i="14"/>
  <c r="FW89" i="14"/>
  <c r="GI89" i="14"/>
  <c r="GU89" i="14"/>
  <c r="HG89" i="14"/>
  <c r="ED89" i="14"/>
  <c r="EP89" i="14"/>
  <c r="FB89" i="14"/>
  <c r="FN89" i="14"/>
  <c r="FZ89" i="14"/>
  <c r="GL89" i="14"/>
  <c r="GX89" i="14"/>
  <c r="HJ89" i="14"/>
  <c r="EE89" i="14"/>
  <c r="GA89" i="14"/>
  <c r="EN89" i="14"/>
  <c r="GJ89" i="14"/>
  <c r="EO89" i="14"/>
  <c r="GK89" i="14"/>
  <c r="EQ89" i="14"/>
  <c r="GM89" i="14"/>
  <c r="EZ89" i="14"/>
  <c r="GV89" i="14"/>
  <c r="FA89" i="14"/>
  <c r="GW89" i="14"/>
  <c r="FC89" i="14"/>
  <c r="GY89" i="14"/>
  <c r="FL89" i="14"/>
  <c r="HH89" i="14"/>
  <c r="DT89" i="14"/>
  <c r="FM89" i="14"/>
  <c r="HI89" i="14"/>
  <c r="EB89" i="14"/>
  <c r="FX89" i="14"/>
  <c r="EC89" i="14"/>
  <c r="FY89" i="14"/>
  <c r="FO89" i="14"/>
  <c r="DS89" i="14"/>
  <c r="HK89" i="14"/>
  <c r="DV50" i="14"/>
  <c r="EH50" i="14"/>
  <c r="ET50" i="14"/>
  <c r="FF50" i="14"/>
  <c r="FR50" i="14"/>
  <c r="GD50" i="14"/>
  <c r="GP50" i="14"/>
  <c r="HB50" i="14"/>
  <c r="HN50" i="14"/>
  <c r="DX50" i="14"/>
  <c r="EJ50" i="14"/>
  <c r="EB50" i="14"/>
  <c r="EN50" i="14"/>
  <c r="EZ50" i="14"/>
  <c r="FL50" i="14"/>
  <c r="FX50" i="14"/>
  <c r="GJ50" i="14"/>
  <c r="GV50" i="14"/>
  <c r="HH50" i="14"/>
  <c r="ED50" i="14"/>
  <c r="EP50" i="14"/>
  <c r="FB50" i="14"/>
  <c r="FN50" i="14"/>
  <c r="FZ50" i="14"/>
  <c r="EF50" i="14"/>
  <c r="EW50" i="14"/>
  <c r="FM50" i="14"/>
  <c r="GC50" i="14"/>
  <c r="GR50" i="14"/>
  <c r="HF50" i="14"/>
  <c r="EG50" i="14"/>
  <c r="EX50" i="14"/>
  <c r="FO50" i="14"/>
  <c r="GE50" i="14"/>
  <c r="GS50" i="14"/>
  <c r="HG50" i="14"/>
  <c r="EI50" i="14"/>
  <c r="EY50" i="14"/>
  <c r="FP50" i="14"/>
  <c r="GF50" i="14"/>
  <c r="GT50" i="14"/>
  <c r="HI50" i="14"/>
  <c r="EK50" i="14"/>
  <c r="FA50" i="14"/>
  <c r="FQ50" i="14"/>
  <c r="GG50" i="14"/>
  <c r="GU50" i="14"/>
  <c r="HJ50" i="14"/>
  <c r="EL50" i="14"/>
  <c r="FC50" i="14"/>
  <c r="FS50" i="14"/>
  <c r="GH50" i="14"/>
  <c r="GW50" i="14"/>
  <c r="HK50" i="14"/>
  <c r="DU50" i="14"/>
  <c r="EM50" i="14"/>
  <c r="FD50" i="14"/>
  <c r="FT50" i="14"/>
  <c r="GI50" i="14"/>
  <c r="GX50" i="14"/>
  <c r="HL50" i="14"/>
  <c r="DW50" i="14"/>
  <c r="EO50" i="14"/>
  <c r="FE50" i="14"/>
  <c r="FU50" i="14"/>
  <c r="GK50" i="14"/>
  <c r="GY50" i="14"/>
  <c r="HM50" i="14"/>
  <c r="DY50" i="14"/>
  <c r="EQ50" i="14"/>
  <c r="FG50" i="14"/>
  <c r="FV50" i="14"/>
  <c r="GL50" i="14"/>
  <c r="GZ50" i="14"/>
  <c r="HO50" i="14"/>
  <c r="DZ50" i="14"/>
  <c r="ER50" i="14"/>
  <c r="FH50" i="14"/>
  <c r="FW50" i="14"/>
  <c r="GM50" i="14"/>
  <c r="HA50" i="14"/>
  <c r="EA50" i="14"/>
  <c r="ES50" i="14"/>
  <c r="FI50" i="14"/>
  <c r="FY50" i="14"/>
  <c r="GN50" i="14"/>
  <c r="HC50" i="14"/>
  <c r="GQ50" i="14"/>
  <c r="HD50" i="14"/>
  <c r="EV50" i="14"/>
  <c r="FJ50" i="14"/>
  <c r="FK50" i="14"/>
  <c r="GA50" i="14"/>
  <c r="EC50" i="14"/>
  <c r="EE50" i="14"/>
  <c r="EU50" i="14"/>
  <c r="GB50" i="14"/>
  <c r="HE50" i="14"/>
  <c r="GO50" i="14"/>
  <c r="DT50" i="14"/>
  <c r="DS50" i="14"/>
  <c r="EE39" i="14"/>
  <c r="DX39" i="14"/>
  <c r="DW39" i="14"/>
  <c r="EK39" i="14"/>
  <c r="EW39" i="14"/>
  <c r="FI39" i="14"/>
  <c r="FU39" i="14"/>
  <c r="GG39" i="14"/>
  <c r="GS39" i="14"/>
  <c r="HE39" i="14"/>
  <c r="DY39" i="14"/>
  <c r="EL39" i="14"/>
  <c r="EX39" i="14"/>
  <c r="FJ39" i="14"/>
  <c r="FV39" i="14"/>
  <c r="GH39" i="14"/>
  <c r="GT39" i="14"/>
  <c r="HF39" i="14"/>
  <c r="DZ39" i="14"/>
  <c r="EM39" i="14"/>
  <c r="EY39" i="14"/>
  <c r="FK39" i="14"/>
  <c r="FW39" i="14"/>
  <c r="GI39" i="14"/>
  <c r="GU39" i="14"/>
  <c r="HG39" i="14"/>
  <c r="EA39" i="14"/>
  <c r="EN39" i="14"/>
  <c r="EZ39" i="14"/>
  <c r="FL39" i="14"/>
  <c r="FX39" i="14"/>
  <c r="GJ39" i="14"/>
  <c r="GV39" i="14"/>
  <c r="HH39" i="14"/>
  <c r="EB39" i="14"/>
  <c r="EO39" i="14"/>
  <c r="FA39" i="14"/>
  <c r="FM39" i="14"/>
  <c r="FY39" i="14"/>
  <c r="GK39" i="14"/>
  <c r="GW39" i="14"/>
  <c r="HI39" i="14"/>
  <c r="ED39" i="14"/>
  <c r="EQ39" i="14"/>
  <c r="FC39" i="14"/>
  <c r="FO39" i="14"/>
  <c r="GA39" i="14"/>
  <c r="GM39" i="14"/>
  <c r="GY39" i="14"/>
  <c r="HK39" i="14"/>
  <c r="EF39" i="14"/>
  <c r="ER39" i="14"/>
  <c r="FD39" i="14"/>
  <c r="FP39" i="14"/>
  <c r="GB39" i="14"/>
  <c r="GN39" i="14"/>
  <c r="GZ39" i="14"/>
  <c r="HL39" i="14"/>
  <c r="EG39" i="14"/>
  <c r="ES39" i="14"/>
  <c r="FE39" i="14"/>
  <c r="FQ39" i="14"/>
  <c r="GC39" i="14"/>
  <c r="GO39" i="14"/>
  <c r="HA39" i="14"/>
  <c r="HM39" i="14"/>
  <c r="EH39" i="14"/>
  <c r="ET39" i="14"/>
  <c r="FF39" i="14"/>
  <c r="FR39" i="14"/>
  <c r="GD39" i="14"/>
  <c r="GP39" i="14"/>
  <c r="HB39" i="14"/>
  <c r="HN39" i="14"/>
  <c r="DV39" i="14"/>
  <c r="FT39" i="14"/>
  <c r="EC39" i="14"/>
  <c r="FZ39" i="14"/>
  <c r="EI39" i="14"/>
  <c r="GE39" i="14"/>
  <c r="EJ39" i="14"/>
  <c r="GF39" i="14"/>
  <c r="EP39" i="14"/>
  <c r="GL39" i="14"/>
  <c r="EU39" i="14"/>
  <c r="GQ39" i="14"/>
  <c r="EV39" i="14"/>
  <c r="GR39" i="14"/>
  <c r="FB39" i="14"/>
  <c r="GX39" i="14"/>
  <c r="FG39" i="14"/>
  <c r="HC39" i="14"/>
  <c r="FN39" i="14"/>
  <c r="HJ39" i="14"/>
  <c r="DU39" i="14"/>
  <c r="FS39" i="14"/>
  <c r="HO39" i="14"/>
  <c r="FH39" i="14"/>
  <c r="HD39" i="14"/>
  <c r="DT39" i="14"/>
  <c r="DS39" i="14"/>
  <c r="DW88" i="14"/>
  <c r="EI88" i="14"/>
  <c r="EU88" i="14"/>
  <c r="FG88" i="14"/>
  <c r="FS88" i="14"/>
  <c r="GE88" i="14"/>
  <c r="GQ88" i="14"/>
  <c r="HC88" i="14"/>
  <c r="HO88" i="14"/>
  <c r="DX88" i="14"/>
  <c r="EJ88" i="14"/>
  <c r="EV88" i="14"/>
  <c r="FH88" i="14"/>
  <c r="FT88" i="14"/>
  <c r="GF88" i="14"/>
  <c r="GR88" i="14"/>
  <c r="HD88" i="14"/>
  <c r="DY88" i="14"/>
  <c r="EK88" i="14"/>
  <c r="EW88" i="14"/>
  <c r="FI88" i="14"/>
  <c r="FU88" i="14"/>
  <c r="GG88" i="14"/>
  <c r="GS88" i="14"/>
  <c r="HE88" i="14"/>
  <c r="DZ88" i="14"/>
  <c r="EL88" i="14"/>
  <c r="EX88" i="14"/>
  <c r="FJ88" i="14"/>
  <c r="FV88" i="14"/>
  <c r="GH88" i="14"/>
  <c r="GT88" i="14"/>
  <c r="HF88" i="14"/>
  <c r="EA88" i="14"/>
  <c r="EM88" i="14"/>
  <c r="EY88" i="14"/>
  <c r="FK88" i="14"/>
  <c r="FW88" i="14"/>
  <c r="GI88" i="14"/>
  <c r="GU88" i="14"/>
  <c r="HG88" i="14"/>
  <c r="EB88" i="14"/>
  <c r="EN88" i="14"/>
  <c r="EZ88" i="14"/>
  <c r="FL88" i="14"/>
  <c r="FX88" i="14"/>
  <c r="GJ88" i="14"/>
  <c r="GV88" i="14"/>
  <c r="HH88" i="14"/>
  <c r="EC88" i="14"/>
  <c r="EO88" i="14"/>
  <c r="FA88" i="14"/>
  <c r="FM88" i="14"/>
  <c r="FY88" i="14"/>
  <c r="GK88" i="14"/>
  <c r="GW88" i="14"/>
  <c r="HI88" i="14"/>
  <c r="ED88" i="14"/>
  <c r="EP88" i="14"/>
  <c r="FB88" i="14"/>
  <c r="FN88" i="14"/>
  <c r="FZ88" i="14"/>
  <c r="GL88" i="14"/>
  <c r="GX88" i="14"/>
  <c r="HJ88" i="14"/>
  <c r="DU88" i="14"/>
  <c r="EG88" i="14"/>
  <c r="ES88" i="14"/>
  <c r="FE88" i="14"/>
  <c r="FQ88" i="14"/>
  <c r="GC88" i="14"/>
  <c r="GO88" i="14"/>
  <c r="HA88" i="14"/>
  <c r="HM88" i="14"/>
  <c r="EH88" i="14"/>
  <c r="GD88" i="14"/>
  <c r="EQ88" i="14"/>
  <c r="GM88" i="14"/>
  <c r="ER88" i="14"/>
  <c r="GN88" i="14"/>
  <c r="ET88" i="14"/>
  <c r="GP88" i="14"/>
  <c r="FC88" i="14"/>
  <c r="GY88" i="14"/>
  <c r="FD88" i="14"/>
  <c r="GZ88" i="14"/>
  <c r="FF88" i="14"/>
  <c r="HB88" i="14"/>
  <c r="DT88" i="14"/>
  <c r="FO88" i="14"/>
  <c r="HK88" i="14"/>
  <c r="FP88" i="14"/>
  <c r="HL88" i="14"/>
  <c r="EE88" i="14"/>
  <c r="GA88" i="14"/>
  <c r="DS88" i="14"/>
  <c r="EF88" i="14"/>
  <c r="GB88" i="14"/>
  <c r="HN88" i="14"/>
  <c r="DV88" i="14"/>
  <c r="FR88" i="14"/>
  <c r="EE65" i="14"/>
  <c r="EQ65" i="14"/>
  <c r="FC65" i="14"/>
  <c r="FO65" i="14"/>
  <c r="GA65" i="14"/>
  <c r="GM65" i="14"/>
  <c r="GY65" i="14"/>
  <c r="HK65" i="14"/>
  <c r="EF65" i="14"/>
  <c r="ER65" i="14"/>
  <c r="FD65" i="14"/>
  <c r="FP65" i="14"/>
  <c r="GB65" i="14"/>
  <c r="GN65" i="14"/>
  <c r="GZ65" i="14"/>
  <c r="DX65" i="14"/>
  <c r="EJ65" i="14"/>
  <c r="EV65" i="14"/>
  <c r="FH65" i="14"/>
  <c r="FT65" i="14"/>
  <c r="GF65" i="14"/>
  <c r="GR65" i="14"/>
  <c r="HD65" i="14"/>
  <c r="DY65" i="14"/>
  <c r="EK65" i="14"/>
  <c r="EW65" i="14"/>
  <c r="FI65" i="14"/>
  <c r="FU65" i="14"/>
  <c r="GG65" i="14"/>
  <c r="GS65" i="14"/>
  <c r="EA65" i="14"/>
  <c r="EM65" i="14"/>
  <c r="EY65" i="14"/>
  <c r="FK65" i="14"/>
  <c r="FW65" i="14"/>
  <c r="GI65" i="14"/>
  <c r="GU65" i="14"/>
  <c r="HG65" i="14"/>
  <c r="EB65" i="14"/>
  <c r="EN65" i="14"/>
  <c r="EZ65" i="14"/>
  <c r="FL65" i="14"/>
  <c r="FX65" i="14"/>
  <c r="GJ65" i="14"/>
  <c r="GV65" i="14"/>
  <c r="HH65" i="14"/>
  <c r="EP65" i="14"/>
  <c r="FN65" i="14"/>
  <c r="GL65" i="14"/>
  <c r="HI65" i="14"/>
  <c r="DU65" i="14"/>
  <c r="ES65" i="14"/>
  <c r="FQ65" i="14"/>
  <c r="GO65" i="14"/>
  <c r="HJ65" i="14"/>
  <c r="DV65" i="14"/>
  <c r="ET65" i="14"/>
  <c r="FR65" i="14"/>
  <c r="GP65" i="14"/>
  <c r="HL65" i="14"/>
  <c r="DW65" i="14"/>
  <c r="EU65" i="14"/>
  <c r="FS65" i="14"/>
  <c r="GQ65" i="14"/>
  <c r="HM65" i="14"/>
  <c r="DZ65" i="14"/>
  <c r="EX65" i="14"/>
  <c r="FV65" i="14"/>
  <c r="GT65" i="14"/>
  <c r="HN65" i="14"/>
  <c r="EC65" i="14"/>
  <c r="FA65" i="14"/>
  <c r="FY65" i="14"/>
  <c r="GW65" i="14"/>
  <c r="HO65" i="14"/>
  <c r="ED65" i="14"/>
  <c r="FB65" i="14"/>
  <c r="FZ65" i="14"/>
  <c r="GX65" i="14"/>
  <c r="EG65" i="14"/>
  <c r="FE65" i="14"/>
  <c r="GC65" i="14"/>
  <c r="HA65" i="14"/>
  <c r="EH65" i="14"/>
  <c r="FF65" i="14"/>
  <c r="GD65" i="14"/>
  <c r="HB65" i="14"/>
  <c r="EO65" i="14"/>
  <c r="FG65" i="14"/>
  <c r="FJ65" i="14"/>
  <c r="FM65" i="14"/>
  <c r="GE65" i="14"/>
  <c r="GH65" i="14"/>
  <c r="GK65" i="14"/>
  <c r="HC65" i="14"/>
  <c r="HE65" i="14"/>
  <c r="EL65" i="14"/>
  <c r="HF65" i="14"/>
  <c r="EI65" i="14"/>
  <c r="DT65" i="14"/>
  <c r="DS65" i="14"/>
  <c r="EB42" i="14"/>
  <c r="ED42" i="14"/>
  <c r="EP42" i="14"/>
  <c r="FB42" i="14"/>
  <c r="FN42" i="14"/>
  <c r="FZ42" i="14"/>
  <c r="GL42" i="14"/>
  <c r="GX42" i="14"/>
  <c r="HJ42" i="14"/>
  <c r="EE42" i="14"/>
  <c r="EQ42" i="14"/>
  <c r="FC42" i="14"/>
  <c r="FO42" i="14"/>
  <c r="GA42" i="14"/>
  <c r="GM42" i="14"/>
  <c r="GY42" i="14"/>
  <c r="HK42" i="14"/>
  <c r="EF42" i="14"/>
  <c r="ER42" i="14"/>
  <c r="FD42" i="14"/>
  <c r="FP42" i="14"/>
  <c r="GB42" i="14"/>
  <c r="GN42" i="14"/>
  <c r="GZ42" i="14"/>
  <c r="HL42" i="14"/>
  <c r="DV42" i="14"/>
  <c r="EH42" i="14"/>
  <c r="ET42" i="14"/>
  <c r="FF42" i="14"/>
  <c r="FR42" i="14"/>
  <c r="GD42" i="14"/>
  <c r="GP42" i="14"/>
  <c r="HB42" i="14"/>
  <c r="HN42" i="14"/>
  <c r="DW42" i="14"/>
  <c r="DX42" i="14"/>
  <c r="EJ42" i="14"/>
  <c r="EV42" i="14"/>
  <c r="FH42" i="14"/>
  <c r="FT42" i="14"/>
  <c r="GF42" i="14"/>
  <c r="GR42" i="14"/>
  <c r="HD42" i="14"/>
  <c r="DY42" i="14"/>
  <c r="EK42" i="14"/>
  <c r="EW42" i="14"/>
  <c r="FI42" i="14"/>
  <c r="FU42" i="14"/>
  <c r="GG42" i="14"/>
  <c r="GS42" i="14"/>
  <c r="HE42" i="14"/>
  <c r="EU42" i="14"/>
  <c r="FS42" i="14"/>
  <c r="GQ42" i="14"/>
  <c r="HO42" i="14"/>
  <c r="DU42" i="14"/>
  <c r="EX42" i="14"/>
  <c r="FV42" i="14"/>
  <c r="GT42" i="14"/>
  <c r="DZ42" i="14"/>
  <c r="EY42" i="14"/>
  <c r="FW42" i="14"/>
  <c r="GU42" i="14"/>
  <c r="EA42" i="14"/>
  <c r="EZ42" i="14"/>
  <c r="FX42" i="14"/>
  <c r="GV42" i="14"/>
  <c r="EC42" i="14"/>
  <c r="FA42" i="14"/>
  <c r="FY42" i="14"/>
  <c r="GW42" i="14"/>
  <c r="EG42" i="14"/>
  <c r="FE42" i="14"/>
  <c r="GC42" i="14"/>
  <c r="HA42" i="14"/>
  <c r="EI42" i="14"/>
  <c r="FG42" i="14"/>
  <c r="GE42" i="14"/>
  <c r="HC42" i="14"/>
  <c r="EL42" i="14"/>
  <c r="FJ42" i="14"/>
  <c r="GH42" i="14"/>
  <c r="HF42" i="14"/>
  <c r="EM42" i="14"/>
  <c r="FK42" i="14"/>
  <c r="GI42" i="14"/>
  <c r="HG42" i="14"/>
  <c r="EO42" i="14"/>
  <c r="FM42" i="14"/>
  <c r="GK42" i="14"/>
  <c r="HI42" i="14"/>
  <c r="ES42" i="14"/>
  <c r="FQ42" i="14"/>
  <c r="GO42" i="14"/>
  <c r="HM42" i="14"/>
  <c r="EN42" i="14"/>
  <c r="FL42" i="14"/>
  <c r="GJ42" i="14"/>
  <c r="HH42" i="14"/>
  <c r="DS42" i="14"/>
  <c r="DT42" i="14"/>
  <c r="EB19" i="14"/>
  <c r="EN19" i="14"/>
  <c r="EZ19" i="14"/>
  <c r="FL19" i="14"/>
  <c r="FX19" i="14"/>
  <c r="GJ19" i="14"/>
  <c r="GV19" i="14"/>
  <c r="HH19" i="14"/>
  <c r="EC19" i="14"/>
  <c r="EO19" i="14"/>
  <c r="FA19" i="14"/>
  <c r="FM19" i="14"/>
  <c r="FY19" i="14"/>
  <c r="GK19" i="14"/>
  <c r="GW19" i="14"/>
  <c r="HI19" i="14"/>
  <c r="ED19" i="14"/>
  <c r="EP19" i="14"/>
  <c r="FB19" i="14"/>
  <c r="FN19" i="14"/>
  <c r="FZ19" i="14"/>
  <c r="GL19" i="14"/>
  <c r="GX19" i="14"/>
  <c r="HJ19" i="14"/>
  <c r="DU19" i="14"/>
  <c r="EG19" i="14"/>
  <c r="ES19" i="14"/>
  <c r="FE19" i="14"/>
  <c r="FQ19" i="14"/>
  <c r="GC19" i="14"/>
  <c r="GO19" i="14"/>
  <c r="HA19" i="14"/>
  <c r="HM19" i="14"/>
  <c r="DZ19" i="14"/>
  <c r="ET19" i="14"/>
  <c r="FJ19" i="14"/>
  <c r="GD19" i="14"/>
  <c r="GT19" i="14"/>
  <c r="HN19" i="14"/>
  <c r="EA19" i="14"/>
  <c r="EU19" i="14"/>
  <c r="FK19" i="14"/>
  <c r="GE19" i="14"/>
  <c r="GU19" i="14"/>
  <c r="HO19" i="14"/>
  <c r="EE19" i="14"/>
  <c r="EV19" i="14"/>
  <c r="FO19" i="14"/>
  <c r="GF19" i="14"/>
  <c r="GY19" i="14"/>
  <c r="EH19" i="14"/>
  <c r="EX19" i="14"/>
  <c r="FR19" i="14"/>
  <c r="GH19" i="14"/>
  <c r="HB19" i="14"/>
  <c r="EI19" i="14"/>
  <c r="EY19" i="14"/>
  <c r="FS19" i="14"/>
  <c r="GI19" i="14"/>
  <c r="HC19" i="14"/>
  <c r="EK19" i="14"/>
  <c r="FP19" i="14"/>
  <c r="GR19" i="14"/>
  <c r="EL19" i="14"/>
  <c r="FT19" i="14"/>
  <c r="GS19" i="14"/>
  <c r="EM19" i="14"/>
  <c r="FU19" i="14"/>
  <c r="GZ19" i="14"/>
  <c r="EQ19" i="14"/>
  <c r="FV19" i="14"/>
  <c r="HD19" i="14"/>
  <c r="ER19" i="14"/>
  <c r="FW19" i="14"/>
  <c r="HE19" i="14"/>
  <c r="EW19" i="14"/>
  <c r="GA19" i="14"/>
  <c r="HF19" i="14"/>
  <c r="DV19" i="14"/>
  <c r="FC19" i="14"/>
  <c r="GB19" i="14"/>
  <c r="HG19" i="14"/>
  <c r="DW19" i="14"/>
  <c r="FD19" i="14"/>
  <c r="GG19" i="14"/>
  <c r="HK19" i="14"/>
  <c r="DX19" i="14"/>
  <c r="FF19" i="14"/>
  <c r="GM19" i="14"/>
  <c r="HL19" i="14"/>
  <c r="DY19" i="14"/>
  <c r="FG19" i="14"/>
  <c r="GN19" i="14"/>
  <c r="EF19" i="14"/>
  <c r="FH19" i="14"/>
  <c r="GP19" i="14"/>
  <c r="FI19" i="14"/>
  <c r="GQ19" i="14"/>
  <c r="EJ19" i="14"/>
  <c r="DS19" i="14"/>
  <c r="DT19" i="14"/>
  <c r="DV74" i="14"/>
  <c r="EH74" i="14"/>
  <c r="ET74" i="14"/>
  <c r="FF74" i="14"/>
  <c r="FR74" i="14"/>
  <c r="GD74" i="14"/>
  <c r="GP74" i="14"/>
  <c r="HB74" i="14"/>
  <c r="HN74" i="14"/>
  <c r="DY74" i="14"/>
  <c r="EK74" i="14"/>
  <c r="EW74" i="14"/>
  <c r="FI74" i="14"/>
  <c r="FU74" i="14"/>
  <c r="GG74" i="14"/>
  <c r="GS74" i="14"/>
  <c r="HE74" i="14"/>
  <c r="DZ74" i="14"/>
  <c r="EL74" i="14"/>
  <c r="EX74" i="14"/>
  <c r="FJ74" i="14"/>
  <c r="FV74" i="14"/>
  <c r="GH74" i="14"/>
  <c r="GT74" i="14"/>
  <c r="HF74" i="14"/>
  <c r="EA74" i="14"/>
  <c r="EP74" i="14"/>
  <c r="FE74" i="14"/>
  <c r="FW74" i="14"/>
  <c r="GL74" i="14"/>
  <c r="HA74" i="14"/>
  <c r="EB74" i="14"/>
  <c r="EQ74" i="14"/>
  <c r="FG74" i="14"/>
  <c r="FX74" i="14"/>
  <c r="GM74" i="14"/>
  <c r="HC74" i="14"/>
  <c r="EC74" i="14"/>
  <c r="ER74" i="14"/>
  <c r="FH74" i="14"/>
  <c r="FY74" i="14"/>
  <c r="GN74" i="14"/>
  <c r="HD74" i="14"/>
  <c r="ED74" i="14"/>
  <c r="ES74" i="14"/>
  <c r="FK74" i="14"/>
  <c r="FZ74" i="14"/>
  <c r="GO74" i="14"/>
  <c r="HG74" i="14"/>
  <c r="EE74" i="14"/>
  <c r="EU74" i="14"/>
  <c r="FL74" i="14"/>
  <c r="GA74" i="14"/>
  <c r="GQ74" i="14"/>
  <c r="HH74" i="14"/>
  <c r="EF74" i="14"/>
  <c r="EV74" i="14"/>
  <c r="FM74" i="14"/>
  <c r="GB74" i="14"/>
  <c r="GR74" i="14"/>
  <c r="HI74" i="14"/>
  <c r="EG74" i="14"/>
  <c r="EY74" i="14"/>
  <c r="FN74" i="14"/>
  <c r="GC74" i="14"/>
  <c r="GU74" i="14"/>
  <c r="HJ74" i="14"/>
  <c r="EI74" i="14"/>
  <c r="EZ74" i="14"/>
  <c r="FO74" i="14"/>
  <c r="GE74" i="14"/>
  <c r="GV74" i="14"/>
  <c r="HK74" i="14"/>
  <c r="EJ74" i="14"/>
  <c r="FA74" i="14"/>
  <c r="FP74" i="14"/>
  <c r="GF74" i="14"/>
  <c r="GW74" i="14"/>
  <c r="HL74" i="14"/>
  <c r="FD74" i="14"/>
  <c r="FQ74" i="14"/>
  <c r="FS74" i="14"/>
  <c r="FT74" i="14"/>
  <c r="DU74" i="14"/>
  <c r="GI74" i="14"/>
  <c r="DW74" i="14"/>
  <c r="GJ74" i="14"/>
  <c r="DX74" i="14"/>
  <c r="GK74" i="14"/>
  <c r="EM74" i="14"/>
  <c r="GX74" i="14"/>
  <c r="FB74" i="14"/>
  <c r="HM74" i="14"/>
  <c r="HO74" i="14"/>
  <c r="DT74" i="14"/>
  <c r="EN74" i="14"/>
  <c r="EO74" i="14"/>
  <c r="GY74" i="14"/>
  <c r="GZ74" i="14"/>
  <c r="DS74" i="14"/>
  <c r="FC74" i="14"/>
  <c r="DV75" i="14"/>
  <c r="EH75" i="14"/>
  <c r="ET75" i="14"/>
  <c r="FF75" i="14"/>
  <c r="FR75" i="14"/>
  <c r="GD75" i="14"/>
  <c r="GP75" i="14"/>
  <c r="DW75" i="14"/>
  <c r="EI75" i="14"/>
  <c r="DX75" i="14"/>
  <c r="EL75" i="14"/>
  <c r="EY75" i="14"/>
  <c r="FL75" i="14"/>
  <c r="FY75" i="14"/>
  <c r="GL75" i="14"/>
  <c r="DZ75" i="14"/>
  <c r="EN75" i="14"/>
  <c r="FA75" i="14"/>
  <c r="FN75" i="14"/>
  <c r="GA75" i="14"/>
  <c r="GN75" i="14"/>
  <c r="HA75" i="14"/>
  <c r="HM75" i="14"/>
  <c r="EA75" i="14"/>
  <c r="EO75" i="14"/>
  <c r="FB75" i="14"/>
  <c r="FO75" i="14"/>
  <c r="GB75" i="14"/>
  <c r="GO75" i="14"/>
  <c r="HB75" i="14"/>
  <c r="HN75" i="14"/>
  <c r="EC75" i="14"/>
  <c r="EQ75" i="14"/>
  <c r="FD75" i="14"/>
  <c r="FQ75" i="14"/>
  <c r="GE75" i="14"/>
  <c r="GR75" i="14"/>
  <c r="HD75" i="14"/>
  <c r="ED75" i="14"/>
  <c r="ER75" i="14"/>
  <c r="FE75" i="14"/>
  <c r="FS75" i="14"/>
  <c r="GF75" i="14"/>
  <c r="GS75" i="14"/>
  <c r="HE75" i="14"/>
  <c r="EE75" i="14"/>
  <c r="ES75" i="14"/>
  <c r="FG75" i="14"/>
  <c r="FT75" i="14"/>
  <c r="GG75" i="14"/>
  <c r="GT75" i="14"/>
  <c r="EF75" i="14"/>
  <c r="EU75" i="14"/>
  <c r="FH75" i="14"/>
  <c r="FU75" i="14"/>
  <c r="GH75" i="14"/>
  <c r="GU75" i="14"/>
  <c r="HG75" i="14"/>
  <c r="DU75" i="14"/>
  <c r="FC75" i="14"/>
  <c r="GJ75" i="14"/>
  <c r="HI75" i="14"/>
  <c r="DY75" i="14"/>
  <c r="FI75" i="14"/>
  <c r="GK75" i="14"/>
  <c r="HJ75" i="14"/>
  <c r="EB75" i="14"/>
  <c r="FJ75" i="14"/>
  <c r="GM75" i="14"/>
  <c r="HK75" i="14"/>
  <c r="EG75" i="14"/>
  <c r="FK75" i="14"/>
  <c r="GQ75" i="14"/>
  <c r="HL75" i="14"/>
  <c r="EJ75" i="14"/>
  <c r="FM75" i="14"/>
  <c r="GV75" i="14"/>
  <c r="HO75" i="14"/>
  <c r="EK75" i="14"/>
  <c r="FP75" i="14"/>
  <c r="GW75" i="14"/>
  <c r="EM75" i="14"/>
  <c r="FV75" i="14"/>
  <c r="GX75" i="14"/>
  <c r="EP75" i="14"/>
  <c r="FW75" i="14"/>
  <c r="GY75" i="14"/>
  <c r="EX75" i="14"/>
  <c r="GC75" i="14"/>
  <c r="HF75" i="14"/>
  <c r="EV75" i="14"/>
  <c r="EW75" i="14"/>
  <c r="EZ75" i="14"/>
  <c r="DT75" i="14"/>
  <c r="FX75" i="14"/>
  <c r="FZ75" i="14"/>
  <c r="GI75" i="14"/>
  <c r="GZ75" i="14"/>
  <c r="HC75" i="14"/>
  <c r="HH75" i="14"/>
  <c r="DS75" i="14"/>
  <c r="EB62" i="14"/>
  <c r="EN62" i="14"/>
  <c r="EZ62" i="14"/>
  <c r="FL62" i="14"/>
  <c r="FX62" i="14"/>
  <c r="GJ62" i="14"/>
  <c r="GV62" i="14"/>
  <c r="HH62" i="14"/>
  <c r="DV62" i="14"/>
  <c r="EH62" i="14"/>
  <c r="ET62" i="14"/>
  <c r="FF62" i="14"/>
  <c r="FR62" i="14"/>
  <c r="GD62" i="14"/>
  <c r="GP62" i="14"/>
  <c r="HB62" i="14"/>
  <c r="HN62" i="14"/>
  <c r="DW62" i="14"/>
  <c r="EI62" i="14"/>
  <c r="EU62" i="14"/>
  <c r="FG62" i="14"/>
  <c r="FS62" i="14"/>
  <c r="GE62" i="14"/>
  <c r="GQ62" i="14"/>
  <c r="HC62" i="14"/>
  <c r="HO62" i="14"/>
  <c r="DY62" i="14"/>
  <c r="EK62" i="14"/>
  <c r="EW62" i="14"/>
  <c r="FI62" i="14"/>
  <c r="FU62" i="14"/>
  <c r="GG62" i="14"/>
  <c r="GS62" i="14"/>
  <c r="HE62" i="14"/>
  <c r="EJ62" i="14"/>
  <c r="FB62" i="14"/>
  <c r="FT62" i="14"/>
  <c r="GL62" i="14"/>
  <c r="HD62" i="14"/>
  <c r="EL62" i="14"/>
  <c r="FC62" i="14"/>
  <c r="FV62" i="14"/>
  <c r="GM62" i="14"/>
  <c r="HF62" i="14"/>
  <c r="EM62" i="14"/>
  <c r="FD62" i="14"/>
  <c r="FW62" i="14"/>
  <c r="GN62" i="14"/>
  <c r="HG62" i="14"/>
  <c r="DX62" i="14"/>
  <c r="EP62" i="14"/>
  <c r="DZ62" i="14"/>
  <c r="EQ62" i="14"/>
  <c r="FJ62" i="14"/>
  <c r="GA62" i="14"/>
  <c r="GT62" i="14"/>
  <c r="HK62" i="14"/>
  <c r="EA62" i="14"/>
  <c r="ER62" i="14"/>
  <c r="FK62" i="14"/>
  <c r="GB62" i="14"/>
  <c r="GU62" i="14"/>
  <c r="HL62" i="14"/>
  <c r="EC62" i="14"/>
  <c r="ES62" i="14"/>
  <c r="FM62" i="14"/>
  <c r="GC62" i="14"/>
  <c r="GW62" i="14"/>
  <c r="HM62" i="14"/>
  <c r="EE62" i="14"/>
  <c r="EX62" i="14"/>
  <c r="FO62" i="14"/>
  <c r="GH62" i="14"/>
  <c r="GY62" i="14"/>
  <c r="EF62" i="14"/>
  <c r="EY62" i="14"/>
  <c r="FP62" i="14"/>
  <c r="GI62" i="14"/>
  <c r="GZ62" i="14"/>
  <c r="FZ62" i="14"/>
  <c r="DU62" i="14"/>
  <c r="GF62" i="14"/>
  <c r="ED62" i="14"/>
  <c r="GK62" i="14"/>
  <c r="EG62" i="14"/>
  <c r="GO62" i="14"/>
  <c r="EO62" i="14"/>
  <c r="GR62" i="14"/>
  <c r="EV62" i="14"/>
  <c r="GX62" i="14"/>
  <c r="FA62" i="14"/>
  <c r="HA62" i="14"/>
  <c r="FE62" i="14"/>
  <c r="HI62" i="14"/>
  <c r="FH62" i="14"/>
  <c r="HJ62" i="14"/>
  <c r="FN62" i="14"/>
  <c r="FQ62" i="14"/>
  <c r="FY62" i="14"/>
  <c r="DT62" i="14"/>
  <c r="DS62" i="14"/>
  <c r="EE51" i="14"/>
  <c r="EQ51" i="14"/>
  <c r="FC51" i="14"/>
  <c r="FO51" i="14"/>
  <c r="GA51" i="14"/>
  <c r="GM51" i="14"/>
  <c r="GY51" i="14"/>
  <c r="HK51" i="14"/>
  <c r="DY51" i="14"/>
  <c r="EK51" i="14"/>
  <c r="EW51" i="14"/>
  <c r="FI51" i="14"/>
  <c r="FU51" i="14"/>
  <c r="GG51" i="14"/>
  <c r="GS51" i="14"/>
  <c r="HE51" i="14"/>
  <c r="DZ51" i="14"/>
  <c r="EN51" i="14"/>
  <c r="FB51" i="14"/>
  <c r="FQ51" i="14"/>
  <c r="GE51" i="14"/>
  <c r="GT51" i="14"/>
  <c r="HH51" i="14"/>
  <c r="EA51" i="14"/>
  <c r="EO51" i="14"/>
  <c r="FD51" i="14"/>
  <c r="FR51" i="14"/>
  <c r="GF51" i="14"/>
  <c r="EB51" i="14"/>
  <c r="EP51" i="14"/>
  <c r="FE51" i="14"/>
  <c r="FS51" i="14"/>
  <c r="GH51" i="14"/>
  <c r="GV51" i="14"/>
  <c r="HJ51" i="14"/>
  <c r="EC51" i="14"/>
  <c r="ER51" i="14"/>
  <c r="FF51" i="14"/>
  <c r="FT51" i="14"/>
  <c r="GI51" i="14"/>
  <c r="GW51" i="14"/>
  <c r="HL51" i="14"/>
  <c r="ED51" i="14"/>
  <c r="ES51" i="14"/>
  <c r="FG51" i="14"/>
  <c r="FV51" i="14"/>
  <c r="GJ51" i="14"/>
  <c r="GX51" i="14"/>
  <c r="EF51" i="14"/>
  <c r="ET51" i="14"/>
  <c r="FH51" i="14"/>
  <c r="FW51" i="14"/>
  <c r="GK51" i="14"/>
  <c r="GZ51" i="14"/>
  <c r="HN51" i="14"/>
  <c r="EG51" i="14"/>
  <c r="EU51" i="14"/>
  <c r="FJ51" i="14"/>
  <c r="FX51" i="14"/>
  <c r="GL51" i="14"/>
  <c r="HA51" i="14"/>
  <c r="HO51" i="14"/>
  <c r="EH51" i="14"/>
  <c r="EV51" i="14"/>
  <c r="FK51" i="14"/>
  <c r="FY51" i="14"/>
  <c r="GN51" i="14"/>
  <c r="HB51" i="14"/>
  <c r="DU51" i="14"/>
  <c r="EI51" i="14"/>
  <c r="EX51" i="14"/>
  <c r="FL51" i="14"/>
  <c r="FZ51" i="14"/>
  <c r="GO51" i="14"/>
  <c r="HC51" i="14"/>
  <c r="DV51" i="14"/>
  <c r="EJ51" i="14"/>
  <c r="EY51" i="14"/>
  <c r="FM51" i="14"/>
  <c r="GB51" i="14"/>
  <c r="GP51" i="14"/>
  <c r="HD51" i="14"/>
  <c r="GD51" i="14"/>
  <c r="GQ51" i="14"/>
  <c r="EM51" i="14"/>
  <c r="HI51" i="14"/>
  <c r="EZ51" i="14"/>
  <c r="HM51" i="14"/>
  <c r="FA51" i="14"/>
  <c r="FN51" i="14"/>
  <c r="EL51" i="14"/>
  <c r="FP51" i="14"/>
  <c r="GC51" i="14"/>
  <c r="GU51" i="14"/>
  <c r="HF51" i="14"/>
  <c r="HG51" i="14"/>
  <c r="DW51" i="14"/>
  <c r="DX51" i="14"/>
  <c r="GR51" i="14"/>
  <c r="DT51" i="14"/>
  <c r="DS51" i="14"/>
  <c r="DZ100" i="14"/>
  <c r="EL100" i="14"/>
  <c r="EX100" i="14"/>
  <c r="FJ100" i="14"/>
  <c r="FV100" i="14"/>
  <c r="GH100" i="14"/>
  <c r="GT100" i="14"/>
  <c r="HF100" i="14"/>
  <c r="EA100" i="14"/>
  <c r="EM100" i="14"/>
  <c r="EY100" i="14"/>
  <c r="FK100" i="14"/>
  <c r="FW100" i="14"/>
  <c r="GI100" i="14"/>
  <c r="GU100" i="14"/>
  <c r="HG100" i="14"/>
  <c r="EQ100" i="14"/>
  <c r="GY100" i="14"/>
  <c r="EB100" i="14"/>
  <c r="EN100" i="14"/>
  <c r="EZ100" i="14"/>
  <c r="FL100" i="14"/>
  <c r="FX100" i="14"/>
  <c r="GJ100" i="14"/>
  <c r="GV100" i="14"/>
  <c r="HH100" i="14"/>
  <c r="HK100" i="14"/>
  <c r="EC100" i="14"/>
  <c r="EO100" i="14"/>
  <c r="FA100" i="14"/>
  <c r="FM100" i="14"/>
  <c r="FY100" i="14"/>
  <c r="GK100" i="14"/>
  <c r="GW100" i="14"/>
  <c r="HI100" i="14"/>
  <c r="GA100" i="14"/>
  <c r="ED100" i="14"/>
  <c r="EP100" i="14"/>
  <c r="FB100" i="14"/>
  <c r="FN100" i="14"/>
  <c r="FZ100" i="14"/>
  <c r="GL100" i="14"/>
  <c r="GX100" i="14"/>
  <c r="HJ100" i="14"/>
  <c r="FC100" i="14"/>
  <c r="EE100" i="14"/>
  <c r="FO100" i="14"/>
  <c r="GM100" i="14"/>
  <c r="EF100" i="14"/>
  <c r="ER100" i="14"/>
  <c r="FD100" i="14"/>
  <c r="FP100" i="14"/>
  <c r="GB100" i="14"/>
  <c r="GN100" i="14"/>
  <c r="GZ100" i="14"/>
  <c r="HL100" i="14"/>
  <c r="DT100" i="14"/>
  <c r="DU100" i="14"/>
  <c r="EG100" i="14"/>
  <c r="ES100" i="14"/>
  <c r="FE100" i="14"/>
  <c r="FQ100" i="14"/>
  <c r="GC100" i="14"/>
  <c r="GO100" i="14"/>
  <c r="HA100" i="14"/>
  <c r="HM100" i="14"/>
  <c r="DX100" i="14"/>
  <c r="EJ100" i="14"/>
  <c r="EV100" i="14"/>
  <c r="FH100" i="14"/>
  <c r="FT100" i="14"/>
  <c r="GF100" i="14"/>
  <c r="GR100" i="14"/>
  <c r="HD100" i="14"/>
  <c r="DS100" i="14"/>
  <c r="DW100" i="14"/>
  <c r="FS100" i="14"/>
  <c r="HO100" i="14"/>
  <c r="FG100" i="14"/>
  <c r="DY100" i="14"/>
  <c r="FU100" i="14"/>
  <c r="EI100" i="14"/>
  <c r="EH100" i="14"/>
  <c r="GD100" i="14"/>
  <c r="GE100" i="14"/>
  <c r="EK100" i="14"/>
  <c r="GG100" i="14"/>
  <c r="HB100" i="14"/>
  <c r="ET100" i="14"/>
  <c r="GP100" i="14"/>
  <c r="HC100" i="14"/>
  <c r="EU100" i="14"/>
  <c r="GQ100" i="14"/>
  <c r="FF100" i="14"/>
  <c r="EW100" i="14"/>
  <c r="GS100" i="14"/>
  <c r="FI100" i="14"/>
  <c r="HE100" i="14"/>
  <c r="DV100" i="14"/>
  <c r="FR100" i="14"/>
  <c r="HN100" i="14"/>
  <c r="EA77" i="14"/>
  <c r="EM77" i="14"/>
  <c r="EY77" i="14"/>
  <c r="FK77" i="14"/>
  <c r="FW77" i="14"/>
  <c r="GI77" i="14"/>
  <c r="GU77" i="14"/>
  <c r="HG77" i="14"/>
  <c r="EB77" i="14"/>
  <c r="EN77" i="14"/>
  <c r="EZ77" i="14"/>
  <c r="FL77" i="14"/>
  <c r="FX77" i="14"/>
  <c r="GJ77" i="14"/>
  <c r="GV77" i="14"/>
  <c r="HH77" i="14"/>
  <c r="ED77" i="14"/>
  <c r="EP77" i="14"/>
  <c r="FB77" i="14"/>
  <c r="FN77" i="14"/>
  <c r="FZ77" i="14"/>
  <c r="GL77" i="14"/>
  <c r="GX77" i="14"/>
  <c r="HJ77" i="14"/>
  <c r="EE77" i="14"/>
  <c r="EQ77" i="14"/>
  <c r="FC77" i="14"/>
  <c r="FO77" i="14"/>
  <c r="GA77" i="14"/>
  <c r="GM77" i="14"/>
  <c r="GY77" i="14"/>
  <c r="HK77" i="14"/>
  <c r="DU77" i="14"/>
  <c r="EG77" i="14"/>
  <c r="ES77" i="14"/>
  <c r="FE77" i="14"/>
  <c r="FQ77" i="14"/>
  <c r="GC77" i="14"/>
  <c r="GO77" i="14"/>
  <c r="HA77" i="14"/>
  <c r="HM77" i="14"/>
  <c r="EK77" i="14"/>
  <c r="FG77" i="14"/>
  <c r="GB77" i="14"/>
  <c r="GT77" i="14"/>
  <c r="EL77" i="14"/>
  <c r="FH77" i="14"/>
  <c r="GD77" i="14"/>
  <c r="GW77" i="14"/>
  <c r="DV77" i="14"/>
  <c r="EO77" i="14"/>
  <c r="FI77" i="14"/>
  <c r="GE77" i="14"/>
  <c r="GZ77" i="14"/>
  <c r="DW77" i="14"/>
  <c r="ER77" i="14"/>
  <c r="FJ77" i="14"/>
  <c r="GF77" i="14"/>
  <c r="HB77" i="14"/>
  <c r="DX77" i="14"/>
  <c r="ET77" i="14"/>
  <c r="FM77" i="14"/>
  <c r="GG77" i="14"/>
  <c r="HC77" i="14"/>
  <c r="DY77" i="14"/>
  <c r="EU77" i="14"/>
  <c r="FP77" i="14"/>
  <c r="GH77" i="14"/>
  <c r="HD77" i="14"/>
  <c r="DZ77" i="14"/>
  <c r="EV77" i="14"/>
  <c r="FR77" i="14"/>
  <c r="GK77" i="14"/>
  <c r="HE77" i="14"/>
  <c r="EC77" i="14"/>
  <c r="EW77" i="14"/>
  <c r="FS77" i="14"/>
  <c r="GN77" i="14"/>
  <c r="HF77" i="14"/>
  <c r="EI77" i="14"/>
  <c r="FD77" i="14"/>
  <c r="FV77" i="14"/>
  <c r="GR77" i="14"/>
  <c r="HN77" i="14"/>
  <c r="GS77" i="14"/>
  <c r="EF77" i="14"/>
  <c r="HI77" i="14"/>
  <c r="EH77" i="14"/>
  <c r="HL77" i="14"/>
  <c r="EJ77" i="14"/>
  <c r="HO77" i="14"/>
  <c r="EX77" i="14"/>
  <c r="FA77" i="14"/>
  <c r="FF77" i="14"/>
  <c r="FT77" i="14"/>
  <c r="DT77" i="14"/>
  <c r="FU77" i="14"/>
  <c r="GP77" i="14"/>
  <c r="GQ77" i="14"/>
  <c r="FY77" i="14"/>
  <c r="DS77" i="14"/>
  <c r="EB54" i="14"/>
  <c r="EN54" i="14"/>
  <c r="EZ54" i="14"/>
  <c r="FL54" i="14"/>
  <c r="FX54" i="14"/>
  <c r="GJ54" i="14"/>
  <c r="GV54" i="14"/>
  <c r="HH54" i="14"/>
  <c r="EC54" i="14"/>
  <c r="EO54" i="14"/>
  <c r="FA54" i="14"/>
  <c r="FM54" i="14"/>
  <c r="FY54" i="14"/>
  <c r="GK54" i="14"/>
  <c r="GW54" i="14"/>
  <c r="HI54" i="14"/>
  <c r="EE54" i="14"/>
  <c r="EQ54" i="14"/>
  <c r="FC54" i="14"/>
  <c r="FO54" i="14"/>
  <c r="GA54" i="14"/>
  <c r="GM54" i="14"/>
  <c r="GY54" i="14"/>
  <c r="HK54" i="14"/>
  <c r="EF54" i="14"/>
  <c r="ER54" i="14"/>
  <c r="FD54" i="14"/>
  <c r="FP54" i="14"/>
  <c r="GB54" i="14"/>
  <c r="GN54" i="14"/>
  <c r="GZ54" i="14"/>
  <c r="HL54" i="14"/>
  <c r="DV54" i="14"/>
  <c r="EH54" i="14"/>
  <c r="ET54" i="14"/>
  <c r="FF54" i="14"/>
  <c r="FR54" i="14"/>
  <c r="GD54" i="14"/>
  <c r="GP54" i="14"/>
  <c r="HB54" i="14"/>
  <c r="HN54" i="14"/>
  <c r="DW54" i="14"/>
  <c r="EI54" i="14"/>
  <c r="EU54" i="14"/>
  <c r="FG54" i="14"/>
  <c r="FS54" i="14"/>
  <c r="GE54" i="14"/>
  <c r="GQ54" i="14"/>
  <c r="HC54" i="14"/>
  <c r="HO54" i="14"/>
  <c r="EL54" i="14"/>
  <c r="FJ54" i="14"/>
  <c r="GH54" i="14"/>
  <c r="HF54" i="14"/>
  <c r="EM54" i="14"/>
  <c r="FK54" i="14"/>
  <c r="GI54" i="14"/>
  <c r="HG54" i="14"/>
  <c r="DZ54" i="14"/>
  <c r="EX54" i="14"/>
  <c r="FV54" i="14"/>
  <c r="GT54" i="14"/>
  <c r="EA54" i="14"/>
  <c r="EY54" i="14"/>
  <c r="FW54" i="14"/>
  <c r="GU54" i="14"/>
  <c r="ED54" i="14"/>
  <c r="FB54" i="14"/>
  <c r="FZ54" i="14"/>
  <c r="GX54" i="14"/>
  <c r="EG54" i="14"/>
  <c r="FE54" i="14"/>
  <c r="GC54" i="14"/>
  <c r="HA54" i="14"/>
  <c r="EW54" i="14"/>
  <c r="GS54" i="14"/>
  <c r="FH54" i="14"/>
  <c r="HD54" i="14"/>
  <c r="FI54" i="14"/>
  <c r="HE54" i="14"/>
  <c r="DU54" i="14"/>
  <c r="FQ54" i="14"/>
  <c r="HM54" i="14"/>
  <c r="DX54" i="14"/>
  <c r="FT54" i="14"/>
  <c r="DY54" i="14"/>
  <c r="FU54" i="14"/>
  <c r="EJ54" i="14"/>
  <c r="GF54" i="14"/>
  <c r="EP54" i="14"/>
  <c r="GL54" i="14"/>
  <c r="ES54" i="14"/>
  <c r="GO54" i="14"/>
  <c r="GR54" i="14"/>
  <c r="HJ54" i="14"/>
  <c r="EK54" i="14"/>
  <c r="EV54" i="14"/>
  <c r="FN54" i="14"/>
  <c r="GG54" i="14"/>
  <c r="DS54" i="14"/>
  <c r="DT54" i="14"/>
  <c r="EF31" i="14"/>
  <c r="ER31" i="14"/>
  <c r="FD31" i="14"/>
  <c r="FP31" i="14"/>
  <c r="GB31" i="14"/>
  <c r="GN31" i="14"/>
  <c r="GZ31" i="14"/>
  <c r="EE31" i="14"/>
  <c r="ES31" i="14"/>
  <c r="FF31" i="14"/>
  <c r="FS31" i="14"/>
  <c r="GF31" i="14"/>
  <c r="GS31" i="14"/>
  <c r="HF31" i="14"/>
  <c r="EG31" i="14"/>
  <c r="DU31" i="14"/>
  <c r="EH31" i="14"/>
  <c r="EU31" i="14"/>
  <c r="FH31" i="14"/>
  <c r="FU31" i="14"/>
  <c r="GH31" i="14"/>
  <c r="GU31" i="14"/>
  <c r="HH31" i="14"/>
  <c r="DV31" i="14"/>
  <c r="EI31" i="14"/>
  <c r="EV31" i="14"/>
  <c r="FI31" i="14"/>
  <c r="FV31" i="14"/>
  <c r="GI31" i="14"/>
  <c r="GV31" i="14"/>
  <c r="HI31" i="14"/>
  <c r="DW31" i="14"/>
  <c r="EJ31" i="14"/>
  <c r="EW31" i="14"/>
  <c r="FJ31" i="14"/>
  <c r="FW31" i="14"/>
  <c r="GJ31" i="14"/>
  <c r="GW31" i="14"/>
  <c r="HJ31" i="14"/>
  <c r="DX31" i="14"/>
  <c r="EK31" i="14"/>
  <c r="EX31" i="14"/>
  <c r="FK31" i="14"/>
  <c r="FX31" i="14"/>
  <c r="GK31" i="14"/>
  <c r="GX31" i="14"/>
  <c r="HK31" i="14"/>
  <c r="DY31" i="14"/>
  <c r="EL31" i="14"/>
  <c r="EY31" i="14"/>
  <c r="FL31" i="14"/>
  <c r="FY31" i="14"/>
  <c r="GL31" i="14"/>
  <c r="GY31" i="14"/>
  <c r="HL31" i="14"/>
  <c r="DZ31" i="14"/>
  <c r="EM31" i="14"/>
  <c r="EZ31" i="14"/>
  <c r="FM31" i="14"/>
  <c r="FZ31" i="14"/>
  <c r="GM31" i="14"/>
  <c r="HA31" i="14"/>
  <c r="HM31" i="14"/>
  <c r="EA31" i="14"/>
  <c r="EN31" i="14"/>
  <c r="FA31" i="14"/>
  <c r="FN31" i="14"/>
  <c r="GA31" i="14"/>
  <c r="GO31" i="14"/>
  <c r="HB31" i="14"/>
  <c r="HN31" i="14"/>
  <c r="EC31" i="14"/>
  <c r="EP31" i="14"/>
  <c r="FC31" i="14"/>
  <c r="FQ31" i="14"/>
  <c r="GD31" i="14"/>
  <c r="GQ31" i="14"/>
  <c r="HD31" i="14"/>
  <c r="FR31" i="14"/>
  <c r="FT31" i="14"/>
  <c r="GC31" i="14"/>
  <c r="EB31" i="14"/>
  <c r="GE31" i="14"/>
  <c r="ED31" i="14"/>
  <c r="GG31" i="14"/>
  <c r="EO31" i="14"/>
  <c r="GP31" i="14"/>
  <c r="EQ31" i="14"/>
  <c r="GR31" i="14"/>
  <c r="ET31" i="14"/>
  <c r="GT31" i="14"/>
  <c r="FB31" i="14"/>
  <c r="HC31" i="14"/>
  <c r="FE31" i="14"/>
  <c r="HE31" i="14"/>
  <c r="FG31" i="14"/>
  <c r="HG31" i="14"/>
  <c r="FO31" i="14"/>
  <c r="HO31" i="14"/>
  <c r="DS31" i="14"/>
  <c r="DT31" i="14"/>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EE22" i="14"/>
  <c r="EQ22" i="14"/>
  <c r="FC22" i="14"/>
  <c r="FO22" i="14"/>
  <c r="GA22" i="14"/>
  <c r="GM22" i="14"/>
  <c r="GY22" i="14"/>
  <c r="HK22" i="14"/>
  <c r="EF22" i="14"/>
  <c r="ER22" i="14"/>
  <c r="FD22" i="14"/>
  <c r="FP22" i="14"/>
  <c r="GB22" i="14"/>
  <c r="GN22" i="14"/>
  <c r="GZ22" i="14"/>
  <c r="HL22" i="14"/>
  <c r="DU22" i="14"/>
  <c r="EG22" i="14"/>
  <c r="ES22" i="14"/>
  <c r="FE22" i="14"/>
  <c r="FQ22" i="14"/>
  <c r="GC22" i="14"/>
  <c r="GO22" i="14"/>
  <c r="HA22" i="14"/>
  <c r="HM22" i="14"/>
  <c r="DX22" i="14"/>
  <c r="EJ22" i="14"/>
  <c r="EV22" i="14"/>
  <c r="FH22" i="14"/>
  <c r="FT22" i="14"/>
  <c r="GF22" i="14"/>
  <c r="GR22" i="14"/>
  <c r="HD22" i="14"/>
  <c r="EK22" i="14"/>
  <c r="FA22" i="14"/>
  <c r="FU22" i="14"/>
  <c r="GK22" i="14"/>
  <c r="HE22" i="14"/>
  <c r="EL22" i="14"/>
  <c r="FB22" i="14"/>
  <c r="FV22" i="14"/>
  <c r="GL22" i="14"/>
  <c r="HF22" i="14"/>
  <c r="DV22" i="14"/>
  <c r="EM22" i="14"/>
  <c r="FF22" i="14"/>
  <c r="FW22" i="14"/>
  <c r="GP22" i="14"/>
  <c r="HG22" i="14"/>
  <c r="DY22" i="14"/>
  <c r="EO22" i="14"/>
  <c r="FI22" i="14"/>
  <c r="FY22" i="14"/>
  <c r="GS22" i="14"/>
  <c r="HI22" i="14"/>
  <c r="DZ22" i="14"/>
  <c r="EP22" i="14"/>
  <c r="FJ22" i="14"/>
  <c r="FZ22" i="14"/>
  <c r="GT22" i="14"/>
  <c r="HJ22" i="14"/>
  <c r="EW22" i="14"/>
  <c r="GD22" i="14"/>
  <c r="HC22" i="14"/>
  <c r="EX22" i="14"/>
  <c r="GE22" i="14"/>
  <c r="HH22" i="14"/>
  <c r="DW22" i="14"/>
  <c r="EY22" i="14"/>
  <c r="GG22" i="14"/>
  <c r="HN22" i="14"/>
  <c r="EA22" i="14"/>
  <c r="EZ22" i="14"/>
  <c r="GH22" i="14"/>
  <c r="HO22" i="14"/>
  <c r="EB22" i="14"/>
  <c r="FG22" i="14"/>
  <c r="GI22" i="14"/>
  <c r="EC22" i="14"/>
  <c r="FK22" i="14"/>
  <c r="GJ22" i="14"/>
  <c r="ED22" i="14"/>
  <c r="FL22" i="14"/>
  <c r="GQ22" i="14"/>
  <c r="EH22" i="14"/>
  <c r="FM22" i="14"/>
  <c r="GU22" i="14"/>
  <c r="EI22" i="14"/>
  <c r="FN22" i="14"/>
  <c r="GV22" i="14"/>
  <c r="EN22" i="14"/>
  <c r="FR22" i="14"/>
  <c r="GW22" i="14"/>
  <c r="ET22" i="14"/>
  <c r="FS22" i="14"/>
  <c r="GX22" i="14"/>
  <c r="FX22" i="14"/>
  <c r="EU22" i="14"/>
  <c r="HB22" i="14"/>
  <c r="DT22" i="14"/>
  <c r="DS22" i="14"/>
  <c r="DV98" i="14"/>
  <c r="EA98" i="14"/>
  <c r="EF98" i="14"/>
  <c r="ER98" i="14"/>
  <c r="FD98" i="14"/>
  <c r="FP98" i="14"/>
  <c r="GB98" i="14"/>
  <c r="GN98" i="14"/>
  <c r="GZ98" i="14"/>
  <c r="HL98" i="14"/>
  <c r="EG98" i="14"/>
  <c r="ES98" i="14"/>
  <c r="FE98" i="14"/>
  <c r="FQ98" i="14"/>
  <c r="GC98" i="14"/>
  <c r="GO98" i="14"/>
  <c r="HA98" i="14"/>
  <c r="HM98" i="14"/>
  <c r="EH98" i="14"/>
  <c r="ET98" i="14"/>
  <c r="FF98" i="14"/>
  <c r="FR98" i="14"/>
  <c r="GD98" i="14"/>
  <c r="GP98" i="14"/>
  <c r="HB98" i="14"/>
  <c r="HN98" i="14"/>
  <c r="EK98" i="14"/>
  <c r="DU98" i="14"/>
  <c r="EI98" i="14"/>
  <c r="EU98" i="14"/>
  <c r="FG98" i="14"/>
  <c r="FS98" i="14"/>
  <c r="GE98" i="14"/>
  <c r="GQ98" i="14"/>
  <c r="HC98" i="14"/>
  <c r="HO98" i="14"/>
  <c r="DW98" i="14"/>
  <c r="EJ98" i="14"/>
  <c r="EV98" i="14"/>
  <c r="FH98" i="14"/>
  <c r="FT98" i="14"/>
  <c r="GF98" i="14"/>
  <c r="GR98" i="14"/>
  <c r="HD98" i="14"/>
  <c r="DT98" i="14"/>
  <c r="DX98" i="14"/>
  <c r="EW98" i="14"/>
  <c r="FI98" i="14"/>
  <c r="FU98" i="14"/>
  <c r="GG98" i="14"/>
  <c r="GS98" i="14"/>
  <c r="HE98" i="14"/>
  <c r="DY98" i="14"/>
  <c r="EL98" i="14"/>
  <c r="EX98" i="14"/>
  <c r="FJ98" i="14"/>
  <c r="FV98" i="14"/>
  <c r="GH98" i="14"/>
  <c r="GT98" i="14"/>
  <c r="HF98" i="14"/>
  <c r="DZ98" i="14"/>
  <c r="EM98" i="14"/>
  <c r="EY98" i="14"/>
  <c r="FK98" i="14"/>
  <c r="FW98" i="14"/>
  <c r="GI98" i="14"/>
  <c r="GU98" i="14"/>
  <c r="HG98" i="14"/>
  <c r="ED98" i="14"/>
  <c r="EP98" i="14"/>
  <c r="FB98" i="14"/>
  <c r="FN98" i="14"/>
  <c r="FZ98" i="14"/>
  <c r="GL98" i="14"/>
  <c r="GX98" i="14"/>
  <c r="HJ98" i="14"/>
  <c r="EC98" i="14"/>
  <c r="FY98" i="14"/>
  <c r="FM98" i="14"/>
  <c r="EE98" i="14"/>
  <c r="GA98" i="14"/>
  <c r="EN98" i="14"/>
  <c r="GJ98" i="14"/>
  <c r="DS98" i="14"/>
  <c r="EO98" i="14"/>
  <c r="GK98" i="14"/>
  <c r="EQ98" i="14"/>
  <c r="GM98" i="14"/>
  <c r="EZ98" i="14"/>
  <c r="GV98" i="14"/>
  <c r="HH98" i="14"/>
  <c r="HI98" i="14"/>
  <c r="FA98" i="14"/>
  <c r="GW98" i="14"/>
  <c r="FC98" i="14"/>
  <c r="GY98" i="14"/>
  <c r="FL98" i="14"/>
  <c r="FO98" i="14"/>
  <c r="HK98" i="14"/>
  <c r="EB98" i="14"/>
  <c r="FX98" i="14"/>
  <c r="DZ87" i="14"/>
  <c r="EL87" i="14"/>
  <c r="EX87" i="14"/>
  <c r="FJ87" i="14"/>
  <c r="FV87" i="14"/>
  <c r="GH87" i="14"/>
  <c r="GT87" i="14"/>
  <c r="HF87" i="14"/>
  <c r="EA87" i="14"/>
  <c r="EM87" i="14"/>
  <c r="EY87" i="14"/>
  <c r="FK87" i="14"/>
  <c r="FW87" i="14"/>
  <c r="GI87" i="14"/>
  <c r="GU87" i="14"/>
  <c r="HG87" i="14"/>
  <c r="EB87" i="14"/>
  <c r="EN87" i="14"/>
  <c r="EZ87" i="14"/>
  <c r="FL87" i="14"/>
  <c r="FX87" i="14"/>
  <c r="GJ87" i="14"/>
  <c r="GV87" i="14"/>
  <c r="HH87" i="14"/>
  <c r="EC87" i="14"/>
  <c r="EO87" i="14"/>
  <c r="FA87" i="14"/>
  <c r="FM87" i="14"/>
  <c r="FY87" i="14"/>
  <c r="GK87" i="14"/>
  <c r="GW87" i="14"/>
  <c r="HI87" i="14"/>
  <c r="ED87" i="14"/>
  <c r="EP87" i="14"/>
  <c r="FB87" i="14"/>
  <c r="FN87" i="14"/>
  <c r="FZ87" i="14"/>
  <c r="GL87" i="14"/>
  <c r="GX87" i="14"/>
  <c r="HJ87" i="14"/>
  <c r="EE87" i="14"/>
  <c r="EQ87" i="14"/>
  <c r="FC87" i="14"/>
  <c r="FO87" i="14"/>
  <c r="GA87" i="14"/>
  <c r="GM87" i="14"/>
  <c r="GY87" i="14"/>
  <c r="HK87" i="14"/>
  <c r="EF87" i="14"/>
  <c r="ER87" i="14"/>
  <c r="FD87" i="14"/>
  <c r="FP87" i="14"/>
  <c r="GB87" i="14"/>
  <c r="GN87" i="14"/>
  <c r="GZ87" i="14"/>
  <c r="HL87" i="14"/>
  <c r="DU87" i="14"/>
  <c r="EG87" i="14"/>
  <c r="ES87" i="14"/>
  <c r="FE87" i="14"/>
  <c r="FQ87" i="14"/>
  <c r="GC87" i="14"/>
  <c r="GO87" i="14"/>
  <c r="HA87" i="14"/>
  <c r="HM87" i="14"/>
  <c r="DX87" i="14"/>
  <c r="EJ87" i="14"/>
  <c r="EV87" i="14"/>
  <c r="FH87" i="14"/>
  <c r="FT87" i="14"/>
  <c r="GF87" i="14"/>
  <c r="GR87" i="14"/>
  <c r="HD87" i="14"/>
  <c r="EK87" i="14"/>
  <c r="GG87" i="14"/>
  <c r="ET87" i="14"/>
  <c r="GP87" i="14"/>
  <c r="EU87" i="14"/>
  <c r="GQ87" i="14"/>
  <c r="DT87" i="14"/>
  <c r="EW87" i="14"/>
  <c r="GS87" i="14"/>
  <c r="FF87" i="14"/>
  <c r="HB87" i="14"/>
  <c r="FG87" i="14"/>
  <c r="HC87" i="14"/>
  <c r="FI87" i="14"/>
  <c r="HE87" i="14"/>
  <c r="DV87" i="14"/>
  <c r="FR87" i="14"/>
  <c r="HN87" i="14"/>
  <c r="DW87" i="14"/>
  <c r="FS87" i="14"/>
  <c r="HO87" i="14"/>
  <c r="EH87" i="14"/>
  <c r="GD87" i="14"/>
  <c r="EI87" i="14"/>
  <c r="GE87" i="14"/>
  <c r="DS87" i="14"/>
  <c r="DY87" i="14"/>
  <c r="FU87" i="14"/>
  <c r="EC90" i="14"/>
  <c r="EO90" i="14"/>
  <c r="FA90" i="14"/>
  <c r="FM90" i="14"/>
  <c r="FY90" i="14"/>
  <c r="GK90" i="14"/>
  <c r="GW90" i="14"/>
  <c r="HI90" i="14"/>
  <c r="ED90" i="14"/>
  <c r="EP90" i="14"/>
  <c r="FB90" i="14"/>
  <c r="FN90" i="14"/>
  <c r="FZ90" i="14"/>
  <c r="GL90" i="14"/>
  <c r="GX90" i="14"/>
  <c r="HJ90" i="14"/>
  <c r="EE90" i="14"/>
  <c r="EQ90" i="14"/>
  <c r="FC90" i="14"/>
  <c r="FO90" i="14"/>
  <c r="GA90" i="14"/>
  <c r="GM90" i="14"/>
  <c r="GY90" i="14"/>
  <c r="HK90" i="14"/>
  <c r="EF90" i="14"/>
  <c r="ER90" i="14"/>
  <c r="FD90" i="14"/>
  <c r="FP90" i="14"/>
  <c r="GB90" i="14"/>
  <c r="GN90" i="14"/>
  <c r="GZ90" i="14"/>
  <c r="HL90" i="14"/>
  <c r="DU90" i="14"/>
  <c r="EG90" i="14"/>
  <c r="ES90" i="14"/>
  <c r="FE90" i="14"/>
  <c r="FQ90" i="14"/>
  <c r="GC90" i="14"/>
  <c r="GO90" i="14"/>
  <c r="HA90" i="14"/>
  <c r="HM90" i="14"/>
  <c r="DV90" i="14"/>
  <c r="EH90" i="14"/>
  <c r="ET90" i="14"/>
  <c r="FF90" i="14"/>
  <c r="FR90" i="14"/>
  <c r="GD90" i="14"/>
  <c r="GP90" i="14"/>
  <c r="HB90" i="14"/>
  <c r="HN90" i="14"/>
  <c r="DW90" i="14"/>
  <c r="EI90" i="14"/>
  <c r="EU90" i="14"/>
  <c r="FG90" i="14"/>
  <c r="FS90" i="14"/>
  <c r="GE90" i="14"/>
  <c r="GQ90" i="14"/>
  <c r="HC90" i="14"/>
  <c r="HO90" i="14"/>
  <c r="DX90" i="14"/>
  <c r="EJ90" i="14"/>
  <c r="EV90" i="14"/>
  <c r="FH90" i="14"/>
  <c r="FT90" i="14"/>
  <c r="GF90" i="14"/>
  <c r="GR90" i="14"/>
  <c r="HD90" i="14"/>
  <c r="EA90" i="14"/>
  <c r="EM90" i="14"/>
  <c r="EY90" i="14"/>
  <c r="FK90" i="14"/>
  <c r="FW90" i="14"/>
  <c r="GI90" i="14"/>
  <c r="GU90" i="14"/>
  <c r="HG90" i="14"/>
  <c r="EB90" i="14"/>
  <c r="FX90" i="14"/>
  <c r="DS90" i="14"/>
  <c r="EK90" i="14"/>
  <c r="GG90" i="14"/>
  <c r="EL90" i="14"/>
  <c r="GH90" i="14"/>
  <c r="EN90" i="14"/>
  <c r="GJ90" i="14"/>
  <c r="EW90" i="14"/>
  <c r="GS90" i="14"/>
  <c r="EX90" i="14"/>
  <c r="GT90" i="14"/>
  <c r="EZ90" i="14"/>
  <c r="GV90" i="14"/>
  <c r="FI90" i="14"/>
  <c r="HE90" i="14"/>
  <c r="FJ90" i="14"/>
  <c r="DY90" i="14"/>
  <c r="FU90" i="14"/>
  <c r="DZ90" i="14"/>
  <c r="FV90" i="14"/>
  <c r="FL90" i="14"/>
  <c r="HF90" i="14"/>
  <c r="HH90" i="14"/>
  <c r="DT90" i="14"/>
  <c r="DY67" i="14"/>
  <c r="EK67" i="14"/>
  <c r="EW67" i="14"/>
  <c r="FI67" i="14"/>
  <c r="FU67" i="14"/>
  <c r="GG67" i="14"/>
  <c r="GS67" i="14"/>
  <c r="HE67" i="14"/>
  <c r="ED67" i="14"/>
  <c r="EP67" i="14"/>
  <c r="FB67" i="14"/>
  <c r="FN67" i="14"/>
  <c r="FZ67" i="14"/>
  <c r="GL67" i="14"/>
  <c r="GX67" i="14"/>
  <c r="HJ67" i="14"/>
  <c r="DU67" i="14"/>
  <c r="EG67" i="14"/>
  <c r="ES67" i="14"/>
  <c r="FE67" i="14"/>
  <c r="FQ67" i="14"/>
  <c r="GC67" i="14"/>
  <c r="GO67" i="14"/>
  <c r="HA67" i="14"/>
  <c r="HM67" i="14"/>
  <c r="DV67" i="14"/>
  <c r="EH67" i="14"/>
  <c r="ET67" i="14"/>
  <c r="FF67" i="14"/>
  <c r="FR67" i="14"/>
  <c r="GD67" i="14"/>
  <c r="GP67" i="14"/>
  <c r="HB67" i="14"/>
  <c r="HN67" i="14"/>
  <c r="DW67" i="14"/>
  <c r="EN67" i="14"/>
  <c r="FG67" i="14"/>
  <c r="FX67" i="14"/>
  <c r="GQ67" i="14"/>
  <c r="HH67" i="14"/>
  <c r="DX67" i="14"/>
  <c r="EO67" i="14"/>
  <c r="FH67" i="14"/>
  <c r="FY67" i="14"/>
  <c r="GR67" i="14"/>
  <c r="HI67" i="14"/>
  <c r="DZ67" i="14"/>
  <c r="EQ67" i="14"/>
  <c r="FJ67" i="14"/>
  <c r="GA67" i="14"/>
  <c r="GT67" i="14"/>
  <c r="HK67" i="14"/>
  <c r="EA67" i="14"/>
  <c r="ER67" i="14"/>
  <c r="FK67" i="14"/>
  <c r="GB67" i="14"/>
  <c r="GU67" i="14"/>
  <c r="HL67" i="14"/>
  <c r="EB67" i="14"/>
  <c r="EU67" i="14"/>
  <c r="FL67" i="14"/>
  <c r="GE67" i="14"/>
  <c r="GV67" i="14"/>
  <c r="HO67" i="14"/>
  <c r="EC67" i="14"/>
  <c r="EV67" i="14"/>
  <c r="FM67" i="14"/>
  <c r="GF67" i="14"/>
  <c r="GW67" i="14"/>
  <c r="EE67" i="14"/>
  <c r="EX67" i="14"/>
  <c r="FO67" i="14"/>
  <c r="GH67" i="14"/>
  <c r="GY67" i="14"/>
  <c r="EF67" i="14"/>
  <c r="EY67" i="14"/>
  <c r="FP67" i="14"/>
  <c r="GI67" i="14"/>
  <c r="GZ67" i="14"/>
  <c r="EI67" i="14"/>
  <c r="EZ67" i="14"/>
  <c r="FS67" i="14"/>
  <c r="GJ67" i="14"/>
  <c r="HC67" i="14"/>
  <c r="FW67" i="14"/>
  <c r="GK67" i="14"/>
  <c r="GM67" i="14"/>
  <c r="GN67" i="14"/>
  <c r="EJ67" i="14"/>
  <c r="HD67" i="14"/>
  <c r="EL67" i="14"/>
  <c r="HF67" i="14"/>
  <c r="EM67" i="14"/>
  <c r="HG67" i="14"/>
  <c r="FA67" i="14"/>
  <c r="FC67" i="14"/>
  <c r="FD67" i="14"/>
  <c r="DS67" i="14"/>
  <c r="FT67" i="14"/>
  <c r="FV67" i="14"/>
  <c r="DT67" i="14"/>
  <c r="DX44" i="14"/>
  <c r="EJ44" i="14"/>
  <c r="EV44" i="14"/>
  <c r="FH44" i="14"/>
  <c r="FT44" i="14"/>
  <c r="GF44" i="14"/>
  <c r="GR44" i="14"/>
  <c r="HD44" i="14"/>
  <c r="DY44" i="14"/>
  <c r="EK44" i="14"/>
  <c r="EW44" i="14"/>
  <c r="FI44" i="14"/>
  <c r="FU44" i="14"/>
  <c r="GG44" i="14"/>
  <c r="GS44" i="14"/>
  <c r="HE44" i="14"/>
  <c r="DZ44" i="14"/>
  <c r="EL44" i="14"/>
  <c r="EB44" i="14"/>
  <c r="EN44" i="14"/>
  <c r="EZ44" i="14"/>
  <c r="FL44" i="14"/>
  <c r="FX44" i="14"/>
  <c r="GJ44" i="14"/>
  <c r="GV44" i="14"/>
  <c r="ED44" i="14"/>
  <c r="EP44" i="14"/>
  <c r="FB44" i="14"/>
  <c r="FN44" i="14"/>
  <c r="FZ44" i="14"/>
  <c r="EE44" i="14"/>
  <c r="EX44" i="14"/>
  <c r="FP44" i="14"/>
  <c r="EF44" i="14"/>
  <c r="EY44" i="14"/>
  <c r="FQ44" i="14"/>
  <c r="GI44" i="14"/>
  <c r="GY44" i="14"/>
  <c r="HM44" i="14"/>
  <c r="EG44" i="14"/>
  <c r="FA44" i="14"/>
  <c r="FR44" i="14"/>
  <c r="GK44" i="14"/>
  <c r="GZ44" i="14"/>
  <c r="HN44" i="14"/>
  <c r="EH44" i="14"/>
  <c r="FC44" i="14"/>
  <c r="FS44" i="14"/>
  <c r="GL44" i="14"/>
  <c r="HA44" i="14"/>
  <c r="HO44" i="14"/>
  <c r="EI44" i="14"/>
  <c r="FD44" i="14"/>
  <c r="FV44" i="14"/>
  <c r="GM44" i="14"/>
  <c r="HB44" i="14"/>
  <c r="EM44" i="14"/>
  <c r="FE44" i="14"/>
  <c r="FW44" i="14"/>
  <c r="GN44" i="14"/>
  <c r="EO44" i="14"/>
  <c r="FF44" i="14"/>
  <c r="DU44" i="14"/>
  <c r="EQ44" i="14"/>
  <c r="FG44" i="14"/>
  <c r="GA44" i="14"/>
  <c r="DV44" i="14"/>
  <c r="ER44" i="14"/>
  <c r="FJ44" i="14"/>
  <c r="GB44" i="14"/>
  <c r="GQ44" i="14"/>
  <c r="HH44" i="14"/>
  <c r="EA44" i="14"/>
  <c r="ET44" i="14"/>
  <c r="FM44" i="14"/>
  <c r="GD44" i="14"/>
  <c r="GU44" i="14"/>
  <c r="HJ44" i="14"/>
  <c r="EC44" i="14"/>
  <c r="EU44" i="14"/>
  <c r="FO44" i="14"/>
  <c r="GE44" i="14"/>
  <c r="GW44" i="14"/>
  <c r="HK44" i="14"/>
  <c r="GC44" i="14"/>
  <c r="GH44" i="14"/>
  <c r="GO44" i="14"/>
  <c r="GP44" i="14"/>
  <c r="GT44" i="14"/>
  <c r="GX44" i="14"/>
  <c r="HC44" i="14"/>
  <c r="HF44" i="14"/>
  <c r="DW44" i="14"/>
  <c r="HG44" i="14"/>
  <c r="ES44" i="14"/>
  <c r="HI44" i="14"/>
  <c r="FK44" i="14"/>
  <c r="FY44" i="14"/>
  <c r="HL44" i="14"/>
  <c r="DS44" i="14"/>
  <c r="DT44" i="14"/>
  <c r="DV21" i="14"/>
  <c r="EH21" i="14"/>
  <c r="ET21" i="14"/>
  <c r="FF21" i="14"/>
  <c r="FR21" i="14"/>
  <c r="GD21" i="14"/>
  <c r="GP21" i="14"/>
  <c r="HB21" i="14"/>
  <c r="HN21" i="14"/>
  <c r="DW21" i="14"/>
  <c r="EI21" i="14"/>
  <c r="EU21" i="14"/>
  <c r="FG21" i="14"/>
  <c r="FS21" i="14"/>
  <c r="GE21" i="14"/>
  <c r="GQ21" i="14"/>
  <c r="HC21" i="14"/>
  <c r="HO21" i="14"/>
  <c r="DX21" i="14"/>
  <c r="EJ21" i="14"/>
  <c r="EV21" i="14"/>
  <c r="FH21" i="14"/>
  <c r="FT21" i="14"/>
  <c r="GF21" i="14"/>
  <c r="GR21" i="14"/>
  <c r="HD21" i="14"/>
  <c r="EA21" i="14"/>
  <c r="EM21" i="14"/>
  <c r="EY21" i="14"/>
  <c r="FK21" i="14"/>
  <c r="FW21" i="14"/>
  <c r="GI21" i="14"/>
  <c r="GU21" i="14"/>
  <c r="HG21" i="14"/>
  <c r="EB21" i="14"/>
  <c r="ER21" i="14"/>
  <c r="FL21" i="14"/>
  <c r="GB21" i="14"/>
  <c r="GV21" i="14"/>
  <c r="HL21" i="14"/>
  <c r="EC21" i="14"/>
  <c r="ES21" i="14"/>
  <c r="FM21" i="14"/>
  <c r="GC21" i="14"/>
  <c r="GW21" i="14"/>
  <c r="HM21" i="14"/>
  <c r="ED21" i="14"/>
  <c r="EW21" i="14"/>
  <c r="FN21" i="14"/>
  <c r="GG21" i="14"/>
  <c r="GX21" i="14"/>
  <c r="EF21" i="14"/>
  <c r="EZ21" i="14"/>
  <c r="FP21" i="14"/>
  <c r="GJ21" i="14"/>
  <c r="GZ21" i="14"/>
  <c r="EG21" i="14"/>
  <c r="FA21" i="14"/>
  <c r="FQ21" i="14"/>
  <c r="GK21" i="14"/>
  <c r="HA21" i="14"/>
  <c r="DU21" i="14"/>
  <c r="FC21" i="14"/>
  <c r="GH21" i="14"/>
  <c r="HJ21" i="14"/>
  <c r="DY21" i="14"/>
  <c r="FD21" i="14"/>
  <c r="GL21" i="14"/>
  <c r="HK21" i="14"/>
  <c r="DZ21" i="14"/>
  <c r="FE21" i="14"/>
  <c r="GM21" i="14"/>
  <c r="EE21" i="14"/>
  <c r="FI21" i="14"/>
  <c r="GN21" i="14"/>
  <c r="EK21" i="14"/>
  <c r="FJ21" i="14"/>
  <c r="GO21" i="14"/>
  <c r="EL21" i="14"/>
  <c r="FO21" i="14"/>
  <c r="GS21" i="14"/>
  <c r="EN21" i="14"/>
  <c r="FU21" i="14"/>
  <c r="GT21" i="14"/>
  <c r="EO21" i="14"/>
  <c r="FV21" i="14"/>
  <c r="GY21" i="14"/>
  <c r="EP21" i="14"/>
  <c r="FX21" i="14"/>
  <c r="HE21" i="14"/>
  <c r="EQ21" i="14"/>
  <c r="FY21" i="14"/>
  <c r="HF21" i="14"/>
  <c r="EX21" i="14"/>
  <c r="FZ21" i="14"/>
  <c r="HH21" i="14"/>
  <c r="FB21" i="14"/>
  <c r="GA21" i="14"/>
  <c r="HI21" i="14"/>
  <c r="DS21" i="14"/>
  <c r="DT21" i="14"/>
  <c r="EB58" i="14"/>
  <c r="EN58" i="14"/>
  <c r="EZ58" i="14"/>
  <c r="FL58" i="14"/>
  <c r="FX58" i="14"/>
  <c r="GJ58" i="14"/>
  <c r="GV58" i="14"/>
  <c r="HH58" i="14"/>
  <c r="EC58" i="14"/>
  <c r="EO58" i="14"/>
  <c r="FA58" i="14"/>
  <c r="FM58" i="14"/>
  <c r="FY58" i="14"/>
  <c r="GK58" i="14"/>
  <c r="GW58" i="14"/>
  <c r="HI58" i="14"/>
  <c r="DV58" i="14"/>
  <c r="EH58" i="14"/>
  <c r="ET58" i="14"/>
  <c r="FF58" i="14"/>
  <c r="FR58" i="14"/>
  <c r="GD58" i="14"/>
  <c r="GP58" i="14"/>
  <c r="HB58" i="14"/>
  <c r="HN58" i="14"/>
  <c r="EE58" i="14"/>
  <c r="EU58" i="14"/>
  <c r="FJ58" i="14"/>
  <c r="GA58" i="14"/>
  <c r="GQ58" i="14"/>
  <c r="HF58" i="14"/>
  <c r="EF58" i="14"/>
  <c r="EV58" i="14"/>
  <c r="FK58" i="14"/>
  <c r="GB58" i="14"/>
  <c r="GR58" i="14"/>
  <c r="HG58" i="14"/>
  <c r="DW58" i="14"/>
  <c r="EL58" i="14"/>
  <c r="FC58" i="14"/>
  <c r="FS58" i="14"/>
  <c r="GH58" i="14"/>
  <c r="GY58" i="14"/>
  <c r="HO58" i="14"/>
  <c r="DX58" i="14"/>
  <c r="EM58" i="14"/>
  <c r="FD58" i="14"/>
  <c r="FT58" i="14"/>
  <c r="GI58" i="14"/>
  <c r="GZ58" i="14"/>
  <c r="DY58" i="14"/>
  <c r="EP58" i="14"/>
  <c r="FE58" i="14"/>
  <c r="FU58" i="14"/>
  <c r="GL58" i="14"/>
  <c r="HA58" i="14"/>
  <c r="DZ58" i="14"/>
  <c r="EQ58" i="14"/>
  <c r="FG58" i="14"/>
  <c r="FV58" i="14"/>
  <c r="GM58" i="14"/>
  <c r="HC58" i="14"/>
  <c r="DU58" i="14"/>
  <c r="FB58" i="14"/>
  <c r="GG58" i="14"/>
  <c r="HM58" i="14"/>
  <c r="EA58" i="14"/>
  <c r="FH58" i="14"/>
  <c r="GN58" i="14"/>
  <c r="ED58" i="14"/>
  <c r="FI58" i="14"/>
  <c r="GO58" i="14"/>
  <c r="EI58" i="14"/>
  <c r="FO58" i="14"/>
  <c r="GT58" i="14"/>
  <c r="EJ58" i="14"/>
  <c r="FP58" i="14"/>
  <c r="GU58" i="14"/>
  <c r="EK58" i="14"/>
  <c r="FQ58" i="14"/>
  <c r="GX58" i="14"/>
  <c r="ER58" i="14"/>
  <c r="FW58" i="14"/>
  <c r="HD58" i="14"/>
  <c r="EW58" i="14"/>
  <c r="GC58" i="14"/>
  <c r="HJ58" i="14"/>
  <c r="EX58" i="14"/>
  <c r="GE58" i="14"/>
  <c r="HK58" i="14"/>
  <c r="EY58" i="14"/>
  <c r="FN58" i="14"/>
  <c r="FZ58" i="14"/>
  <c r="GF58" i="14"/>
  <c r="GS58" i="14"/>
  <c r="HE58" i="14"/>
  <c r="HL58" i="14"/>
  <c r="ES58" i="14"/>
  <c r="EG58" i="14"/>
  <c r="DT58" i="14"/>
  <c r="DS58" i="14"/>
  <c r="DY24" i="14"/>
  <c r="DZ24" i="14"/>
  <c r="EA24" i="14"/>
  <c r="ED24" i="14"/>
  <c r="EI24" i="14"/>
  <c r="EU24" i="14"/>
  <c r="FG24" i="14"/>
  <c r="FS24" i="14"/>
  <c r="GE24" i="14"/>
  <c r="GQ24" i="14"/>
  <c r="HC24" i="14"/>
  <c r="HO24" i="14"/>
  <c r="EJ24" i="14"/>
  <c r="EV24" i="14"/>
  <c r="FH24" i="14"/>
  <c r="FT24" i="14"/>
  <c r="GF24" i="14"/>
  <c r="GR24" i="14"/>
  <c r="HD24" i="14"/>
  <c r="DU24" i="14"/>
  <c r="EK24" i="14"/>
  <c r="EW24" i="14"/>
  <c r="FI24" i="14"/>
  <c r="FU24" i="14"/>
  <c r="GG24" i="14"/>
  <c r="GS24" i="14"/>
  <c r="HE24" i="14"/>
  <c r="DW24" i="14"/>
  <c r="EM24" i="14"/>
  <c r="EY24" i="14"/>
  <c r="FK24" i="14"/>
  <c r="FW24" i="14"/>
  <c r="GI24" i="14"/>
  <c r="GU24" i="14"/>
  <c r="HG24" i="14"/>
  <c r="DX24" i="14"/>
  <c r="EN24" i="14"/>
  <c r="EZ24" i="14"/>
  <c r="FL24" i="14"/>
  <c r="FX24" i="14"/>
  <c r="GJ24" i="14"/>
  <c r="GV24" i="14"/>
  <c r="HH24" i="14"/>
  <c r="EG24" i="14"/>
  <c r="FC24" i="14"/>
  <c r="FY24" i="14"/>
  <c r="GP24" i="14"/>
  <c r="HL24" i="14"/>
  <c r="EH24" i="14"/>
  <c r="FD24" i="14"/>
  <c r="FZ24" i="14"/>
  <c r="GT24" i="14"/>
  <c r="HM24" i="14"/>
  <c r="EL24" i="14"/>
  <c r="FE24" i="14"/>
  <c r="GA24" i="14"/>
  <c r="GW24" i="14"/>
  <c r="HN24" i="14"/>
  <c r="EO24" i="14"/>
  <c r="FF24" i="14"/>
  <c r="GB24" i="14"/>
  <c r="GX24" i="14"/>
  <c r="EP24" i="14"/>
  <c r="FJ24" i="14"/>
  <c r="GC24" i="14"/>
  <c r="GY24" i="14"/>
  <c r="EQ24" i="14"/>
  <c r="FM24" i="14"/>
  <c r="GD24" i="14"/>
  <c r="GZ24" i="14"/>
  <c r="ER24" i="14"/>
  <c r="FN24" i="14"/>
  <c r="GH24" i="14"/>
  <c r="HA24" i="14"/>
  <c r="DV24" i="14"/>
  <c r="ES24" i="14"/>
  <c r="FO24" i="14"/>
  <c r="GK24" i="14"/>
  <c r="HB24" i="14"/>
  <c r="EB24" i="14"/>
  <c r="ET24" i="14"/>
  <c r="FP24" i="14"/>
  <c r="GL24" i="14"/>
  <c r="HF24" i="14"/>
  <c r="EC24" i="14"/>
  <c r="EX24" i="14"/>
  <c r="FQ24" i="14"/>
  <c r="GM24" i="14"/>
  <c r="HI24" i="14"/>
  <c r="EE24" i="14"/>
  <c r="FA24" i="14"/>
  <c r="FR24" i="14"/>
  <c r="GN24" i="14"/>
  <c r="HJ24" i="14"/>
  <c r="EF24" i="14"/>
  <c r="FB24" i="14"/>
  <c r="FV24" i="14"/>
  <c r="GO24" i="14"/>
  <c r="HK24" i="14"/>
  <c r="DT24" i="14"/>
  <c r="DS24" i="14"/>
  <c r="DY55" i="14"/>
  <c r="EK55" i="14"/>
  <c r="EW55" i="14"/>
  <c r="FI55" i="14"/>
  <c r="FU55" i="14"/>
  <c r="GG55" i="14"/>
  <c r="GS55" i="14"/>
  <c r="HE55" i="14"/>
  <c r="DZ55" i="14"/>
  <c r="EL55" i="14"/>
  <c r="EX55" i="14"/>
  <c r="FJ55" i="14"/>
  <c r="FV55" i="14"/>
  <c r="GH55" i="14"/>
  <c r="GT55" i="14"/>
  <c r="HF55" i="14"/>
  <c r="EB55" i="14"/>
  <c r="EN55" i="14"/>
  <c r="EZ55" i="14"/>
  <c r="FL55" i="14"/>
  <c r="FX55" i="14"/>
  <c r="GJ55" i="14"/>
  <c r="GV55" i="14"/>
  <c r="HH55" i="14"/>
  <c r="EC55" i="14"/>
  <c r="EO55" i="14"/>
  <c r="FA55" i="14"/>
  <c r="FM55" i="14"/>
  <c r="FY55" i="14"/>
  <c r="GK55" i="14"/>
  <c r="GW55" i="14"/>
  <c r="HI55" i="14"/>
  <c r="EE55" i="14"/>
  <c r="EQ55" i="14"/>
  <c r="FC55" i="14"/>
  <c r="FO55" i="14"/>
  <c r="GA55" i="14"/>
  <c r="GM55" i="14"/>
  <c r="GY55" i="14"/>
  <c r="HK55" i="14"/>
  <c r="EF55" i="14"/>
  <c r="ER55" i="14"/>
  <c r="FD55" i="14"/>
  <c r="FP55" i="14"/>
  <c r="GB55" i="14"/>
  <c r="GN55" i="14"/>
  <c r="GZ55" i="14"/>
  <c r="HL55" i="14"/>
  <c r="EI55" i="14"/>
  <c r="FG55" i="14"/>
  <c r="GE55" i="14"/>
  <c r="HC55" i="14"/>
  <c r="EJ55" i="14"/>
  <c r="FH55" i="14"/>
  <c r="GF55" i="14"/>
  <c r="HD55" i="14"/>
  <c r="DW55" i="14"/>
  <c r="EU55" i="14"/>
  <c r="FS55" i="14"/>
  <c r="GQ55" i="14"/>
  <c r="HO55" i="14"/>
  <c r="DX55" i="14"/>
  <c r="EV55" i="14"/>
  <c r="FT55" i="14"/>
  <c r="GR55" i="14"/>
  <c r="EA55" i="14"/>
  <c r="EY55" i="14"/>
  <c r="FW55" i="14"/>
  <c r="GU55" i="14"/>
  <c r="ED55" i="14"/>
  <c r="FB55" i="14"/>
  <c r="FZ55" i="14"/>
  <c r="GX55" i="14"/>
  <c r="ET55" i="14"/>
  <c r="GP55" i="14"/>
  <c r="FE55" i="14"/>
  <c r="HA55" i="14"/>
  <c r="FF55" i="14"/>
  <c r="HB55" i="14"/>
  <c r="FN55" i="14"/>
  <c r="HJ55" i="14"/>
  <c r="DU55" i="14"/>
  <c r="FQ55" i="14"/>
  <c r="HM55" i="14"/>
  <c r="DV55" i="14"/>
  <c r="FR55" i="14"/>
  <c r="HN55" i="14"/>
  <c r="EG55" i="14"/>
  <c r="GC55" i="14"/>
  <c r="EM55" i="14"/>
  <c r="GI55" i="14"/>
  <c r="EP55" i="14"/>
  <c r="GL55" i="14"/>
  <c r="EH55" i="14"/>
  <c r="ES55" i="14"/>
  <c r="FK55" i="14"/>
  <c r="GD55" i="14"/>
  <c r="GO55" i="14"/>
  <c r="HG55" i="14"/>
  <c r="DS55" i="14"/>
  <c r="DT55" i="14"/>
  <c r="EC99" i="14"/>
  <c r="EO99" i="14"/>
  <c r="FA99" i="14"/>
  <c r="FM99" i="14"/>
  <c r="FY99" i="14"/>
  <c r="GK99" i="14"/>
  <c r="GW99" i="14"/>
  <c r="HI99" i="14"/>
  <c r="ED99" i="14"/>
  <c r="EP99" i="14"/>
  <c r="FB99" i="14"/>
  <c r="FN99" i="14"/>
  <c r="FZ99" i="14"/>
  <c r="GL99" i="14"/>
  <c r="GX99" i="14"/>
  <c r="HJ99" i="14"/>
  <c r="GD99" i="14"/>
  <c r="DT99" i="14"/>
  <c r="EE99" i="14"/>
  <c r="EQ99" i="14"/>
  <c r="FC99" i="14"/>
  <c r="FO99" i="14"/>
  <c r="GA99" i="14"/>
  <c r="GM99" i="14"/>
  <c r="GY99" i="14"/>
  <c r="HK99" i="14"/>
  <c r="EF99" i="14"/>
  <c r="ER99" i="14"/>
  <c r="FD99" i="14"/>
  <c r="FP99" i="14"/>
  <c r="GB99" i="14"/>
  <c r="GN99" i="14"/>
  <c r="GZ99" i="14"/>
  <c r="HL99" i="14"/>
  <c r="HB99" i="14"/>
  <c r="DU99" i="14"/>
  <c r="EG99" i="14"/>
  <c r="ES99" i="14"/>
  <c r="FE99" i="14"/>
  <c r="FQ99" i="14"/>
  <c r="GC99" i="14"/>
  <c r="GO99" i="14"/>
  <c r="HA99" i="14"/>
  <c r="HM99" i="14"/>
  <c r="DV99" i="14"/>
  <c r="EH99" i="14"/>
  <c r="ET99" i="14"/>
  <c r="FF99" i="14"/>
  <c r="FR99" i="14"/>
  <c r="GP99" i="14"/>
  <c r="HN99" i="14"/>
  <c r="DW99" i="14"/>
  <c r="EI99" i="14"/>
  <c r="EU99" i="14"/>
  <c r="FG99" i="14"/>
  <c r="FS99" i="14"/>
  <c r="GE99" i="14"/>
  <c r="GQ99" i="14"/>
  <c r="HC99" i="14"/>
  <c r="HO99" i="14"/>
  <c r="DX99" i="14"/>
  <c r="EJ99" i="14"/>
  <c r="EV99" i="14"/>
  <c r="FH99" i="14"/>
  <c r="FT99" i="14"/>
  <c r="GF99" i="14"/>
  <c r="GR99" i="14"/>
  <c r="HD99" i="14"/>
  <c r="EA99" i="14"/>
  <c r="EM99" i="14"/>
  <c r="EY99" i="14"/>
  <c r="FK99" i="14"/>
  <c r="FW99" i="14"/>
  <c r="GI99" i="14"/>
  <c r="GU99" i="14"/>
  <c r="HG99" i="14"/>
  <c r="DZ99" i="14"/>
  <c r="FV99" i="14"/>
  <c r="EB99" i="14"/>
  <c r="FX99" i="14"/>
  <c r="DS99" i="14"/>
  <c r="EK99" i="14"/>
  <c r="GG99" i="14"/>
  <c r="EL99" i="14"/>
  <c r="GH99" i="14"/>
  <c r="EN99" i="14"/>
  <c r="GJ99" i="14"/>
  <c r="HF99" i="14"/>
  <c r="EW99" i="14"/>
  <c r="GS99" i="14"/>
  <c r="FJ99" i="14"/>
  <c r="EX99" i="14"/>
  <c r="GT99" i="14"/>
  <c r="FI99" i="14"/>
  <c r="EZ99" i="14"/>
  <c r="GV99" i="14"/>
  <c r="HE99" i="14"/>
  <c r="FL99" i="14"/>
  <c r="HH99" i="14"/>
  <c r="DY99" i="14"/>
  <c r="FU99" i="14"/>
  <c r="EF102" i="14"/>
  <c r="ER102" i="14"/>
  <c r="FD102" i="14"/>
  <c r="FP102" i="14"/>
  <c r="GB102" i="14"/>
  <c r="GN102" i="14"/>
  <c r="GZ102" i="14"/>
  <c r="HL102" i="14"/>
  <c r="DS102" i="14"/>
  <c r="DU102" i="14"/>
  <c r="EG102" i="14"/>
  <c r="ES102" i="14"/>
  <c r="FE102" i="14"/>
  <c r="FQ102" i="14"/>
  <c r="GC102" i="14"/>
  <c r="GO102" i="14"/>
  <c r="HA102" i="14"/>
  <c r="HM102" i="14"/>
  <c r="EK102" i="14"/>
  <c r="FU102" i="14"/>
  <c r="HE102" i="14"/>
  <c r="DV102" i="14"/>
  <c r="EH102" i="14"/>
  <c r="ET102" i="14"/>
  <c r="FF102" i="14"/>
  <c r="FR102" i="14"/>
  <c r="GD102" i="14"/>
  <c r="GP102" i="14"/>
  <c r="HB102" i="14"/>
  <c r="HN102" i="14"/>
  <c r="DY102" i="14"/>
  <c r="DW102" i="14"/>
  <c r="EI102" i="14"/>
  <c r="EU102" i="14"/>
  <c r="FG102" i="14"/>
  <c r="FS102" i="14"/>
  <c r="GE102" i="14"/>
  <c r="GQ102" i="14"/>
  <c r="HC102" i="14"/>
  <c r="HO102" i="14"/>
  <c r="FI102" i="14"/>
  <c r="GG102" i="14"/>
  <c r="DX102" i="14"/>
  <c r="EJ102" i="14"/>
  <c r="EV102" i="14"/>
  <c r="FH102" i="14"/>
  <c r="FT102" i="14"/>
  <c r="GF102" i="14"/>
  <c r="GR102" i="14"/>
  <c r="HD102" i="14"/>
  <c r="GS102" i="14"/>
  <c r="EW102" i="14"/>
  <c r="DZ102" i="14"/>
  <c r="EL102" i="14"/>
  <c r="EX102" i="14"/>
  <c r="FJ102" i="14"/>
  <c r="FV102" i="14"/>
  <c r="GH102" i="14"/>
  <c r="GT102" i="14"/>
  <c r="HF102" i="14"/>
  <c r="EA102" i="14"/>
  <c r="EM102" i="14"/>
  <c r="EY102" i="14"/>
  <c r="FK102" i="14"/>
  <c r="FW102" i="14"/>
  <c r="GI102" i="14"/>
  <c r="GU102" i="14"/>
  <c r="HG102" i="14"/>
  <c r="ED102" i="14"/>
  <c r="EP102" i="14"/>
  <c r="FB102" i="14"/>
  <c r="FN102" i="14"/>
  <c r="FZ102" i="14"/>
  <c r="GL102" i="14"/>
  <c r="GX102" i="14"/>
  <c r="HJ102" i="14"/>
  <c r="FM102" i="14"/>
  <c r="HI102" i="14"/>
  <c r="FO102" i="14"/>
  <c r="HK102" i="14"/>
  <c r="EB102" i="14"/>
  <c r="FX102" i="14"/>
  <c r="DT102" i="14"/>
  <c r="EC102" i="14"/>
  <c r="FY102" i="14"/>
  <c r="EE102" i="14"/>
  <c r="GA102" i="14"/>
  <c r="EN102" i="14"/>
  <c r="GJ102" i="14"/>
  <c r="GW102" i="14"/>
  <c r="EO102" i="14"/>
  <c r="GK102" i="14"/>
  <c r="EZ102" i="14"/>
  <c r="EQ102" i="14"/>
  <c r="GM102" i="14"/>
  <c r="GV102" i="14"/>
  <c r="FA102" i="14"/>
  <c r="FC102" i="14"/>
  <c r="GY102" i="14"/>
  <c r="FL102" i="14"/>
  <c r="HH102" i="14"/>
  <c r="DU79" i="14"/>
  <c r="EG79" i="14"/>
  <c r="ES79" i="14"/>
  <c r="FE79" i="14"/>
  <c r="FQ79" i="14"/>
  <c r="GC79" i="14"/>
  <c r="GO79" i="14"/>
  <c r="HA79" i="14"/>
  <c r="HM79" i="14"/>
  <c r="DV79" i="14"/>
  <c r="EH79" i="14"/>
  <c r="ET79" i="14"/>
  <c r="FF79" i="14"/>
  <c r="FR79" i="14"/>
  <c r="GD79" i="14"/>
  <c r="GP79" i="14"/>
  <c r="HB79" i="14"/>
  <c r="HN79" i="14"/>
  <c r="DX79" i="14"/>
  <c r="EJ79" i="14"/>
  <c r="EV79" i="14"/>
  <c r="FH79" i="14"/>
  <c r="FT79" i="14"/>
  <c r="GF79" i="14"/>
  <c r="GR79" i="14"/>
  <c r="HD79" i="14"/>
  <c r="DY79" i="14"/>
  <c r="EK79" i="14"/>
  <c r="EW79" i="14"/>
  <c r="FI79" i="14"/>
  <c r="FU79" i="14"/>
  <c r="GG79" i="14"/>
  <c r="GS79" i="14"/>
  <c r="HE79" i="14"/>
  <c r="EA79" i="14"/>
  <c r="EM79" i="14"/>
  <c r="EY79" i="14"/>
  <c r="FK79" i="14"/>
  <c r="FW79" i="14"/>
  <c r="GI79" i="14"/>
  <c r="GU79" i="14"/>
  <c r="HG79" i="14"/>
  <c r="DZ79" i="14"/>
  <c r="ER79" i="14"/>
  <c r="FN79" i="14"/>
  <c r="GJ79" i="14"/>
  <c r="HC79" i="14"/>
  <c r="EB79" i="14"/>
  <c r="EU79" i="14"/>
  <c r="FO79" i="14"/>
  <c r="GK79" i="14"/>
  <c r="HF79" i="14"/>
  <c r="EC79" i="14"/>
  <c r="EX79" i="14"/>
  <c r="FP79" i="14"/>
  <c r="GL79" i="14"/>
  <c r="HH79" i="14"/>
  <c r="ED79" i="14"/>
  <c r="EZ79" i="14"/>
  <c r="FS79" i="14"/>
  <c r="GM79" i="14"/>
  <c r="HI79" i="14"/>
  <c r="EE79" i="14"/>
  <c r="FA79" i="14"/>
  <c r="FV79" i="14"/>
  <c r="GN79" i="14"/>
  <c r="HJ79" i="14"/>
  <c r="EF79" i="14"/>
  <c r="FB79" i="14"/>
  <c r="FX79" i="14"/>
  <c r="GQ79" i="14"/>
  <c r="HK79" i="14"/>
  <c r="EI79" i="14"/>
  <c r="FC79" i="14"/>
  <c r="FY79" i="14"/>
  <c r="GT79" i="14"/>
  <c r="HL79" i="14"/>
  <c r="EL79" i="14"/>
  <c r="FD79" i="14"/>
  <c r="FZ79" i="14"/>
  <c r="GV79" i="14"/>
  <c r="HO79" i="14"/>
  <c r="EP79" i="14"/>
  <c r="FL79" i="14"/>
  <c r="GE79" i="14"/>
  <c r="GY79" i="14"/>
  <c r="FM79" i="14"/>
  <c r="GA79" i="14"/>
  <c r="DS79" i="14"/>
  <c r="GB79" i="14"/>
  <c r="GH79" i="14"/>
  <c r="GW79" i="14"/>
  <c r="GX79" i="14"/>
  <c r="DW79" i="14"/>
  <c r="GZ79" i="14"/>
  <c r="EN79" i="14"/>
  <c r="EO79" i="14"/>
  <c r="FG79" i="14"/>
  <c r="FJ79" i="14"/>
  <c r="DT79" i="14"/>
  <c r="EQ79" i="14"/>
  <c r="DV56" i="14"/>
  <c r="EH56" i="14"/>
  <c r="ET56" i="14"/>
  <c r="FF56" i="14"/>
  <c r="FR56" i="14"/>
  <c r="GD56" i="14"/>
  <c r="GP56" i="14"/>
  <c r="HB56" i="14"/>
  <c r="HN56" i="14"/>
  <c r="DW56" i="14"/>
  <c r="EI56" i="14"/>
  <c r="EU56" i="14"/>
  <c r="FG56" i="14"/>
  <c r="FS56" i="14"/>
  <c r="GE56" i="14"/>
  <c r="GQ56" i="14"/>
  <c r="HC56" i="14"/>
  <c r="HO56" i="14"/>
  <c r="DY56" i="14"/>
  <c r="EK56" i="14"/>
  <c r="EW56" i="14"/>
  <c r="FI56" i="14"/>
  <c r="FU56" i="14"/>
  <c r="GG56" i="14"/>
  <c r="GS56" i="14"/>
  <c r="HE56" i="14"/>
  <c r="DZ56" i="14"/>
  <c r="EL56" i="14"/>
  <c r="EX56" i="14"/>
  <c r="FJ56" i="14"/>
  <c r="FV56" i="14"/>
  <c r="GH56" i="14"/>
  <c r="GT56" i="14"/>
  <c r="HF56" i="14"/>
  <c r="EB56" i="14"/>
  <c r="EN56" i="14"/>
  <c r="EZ56" i="14"/>
  <c r="FL56" i="14"/>
  <c r="FX56" i="14"/>
  <c r="GJ56" i="14"/>
  <c r="GV56" i="14"/>
  <c r="HH56" i="14"/>
  <c r="EC56" i="14"/>
  <c r="EO56" i="14"/>
  <c r="FA56" i="14"/>
  <c r="FM56" i="14"/>
  <c r="FY56" i="14"/>
  <c r="GK56" i="14"/>
  <c r="GW56" i="14"/>
  <c r="HI56" i="14"/>
  <c r="EF56" i="14"/>
  <c r="FD56" i="14"/>
  <c r="GB56" i="14"/>
  <c r="GZ56" i="14"/>
  <c r="EG56" i="14"/>
  <c r="FE56" i="14"/>
  <c r="GC56" i="14"/>
  <c r="HA56" i="14"/>
  <c r="ER56" i="14"/>
  <c r="FP56" i="14"/>
  <c r="GN56" i="14"/>
  <c r="HL56" i="14"/>
  <c r="DU56" i="14"/>
  <c r="ES56" i="14"/>
  <c r="FQ56" i="14"/>
  <c r="GO56" i="14"/>
  <c r="HM56" i="14"/>
  <c r="DX56" i="14"/>
  <c r="EV56" i="14"/>
  <c r="FT56" i="14"/>
  <c r="GR56" i="14"/>
  <c r="EA56" i="14"/>
  <c r="EY56" i="14"/>
  <c r="FW56" i="14"/>
  <c r="GU56" i="14"/>
  <c r="EQ56" i="14"/>
  <c r="GM56" i="14"/>
  <c r="FB56" i="14"/>
  <c r="GX56" i="14"/>
  <c r="FC56" i="14"/>
  <c r="GY56" i="14"/>
  <c r="FK56" i="14"/>
  <c r="HG56" i="14"/>
  <c r="FN56" i="14"/>
  <c r="HJ56" i="14"/>
  <c r="FO56" i="14"/>
  <c r="HK56" i="14"/>
  <c r="ED56" i="14"/>
  <c r="FZ56" i="14"/>
  <c r="EJ56" i="14"/>
  <c r="GF56" i="14"/>
  <c r="EM56" i="14"/>
  <c r="GI56" i="14"/>
  <c r="GL56" i="14"/>
  <c r="HD56" i="14"/>
  <c r="EE56" i="14"/>
  <c r="EP56" i="14"/>
  <c r="FH56" i="14"/>
  <c r="GA56" i="14"/>
  <c r="DS56" i="14"/>
  <c r="DT56" i="14"/>
  <c r="DV33" i="14"/>
  <c r="EH33" i="14"/>
  <c r="ET33" i="14"/>
  <c r="FF33" i="14"/>
  <c r="FR33" i="14"/>
  <c r="GD33" i="14"/>
  <c r="GP33" i="14"/>
  <c r="HB33" i="14"/>
  <c r="HN33" i="14"/>
  <c r="DW33" i="14"/>
  <c r="EI33" i="14"/>
  <c r="EU33" i="14"/>
  <c r="FG33" i="14"/>
  <c r="FS33" i="14"/>
  <c r="GE33" i="14"/>
  <c r="GQ33" i="14"/>
  <c r="HC33" i="14"/>
  <c r="HO33" i="14"/>
  <c r="DX33" i="14"/>
  <c r="EJ33" i="14"/>
  <c r="EV33" i="14"/>
  <c r="FH33" i="14"/>
  <c r="FT33" i="14"/>
  <c r="GF33" i="14"/>
  <c r="GR33" i="14"/>
  <c r="HD33" i="14"/>
  <c r="DY33" i="14"/>
  <c r="EK33" i="14"/>
  <c r="EW33" i="14"/>
  <c r="FI33" i="14"/>
  <c r="FU33" i="14"/>
  <c r="GG33" i="14"/>
  <c r="GS33" i="14"/>
  <c r="HE33" i="14"/>
  <c r="EA33" i="14"/>
  <c r="EM33" i="14"/>
  <c r="EY33" i="14"/>
  <c r="FK33" i="14"/>
  <c r="FW33" i="14"/>
  <c r="GI33" i="14"/>
  <c r="GU33" i="14"/>
  <c r="HG33" i="14"/>
  <c r="EB33" i="14"/>
  <c r="EN33" i="14"/>
  <c r="EZ33" i="14"/>
  <c r="FL33" i="14"/>
  <c r="FX33" i="14"/>
  <c r="GJ33" i="14"/>
  <c r="GV33" i="14"/>
  <c r="HH33" i="14"/>
  <c r="ED33" i="14"/>
  <c r="EP33" i="14"/>
  <c r="FB33" i="14"/>
  <c r="FN33" i="14"/>
  <c r="FZ33" i="14"/>
  <c r="GL33" i="14"/>
  <c r="GX33" i="14"/>
  <c r="HJ33" i="14"/>
  <c r="EQ33" i="14"/>
  <c r="FQ33" i="14"/>
  <c r="GW33" i="14"/>
  <c r="ER33" i="14"/>
  <c r="FV33" i="14"/>
  <c r="GY33" i="14"/>
  <c r="ES33" i="14"/>
  <c r="FY33" i="14"/>
  <c r="GZ33" i="14"/>
  <c r="EX33" i="14"/>
  <c r="GA33" i="14"/>
  <c r="HA33" i="14"/>
  <c r="DU33" i="14"/>
  <c r="FA33" i="14"/>
  <c r="GB33" i="14"/>
  <c r="HF33" i="14"/>
  <c r="DZ33" i="14"/>
  <c r="FC33" i="14"/>
  <c r="GC33" i="14"/>
  <c r="HI33" i="14"/>
  <c r="EC33" i="14"/>
  <c r="FD33" i="14"/>
  <c r="GH33" i="14"/>
  <c r="HK33" i="14"/>
  <c r="EE33" i="14"/>
  <c r="FE33" i="14"/>
  <c r="GK33" i="14"/>
  <c r="HL33" i="14"/>
  <c r="EF33" i="14"/>
  <c r="FJ33" i="14"/>
  <c r="GM33" i="14"/>
  <c r="HM33" i="14"/>
  <c r="EG33" i="14"/>
  <c r="FM33" i="14"/>
  <c r="GN33" i="14"/>
  <c r="EL33" i="14"/>
  <c r="FO33" i="14"/>
  <c r="GO33" i="14"/>
  <c r="EO33" i="14"/>
  <c r="GT33" i="14"/>
  <c r="FP33" i="14"/>
  <c r="DS33" i="14"/>
  <c r="DT33" i="14"/>
  <c r="DV70" i="14"/>
  <c r="EH70" i="14"/>
  <c r="ET70" i="14"/>
  <c r="FF70" i="14"/>
  <c r="FR70" i="14"/>
  <c r="GD70" i="14"/>
  <c r="GP70" i="14"/>
  <c r="HB70" i="14"/>
  <c r="HN70" i="14"/>
  <c r="DW70" i="14"/>
  <c r="EI70" i="14"/>
  <c r="EU70" i="14"/>
  <c r="FG70" i="14"/>
  <c r="FS70" i="14"/>
  <c r="GE70" i="14"/>
  <c r="GQ70" i="14"/>
  <c r="DX70" i="14"/>
  <c r="EJ70" i="14"/>
  <c r="EV70" i="14"/>
  <c r="FH70" i="14"/>
  <c r="FT70" i="14"/>
  <c r="GF70" i="14"/>
  <c r="GR70" i="14"/>
  <c r="HD70" i="14"/>
  <c r="DY70" i="14"/>
  <c r="EK70" i="14"/>
  <c r="EW70" i="14"/>
  <c r="FI70" i="14"/>
  <c r="FU70" i="14"/>
  <c r="GG70" i="14"/>
  <c r="GS70" i="14"/>
  <c r="HE70" i="14"/>
  <c r="DZ70" i="14"/>
  <c r="EL70" i="14"/>
  <c r="EX70" i="14"/>
  <c r="FJ70" i="14"/>
  <c r="FV70" i="14"/>
  <c r="GH70" i="14"/>
  <c r="GT70" i="14"/>
  <c r="HF70" i="14"/>
  <c r="EA70" i="14"/>
  <c r="EM70" i="14"/>
  <c r="EY70" i="14"/>
  <c r="FK70" i="14"/>
  <c r="FW70" i="14"/>
  <c r="GI70" i="14"/>
  <c r="GU70" i="14"/>
  <c r="HG70" i="14"/>
  <c r="EB70" i="14"/>
  <c r="EN70" i="14"/>
  <c r="EZ70" i="14"/>
  <c r="FL70" i="14"/>
  <c r="FX70" i="14"/>
  <c r="GJ70" i="14"/>
  <c r="GV70" i="14"/>
  <c r="HH70" i="14"/>
  <c r="EC70" i="14"/>
  <c r="EO70" i="14"/>
  <c r="FA70" i="14"/>
  <c r="FM70" i="14"/>
  <c r="FY70" i="14"/>
  <c r="GK70" i="14"/>
  <c r="GW70" i="14"/>
  <c r="HI70" i="14"/>
  <c r="ED70" i="14"/>
  <c r="EP70" i="14"/>
  <c r="FB70" i="14"/>
  <c r="FN70" i="14"/>
  <c r="FZ70" i="14"/>
  <c r="GL70" i="14"/>
  <c r="GX70" i="14"/>
  <c r="HJ70" i="14"/>
  <c r="DU70" i="14"/>
  <c r="FQ70" i="14"/>
  <c r="HL70" i="14"/>
  <c r="EE70" i="14"/>
  <c r="GA70" i="14"/>
  <c r="HM70" i="14"/>
  <c r="EF70" i="14"/>
  <c r="GB70" i="14"/>
  <c r="HO70" i="14"/>
  <c r="EG70" i="14"/>
  <c r="GC70" i="14"/>
  <c r="EQ70" i="14"/>
  <c r="GM70" i="14"/>
  <c r="ER70" i="14"/>
  <c r="GN70" i="14"/>
  <c r="ES70" i="14"/>
  <c r="GO70" i="14"/>
  <c r="FC70" i="14"/>
  <c r="GY70" i="14"/>
  <c r="FD70" i="14"/>
  <c r="GZ70" i="14"/>
  <c r="FP70" i="14"/>
  <c r="HA70" i="14"/>
  <c r="HC70" i="14"/>
  <c r="HK70" i="14"/>
  <c r="FE70" i="14"/>
  <c r="DT70" i="14"/>
  <c r="DS70" i="14"/>
  <c r="FO70" i="14"/>
  <c r="DY36" i="14"/>
  <c r="EK36" i="14"/>
  <c r="EW36" i="14"/>
  <c r="FI36" i="14"/>
  <c r="FU36" i="14"/>
  <c r="GG36" i="14"/>
  <c r="GS36" i="14"/>
  <c r="HE36" i="14"/>
  <c r="DZ36" i="14"/>
  <c r="EL36" i="14"/>
  <c r="EX36" i="14"/>
  <c r="FJ36" i="14"/>
  <c r="FV36" i="14"/>
  <c r="GH36" i="14"/>
  <c r="GT36" i="14"/>
  <c r="HF36" i="14"/>
  <c r="EA36" i="14"/>
  <c r="EM36" i="14"/>
  <c r="EY36" i="14"/>
  <c r="FK36" i="14"/>
  <c r="FW36" i="14"/>
  <c r="GI36" i="14"/>
  <c r="GU36" i="14"/>
  <c r="HG36" i="14"/>
  <c r="EB36" i="14"/>
  <c r="EN36" i="14"/>
  <c r="EZ36" i="14"/>
  <c r="FL36" i="14"/>
  <c r="FX36" i="14"/>
  <c r="GJ36" i="14"/>
  <c r="GV36" i="14"/>
  <c r="HH36" i="14"/>
  <c r="ED36" i="14"/>
  <c r="EP36" i="14"/>
  <c r="FB36" i="14"/>
  <c r="FN36" i="14"/>
  <c r="FZ36" i="14"/>
  <c r="GL36" i="14"/>
  <c r="GX36" i="14"/>
  <c r="HJ36" i="14"/>
  <c r="EE36" i="14"/>
  <c r="EQ36" i="14"/>
  <c r="FC36" i="14"/>
  <c r="FO36" i="14"/>
  <c r="GA36" i="14"/>
  <c r="GM36" i="14"/>
  <c r="GY36" i="14"/>
  <c r="HK36" i="14"/>
  <c r="DU36" i="14"/>
  <c r="EG36" i="14"/>
  <c r="ES36" i="14"/>
  <c r="FE36" i="14"/>
  <c r="FQ36" i="14"/>
  <c r="GC36" i="14"/>
  <c r="GO36" i="14"/>
  <c r="HA36" i="14"/>
  <c r="HM36" i="14"/>
  <c r="EH36" i="14"/>
  <c r="FH36" i="14"/>
  <c r="GN36" i="14"/>
  <c r="HO36" i="14"/>
  <c r="EI36" i="14"/>
  <c r="FM36" i="14"/>
  <c r="GP36" i="14"/>
  <c r="EJ36" i="14"/>
  <c r="FP36" i="14"/>
  <c r="GQ36" i="14"/>
  <c r="EO36" i="14"/>
  <c r="FR36" i="14"/>
  <c r="GR36" i="14"/>
  <c r="ER36" i="14"/>
  <c r="FS36" i="14"/>
  <c r="GW36" i="14"/>
  <c r="ET36" i="14"/>
  <c r="FT36" i="14"/>
  <c r="GZ36" i="14"/>
  <c r="EU36" i="14"/>
  <c r="FY36" i="14"/>
  <c r="HB36" i="14"/>
  <c r="DV36" i="14"/>
  <c r="EV36" i="14"/>
  <c r="GB36" i="14"/>
  <c r="HC36" i="14"/>
  <c r="DW36" i="14"/>
  <c r="FA36" i="14"/>
  <c r="GD36" i="14"/>
  <c r="HD36" i="14"/>
  <c r="DX36" i="14"/>
  <c r="FD36" i="14"/>
  <c r="GE36" i="14"/>
  <c r="HI36" i="14"/>
  <c r="EC36" i="14"/>
  <c r="FF36" i="14"/>
  <c r="GF36" i="14"/>
  <c r="HL36" i="14"/>
  <c r="EF36" i="14"/>
  <c r="FG36" i="14"/>
  <c r="GK36" i="14"/>
  <c r="HN36" i="14"/>
  <c r="DT36" i="14"/>
  <c r="DS36" i="14"/>
  <c r="EA43" i="14"/>
  <c r="EM43" i="14"/>
  <c r="EY43" i="14"/>
  <c r="FK43" i="14"/>
  <c r="FW43" i="14"/>
  <c r="GI43" i="14"/>
  <c r="GU43" i="14"/>
  <c r="HG43" i="14"/>
  <c r="EB43" i="14"/>
  <c r="EN43" i="14"/>
  <c r="EZ43" i="14"/>
  <c r="FL43" i="14"/>
  <c r="FX43" i="14"/>
  <c r="GJ43" i="14"/>
  <c r="GV43" i="14"/>
  <c r="HH43" i="14"/>
  <c r="EC43" i="14"/>
  <c r="EO43" i="14"/>
  <c r="FA43" i="14"/>
  <c r="FM43" i="14"/>
  <c r="FY43" i="14"/>
  <c r="GK43" i="14"/>
  <c r="GW43" i="14"/>
  <c r="HI43" i="14"/>
  <c r="EE43" i="14"/>
  <c r="EQ43" i="14"/>
  <c r="FC43" i="14"/>
  <c r="FO43" i="14"/>
  <c r="GA43" i="14"/>
  <c r="GM43" i="14"/>
  <c r="GY43" i="14"/>
  <c r="HK43" i="14"/>
  <c r="DU43" i="14"/>
  <c r="EG43" i="14"/>
  <c r="ES43" i="14"/>
  <c r="FE43" i="14"/>
  <c r="FQ43" i="14"/>
  <c r="GC43" i="14"/>
  <c r="GO43" i="14"/>
  <c r="HA43" i="14"/>
  <c r="HM43" i="14"/>
  <c r="DV43" i="14"/>
  <c r="EH43" i="14"/>
  <c r="ET43" i="14"/>
  <c r="FF43" i="14"/>
  <c r="ER43" i="14"/>
  <c r="FP43" i="14"/>
  <c r="GH43" i="14"/>
  <c r="HD43" i="14"/>
  <c r="DW43" i="14"/>
  <c r="EU43" i="14"/>
  <c r="FR43" i="14"/>
  <c r="GL43" i="14"/>
  <c r="HE43" i="14"/>
  <c r="DX43" i="14"/>
  <c r="EV43" i="14"/>
  <c r="FS43" i="14"/>
  <c r="GN43" i="14"/>
  <c r="HF43" i="14"/>
  <c r="DY43" i="14"/>
  <c r="EW43" i="14"/>
  <c r="FT43" i="14"/>
  <c r="GP43" i="14"/>
  <c r="HJ43" i="14"/>
  <c r="DZ43" i="14"/>
  <c r="EX43" i="14"/>
  <c r="FU43" i="14"/>
  <c r="GQ43" i="14"/>
  <c r="HL43" i="14"/>
  <c r="ED43" i="14"/>
  <c r="FB43" i="14"/>
  <c r="FV43" i="14"/>
  <c r="GR43" i="14"/>
  <c r="HN43" i="14"/>
  <c r="EF43" i="14"/>
  <c r="FD43" i="14"/>
  <c r="FZ43" i="14"/>
  <c r="GS43" i="14"/>
  <c r="HO43" i="14"/>
  <c r="EI43" i="14"/>
  <c r="FG43" i="14"/>
  <c r="GB43" i="14"/>
  <c r="GT43" i="14"/>
  <c r="EJ43" i="14"/>
  <c r="FH43" i="14"/>
  <c r="GD43" i="14"/>
  <c r="GX43" i="14"/>
  <c r="EL43" i="14"/>
  <c r="FJ43" i="14"/>
  <c r="GF43" i="14"/>
  <c r="HB43" i="14"/>
  <c r="EP43" i="14"/>
  <c r="FN43" i="14"/>
  <c r="GG43" i="14"/>
  <c r="HC43" i="14"/>
  <c r="EK43" i="14"/>
  <c r="FI43" i="14"/>
  <c r="GE43" i="14"/>
  <c r="GZ43" i="14"/>
  <c r="DS43" i="14"/>
  <c r="DT43" i="14"/>
  <c r="DU16" i="14"/>
  <c r="EG16" i="14"/>
  <c r="ES16" i="14"/>
  <c r="DY16" i="14"/>
  <c r="EK16" i="14"/>
  <c r="EW16" i="14"/>
  <c r="FI16" i="14"/>
  <c r="FU16" i="14"/>
  <c r="GG16" i="14"/>
  <c r="GS16" i="14"/>
  <c r="HE16" i="14"/>
  <c r="DZ16" i="14"/>
  <c r="EL16" i="14"/>
  <c r="EX16" i="14"/>
  <c r="FJ16" i="14"/>
  <c r="FV16" i="14"/>
  <c r="GH16" i="14"/>
  <c r="GT16" i="14"/>
  <c r="HF16" i="14"/>
  <c r="EA16" i="14"/>
  <c r="EM16" i="14"/>
  <c r="EY16" i="14"/>
  <c r="FK16" i="14"/>
  <c r="FW16" i="14"/>
  <c r="GI16" i="14"/>
  <c r="GU16" i="14"/>
  <c r="HG16" i="14"/>
  <c r="EB16" i="14"/>
  <c r="EN16" i="14"/>
  <c r="ED16" i="14"/>
  <c r="EP16" i="14"/>
  <c r="FB16" i="14"/>
  <c r="FN16" i="14"/>
  <c r="FZ16" i="14"/>
  <c r="GL16" i="14"/>
  <c r="GX16" i="14"/>
  <c r="HJ16" i="14"/>
  <c r="DW16" i="14"/>
  <c r="EU16" i="14"/>
  <c r="FO16" i="14"/>
  <c r="GE16" i="14"/>
  <c r="GY16" i="14"/>
  <c r="HO16" i="14"/>
  <c r="EC16" i="14"/>
  <c r="EZ16" i="14"/>
  <c r="FQ16" i="14"/>
  <c r="GJ16" i="14"/>
  <c r="HA16" i="14"/>
  <c r="EF16" i="14"/>
  <c r="FC16" i="14"/>
  <c r="FS16" i="14"/>
  <c r="GM16" i="14"/>
  <c r="HC16" i="14"/>
  <c r="EH16" i="14"/>
  <c r="FD16" i="14"/>
  <c r="FT16" i="14"/>
  <c r="GN16" i="14"/>
  <c r="HD16" i="14"/>
  <c r="EI16" i="14"/>
  <c r="FE16" i="14"/>
  <c r="FX16" i="14"/>
  <c r="GO16" i="14"/>
  <c r="HH16" i="14"/>
  <c r="EO16" i="14"/>
  <c r="FG16" i="14"/>
  <c r="GA16" i="14"/>
  <c r="GQ16" i="14"/>
  <c r="HK16" i="14"/>
  <c r="EQ16" i="14"/>
  <c r="FH16" i="14"/>
  <c r="GB16" i="14"/>
  <c r="GR16" i="14"/>
  <c r="HL16" i="14"/>
  <c r="EJ16" i="14"/>
  <c r="GD16" i="14"/>
  <c r="ER16" i="14"/>
  <c r="GF16" i="14"/>
  <c r="ET16" i="14"/>
  <c r="GK16" i="14"/>
  <c r="EV16" i="14"/>
  <c r="GP16" i="14"/>
  <c r="FA16" i="14"/>
  <c r="GV16" i="14"/>
  <c r="FF16" i="14"/>
  <c r="GW16" i="14"/>
  <c r="FL16" i="14"/>
  <c r="GZ16" i="14"/>
  <c r="FM16" i="14"/>
  <c r="HB16" i="14"/>
  <c r="FP16" i="14"/>
  <c r="HI16" i="14"/>
  <c r="DV16" i="14"/>
  <c r="FR16" i="14"/>
  <c r="HM16" i="14"/>
  <c r="DX16" i="14"/>
  <c r="FY16" i="14"/>
  <c r="HN16" i="14"/>
  <c r="EE16" i="14"/>
  <c r="GC16" i="14"/>
  <c r="DT16" i="14"/>
  <c r="DS16" i="14"/>
  <c r="DZ91" i="14"/>
  <c r="EL91" i="14"/>
  <c r="EX91" i="14"/>
  <c r="FJ91" i="14"/>
  <c r="FV91" i="14"/>
  <c r="GH91" i="14"/>
  <c r="GT91" i="14"/>
  <c r="HF91" i="14"/>
  <c r="EA91" i="14"/>
  <c r="EM91" i="14"/>
  <c r="EY91" i="14"/>
  <c r="FK91" i="14"/>
  <c r="FW91" i="14"/>
  <c r="GI91" i="14"/>
  <c r="GU91" i="14"/>
  <c r="HG91" i="14"/>
  <c r="EB91" i="14"/>
  <c r="EN91" i="14"/>
  <c r="EZ91" i="14"/>
  <c r="FL91" i="14"/>
  <c r="FX91" i="14"/>
  <c r="GJ91" i="14"/>
  <c r="GV91" i="14"/>
  <c r="HH91" i="14"/>
  <c r="EC91" i="14"/>
  <c r="EO91" i="14"/>
  <c r="FA91" i="14"/>
  <c r="FM91" i="14"/>
  <c r="FY91" i="14"/>
  <c r="GK91" i="14"/>
  <c r="GW91" i="14"/>
  <c r="HI91" i="14"/>
  <c r="ED91" i="14"/>
  <c r="EP91" i="14"/>
  <c r="FB91" i="14"/>
  <c r="FN91" i="14"/>
  <c r="FZ91" i="14"/>
  <c r="GL91" i="14"/>
  <c r="GX91" i="14"/>
  <c r="HJ91" i="14"/>
  <c r="EE91" i="14"/>
  <c r="EQ91" i="14"/>
  <c r="FC91" i="14"/>
  <c r="FO91" i="14"/>
  <c r="GA91" i="14"/>
  <c r="GM91" i="14"/>
  <c r="GY91" i="14"/>
  <c r="HK91" i="14"/>
  <c r="EF91" i="14"/>
  <c r="ER91" i="14"/>
  <c r="FD91" i="14"/>
  <c r="FP91" i="14"/>
  <c r="GB91" i="14"/>
  <c r="GN91" i="14"/>
  <c r="GZ91" i="14"/>
  <c r="HL91" i="14"/>
  <c r="DU91" i="14"/>
  <c r="EG91" i="14"/>
  <c r="ES91" i="14"/>
  <c r="FE91" i="14"/>
  <c r="FQ91" i="14"/>
  <c r="GC91" i="14"/>
  <c r="GO91" i="14"/>
  <c r="HA91" i="14"/>
  <c r="HM91" i="14"/>
  <c r="DX91" i="14"/>
  <c r="EJ91" i="14"/>
  <c r="EV91" i="14"/>
  <c r="FH91" i="14"/>
  <c r="FT91" i="14"/>
  <c r="GF91" i="14"/>
  <c r="GR91" i="14"/>
  <c r="HD91" i="14"/>
  <c r="DY91" i="14"/>
  <c r="FU91" i="14"/>
  <c r="EH91" i="14"/>
  <c r="GD91" i="14"/>
  <c r="DS91" i="14"/>
  <c r="EI91" i="14"/>
  <c r="GE91" i="14"/>
  <c r="EK91" i="14"/>
  <c r="GG91" i="14"/>
  <c r="ET91" i="14"/>
  <c r="GP91" i="14"/>
  <c r="EU91" i="14"/>
  <c r="GQ91" i="14"/>
  <c r="EW91" i="14"/>
  <c r="GS91" i="14"/>
  <c r="FF91" i="14"/>
  <c r="HB91" i="14"/>
  <c r="DV91" i="14"/>
  <c r="FR91" i="14"/>
  <c r="HN91" i="14"/>
  <c r="DW91" i="14"/>
  <c r="FS91" i="14"/>
  <c r="HO91" i="14"/>
  <c r="DT91" i="14"/>
  <c r="FG91" i="14"/>
  <c r="HE91" i="14"/>
  <c r="FI91" i="14"/>
  <c r="HC91" i="14"/>
  <c r="DV68" i="14"/>
  <c r="EH68" i="14"/>
  <c r="ET68" i="14"/>
  <c r="FF68" i="14"/>
  <c r="FR68" i="14"/>
  <c r="GD68" i="14"/>
  <c r="GP68" i="14"/>
  <c r="HB68" i="14"/>
  <c r="HN68" i="14"/>
  <c r="EA68" i="14"/>
  <c r="EM68" i="14"/>
  <c r="EY68" i="14"/>
  <c r="FK68" i="14"/>
  <c r="FW68" i="14"/>
  <c r="GI68" i="14"/>
  <c r="GU68" i="14"/>
  <c r="HG68" i="14"/>
  <c r="ED68" i="14"/>
  <c r="EP68" i="14"/>
  <c r="FB68" i="14"/>
  <c r="FN68" i="14"/>
  <c r="FZ68" i="14"/>
  <c r="GL68" i="14"/>
  <c r="GX68" i="14"/>
  <c r="HJ68" i="14"/>
  <c r="EE68" i="14"/>
  <c r="EQ68" i="14"/>
  <c r="FC68" i="14"/>
  <c r="FO68" i="14"/>
  <c r="GA68" i="14"/>
  <c r="GM68" i="14"/>
  <c r="GY68" i="14"/>
  <c r="EF68" i="14"/>
  <c r="EW68" i="14"/>
  <c r="FP68" i="14"/>
  <c r="GG68" i="14"/>
  <c r="GZ68" i="14"/>
  <c r="EG68" i="14"/>
  <c r="EX68" i="14"/>
  <c r="FQ68" i="14"/>
  <c r="GH68" i="14"/>
  <c r="HA68" i="14"/>
  <c r="EI68" i="14"/>
  <c r="EZ68" i="14"/>
  <c r="FS68" i="14"/>
  <c r="GJ68" i="14"/>
  <c r="HC68" i="14"/>
  <c r="EJ68" i="14"/>
  <c r="FA68" i="14"/>
  <c r="FT68" i="14"/>
  <c r="GK68" i="14"/>
  <c r="HD68" i="14"/>
  <c r="EK68" i="14"/>
  <c r="FD68" i="14"/>
  <c r="FU68" i="14"/>
  <c r="GN68" i="14"/>
  <c r="HE68" i="14"/>
  <c r="DU68" i="14"/>
  <c r="EL68" i="14"/>
  <c r="FE68" i="14"/>
  <c r="FV68" i="14"/>
  <c r="GO68" i="14"/>
  <c r="HF68" i="14"/>
  <c r="DW68" i="14"/>
  <c r="EN68" i="14"/>
  <c r="FG68" i="14"/>
  <c r="FX68" i="14"/>
  <c r="GQ68" i="14"/>
  <c r="HH68" i="14"/>
  <c r="DX68" i="14"/>
  <c r="EO68" i="14"/>
  <c r="FH68" i="14"/>
  <c r="FY68" i="14"/>
  <c r="GR68" i="14"/>
  <c r="HI68" i="14"/>
  <c r="DY68" i="14"/>
  <c r="ER68" i="14"/>
  <c r="FI68" i="14"/>
  <c r="GB68" i="14"/>
  <c r="GS68" i="14"/>
  <c r="HK68" i="14"/>
  <c r="EV68" i="14"/>
  <c r="HO68" i="14"/>
  <c r="FJ68" i="14"/>
  <c r="FL68" i="14"/>
  <c r="FM68" i="14"/>
  <c r="GC68" i="14"/>
  <c r="GE68" i="14"/>
  <c r="GF68" i="14"/>
  <c r="DZ68" i="14"/>
  <c r="GT68" i="14"/>
  <c r="EB68" i="14"/>
  <c r="GV68" i="14"/>
  <c r="EU68" i="14"/>
  <c r="GW68" i="14"/>
  <c r="HL68" i="14"/>
  <c r="HM68" i="14"/>
  <c r="EC68" i="14"/>
  <c r="DS68" i="14"/>
  <c r="ES68" i="14"/>
  <c r="DT68" i="14"/>
  <c r="DU45" i="14"/>
  <c r="EG45" i="14"/>
  <c r="ES45" i="14"/>
  <c r="FE45" i="14"/>
  <c r="FQ45" i="14"/>
  <c r="GC45" i="14"/>
  <c r="EE45" i="14"/>
  <c r="ER45" i="14"/>
  <c r="FF45" i="14"/>
  <c r="FS45" i="14"/>
  <c r="GF45" i="14"/>
  <c r="GR45" i="14"/>
  <c r="HD45" i="14"/>
  <c r="EF45" i="14"/>
  <c r="ET45" i="14"/>
  <c r="FG45" i="14"/>
  <c r="FT45" i="14"/>
  <c r="GG45" i="14"/>
  <c r="GS45" i="14"/>
  <c r="HE45" i="14"/>
  <c r="EH45" i="14"/>
  <c r="EU45" i="14"/>
  <c r="FH45" i="14"/>
  <c r="FU45" i="14"/>
  <c r="GH45" i="14"/>
  <c r="GT45" i="14"/>
  <c r="HF45" i="14"/>
  <c r="DV45" i="14"/>
  <c r="EI45" i="14"/>
  <c r="EV45" i="14"/>
  <c r="FI45" i="14"/>
  <c r="FV45" i="14"/>
  <c r="GI45" i="14"/>
  <c r="GU45" i="14"/>
  <c r="HG45" i="14"/>
  <c r="DZ45" i="14"/>
  <c r="EM45" i="14"/>
  <c r="EZ45" i="14"/>
  <c r="FM45" i="14"/>
  <c r="FZ45" i="14"/>
  <c r="GM45" i="14"/>
  <c r="GY45" i="14"/>
  <c r="HK45" i="14"/>
  <c r="EB45" i="14"/>
  <c r="EO45" i="14"/>
  <c r="FB45" i="14"/>
  <c r="FO45" i="14"/>
  <c r="GB45" i="14"/>
  <c r="GO45" i="14"/>
  <c r="HA45" i="14"/>
  <c r="HM45" i="14"/>
  <c r="EC45" i="14"/>
  <c r="EP45" i="14"/>
  <c r="FC45" i="14"/>
  <c r="FP45" i="14"/>
  <c r="GD45" i="14"/>
  <c r="GP45" i="14"/>
  <c r="HB45" i="14"/>
  <c r="HN45" i="14"/>
  <c r="DX45" i="14"/>
  <c r="FA45" i="14"/>
  <c r="GJ45" i="14"/>
  <c r="HJ45" i="14"/>
  <c r="DY45" i="14"/>
  <c r="FD45" i="14"/>
  <c r="GK45" i="14"/>
  <c r="HL45" i="14"/>
  <c r="EA45" i="14"/>
  <c r="FJ45" i="14"/>
  <c r="GL45" i="14"/>
  <c r="HO45" i="14"/>
  <c r="ED45" i="14"/>
  <c r="FK45" i="14"/>
  <c r="GN45" i="14"/>
  <c r="EJ45" i="14"/>
  <c r="FL45" i="14"/>
  <c r="GQ45" i="14"/>
  <c r="EK45" i="14"/>
  <c r="FN45" i="14"/>
  <c r="GV45" i="14"/>
  <c r="EL45" i="14"/>
  <c r="FR45" i="14"/>
  <c r="GW45" i="14"/>
  <c r="EN45" i="14"/>
  <c r="FW45" i="14"/>
  <c r="GX45" i="14"/>
  <c r="EQ45" i="14"/>
  <c r="FX45" i="14"/>
  <c r="GZ45" i="14"/>
  <c r="EW45" i="14"/>
  <c r="FY45" i="14"/>
  <c r="HC45" i="14"/>
  <c r="HI45" i="14"/>
  <c r="DW45" i="14"/>
  <c r="EX45" i="14"/>
  <c r="EY45" i="14"/>
  <c r="GA45" i="14"/>
  <c r="GE45" i="14"/>
  <c r="HH45" i="14"/>
  <c r="DS45" i="14"/>
  <c r="DT45" i="14"/>
  <c r="DX82" i="14"/>
  <c r="EJ82" i="14"/>
  <c r="EV82" i="14"/>
  <c r="FH82" i="14"/>
  <c r="FT82" i="14"/>
  <c r="GF82" i="14"/>
  <c r="GR82" i="14"/>
  <c r="DY82" i="14"/>
  <c r="EK82" i="14"/>
  <c r="EW82" i="14"/>
  <c r="FI82" i="14"/>
  <c r="FU82" i="14"/>
  <c r="GG82" i="14"/>
  <c r="GS82" i="14"/>
  <c r="HE82" i="14"/>
  <c r="EA82" i="14"/>
  <c r="EM82" i="14"/>
  <c r="EY82" i="14"/>
  <c r="FK82" i="14"/>
  <c r="FW82" i="14"/>
  <c r="GI82" i="14"/>
  <c r="GU82" i="14"/>
  <c r="HG82" i="14"/>
  <c r="ED82" i="14"/>
  <c r="EP82" i="14"/>
  <c r="EC82" i="14"/>
  <c r="ET82" i="14"/>
  <c r="FL82" i="14"/>
  <c r="GA82" i="14"/>
  <c r="GP82" i="14"/>
  <c r="HF82" i="14"/>
  <c r="EE82" i="14"/>
  <c r="EU82" i="14"/>
  <c r="FM82" i="14"/>
  <c r="GB82" i="14"/>
  <c r="GQ82" i="14"/>
  <c r="HH82" i="14"/>
  <c r="EF82" i="14"/>
  <c r="EX82" i="14"/>
  <c r="FN82" i="14"/>
  <c r="GC82" i="14"/>
  <c r="GT82" i="14"/>
  <c r="HI82" i="14"/>
  <c r="EG82" i="14"/>
  <c r="EZ82" i="14"/>
  <c r="FO82" i="14"/>
  <c r="GD82" i="14"/>
  <c r="GV82" i="14"/>
  <c r="HJ82" i="14"/>
  <c r="EH82" i="14"/>
  <c r="FA82" i="14"/>
  <c r="FP82" i="14"/>
  <c r="GE82" i="14"/>
  <c r="GW82" i="14"/>
  <c r="HK82" i="14"/>
  <c r="EI82" i="14"/>
  <c r="FB82" i="14"/>
  <c r="FQ82" i="14"/>
  <c r="GH82" i="14"/>
  <c r="GX82" i="14"/>
  <c r="HL82" i="14"/>
  <c r="EL82" i="14"/>
  <c r="FC82" i="14"/>
  <c r="FR82" i="14"/>
  <c r="GJ82" i="14"/>
  <c r="GY82" i="14"/>
  <c r="HM82" i="14"/>
  <c r="DU82" i="14"/>
  <c r="EN82" i="14"/>
  <c r="FD82" i="14"/>
  <c r="FS82" i="14"/>
  <c r="GK82" i="14"/>
  <c r="GZ82" i="14"/>
  <c r="HN82" i="14"/>
  <c r="DZ82" i="14"/>
  <c r="ER82" i="14"/>
  <c r="FG82" i="14"/>
  <c r="FY82" i="14"/>
  <c r="GN82" i="14"/>
  <c r="HC82" i="14"/>
  <c r="FZ82" i="14"/>
  <c r="DT82" i="14"/>
  <c r="DV82" i="14"/>
  <c r="GL82" i="14"/>
  <c r="DW82" i="14"/>
  <c r="GM82" i="14"/>
  <c r="EB82" i="14"/>
  <c r="GO82" i="14"/>
  <c r="EO82" i="14"/>
  <c r="HA82" i="14"/>
  <c r="DS82" i="14"/>
  <c r="EQ82" i="14"/>
  <c r="HB82" i="14"/>
  <c r="ES82" i="14"/>
  <c r="HD82" i="14"/>
  <c r="FE82" i="14"/>
  <c r="HO82" i="14"/>
  <c r="FF82" i="14"/>
  <c r="FV82" i="14"/>
  <c r="FX82" i="14"/>
  <c r="FJ82" i="14"/>
  <c r="EB48" i="14"/>
  <c r="EN48" i="14"/>
  <c r="EZ48" i="14"/>
  <c r="FL48" i="14"/>
  <c r="FX48" i="14"/>
  <c r="GJ48" i="14"/>
  <c r="GV48" i="14"/>
  <c r="HH48" i="14"/>
  <c r="ED48" i="14"/>
  <c r="EP48" i="14"/>
  <c r="FB48" i="14"/>
  <c r="FN48" i="14"/>
  <c r="FZ48" i="14"/>
  <c r="GL48" i="14"/>
  <c r="GX48" i="14"/>
  <c r="HJ48" i="14"/>
  <c r="DV48" i="14"/>
  <c r="EH48" i="14"/>
  <c r="ET48" i="14"/>
  <c r="FF48" i="14"/>
  <c r="FR48" i="14"/>
  <c r="GD48" i="14"/>
  <c r="GP48" i="14"/>
  <c r="HB48" i="14"/>
  <c r="HN48" i="14"/>
  <c r="DX48" i="14"/>
  <c r="EJ48" i="14"/>
  <c r="EV48" i="14"/>
  <c r="FH48" i="14"/>
  <c r="FT48" i="14"/>
  <c r="GF48" i="14"/>
  <c r="GR48" i="14"/>
  <c r="HD48" i="14"/>
  <c r="DY48" i="14"/>
  <c r="EK48" i="14"/>
  <c r="EW48" i="14"/>
  <c r="FI48" i="14"/>
  <c r="FU48" i="14"/>
  <c r="GG48" i="14"/>
  <c r="GS48" i="14"/>
  <c r="HE48" i="14"/>
  <c r="EL48" i="14"/>
  <c r="FE48" i="14"/>
  <c r="GA48" i="14"/>
  <c r="GU48" i="14"/>
  <c r="HO48" i="14"/>
  <c r="EM48" i="14"/>
  <c r="FG48" i="14"/>
  <c r="GB48" i="14"/>
  <c r="GW48" i="14"/>
  <c r="EO48" i="14"/>
  <c r="FJ48" i="14"/>
  <c r="GC48" i="14"/>
  <c r="GY48" i="14"/>
  <c r="DU48" i="14"/>
  <c r="EQ48" i="14"/>
  <c r="FK48" i="14"/>
  <c r="GE48" i="14"/>
  <c r="GZ48" i="14"/>
  <c r="DW48" i="14"/>
  <c r="ER48" i="14"/>
  <c r="FM48" i="14"/>
  <c r="GH48" i="14"/>
  <c r="HA48" i="14"/>
  <c r="DZ48" i="14"/>
  <c r="ES48" i="14"/>
  <c r="FO48" i="14"/>
  <c r="GI48" i="14"/>
  <c r="HC48" i="14"/>
  <c r="EA48" i="14"/>
  <c r="EU48" i="14"/>
  <c r="FP48" i="14"/>
  <c r="GK48" i="14"/>
  <c r="HF48" i="14"/>
  <c r="EC48" i="14"/>
  <c r="EX48" i="14"/>
  <c r="FQ48" i="14"/>
  <c r="GM48" i="14"/>
  <c r="HG48" i="14"/>
  <c r="EE48" i="14"/>
  <c r="EY48" i="14"/>
  <c r="FS48" i="14"/>
  <c r="GN48" i="14"/>
  <c r="HI48" i="14"/>
  <c r="EF48" i="14"/>
  <c r="FA48" i="14"/>
  <c r="FV48" i="14"/>
  <c r="GO48" i="14"/>
  <c r="HK48" i="14"/>
  <c r="FY48" i="14"/>
  <c r="GQ48" i="14"/>
  <c r="EG48" i="14"/>
  <c r="EI48" i="14"/>
  <c r="FC48" i="14"/>
  <c r="FD48" i="14"/>
  <c r="GT48" i="14"/>
  <c r="HL48" i="14"/>
  <c r="FW48" i="14"/>
  <c r="HM48" i="14"/>
  <c r="DT48" i="14"/>
  <c r="DS48" i="14"/>
  <c r="DW101" i="14"/>
  <c r="EI101" i="14"/>
  <c r="EU101" i="14"/>
  <c r="FG101" i="14"/>
  <c r="FS101" i="14"/>
  <c r="GE101" i="14"/>
  <c r="GQ101" i="14"/>
  <c r="HC101" i="14"/>
  <c r="HO101" i="14"/>
  <c r="DX101" i="14"/>
  <c r="EJ101" i="14"/>
  <c r="EV101" i="14"/>
  <c r="FH101" i="14"/>
  <c r="FT101" i="14"/>
  <c r="GF101" i="14"/>
  <c r="GR101" i="14"/>
  <c r="HD101" i="14"/>
  <c r="EZ101" i="14"/>
  <c r="GV101" i="14"/>
  <c r="DY101" i="14"/>
  <c r="EK101" i="14"/>
  <c r="EW101" i="14"/>
  <c r="FI101" i="14"/>
  <c r="FU101" i="14"/>
  <c r="GG101" i="14"/>
  <c r="GS101" i="14"/>
  <c r="HE101" i="14"/>
  <c r="DZ101" i="14"/>
  <c r="EL101" i="14"/>
  <c r="EX101" i="14"/>
  <c r="FJ101" i="14"/>
  <c r="FV101" i="14"/>
  <c r="GH101" i="14"/>
  <c r="GT101" i="14"/>
  <c r="HF101" i="14"/>
  <c r="EN101" i="14"/>
  <c r="FX101" i="14"/>
  <c r="HH101" i="14"/>
  <c r="EA101" i="14"/>
  <c r="EM101" i="14"/>
  <c r="EY101" i="14"/>
  <c r="FK101" i="14"/>
  <c r="FW101" i="14"/>
  <c r="GI101" i="14"/>
  <c r="GU101" i="14"/>
  <c r="HG101" i="14"/>
  <c r="GJ101" i="14"/>
  <c r="EB101" i="14"/>
  <c r="FL101" i="14"/>
  <c r="EC101" i="14"/>
  <c r="EO101" i="14"/>
  <c r="FA101" i="14"/>
  <c r="FM101" i="14"/>
  <c r="FY101" i="14"/>
  <c r="GK101" i="14"/>
  <c r="GW101" i="14"/>
  <c r="HI101" i="14"/>
  <c r="ED101" i="14"/>
  <c r="EP101" i="14"/>
  <c r="FB101" i="14"/>
  <c r="FN101" i="14"/>
  <c r="FZ101" i="14"/>
  <c r="GL101" i="14"/>
  <c r="GX101" i="14"/>
  <c r="HJ101" i="14"/>
  <c r="DT101" i="14"/>
  <c r="DU101" i="14"/>
  <c r="EG101" i="14"/>
  <c r="ES101" i="14"/>
  <c r="FE101" i="14"/>
  <c r="FQ101" i="14"/>
  <c r="GC101" i="14"/>
  <c r="GO101" i="14"/>
  <c r="HA101" i="14"/>
  <c r="HM101" i="14"/>
  <c r="FP101" i="14"/>
  <c r="HL101" i="14"/>
  <c r="DV101" i="14"/>
  <c r="FR101" i="14"/>
  <c r="HN101" i="14"/>
  <c r="EE101" i="14"/>
  <c r="GA101" i="14"/>
  <c r="EF101" i="14"/>
  <c r="GB101" i="14"/>
  <c r="EH101" i="14"/>
  <c r="GD101" i="14"/>
  <c r="DS101" i="14"/>
  <c r="GZ101" i="14"/>
  <c r="EQ101" i="14"/>
  <c r="GM101" i="14"/>
  <c r="GY101" i="14"/>
  <c r="ER101" i="14"/>
  <c r="GN101" i="14"/>
  <c r="FD101" i="14"/>
  <c r="ET101" i="14"/>
  <c r="GP101" i="14"/>
  <c r="FC101" i="14"/>
  <c r="FF101" i="14"/>
  <c r="HB101" i="14"/>
  <c r="FO101" i="14"/>
  <c r="HK101" i="14"/>
  <c r="DX78" i="14"/>
  <c r="EJ78" i="14"/>
  <c r="EV78" i="14"/>
  <c r="FH78" i="14"/>
  <c r="FT78" i="14"/>
  <c r="GF78" i="14"/>
  <c r="GR78" i="14"/>
  <c r="HD78" i="14"/>
  <c r="DY78" i="14"/>
  <c r="EK78" i="14"/>
  <c r="EW78" i="14"/>
  <c r="FI78" i="14"/>
  <c r="FU78" i="14"/>
  <c r="GG78" i="14"/>
  <c r="GS78" i="14"/>
  <c r="HE78" i="14"/>
  <c r="EA78" i="14"/>
  <c r="EM78" i="14"/>
  <c r="EY78" i="14"/>
  <c r="FK78" i="14"/>
  <c r="FW78" i="14"/>
  <c r="GI78" i="14"/>
  <c r="GU78" i="14"/>
  <c r="HG78" i="14"/>
  <c r="EB78" i="14"/>
  <c r="EN78" i="14"/>
  <c r="EZ78" i="14"/>
  <c r="FL78" i="14"/>
  <c r="FX78" i="14"/>
  <c r="GJ78" i="14"/>
  <c r="GV78" i="14"/>
  <c r="HH78" i="14"/>
  <c r="ED78" i="14"/>
  <c r="EP78" i="14"/>
  <c r="FB78" i="14"/>
  <c r="FN78" i="14"/>
  <c r="FZ78" i="14"/>
  <c r="GL78" i="14"/>
  <c r="GX78" i="14"/>
  <c r="HJ78" i="14"/>
  <c r="DU78" i="14"/>
  <c r="EQ78" i="14"/>
  <c r="FJ78" i="14"/>
  <c r="GD78" i="14"/>
  <c r="GZ78" i="14"/>
  <c r="DV78" i="14"/>
  <c r="ER78" i="14"/>
  <c r="FM78" i="14"/>
  <c r="GE78" i="14"/>
  <c r="HA78" i="14"/>
  <c r="DW78" i="14"/>
  <c r="ES78" i="14"/>
  <c r="FO78" i="14"/>
  <c r="GH78" i="14"/>
  <c r="HB78" i="14"/>
  <c r="DZ78" i="14"/>
  <c r="ET78" i="14"/>
  <c r="FP78" i="14"/>
  <c r="GK78" i="14"/>
  <c r="HC78" i="14"/>
  <c r="EC78" i="14"/>
  <c r="EU78" i="14"/>
  <c r="FQ78" i="14"/>
  <c r="GM78" i="14"/>
  <c r="HF78" i="14"/>
  <c r="EE78" i="14"/>
  <c r="EX78" i="14"/>
  <c r="FR78" i="14"/>
  <c r="GN78" i="14"/>
  <c r="HI78" i="14"/>
  <c r="EF78" i="14"/>
  <c r="FA78" i="14"/>
  <c r="FS78" i="14"/>
  <c r="GO78" i="14"/>
  <c r="HK78" i="14"/>
  <c r="EG78" i="14"/>
  <c r="FC78" i="14"/>
  <c r="FV78" i="14"/>
  <c r="GP78" i="14"/>
  <c r="HL78" i="14"/>
  <c r="EL78" i="14"/>
  <c r="FF78" i="14"/>
  <c r="GB78" i="14"/>
  <c r="GW78" i="14"/>
  <c r="HO78" i="14"/>
  <c r="GC78" i="14"/>
  <c r="DS78" i="14"/>
  <c r="GQ78" i="14"/>
  <c r="GT78" i="14"/>
  <c r="GY78" i="14"/>
  <c r="EH78" i="14"/>
  <c r="HM78" i="14"/>
  <c r="EI78" i="14"/>
  <c r="HN78" i="14"/>
  <c r="EO78" i="14"/>
  <c r="FD78" i="14"/>
  <c r="FE78" i="14"/>
  <c r="FY78" i="14"/>
  <c r="GA78" i="14"/>
  <c r="FG78" i="14"/>
  <c r="DT78" i="14"/>
  <c r="DU46" i="14"/>
  <c r="EG46" i="14"/>
  <c r="ES46" i="14"/>
  <c r="FE46" i="14"/>
  <c r="DV46" i="14"/>
  <c r="EH46" i="14"/>
  <c r="ET46" i="14"/>
  <c r="FF46" i="14"/>
  <c r="FR46" i="14"/>
  <c r="GD46" i="14"/>
  <c r="GP46" i="14"/>
  <c r="HB46" i="14"/>
  <c r="HN46" i="14"/>
  <c r="DW46" i="14"/>
  <c r="EI46" i="14"/>
  <c r="EU46" i="14"/>
  <c r="FG46" i="14"/>
  <c r="DX46" i="14"/>
  <c r="EJ46" i="14"/>
  <c r="EV46" i="14"/>
  <c r="FH46" i="14"/>
  <c r="FT46" i="14"/>
  <c r="GF46" i="14"/>
  <c r="GR46" i="14"/>
  <c r="HD46" i="14"/>
  <c r="EB46" i="14"/>
  <c r="EN46" i="14"/>
  <c r="EZ46" i="14"/>
  <c r="FL46" i="14"/>
  <c r="FX46" i="14"/>
  <c r="GJ46" i="14"/>
  <c r="GV46" i="14"/>
  <c r="HH46" i="14"/>
  <c r="ED46" i="14"/>
  <c r="EP46" i="14"/>
  <c r="FB46" i="14"/>
  <c r="FN46" i="14"/>
  <c r="FZ46" i="14"/>
  <c r="GL46" i="14"/>
  <c r="GX46" i="14"/>
  <c r="HJ46" i="14"/>
  <c r="EE46" i="14"/>
  <c r="EQ46" i="14"/>
  <c r="FC46" i="14"/>
  <c r="FO46" i="14"/>
  <c r="GA46" i="14"/>
  <c r="GM46" i="14"/>
  <c r="GY46" i="14"/>
  <c r="HK46" i="14"/>
  <c r="ER46" i="14"/>
  <c r="FS46" i="14"/>
  <c r="GN46" i="14"/>
  <c r="HG46" i="14"/>
  <c r="EW46" i="14"/>
  <c r="FU46" i="14"/>
  <c r="GO46" i="14"/>
  <c r="HI46" i="14"/>
  <c r="EX46" i="14"/>
  <c r="FV46" i="14"/>
  <c r="GQ46" i="14"/>
  <c r="HL46" i="14"/>
  <c r="DY46" i="14"/>
  <c r="EY46" i="14"/>
  <c r="FW46" i="14"/>
  <c r="GS46" i="14"/>
  <c r="HM46" i="14"/>
  <c r="DZ46" i="14"/>
  <c r="FA46" i="14"/>
  <c r="FY46" i="14"/>
  <c r="GT46" i="14"/>
  <c r="HO46" i="14"/>
  <c r="EA46" i="14"/>
  <c r="FD46" i="14"/>
  <c r="GB46" i="14"/>
  <c r="GU46" i="14"/>
  <c r="EC46" i="14"/>
  <c r="FI46" i="14"/>
  <c r="GC46" i="14"/>
  <c r="GW46" i="14"/>
  <c r="EF46" i="14"/>
  <c r="FJ46" i="14"/>
  <c r="GE46" i="14"/>
  <c r="GZ46" i="14"/>
  <c r="EK46" i="14"/>
  <c r="FK46" i="14"/>
  <c r="GG46" i="14"/>
  <c r="HA46" i="14"/>
  <c r="EL46" i="14"/>
  <c r="FM46" i="14"/>
  <c r="GH46" i="14"/>
  <c r="HC46" i="14"/>
  <c r="EM46" i="14"/>
  <c r="EO46" i="14"/>
  <c r="FP46" i="14"/>
  <c r="FQ46" i="14"/>
  <c r="GI46" i="14"/>
  <c r="GK46" i="14"/>
  <c r="HE46" i="14"/>
  <c r="HF46" i="14"/>
  <c r="DT46" i="14"/>
  <c r="DS46" i="14"/>
  <c r="DZ28" i="14"/>
  <c r="EL28" i="14"/>
  <c r="EX28" i="14"/>
  <c r="FJ28" i="14"/>
  <c r="FV28" i="14"/>
  <c r="GH28" i="14"/>
  <c r="GT28" i="14"/>
  <c r="HF28" i="14"/>
  <c r="EA28" i="14"/>
  <c r="EM28" i="14"/>
  <c r="EY28" i="14"/>
  <c r="FK28" i="14"/>
  <c r="FW28" i="14"/>
  <c r="GI28" i="14"/>
  <c r="GU28" i="14"/>
  <c r="HG28" i="14"/>
  <c r="EB28" i="14"/>
  <c r="EN28" i="14"/>
  <c r="EZ28" i="14"/>
  <c r="FL28" i="14"/>
  <c r="FX28" i="14"/>
  <c r="GJ28" i="14"/>
  <c r="GV28" i="14"/>
  <c r="HH28" i="14"/>
  <c r="EC28" i="14"/>
  <c r="EO28" i="14"/>
  <c r="FA28" i="14"/>
  <c r="FM28" i="14"/>
  <c r="FY28" i="14"/>
  <c r="GK28" i="14"/>
  <c r="GW28" i="14"/>
  <c r="HI28" i="14"/>
  <c r="ED28" i="14"/>
  <c r="EP28" i="14"/>
  <c r="FB28" i="14"/>
  <c r="FN28" i="14"/>
  <c r="FZ28" i="14"/>
  <c r="GL28" i="14"/>
  <c r="EE28" i="14"/>
  <c r="EQ28" i="14"/>
  <c r="FC28" i="14"/>
  <c r="FO28" i="14"/>
  <c r="GA28" i="14"/>
  <c r="GM28" i="14"/>
  <c r="GY28" i="14"/>
  <c r="HK28" i="14"/>
  <c r="EF28" i="14"/>
  <c r="ER28" i="14"/>
  <c r="FD28" i="14"/>
  <c r="FP28" i="14"/>
  <c r="GB28" i="14"/>
  <c r="GN28" i="14"/>
  <c r="GZ28" i="14"/>
  <c r="HL28" i="14"/>
  <c r="DU28" i="14"/>
  <c r="EG28" i="14"/>
  <c r="ES28" i="14"/>
  <c r="FE28" i="14"/>
  <c r="FQ28" i="14"/>
  <c r="GC28" i="14"/>
  <c r="GO28" i="14"/>
  <c r="HA28" i="14"/>
  <c r="HM28" i="14"/>
  <c r="DV28" i="14"/>
  <c r="EH28" i="14"/>
  <c r="ET28" i="14"/>
  <c r="FF28" i="14"/>
  <c r="FR28" i="14"/>
  <c r="GD28" i="14"/>
  <c r="GP28" i="14"/>
  <c r="HB28" i="14"/>
  <c r="HN28" i="14"/>
  <c r="DW28" i="14"/>
  <c r="EI28" i="14"/>
  <c r="FS28" i="14"/>
  <c r="HE28" i="14"/>
  <c r="FT28" i="14"/>
  <c r="HJ28" i="14"/>
  <c r="DX28" i="14"/>
  <c r="FU28" i="14"/>
  <c r="HO28" i="14"/>
  <c r="DY28" i="14"/>
  <c r="GE28" i="14"/>
  <c r="EJ28" i="14"/>
  <c r="GF28" i="14"/>
  <c r="EK28" i="14"/>
  <c r="GG28" i="14"/>
  <c r="EU28" i="14"/>
  <c r="GQ28" i="14"/>
  <c r="EV28" i="14"/>
  <c r="GR28" i="14"/>
  <c r="EW28" i="14"/>
  <c r="GS28" i="14"/>
  <c r="FH28" i="14"/>
  <c r="HC28" i="14"/>
  <c r="FI28" i="14"/>
  <c r="GX28" i="14"/>
  <c r="HD28" i="14"/>
  <c r="FG28" i="14"/>
  <c r="DT28" i="14"/>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EC103" i="14"/>
  <c r="EO103" i="14"/>
  <c r="FA103" i="14"/>
  <c r="FM103" i="14"/>
  <c r="FY103" i="14"/>
  <c r="GK103" i="14"/>
  <c r="GW103" i="14"/>
  <c r="HI103" i="14"/>
  <c r="ED103" i="14"/>
  <c r="EP103" i="14"/>
  <c r="FB103" i="14"/>
  <c r="FN103" i="14"/>
  <c r="FZ103" i="14"/>
  <c r="GL103" i="14"/>
  <c r="GX103" i="14"/>
  <c r="HJ103" i="14"/>
  <c r="DS103" i="14"/>
  <c r="FF103" i="14"/>
  <c r="HB103" i="14"/>
  <c r="EE103" i="14"/>
  <c r="EQ103" i="14"/>
  <c r="FC103" i="14"/>
  <c r="FO103" i="14"/>
  <c r="GA103" i="14"/>
  <c r="GM103" i="14"/>
  <c r="GY103" i="14"/>
  <c r="HK103" i="14"/>
  <c r="ET103" i="14"/>
  <c r="EF103" i="14"/>
  <c r="ER103" i="14"/>
  <c r="FD103" i="14"/>
  <c r="FP103" i="14"/>
  <c r="GB103" i="14"/>
  <c r="GN103" i="14"/>
  <c r="GZ103" i="14"/>
  <c r="HL103" i="14"/>
  <c r="EH103" i="14"/>
  <c r="GD103" i="14"/>
  <c r="DU103" i="14"/>
  <c r="EG103" i="14"/>
  <c r="ES103" i="14"/>
  <c r="FE103" i="14"/>
  <c r="FQ103" i="14"/>
  <c r="GC103" i="14"/>
  <c r="GO103" i="14"/>
  <c r="HA103" i="14"/>
  <c r="HM103" i="14"/>
  <c r="FR103" i="14"/>
  <c r="HN103" i="14"/>
  <c r="DV103" i="14"/>
  <c r="GP103" i="14"/>
  <c r="DW103" i="14"/>
  <c r="EI103" i="14"/>
  <c r="EU103" i="14"/>
  <c r="FG103" i="14"/>
  <c r="FS103" i="14"/>
  <c r="GE103" i="14"/>
  <c r="GQ103" i="14"/>
  <c r="HC103" i="14"/>
  <c r="HO103" i="14"/>
  <c r="DX103" i="14"/>
  <c r="EJ103" i="14"/>
  <c r="EV103" i="14"/>
  <c r="FH103" i="14"/>
  <c r="FT103" i="14"/>
  <c r="GF103" i="14"/>
  <c r="GR103" i="14"/>
  <c r="HD103" i="14"/>
  <c r="EA103" i="14"/>
  <c r="EM103" i="14"/>
  <c r="EY103" i="14"/>
  <c r="FK103" i="14"/>
  <c r="FW103" i="14"/>
  <c r="GI103" i="14"/>
  <c r="GU103" i="14"/>
  <c r="HG103" i="14"/>
  <c r="FJ103" i="14"/>
  <c r="HF103" i="14"/>
  <c r="EX103" i="14"/>
  <c r="FL103" i="14"/>
  <c r="HH103" i="14"/>
  <c r="DZ103" i="14"/>
  <c r="DY103" i="14"/>
  <c r="FU103" i="14"/>
  <c r="FV103" i="14"/>
  <c r="DT103" i="14"/>
  <c r="GT103" i="14"/>
  <c r="EB103" i="14"/>
  <c r="FX103" i="14"/>
  <c r="GS103" i="14"/>
  <c r="EK103" i="14"/>
  <c r="GG103" i="14"/>
  <c r="EL103" i="14"/>
  <c r="GH103" i="14"/>
  <c r="EW103" i="14"/>
  <c r="EN103" i="14"/>
  <c r="GJ103" i="14"/>
  <c r="EZ103" i="14"/>
  <c r="GV103" i="14"/>
  <c r="FI103" i="14"/>
  <c r="HE103" i="14"/>
  <c r="ED80" i="14"/>
  <c r="EP80" i="14"/>
  <c r="FB80" i="14"/>
  <c r="FN80" i="14"/>
  <c r="FZ80" i="14"/>
  <c r="GL80" i="14"/>
  <c r="GX80" i="14"/>
  <c r="HJ80" i="14"/>
  <c r="EE80" i="14"/>
  <c r="EQ80" i="14"/>
  <c r="FC80" i="14"/>
  <c r="FO80" i="14"/>
  <c r="GA80" i="14"/>
  <c r="GM80" i="14"/>
  <c r="GY80" i="14"/>
  <c r="HK80" i="14"/>
  <c r="DU80" i="14"/>
  <c r="EG80" i="14"/>
  <c r="ES80" i="14"/>
  <c r="FE80" i="14"/>
  <c r="FQ80" i="14"/>
  <c r="GC80" i="14"/>
  <c r="GO80" i="14"/>
  <c r="HA80" i="14"/>
  <c r="HM80" i="14"/>
  <c r="DV80" i="14"/>
  <c r="EH80" i="14"/>
  <c r="ET80" i="14"/>
  <c r="FF80" i="14"/>
  <c r="FR80" i="14"/>
  <c r="GD80" i="14"/>
  <c r="GP80" i="14"/>
  <c r="HB80" i="14"/>
  <c r="HN80" i="14"/>
  <c r="DX80" i="14"/>
  <c r="EJ80" i="14"/>
  <c r="EV80" i="14"/>
  <c r="FH80" i="14"/>
  <c r="FT80" i="14"/>
  <c r="GF80" i="14"/>
  <c r="GR80" i="14"/>
  <c r="HD80" i="14"/>
  <c r="EB80" i="14"/>
  <c r="EX80" i="14"/>
  <c r="FS80" i="14"/>
  <c r="GK80" i="14"/>
  <c r="HG80" i="14"/>
  <c r="EC80" i="14"/>
  <c r="EY80" i="14"/>
  <c r="FU80" i="14"/>
  <c r="GN80" i="14"/>
  <c r="HH80" i="14"/>
  <c r="EF80" i="14"/>
  <c r="EZ80" i="14"/>
  <c r="FV80" i="14"/>
  <c r="GQ80" i="14"/>
  <c r="HI80" i="14"/>
  <c r="EI80" i="14"/>
  <c r="FA80" i="14"/>
  <c r="FW80" i="14"/>
  <c r="GS80" i="14"/>
  <c r="HL80" i="14"/>
  <c r="EK80" i="14"/>
  <c r="FD80" i="14"/>
  <c r="FX80" i="14"/>
  <c r="GT80" i="14"/>
  <c r="HO80" i="14"/>
  <c r="EL80" i="14"/>
  <c r="FG80" i="14"/>
  <c r="FY80" i="14"/>
  <c r="GU80" i="14"/>
  <c r="EM80" i="14"/>
  <c r="FI80" i="14"/>
  <c r="GB80" i="14"/>
  <c r="GV80" i="14"/>
  <c r="EN80" i="14"/>
  <c r="FJ80" i="14"/>
  <c r="GE80" i="14"/>
  <c r="GW80" i="14"/>
  <c r="DZ80" i="14"/>
  <c r="EU80" i="14"/>
  <c r="FM80" i="14"/>
  <c r="GI80" i="14"/>
  <c r="HE80" i="14"/>
  <c r="EW80" i="14"/>
  <c r="FK80" i="14"/>
  <c r="FL80" i="14"/>
  <c r="DS80" i="14"/>
  <c r="FP80" i="14"/>
  <c r="GG80" i="14"/>
  <c r="GH80" i="14"/>
  <c r="GJ80" i="14"/>
  <c r="DW80" i="14"/>
  <c r="GZ80" i="14"/>
  <c r="DY80" i="14"/>
  <c r="HC80" i="14"/>
  <c r="EO80" i="14"/>
  <c r="DT80" i="14"/>
  <c r="ER80" i="14"/>
  <c r="HF80" i="14"/>
  <c r="EA80" i="14"/>
  <c r="EE57" i="14"/>
  <c r="EQ57" i="14"/>
  <c r="FC57" i="14"/>
  <c r="FO57" i="14"/>
  <c r="GA57" i="14"/>
  <c r="GM57" i="14"/>
  <c r="GY57" i="14"/>
  <c r="HK57" i="14"/>
  <c r="EF57" i="14"/>
  <c r="ER57" i="14"/>
  <c r="FD57" i="14"/>
  <c r="FP57" i="14"/>
  <c r="GB57" i="14"/>
  <c r="GN57" i="14"/>
  <c r="GZ57" i="14"/>
  <c r="HL57" i="14"/>
  <c r="DV57" i="14"/>
  <c r="EH57" i="14"/>
  <c r="ET57" i="14"/>
  <c r="FF57" i="14"/>
  <c r="FR57" i="14"/>
  <c r="GD57" i="14"/>
  <c r="GP57" i="14"/>
  <c r="DW57" i="14"/>
  <c r="EI57" i="14"/>
  <c r="EU57" i="14"/>
  <c r="FG57" i="14"/>
  <c r="FS57" i="14"/>
  <c r="DY57" i="14"/>
  <c r="EK57" i="14"/>
  <c r="EW57" i="14"/>
  <c r="FI57" i="14"/>
  <c r="FU57" i="14"/>
  <c r="GG57" i="14"/>
  <c r="GS57" i="14"/>
  <c r="HE57" i="14"/>
  <c r="DZ57" i="14"/>
  <c r="EL57" i="14"/>
  <c r="EX57" i="14"/>
  <c r="FJ57" i="14"/>
  <c r="FV57" i="14"/>
  <c r="GH57" i="14"/>
  <c r="EC57" i="14"/>
  <c r="FA57" i="14"/>
  <c r="FY57" i="14"/>
  <c r="GT57" i="14"/>
  <c r="HI57" i="14"/>
  <c r="ED57" i="14"/>
  <c r="FB57" i="14"/>
  <c r="FZ57" i="14"/>
  <c r="GU57" i="14"/>
  <c r="HJ57" i="14"/>
  <c r="EO57" i="14"/>
  <c r="FM57" i="14"/>
  <c r="GJ57" i="14"/>
  <c r="HB57" i="14"/>
  <c r="EP57" i="14"/>
  <c r="FN57" i="14"/>
  <c r="GK57" i="14"/>
  <c r="HC57" i="14"/>
  <c r="DU57" i="14"/>
  <c r="ES57" i="14"/>
  <c r="FQ57" i="14"/>
  <c r="GL57" i="14"/>
  <c r="HD57" i="14"/>
  <c r="DX57" i="14"/>
  <c r="EV57" i="14"/>
  <c r="FT57" i="14"/>
  <c r="GO57" i="14"/>
  <c r="HF57" i="14"/>
  <c r="EN57" i="14"/>
  <c r="GI57" i="14"/>
  <c r="EY57" i="14"/>
  <c r="GQ57" i="14"/>
  <c r="EZ57" i="14"/>
  <c r="GR57" i="14"/>
  <c r="FH57" i="14"/>
  <c r="GW57" i="14"/>
  <c r="FK57" i="14"/>
  <c r="GX57" i="14"/>
  <c r="FL57" i="14"/>
  <c r="HA57" i="14"/>
  <c r="EA57" i="14"/>
  <c r="FW57" i="14"/>
  <c r="HG57" i="14"/>
  <c r="EG57" i="14"/>
  <c r="GC57" i="14"/>
  <c r="HM57" i="14"/>
  <c r="EJ57" i="14"/>
  <c r="GE57" i="14"/>
  <c r="HN57" i="14"/>
  <c r="EB57" i="14"/>
  <c r="EM57" i="14"/>
  <c r="FE57" i="14"/>
  <c r="FX57" i="14"/>
  <c r="GF57" i="14"/>
  <c r="GV57" i="14"/>
  <c r="HH57" i="14"/>
  <c r="HO57" i="14"/>
  <c r="DS57" i="14"/>
  <c r="DT57" i="14"/>
  <c r="ED94" i="14"/>
  <c r="EP94" i="14"/>
  <c r="FB94" i="14"/>
  <c r="FN94" i="14"/>
  <c r="FZ94" i="14"/>
  <c r="GL94" i="14"/>
  <c r="GX94" i="14"/>
  <c r="HJ94" i="14"/>
  <c r="EE94" i="14"/>
  <c r="EQ94" i="14"/>
  <c r="FC94" i="14"/>
  <c r="FO94" i="14"/>
  <c r="GA94" i="14"/>
  <c r="GM94" i="14"/>
  <c r="GY94" i="14"/>
  <c r="HK94" i="14"/>
  <c r="DU94" i="14"/>
  <c r="EG94" i="14"/>
  <c r="ES94" i="14"/>
  <c r="FE94" i="14"/>
  <c r="FQ94" i="14"/>
  <c r="GC94" i="14"/>
  <c r="GO94" i="14"/>
  <c r="HA94" i="14"/>
  <c r="HM94" i="14"/>
  <c r="DV94" i="14"/>
  <c r="EH94" i="14"/>
  <c r="ET94" i="14"/>
  <c r="FF94" i="14"/>
  <c r="FR94" i="14"/>
  <c r="GD94" i="14"/>
  <c r="GP94" i="14"/>
  <c r="HB94" i="14"/>
  <c r="HN94" i="14"/>
  <c r="DW94" i="14"/>
  <c r="EI94" i="14"/>
  <c r="EU94" i="14"/>
  <c r="FG94" i="14"/>
  <c r="FS94" i="14"/>
  <c r="GE94" i="14"/>
  <c r="GQ94" i="14"/>
  <c r="HC94" i="14"/>
  <c r="HO94" i="14"/>
  <c r="EA94" i="14"/>
  <c r="EM94" i="14"/>
  <c r="EY94" i="14"/>
  <c r="FK94" i="14"/>
  <c r="FW94" i="14"/>
  <c r="GI94" i="14"/>
  <c r="GU94" i="14"/>
  <c r="HG94" i="14"/>
  <c r="DX94" i="14"/>
  <c r="EV94" i="14"/>
  <c r="FT94" i="14"/>
  <c r="GR94" i="14"/>
  <c r="DT94" i="14"/>
  <c r="DY94" i="14"/>
  <c r="EW94" i="14"/>
  <c r="FU94" i="14"/>
  <c r="GS94" i="14"/>
  <c r="DZ94" i="14"/>
  <c r="EX94" i="14"/>
  <c r="FV94" i="14"/>
  <c r="GT94" i="14"/>
  <c r="EB94" i="14"/>
  <c r="EZ94" i="14"/>
  <c r="FX94" i="14"/>
  <c r="GV94" i="14"/>
  <c r="EC94" i="14"/>
  <c r="FA94" i="14"/>
  <c r="FY94" i="14"/>
  <c r="GW94" i="14"/>
  <c r="DS94" i="14"/>
  <c r="EF94" i="14"/>
  <c r="FD94" i="14"/>
  <c r="GB94" i="14"/>
  <c r="GZ94" i="14"/>
  <c r="EJ94" i="14"/>
  <c r="FH94" i="14"/>
  <c r="GF94" i="14"/>
  <c r="HD94" i="14"/>
  <c r="EK94" i="14"/>
  <c r="FI94" i="14"/>
  <c r="GG94" i="14"/>
  <c r="HE94" i="14"/>
  <c r="EL94" i="14"/>
  <c r="FJ94" i="14"/>
  <c r="GH94" i="14"/>
  <c r="HF94" i="14"/>
  <c r="EO94" i="14"/>
  <c r="FM94" i="14"/>
  <c r="GK94" i="14"/>
  <c r="HI94" i="14"/>
  <c r="ER94" i="14"/>
  <c r="FP94" i="14"/>
  <c r="GN94" i="14"/>
  <c r="HL94" i="14"/>
  <c r="GJ94" i="14"/>
  <c r="FL94" i="14"/>
  <c r="EN94" i="14"/>
  <c r="HH94" i="14"/>
  <c r="DV60" i="14"/>
  <c r="EH60" i="14"/>
  <c r="DW60" i="14"/>
  <c r="EI60" i="14"/>
  <c r="EF60" i="14"/>
  <c r="ET60" i="14"/>
  <c r="FF60" i="14"/>
  <c r="FR60" i="14"/>
  <c r="GD60" i="14"/>
  <c r="GP60" i="14"/>
  <c r="HB60" i="14"/>
  <c r="HN60" i="14"/>
  <c r="DZ60" i="14"/>
  <c r="EN60" i="14"/>
  <c r="EZ60" i="14"/>
  <c r="FL60" i="14"/>
  <c r="FX60" i="14"/>
  <c r="GJ60" i="14"/>
  <c r="GV60" i="14"/>
  <c r="HH60" i="14"/>
  <c r="EA60" i="14"/>
  <c r="EO60" i="14"/>
  <c r="FA60" i="14"/>
  <c r="FM60" i="14"/>
  <c r="FY60" i="14"/>
  <c r="GK60" i="14"/>
  <c r="GW60" i="14"/>
  <c r="HI60" i="14"/>
  <c r="EC60" i="14"/>
  <c r="EQ60" i="14"/>
  <c r="FC60" i="14"/>
  <c r="FO60" i="14"/>
  <c r="GA60" i="14"/>
  <c r="GM60" i="14"/>
  <c r="GY60" i="14"/>
  <c r="HK60" i="14"/>
  <c r="EJ60" i="14"/>
  <c r="FB60" i="14"/>
  <c r="FT60" i="14"/>
  <c r="GL60" i="14"/>
  <c r="HD60" i="14"/>
  <c r="EK60" i="14"/>
  <c r="FD60" i="14"/>
  <c r="FU60" i="14"/>
  <c r="GN60" i="14"/>
  <c r="HE60" i="14"/>
  <c r="EL60" i="14"/>
  <c r="FE60" i="14"/>
  <c r="FV60" i="14"/>
  <c r="GO60" i="14"/>
  <c r="HF60" i="14"/>
  <c r="EP60" i="14"/>
  <c r="FH60" i="14"/>
  <c r="FZ60" i="14"/>
  <c r="GR60" i="14"/>
  <c r="HJ60" i="14"/>
  <c r="DU60" i="14"/>
  <c r="ER60" i="14"/>
  <c r="FI60" i="14"/>
  <c r="GB60" i="14"/>
  <c r="GS60" i="14"/>
  <c r="HL60" i="14"/>
  <c r="DX60" i="14"/>
  <c r="ES60" i="14"/>
  <c r="FJ60" i="14"/>
  <c r="GC60" i="14"/>
  <c r="GT60" i="14"/>
  <c r="HM60" i="14"/>
  <c r="DY60" i="14"/>
  <c r="EU60" i="14"/>
  <c r="FK60" i="14"/>
  <c r="GE60" i="14"/>
  <c r="GU60" i="14"/>
  <c r="HO60" i="14"/>
  <c r="ED60" i="14"/>
  <c r="EW60" i="14"/>
  <c r="FP60" i="14"/>
  <c r="GG60" i="14"/>
  <c r="GZ60" i="14"/>
  <c r="EE60" i="14"/>
  <c r="EX60" i="14"/>
  <c r="FQ60" i="14"/>
  <c r="GH60" i="14"/>
  <c r="HA60" i="14"/>
  <c r="FS60" i="14"/>
  <c r="FW60" i="14"/>
  <c r="GF60" i="14"/>
  <c r="GI60" i="14"/>
  <c r="GQ60" i="14"/>
  <c r="EB60" i="14"/>
  <c r="GX60" i="14"/>
  <c r="EG60" i="14"/>
  <c r="HC60" i="14"/>
  <c r="EM60" i="14"/>
  <c r="HG60" i="14"/>
  <c r="EV60" i="14"/>
  <c r="EY60" i="14"/>
  <c r="FG60" i="14"/>
  <c r="FN60" i="14"/>
  <c r="DT60" i="14"/>
  <c r="DS60" i="14"/>
  <c r="DV40" i="14"/>
  <c r="EH40" i="14"/>
  <c r="ET40" i="14"/>
  <c r="FF40" i="14"/>
  <c r="FR40" i="14"/>
  <c r="GD40" i="14"/>
  <c r="GP40" i="14"/>
  <c r="HB40" i="14"/>
  <c r="HN40" i="14"/>
  <c r="DW40" i="14"/>
  <c r="EI40" i="14"/>
  <c r="EU40" i="14"/>
  <c r="FG40" i="14"/>
  <c r="FS40" i="14"/>
  <c r="DX40" i="14"/>
  <c r="EJ40" i="14"/>
  <c r="EV40" i="14"/>
  <c r="FH40" i="14"/>
  <c r="FT40" i="14"/>
  <c r="GF40" i="14"/>
  <c r="GR40" i="14"/>
  <c r="HD40" i="14"/>
  <c r="DY40" i="14"/>
  <c r="EK40" i="14"/>
  <c r="EW40" i="14"/>
  <c r="FI40" i="14"/>
  <c r="FU40" i="14"/>
  <c r="GG40" i="14"/>
  <c r="GS40" i="14"/>
  <c r="HE40" i="14"/>
  <c r="DZ40" i="14"/>
  <c r="EL40" i="14"/>
  <c r="EX40" i="14"/>
  <c r="FJ40" i="14"/>
  <c r="FV40" i="14"/>
  <c r="GH40" i="14"/>
  <c r="GT40" i="14"/>
  <c r="HF40" i="14"/>
  <c r="EB40" i="14"/>
  <c r="EN40" i="14"/>
  <c r="EZ40" i="14"/>
  <c r="FL40" i="14"/>
  <c r="FX40" i="14"/>
  <c r="GJ40" i="14"/>
  <c r="GV40" i="14"/>
  <c r="HH40" i="14"/>
  <c r="EC40" i="14"/>
  <c r="EO40" i="14"/>
  <c r="FA40" i="14"/>
  <c r="FM40" i="14"/>
  <c r="FY40" i="14"/>
  <c r="GK40" i="14"/>
  <c r="GW40" i="14"/>
  <c r="HI40" i="14"/>
  <c r="ED40" i="14"/>
  <c r="EP40" i="14"/>
  <c r="FB40" i="14"/>
  <c r="FN40" i="14"/>
  <c r="FZ40" i="14"/>
  <c r="GL40" i="14"/>
  <c r="GX40" i="14"/>
  <c r="HJ40" i="14"/>
  <c r="EE40" i="14"/>
  <c r="EQ40" i="14"/>
  <c r="FC40" i="14"/>
  <c r="FO40" i="14"/>
  <c r="GA40" i="14"/>
  <c r="GM40" i="14"/>
  <c r="GY40" i="14"/>
  <c r="HK40" i="14"/>
  <c r="DU40" i="14"/>
  <c r="FQ40" i="14"/>
  <c r="HC40" i="14"/>
  <c r="EA40" i="14"/>
  <c r="FW40" i="14"/>
  <c r="HG40" i="14"/>
  <c r="EF40" i="14"/>
  <c r="GB40" i="14"/>
  <c r="HL40" i="14"/>
  <c r="EG40" i="14"/>
  <c r="GC40" i="14"/>
  <c r="HM40" i="14"/>
  <c r="EM40" i="14"/>
  <c r="GE40" i="14"/>
  <c r="HO40" i="14"/>
  <c r="ER40" i="14"/>
  <c r="GI40" i="14"/>
  <c r="ES40" i="14"/>
  <c r="GN40" i="14"/>
  <c r="EY40" i="14"/>
  <c r="GO40" i="14"/>
  <c r="FD40" i="14"/>
  <c r="GQ40" i="14"/>
  <c r="FK40" i="14"/>
  <c r="GZ40" i="14"/>
  <c r="FP40" i="14"/>
  <c r="HA40" i="14"/>
  <c r="FE40" i="14"/>
  <c r="GU40" i="14"/>
  <c r="DT40" i="14"/>
  <c r="DS40" i="14"/>
  <c r="DV17" i="14"/>
  <c r="EH17" i="14"/>
  <c r="ET17" i="14"/>
  <c r="FF17" i="14"/>
  <c r="FR17" i="14"/>
  <c r="GD17" i="14"/>
  <c r="GP17" i="14"/>
  <c r="HB17" i="14"/>
  <c r="HN17" i="14"/>
  <c r="DW17" i="14"/>
  <c r="EI17" i="14"/>
  <c r="EU17" i="14"/>
  <c r="FG17" i="14"/>
  <c r="FS17" i="14"/>
  <c r="GE17" i="14"/>
  <c r="GQ17" i="14"/>
  <c r="HC17" i="14"/>
  <c r="HO17" i="14"/>
  <c r="DX17" i="14"/>
  <c r="EJ17" i="14"/>
  <c r="EV17" i="14"/>
  <c r="FH17" i="14"/>
  <c r="FT17" i="14"/>
  <c r="GF17" i="14"/>
  <c r="GR17" i="14"/>
  <c r="HD17" i="14"/>
  <c r="EA17" i="14"/>
  <c r="EM17" i="14"/>
  <c r="EY17" i="14"/>
  <c r="FK17" i="14"/>
  <c r="FW17" i="14"/>
  <c r="GI17" i="14"/>
  <c r="GU17" i="14"/>
  <c r="HG17" i="14"/>
  <c r="EN17" i="14"/>
  <c r="FD17" i="14"/>
  <c r="FX17" i="14"/>
  <c r="GN17" i="14"/>
  <c r="HH17" i="14"/>
  <c r="DY17" i="14"/>
  <c r="EP17" i="14"/>
  <c r="FI17" i="14"/>
  <c r="FZ17" i="14"/>
  <c r="GS17" i="14"/>
  <c r="HJ17" i="14"/>
  <c r="EB17" i="14"/>
  <c r="ER17" i="14"/>
  <c r="FL17" i="14"/>
  <c r="GB17" i="14"/>
  <c r="GV17" i="14"/>
  <c r="HL17" i="14"/>
  <c r="EC17" i="14"/>
  <c r="ES17" i="14"/>
  <c r="FM17" i="14"/>
  <c r="GC17" i="14"/>
  <c r="GW17" i="14"/>
  <c r="HM17" i="14"/>
  <c r="ED17" i="14"/>
  <c r="EW17" i="14"/>
  <c r="FN17" i="14"/>
  <c r="GG17" i="14"/>
  <c r="GX17" i="14"/>
  <c r="EF17" i="14"/>
  <c r="EZ17" i="14"/>
  <c r="FP17" i="14"/>
  <c r="GJ17" i="14"/>
  <c r="GZ17" i="14"/>
  <c r="EG17" i="14"/>
  <c r="FA17" i="14"/>
  <c r="FQ17" i="14"/>
  <c r="GK17" i="14"/>
  <c r="HA17" i="14"/>
  <c r="DZ17" i="14"/>
  <c r="FU17" i="14"/>
  <c r="HI17" i="14"/>
  <c r="EE17" i="14"/>
  <c r="FV17" i="14"/>
  <c r="HK17" i="14"/>
  <c r="EK17" i="14"/>
  <c r="FY17" i="14"/>
  <c r="EL17" i="14"/>
  <c r="GA17" i="14"/>
  <c r="EO17" i="14"/>
  <c r="GH17" i="14"/>
  <c r="EQ17" i="14"/>
  <c r="GL17" i="14"/>
  <c r="EX17" i="14"/>
  <c r="GM17" i="14"/>
  <c r="FB17" i="14"/>
  <c r="GO17" i="14"/>
  <c r="FC17" i="14"/>
  <c r="GT17" i="14"/>
  <c r="FE17" i="14"/>
  <c r="GY17" i="14"/>
  <c r="FJ17" i="14"/>
  <c r="HE17" i="14"/>
  <c r="DU17" i="14"/>
  <c r="FO17" i="14"/>
  <c r="HF17" i="14"/>
  <c r="DT17" i="14"/>
  <c r="DS17" i="14"/>
  <c r="DW92" i="14"/>
  <c r="EI92" i="14"/>
  <c r="EU92" i="14"/>
  <c r="FG92" i="14"/>
  <c r="FS92" i="14"/>
  <c r="GE92" i="14"/>
  <c r="GQ92" i="14"/>
  <c r="HC92" i="14"/>
  <c r="HO92" i="14"/>
  <c r="DX92" i="14"/>
  <c r="EJ92" i="14"/>
  <c r="EV92" i="14"/>
  <c r="FH92" i="14"/>
  <c r="FT92" i="14"/>
  <c r="GF92" i="14"/>
  <c r="GR92" i="14"/>
  <c r="HD92" i="14"/>
  <c r="DY92" i="14"/>
  <c r="EK92" i="14"/>
  <c r="EW92" i="14"/>
  <c r="FI92" i="14"/>
  <c r="FU92" i="14"/>
  <c r="GG92" i="14"/>
  <c r="GS92" i="14"/>
  <c r="HE92" i="14"/>
  <c r="DZ92" i="14"/>
  <c r="EL92" i="14"/>
  <c r="EX92" i="14"/>
  <c r="FJ92" i="14"/>
  <c r="EA92" i="14"/>
  <c r="EM92" i="14"/>
  <c r="EY92" i="14"/>
  <c r="FK92" i="14"/>
  <c r="FW92" i="14"/>
  <c r="GI92" i="14"/>
  <c r="GU92" i="14"/>
  <c r="HG92" i="14"/>
  <c r="EB92" i="14"/>
  <c r="EN92" i="14"/>
  <c r="EZ92" i="14"/>
  <c r="FL92" i="14"/>
  <c r="FX92" i="14"/>
  <c r="GJ92" i="14"/>
  <c r="GV92" i="14"/>
  <c r="HH92" i="14"/>
  <c r="EC92" i="14"/>
  <c r="EO92" i="14"/>
  <c r="FA92" i="14"/>
  <c r="FM92" i="14"/>
  <c r="FY92" i="14"/>
  <c r="GK92" i="14"/>
  <c r="GW92" i="14"/>
  <c r="HI92" i="14"/>
  <c r="ED92" i="14"/>
  <c r="EP92" i="14"/>
  <c r="FB92" i="14"/>
  <c r="FN92" i="14"/>
  <c r="FZ92" i="14"/>
  <c r="GL92" i="14"/>
  <c r="GX92" i="14"/>
  <c r="HJ92" i="14"/>
  <c r="DU92" i="14"/>
  <c r="EG92" i="14"/>
  <c r="ES92" i="14"/>
  <c r="FE92" i="14"/>
  <c r="FQ92" i="14"/>
  <c r="GC92" i="14"/>
  <c r="GO92" i="14"/>
  <c r="HA92" i="14"/>
  <c r="HM92" i="14"/>
  <c r="DV92" i="14"/>
  <c r="FR92" i="14"/>
  <c r="HB92" i="14"/>
  <c r="EE92" i="14"/>
  <c r="FV92" i="14"/>
  <c r="HF92" i="14"/>
  <c r="EF92" i="14"/>
  <c r="GA92" i="14"/>
  <c r="HK92" i="14"/>
  <c r="DS92" i="14"/>
  <c r="EH92" i="14"/>
  <c r="GB92" i="14"/>
  <c r="HL92" i="14"/>
  <c r="EQ92" i="14"/>
  <c r="GD92" i="14"/>
  <c r="HN92" i="14"/>
  <c r="ER92" i="14"/>
  <c r="GH92" i="14"/>
  <c r="ET92" i="14"/>
  <c r="GM92" i="14"/>
  <c r="FC92" i="14"/>
  <c r="GN92" i="14"/>
  <c r="FD92" i="14"/>
  <c r="FO92" i="14"/>
  <c r="GY92" i="14"/>
  <c r="DT92" i="14"/>
  <c r="FP92" i="14"/>
  <c r="GZ92" i="14"/>
  <c r="GT92" i="14"/>
  <c r="FF92" i="14"/>
  <c r="GP92" i="14"/>
  <c r="EE69" i="14"/>
  <c r="DX69" i="14"/>
  <c r="EA69" i="14"/>
  <c r="EM69" i="14"/>
  <c r="DU69" i="14"/>
  <c r="EJ69" i="14"/>
  <c r="EW69" i="14"/>
  <c r="FI69" i="14"/>
  <c r="FU69" i="14"/>
  <c r="GG69" i="14"/>
  <c r="GS69" i="14"/>
  <c r="HE69" i="14"/>
  <c r="DV69" i="14"/>
  <c r="EK69" i="14"/>
  <c r="EX69" i="14"/>
  <c r="FJ69" i="14"/>
  <c r="FV69" i="14"/>
  <c r="GH69" i="14"/>
  <c r="GT69" i="14"/>
  <c r="HF69" i="14"/>
  <c r="DW69" i="14"/>
  <c r="EL69" i="14"/>
  <c r="EY69" i="14"/>
  <c r="FK69" i="14"/>
  <c r="FW69" i="14"/>
  <c r="GI69" i="14"/>
  <c r="GU69" i="14"/>
  <c r="HG69" i="14"/>
  <c r="DY69" i="14"/>
  <c r="EN69" i="14"/>
  <c r="EZ69" i="14"/>
  <c r="FL69" i="14"/>
  <c r="FX69" i="14"/>
  <c r="GJ69" i="14"/>
  <c r="GV69" i="14"/>
  <c r="HH69" i="14"/>
  <c r="DZ69" i="14"/>
  <c r="EO69" i="14"/>
  <c r="FA69" i="14"/>
  <c r="FM69" i="14"/>
  <c r="FY69" i="14"/>
  <c r="GK69" i="14"/>
  <c r="GW69" i="14"/>
  <c r="HI69" i="14"/>
  <c r="EB69" i="14"/>
  <c r="EP69" i="14"/>
  <c r="FB69" i="14"/>
  <c r="FN69" i="14"/>
  <c r="FZ69" i="14"/>
  <c r="GL69" i="14"/>
  <c r="GX69" i="14"/>
  <c r="HJ69" i="14"/>
  <c r="EC69" i="14"/>
  <c r="EQ69" i="14"/>
  <c r="FC69" i="14"/>
  <c r="FO69" i="14"/>
  <c r="GA69" i="14"/>
  <c r="GM69" i="14"/>
  <c r="GY69" i="14"/>
  <c r="HK69" i="14"/>
  <c r="ED69" i="14"/>
  <c r="ER69" i="14"/>
  <c r="FD69" i="14"/>
  <c r="FP69" i="14"/>
  <c r="GB69" i="14"/>
  <c r="GN69" i="14"/>
  <c r="GZ69" i="14"/>
  <c r="HL69" i="14"/>
  <c r="EF69" i="14"/>
  <c r="ES69" i="14"/>
  <c r="FE69" i="14"/>
  <c r="FQ69" i="14"/>
  <c r="GC69" i="14"/>
  <c r="GO69" i="14"/>
  <c r="HA69" i="14"/>
  <c r="HM69" i="14"/>
  <c r="FT69" i="14"/>
  <c r="EG69" i="14"/>
  <c r="GD69" i="14"/>
  <c r="EH69" i="14"/>
  <c r="GE69" i="14"/>
  <c r="EI69" i="14"/>
  <c r="GF69" i="14"/>
  <c r="ET69" i="14"/>
  <c r="GP69" i="14"/>
  <c r="EU69" i="14"/>
  <c r="GQ69" i="14"/>
  <c r="EV69" i="14"/>
  <c r="GR69" i="14"/>
  <c r="FF69" i="14"/>
  <c r="HB69" i="14"/>
  <c r="FG69" i="14"/>
  <c r="HC69" i="14"/>
  <c r="FH69" i="14"/>
  <c r="FR69" i="14"/>
  <c r="FS69" i="14"/>
  <c r="HD69" i="14"/>
  <c r="DS69" i="14"/>
  <c r="HN69" i="14"/>
  <c r="HO69" i="14"/>
  <c r="DT69" i="14"/>
  <c r="DT11" i="14"/>
  <c r="DU11" i="14" s="1"/>
  <c r="DS11" i="14"/>
  <c r="EB72" i="14"/>
  <c r="EN72" i="14"/>
  <c r="EZ72" i="14"/>
  <c r="FL72" i="14"/>
  <c r="FX72" i="14"/>
  <c r="GJ72" i="14"/>
  <c r="GV72" i="14"/>
  <c r="HH72" i="14"/>
  <c r="ED72" i="14"/>
  <c r="EP72" i="14"/>
  <c r="FB72" i="14"/>
  <c r="FN72" i="14"/>
  <c r="FZ72" i="14"/>
  <c r="GL72" i="14"/>
  <c r="GX72" i="14"/>
  <c r="HJ72" i="14"/>
  <c r="EE72" i="14"/>
  <c r="EQ72" i="14"/>
  <c r="FC72" i="14"/>
  <c r="FO72" i="14"/>
  <c r="GA72" i="14"/>
  <c r="GM72" i="14"/>
  <c r="GY72" i="14"/>
  <c r="HK72" i="14"/>
  <c r="EF72" i="14"/>
  <c r="ER72" i="14"/>
  <c r="FD72" i="14"/>
  <c r="FP72" i="14"/>
  <c r="GB72" i="14"/>
  <c r="GN72" i="14"/>
  <c r="GZ72" i="14"/>
  <c r="HL72" i="14"/>
  <c r="DU72" i="14"/>
  <c r="EG72" i="14"/>
  <c r="ES72" i="14"/>
  <c r="FE72" i="14"/>
  <c r="FQ72" i="14"/>
  <c r="DV72" i="14"/>
  <c r="EH72" i="14"/>
  <c r="ET72" i="14"/>
  <c r="FF72" i="14"/>
  <c r="FR72" i="14"/>
  <c r="GD72" i="14"/>
  <c r="DW72" i="14"/>
  <c r="EI72" i="14"/>
  <c r="EU72" i="14"/>
  <c r="FG72" i="14"/>
  <c r="FS72" i="14"/>
  <c r="GE72" i="14"/>
  <c r="GQ72" i="14"/>
  <c r="HC72" i="14"/>
  <c r="HO72" i="14"/>
  <c r="DX72" i="14"/>
  <c r="EJ72" i="14"/>
  <c r="EV72" i="14"/>
  <c r="DZ72" i="14"/>
  <c r="FI72" i="14"/>
  <c r="GH72" i="14"/>
  <c r="HD72" i="14"/>
  <c r="EA72" i="14"/>
  <c r="FJ72" i="14"/>
  <c r="GI72" i="14"/>
  <c r="HE72" i="14"/>
  <c r="EC72" i="14"/>
  <c r="FK72" i="14"/>
  <c r="GK72" i="14"/>
  <c r="HF72" i="14"/>
  <c r="EK72" i="14"/>
  <c r="FM72" i="14"/>
  <c r="GO72" i="14"/>
  <c r="HG72" i="14"/>
  <c r="EL72" i="14"/>
  <c r="FT72" i="14"/>
  <c r="GP72" i="14"/>
  <c r="HI72" i="14"/>
  <c r="EM72" i="14"/>
  <c r="FU72" i="14"/>
  <c r="GR72" i="14"/>
  <c r="HM72" i="14"/>
  <c r="EO72" i="14"/>
  <c r="FV72" i="14"/>
  <c r="GS72" i="14"/>
  <c r="HN72" i="14"/>
  <c r="EW72" i="14"/>
  <c r="FW72" i="14"/>
  <c r="GT72" i="14"/>
  <c r="EX72" i="14"/>
  <c r="FY72" i="14"/>
  <c r="GU72" i="14"/>
  <c r="DY72" i="14"/>
  <c r="EY72" i="14"/>
  <c r="FA72" i="14"/>
  <c r="FH72" i="14"/>
  <c r="GC72" i="14"/>
  <c r="GF72" i="14"/>
  <c r="GG72" i="14"/>
  <c r="GW72" i="14"/>
  <c r="HA72" i="14"/>
  <c r="HB72" i="14"/>
  <c r="DT72" i="14"/>
  <c r="DS72" i="14"/>
  <c r="DW32" i="14"/>
  <c r="EI32" i="14"/>
  <c r="EU32" i="14"/>
  <c r="FG32" i="14"/>
  <c r="FS32" i="14"/>
  <c r="GE32" i="14"/>
  <c r="GQ32" i="14"/>
  <c r="DY32" i="14"/>
  <c r="EK32" i="14"/>
  <c r="EW32" i="14"/>
  <c r="FI32" i="14"/>
  <c r="FU32" i="14"/>
  <c r="GG32" i="14"/>
  <c r="GS32" i="14"/>
  <c r="HE32" i="14"/>
  <c r="DZ32" i="14"/>
  <c r="EL32" i="14"/>
  <c r="EX32" i="14"/>
  <c r="FJ32" i="14"/>
  <c r="FV32" i="14"/>
  <c r="GH32" i="14"/>
  <c r="GT32" i="14"/>
  <c r="HF32" i="14"/>
  <c r="EA32" i="14"/>
  <c r="EM32" i="14"/>
  <c r="EY32" i="14"/>
  <c r="FK32" i="14"/>
  <c r="FW32" i="14"/>
  <c r="GI32" i="14"/>
  <c r="GU32" i="14"/>
  <c r="HG32" i="14"/>
  <c r="EB32" i="14"/>
  <c r="EN32" i="14"/>
  <c r="EZ32" i="14"/>
  <c r="FL32" i="14"/>
  <c r="FX32" i="14"/>
  <c r="GJ32" i="14"/>
  <c r="GV32" i="14"/>
  <c r="HH32" i="14"/>
  <c r="EC32" i="14"/>
  <c r="EO32" i="14"/>
  <c r="FA32" i="14"/>
  <c r="FM32" i="14"/>
  <c r="FY32" i="14"/>
  <c r="GK32" i="14"/>
  <c r="GW32" i="14"/>
  <c r="ED32" i="14"/>
  <c r="EP32" i="14"/>
  <c r="FB32" i="14"/>
  <c r="FN32" i="14"/>
  <c r="FZ32" i="14"/>
  <c r="GL32" i="14"/>
  <c r="GX32" i="14"/>
  <c r="HJ32" i="14"/>
  <c r="EE32" i="14"/>
  <c r="EQ32" i="14"/>
  <c r="FC32" i="14"/>
  <c r="FO32" i="14"/>
  <c r="GA32" i="14"/>
  <c r="GM32" i="14"/>
  <c r="GY32" i="14"/>
  <c r="HK32" i="14"/>
  <c r="DU32" i="14"/>
  <c r="EG32" i="14"/>
  <c r="ES32" i="14"/>
  <c r="FE32" i="14"/>
  <c r="FQ32" i="14"/>
  <c r="GC32" i="14"/>
  <c r="GO32" i="14"/>
  <c r="HA32" i="14"/>
  <c r="HM32" i="14"/>
  <c r="DV32" i="14"/>
  <c r="FR32" i="14"/>
  <c r="HI32" i="14"/>
  <c r="DX32" i="14"/>
  <c r="FT32" i="14"/>
  <c r="HL32" i="14"/>
  <c r="EF32" i="14"/>
  <c r="GB32" i="14"/>
  <c r="HN32" i="14"/>
  <c r="EH32" i="14"/>
  <c r="GD32" i="14"/>
  <c r="HO32" i="14"/>
  <c r="EJ32" i="14"/>
  <c r="GF32" i="14"/>
  <c r="ER32" i="14"/>
  <c r="GN32" i="14"/>
  <c r="ET32" i="14"/>
  <c r="GP32" i="14"/>
  <c r="EV32" i="14"/>
  <c r="GR32" i="14"/>
  <c r="FD32" i="14"/>
  <c r="GZ32" i="14"/>
  <c r="FF32" i="14"/>
  <c r="HB32" i="14"/>
  <c r="FH32" i="14"/>
  <c r="HC32" i="14"/>
  <c r="FP32" i="14"/>
  <c r="HD32" i="14"/>
  <c r="DS32" i="14"/>
  <c r="DT32" i="14"/>
  <c r="EA14" i="14"/>
  <c r="EM14" i="14"/>
  <c r="EY14" i="14"/>
  <c r="FK14" i="14"/>
  <c r="FW14" i="14"/>
  <c r="GI14" i="14"/>
  <c r="GU14" i="14"/>
  <c r="HG14" i="14"/>
  <c r="EE14" i="14"/>
  <c r="EQ14" i="14"/>
  <c r="FC14" i="14"/>
  <c r="FO14" i="14"/>
  <c r="GA14" i="14"/>
  <c r="GM14" i="14"/>
  <c r="GY14" i="14"/>
  <c r="HK14" i="14"/>
  <c r="EF14" i="14"/>
  <c r="ER14" i="14"/>
  <c r="FD14" i="14"/>
  <c r="FP14" i="14"/>
  <c r="GB14" i="14"/>
  <c r="GN14" i="14"/>
  <c r="GZ14" i="14"/>
  <c r="HL14" i="14"/>
  <c r="DU14" i="14"/>
  <c r="EG14" i="14"/>
  <c r="ES14" i="14"/>
  <c r="FE14" i="14"/>
  <c r="FQ14" i="14"/>
  <c r="GC14" i="14"/>
  <c r="GO14" i="14"/>
  <c r="HA14" i="14"/>
  <c r="HM14" i="14"/>
  <c r="DV14" i="14"/>
  <c r="EH14" i="14"/>
  <c r="ET14" i="14"/>
  <c r="FF14" i="14"/>
  <c r="FR14" i="14"/>
  <c r="GD14" i="14"/>
  <c r="GP14" i="14"/>
  <c r="HB14" i="14"/>
  <c r="HN14" i="14"/>
  <c r="DX14" i="14"/>
  <c r="EJ14" i="14"/>
  <c r="EV14" i="14"/>
  <c r="FH14" i="14"/>
  <c r="FT14" i="14"/>
  <c r="GF14" i="14"/>
  <c r="GR14" i="14"/>
  <c r="HD14" i="14"/>
  <c r="EC14" i="14"/>
  <c r="FA14" i="14"/>
  <c r="FY14" i="14"/>
  <c r="GW14" i="14"/>
  <c r="EI14" i="14"/>
  <c r="FG14" i="14"/>
  <c r="GE14" i="14"/>
  <c r="HC14" i="14"/>
  <c r="EL14" i="14"/>
  <c r="FJ14" i="14"/>
  <c r="GH14" i="14"/>
  <c r="HF14" i="14"/>
  <c r="EN14" i="14"/>
  <c r="FL14" i="14"/>
  <c r="GJ14" i="14"/>
  <c r="HH14" i="14"/>
  <c r="EO14" i="14"/>
  <c r="FM14" i="14"/>
  <c r="GK14" i="14"/>
  <c r="HI14" i="14"/>
  <c r="DW14" i="14"/>
  <c r="EU14" i="14"/>
  <c r="FS14" i="14"/>
  <c r="GQ14" i="14"/>
  <c r="HO14" i="14"/>
  <c r="DY14" i="14"/>
  <c r="EW14" i="14"/>
  <c r="FU14" i="14"/>
  <c r="GS14" i="14"/>
  <c r="FI14" i="14"/>
  <c r="FN14" i="14"/>
  <c r="FV14" i="14"/>
  <c r="FX14" i="14"/>
  <c r="DZ14" i="14"/>
  <c r="FZ14" i="14"/>
  <c r="EB14" i="14"/>
  <c r="GG14" i="14"/>
  <c r="ED14" i="14"/>
  <c r="GL14" i="14"/>
  <c r="EK14" i="14"/>
  <c r="GT14" i="14"/>
  <c r="EP14" i="14"/>
  <c r="GV14" i="14"/>
  <c r="EX14" i="14"/>
  <c r="GX14" i="14"/>
  <c r="EZ14" i="14"/>
  <c r="HE14" i="14"/>
  <c r="FB14" i="14"/>
  <c r="HJ14" i="14"/>
  <c r="DT14" i="14"/>
  <c r="DS14" i="14"/>
  <c r="EB52" i="14"/>
  <c r="EN52" i="14"/>
  <c r="EZ52" i="14"/>
  <c r="DV52" i="14"/>
  <c r="EH52" i="14"/>
  <c r="ET52" i="14"/>
  <c r="EA52" i="14"/>
  <c r="EP52" i="14"/>
  <c r="ED52" i="14"/>
  <c r="ER52" i="14"/>
  <c r="FF52" i="14"/>
  <c r="FR52" i="14"/>
  <c r="GD52" i="14"/>
  <c r="GP52" i="14"/>
  <c r="HB52" i="14"/>
  <c r="HN52" i="14"/>
  <c r="EE52" i="14"/>
  <c r="ES52" i="14"/>
  <c r="FG52" i="14"/>
  <c r="FS52" i="14"/>
  <c r="GE52" i="14"/>
  <c r="GQ52" i="14"/>
  <c r="HC52" i="14"/>
  <c r="HO52" i="14"/>
  <c r="EG52" i="14"/>
  <c r="EV52" i="14"/>
  <c r="FI52" i="14"/>
  <c r="FU52" i="14"/>
  <c r="GG52" i="14"/>
  <c r="GS52" i="14"/>
  <c r="HE52" i="14"/>
  <c r="EI52" i="14"/>
  <c r="EW52" i="14"/>
  <c r="FJ52" i="14"/>
  <c r="FV52" i="14"/>
  <c r="GH52" i="14"/>
  <c r="GT52" i="14"/>
  <c r="HF52" i="14"/>
  <c r="DU52" i="14"/>
  <c r="EJ52" i="14"/>
  <c r="EX52" i="14"/>
  <c r="DW52" i="14"/>
  <c r="EK52" i="14"/>
  <c r="EY52" i="14"/>
  <c r="FL52" i="14"/>
  <c r="FX52" i="14"/>
  <c r="GJ52" i="14"/>
  <c r="GV52" i="14"/>
  <c r="HH52" i="14"/>
  <c r="DX52" i="14"/>
  <c r="EL52" i="14"/>
  <c r="FA52" i="14"/>
  <c r="FM52" i="14"/>
  <c r="FY52" i="14"/>
  <c r="GK52" i="14"/>
  <c r="GW52" i="14"/>
  <c r="HI52" i="14"/>
  <c r="EM52" i="14"/>
  <c r="FP52" i="14"/>
  <c r="GN52" i="14"/>
  <c r="HL52" i="14"/>
  <c r="EO52" i="14"/>
  <c r="FQ52" i="14"/>
  <c r="GO52" i="14"/>
  <c r="HM52" i="14"/>
  <c r="FD52" i="14"/>
  <c r="GB52" i="14"/>
  <c r="GZ52" i="14"/>
  <c r="FE52" i="14"/>
  <c r="GC52" i="14"/>
  <c r="HA52" i="14"/>
  <c r="DY52" i="14"/>
  <c r="FH52" i="14"/>
  <c r="GF52" i="14"/>
  <c r="HD52" i="14"/>
  <c r="DZ52" i="14"/>
  <c r="FK52" i="14"/>
  <c r="GI52" i="14"/>
  <c r="HG52" i="14"/>
  <c r="FC52" i="14"/>
  <c r="GY52" i="14"/>
  <c r="FN52" i="14"/>
  <c r="HJ52" i="14"/>
  <c r="FO52" i="14"/>
  <c r="HK52" i="14"/>
  <c r="FW52" i="14"/>
  <c r="FZ52" i="14"/>
  <c r="GA52" i="14"/>
  <c r="EC52" i="14"/>
  <c r="GL52" i="14"/>
  <c r="EQ52" i="14"/>
  <c r="GR52" i="14"/>
  <c r="EU52" i="14"/>
  <c r="GU52" i="14"/>
  <c r="GX52" i="14"/>
  <c r="EF52" i="14"/>
  <c r="FB52" i="14"/>
  <c r="FT52" i="14"/>
  <c r="GM52" i="14"/>
  <c r="DT52" i="14"/>
  <c r="DS52" i="14"/>
  <c r="DW29" i="14"/>
  <c r="EI29" i="14"/>
  <c r="EU29" i="14"/>
  <c r="FG29" i="14"/>
  <c r="FS29" i="14"/>
  <c r="DX29" i="14"/>
  <c r="EJ29" i="14"/>
  <c r="EV29" i="14"/>
  <c r="FH29" i="14"/>
  <c r="DY29" i="14"/>
  <c r="EK29" i="14"/>
  <c r="EW29" i="14"/>
  <c r="FI29" i="14"/>
  <c r="FU29" i="14"/>
  <c r="GG29" i="14"/>
  <c r="DZ29" i="14"/>
  <c r="EL29" i="14"/>
  <c r="EX29" i="14"/>
  <c r="FJ29" i="14"/>
  <c r="FV29" i="14"/>
  <c r="GH29" i="14"/>
  <c r="GT29" i="14"/>
  <c r="HF29" i="14"/>
  <c r="EB29" i="14"/>
  <c r="EN29" i="14"/>
  <c r="EZ29" i="14"/>
  <c r="FL29" i="14"/>
  <c r="FX29" i="14"/>
  <c r="EC29" i="14"/>
  <c r="EO29" i="14"/>
  <c r="FA29" i="14"/>
  <c r="FM29" i="14"/>
  <c r="FY29" i="14"/>
  <c r="ED29" i="14"/>
  <c r="EP29" i="14"/>
  <c r="FB29" i="14"/>
  <c r="FN29" i="14"/>
  <c r="FZ29" i="14"/>
  <c r="GL29" i="14"/>
  <c r="GX29" i="14"/>
  <c r="HJ29" i="14"/>
  <c r="EE29" i="14"/>
  <c r="EQ29" i="14"/>
  <c r="FC29" i="14"/>
  <c r="FO29" i="14"/>
  <c r="GA29" i="14"/>
  <c r="ET29" i="14"/>
  <c r="GC29" i="14"/>
  <c r="GR29" i="14"/>
  <c r="HG29" i="14"/>
  <c r="EY29" i="14"/>
  <c r="GD29" i="14"/>
  <c r="GS29" i="14"/>
  <c r="HH29" i="14"/>
  <c r="FD29" i="14"/>
  <c r="GE29" i="14"/>
  <c r="GU29" i="14"/>
  <c r="HI29" i="14"/>
  <c r="DU29" i="14"/>
  <c r="FE29" i="14"/>
  <c r="GF29" i="14"/>
  <c r="GV29" i="14"/>
  <c r="HK29" i="14"/>
  <c r="DV29" i="14"/>
  <c r="FF29" i="14"/>
  <c r="GI29" i="14"/>
  <c r="GW29" i="14"/>
  <c r="HL29" i="14"/>
  <c r="EA29" i="14"/>
  <c r="FK29" i="14"/>
  <c r="GJ29" i="14"/>
  <c r="GY29" i="14"/>
  <c r="HM29" i="14"/>
  <c r="EF29" i="14"/>
  <c r="FP29" i="14"/>
  <c r="GK29" i="14"/>
  <c r="GZ29" i="14"/>
  <c r="HN29" i="14"/>
  <c r="EG29" i="14"/>
  <c r="FQ29" i="14"/>
  <c r="GM29" i="14"/>
  <c r="HA29" i="14"/>
  <c r="HO29" i="14"/>
  <c r="EH29" i="14"/>
  <c r="FR29" i="14"/>
  <c r="GN29" i="14"/>
  <c r="HB29" i="14"/>
  <c r="ER29" i="14"/>
  <c r="FW29" i="14"/>
  <c r="GP29" i="14"/>
  <c r="HD29" i="14"/>
  <c r="EM29" i="14"/>
  <c r="ES29" i="14"/>
  <c r="FT29" i="14"/>
  <c r="GB29" i="14"/>
  <c r="GO29" i="14"/>
  <c r="GQ29" i="14"/>
  <c r="HC29" i="14"/>
  <c r="HE29" i="14"/>
  <c r="DT29" i="14"/>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EA81" i="14"/>
  <c r="EM81" i="14"/>
  <c r="EY81" i="14"/>
  <c r="FK81" i="14"/>
  <c r="FW81" i="14"/>
  <c r="GI81" i="14"/>
  <c r="GU81" i="14"/>
  <c r="HG81" i="14"/>
  <c r="EB81" i="14"/>
  <c r="EN81" i="14"/>
  <c r="EZ81" i="14"/>
  <c r="FL81" i="14"/>
  <c r="FX81" i="14"/>
  <c r="GJ81" i="14"/>
  <c r="GV81" i="14"/>
  <c r="HH81" i="14"/>
  <c r="ED81" i="14"/>
  <c r="EP81" i="14"/>
  <c r="FB81" i="14"/>
  <c r="FN81" i="14"/>
  <c r="FZ81" i="14"/>
  <c r="GL81" i="14"/>
  <c r="GX81" i="14"/>
  <c r="HJ81" i="14"/>
  <c r="EE81" i="14"/>
  <c r="EQ81" i="14"/>
  <c r="FC81" i="14"/>
  <c r="FO81" i="14"/>
  <c r="DU81" i="14"/>
  <c r="EG81" i="14"/>
  <c r="ES81" i="14"/>
  <c r="FE81" i="14"/>
  <c r="FQ81" i="14"/>
  <c r="GC81" i="14"/>
  <c r="GO81" i="14"/>
  <c r="HA81" i="14"/>
  <c r="HM81" i="14"/>
  <c r="EH81" i="14"/>
  <c r="FA81" i="14"/>
  <c r="FU81" i="14"/>
  <c r="GN81" i="14"/>
  <c r="HE81" i="14"/>
  <c r="EI81" i="14"/>
  <c r="FD81" i="14"/>
  <c r="FV81" i="14"/>
  <c r="GP81" i="14"/>
  <c r="HF81" i="14"/>
  <c r="EJ81" i="14"/>
  <c r="FF81" i="14"/>
  <c r="FY81" i="14"/>
  <c r="GQ81" i="14"/>
  <c r="HI81" i="14"/>
  <c r="EK81" i="14"/>
  <c r="FG81" i="14"/>
  <c r="GA81" i="14"/>
  <c r="GR81" i="14"/>
  <c r="HK81" i="14"/>
  <c r="EL81" i="14"/>
  <c r="FH81" i="14"/>
  <c r="GB81" i="14"/>
  <c r="GS81" i="14"/>
  <c r="HL81" i="14"/>
  <c r="DV81" i="14"/>
  <c r="EO81" i="14"/>
  <c r="FI81" i="14"/>
  <c r="GD81" i="14"/>
  <c r="GT81" i="14"/>
  <c r="HN81" i="14"/>
  <c r="DW81" i="14"/>
  <c r="ER81" i="14"/>
  <c r="FJ81" i="14"/>
  <c r="GE81" i="14"/>
  <c r="GW81" i="14"/>
  <c r="HO81" i="14"/>
  <c r="DX81" i="14"/>
  <c r="ET81" i="14"/>
  <c r="FM81" i="14"/>
  <c r="GF81" i="14"/>
  <c r="GY81" i="14"/>
  <c r="EC81" i="14"/>
  <c r="EW81" i="14"/>
  <c r="FS81" i="14"/>
  <c r="GK81" i="14"/>
  <c r="HC81" i="14"/>
  <c r="EF81" i="14"/>
  <c r="HD81" i="14"/>
  <c r="EU81" i="14"/>
  <c r="EV81" i="14"/>
  <c r="EX81" i="14"/>
  <c r="DS81" i="14"/>
  <c r="FP81" i="14"/>
  <c r="FR81" i="14"/>
  <c r="FT81" i="14"/>
  <c r="GG81" i="14"/>
  <c r="GH81" i="14"/>
  <c r="DY81" i="14"/>
  <c r="GZ81" i="14"/>
  <c r="DZ81" i="14"/>
  <c r="HB81" i="14"/>
  <c r="GM81" i="14"/>
  <c r="DT81" i="14"/>
  <c r="DR11" i="14"/>
  <c r="DQ11" i="14" s="1"/>
  <c r="DP11" i="14" s="1"/>
  <c r="DO11" i="14" s="1"/>
  <c r="DN11" i="14" s="1"/>
  <c r="DM11" i="14" s="1"/>
  <c r="DL11" i="14" s="1"/>
  <c r="DK11" i="14" s="1"/>
  <c r="DJ11" i="14" s="1"/>
  <c r="DI11" i="14" s="1"/>
  <c r="DH11" i="14" s="1"/>
  <c r="DG11" i="14" s="1"/>
  <c r="DF11" i="14" s="1"/>
  <c r="DE11" i="14" s="1"/>
  <c r="DD11" i="14" s="1"/>
  <c r="DC11" i="14" s="1"/>
  <c r="DB11" i="14" s="1"/>
  <c r="DA11" i="14" s="1"/>
  <c r="CZ11" i="14" s="1"/>
  <c r="CY11" i="14" s="1"/>
  <c r="CX11" i="14" s="1"/>
  <c r="CW11" i="14" s="1"/>
  <c r="CV11" i="14" s="1"/>
  <c r="CU11" i="14" s="1"/>
  <c r="CT11" i="14" s="1"/>
  <c r="CS11" i="14" s="1"/>
  <c r="CR11" i="14" s="1"/>
  <c r="CQ11" i="14" s="1"/>
  <c r="CP11" i="14" s="1"/>
  <c r="CO11" i="14" s="1"/>
  <c r="CN11" i="14" s="1"/>
  <c r="CM11" i="14" s="1"/>
  <c r="CL11" i="14" s="1"/>
  <c r="CK11" i="14" s="1"/>
  <c r="CJ11" i="14" s="1"/>
  <c r="CI11" i="14" s="1"/>
  <c r="CH11" i="14" s="1"/>
  <c r="CG11" i="14" s="1"/>
  <c r="CF11" i="14" s="1"/>
  <c r="CE11" i="14" s="1"/>
  <c r="CD11" i="14" s="1"/>
  <c r="CC11" i="14" s="1"/>
  <c r="CB11" i="14" s="1"/>
  <c r="CA11" i="14" s="1"/>
  <c r="BZ11" i="14" s="1"/>
  <c r="BY11" i="14" s="1"/>
  <c r="BX11" i="14" s="1"/>
  <c r="BW11" i="14" s="1"/>
  <c r="BV11" i="14" s="1"/>
  <c r="BU11" i="14" s="1"/>
  <c r="BT11" i="14" s="1"/>
  <c r="BS11" i="14" s="1"/>
  <c r="BR11" i="14" s="1"/>
  <c r="BQ11" i="14" s="1"/>
  <c r="BP11" i="14" s="1"/>
  <c r="BO11" i="14" s="1"/>
  <c r="BN11" i="14" s="1"/>
  <c r="BM11" i="14" s="1"/>
  <c r="BL11" i="14" s="1"/>
  <c r="BK11" i="14" s="1"/>
  <c r="BJ11" i="14" s="1"/>
  <c r="BI11" i="14" s="1"/>
  <c r="BH11" i="14" s="1"/>
  <c r="BG11" i="14" s="1"/>
  <c r="BF11" i="14" s="1"/>
  <c r="BE11" i="14" s="1"/>
  <c r="BD11" i="14" s="1"/>
  <c r="BC11" i="14" s="1"/>
  <c r="BB11" i="14" s="1"/>
  <c r="BA11" i="14" s="1"/>
  <c r="AZ11" i="14" s="1"/>
  <c r="AY11" i="14" s="1"/>
  <c r="AX11" i="14" s="1"/>
  <c r="AW11" i="14" s="1"/>
  <c r="AV11" i="14" s="1"/>
  <c r="AU11" i="14" s="1"/>
  <c r="AT11" i="14" s="1"/>
  <c r="AS11" i="14" s="1"/>
  <c r="AR11" i="14" s="1"/>
  <c r="AQ11" i="14" s="1"/>
  <c r="AP11" i="14" s="1"/>
  <c r="AO11" i="14" s="1"/>
  <c r="AN11" i="14" s="1"/>
  <c r="AM11" i="14" s="1"/>
  <c r="AL11" i="14" s="1"/>
  <c r="AK11" i="14" s="1"/>
  <c r="AJ11" i="14" s="1"/>
  <c r="AI11" i="14" s="1"/>
  <c r="AH11" i="14" s="1"/>
  <c r="AG11" i="14" s="1"/>
  <c r="AF11" i="14" s="1"/>
  <c r="AE11" i="14" s="1"/>
  <c r="AD11" i="14" s="1"/>
  <c r="AC11" i="14" s="1"/>
  <c r="AB11" i="14" s="1"/>
  <c r="AA11" i="14" s="1"/>
  <c r="Z11" i="14" s="1"/>
  <c r="Y11" i="14" s="1"/>
  <c r="X11" i="14" s="1"/>
  <c r="W11" i="14" s="1"/>
  <c r="EE84" i="14"/>
  <c r="EQ84" i="14"/>
  <c r="FC84" i="14"/>
  <c r="FO84" i="14"/>
  <c r="GA84" i="14"/>
  <c r="ED84" i="14"/>
  <c r="ER84" i="14"/>
  <c r="FE84" i="14"/>
  <c r="FR84" i="14"/>
  <c r="GE84" i="14"/>
  <c r="GQ84" i="14"/>
  <c r="HC84" i="14"/>
  <c r="HO84" i="14"/>
  <c r="EF84" i="14"/>
  <c r="ES84" i="14"/>
  <c r="FF84" i="14"/>
  <c r="FS84" i="14"/>
  <c r="GF84" i="14"/>
  <c r="GR84" i="14"/>
  <c r="HD84" i="14"/>
  <c r="EG84" i="14"/>
  <c r="ET84" i="14"/>
  <c r="FG84" i="14"/>
  <c r="FT84" i="14"/>
  <c r="GG84" i="14"/>
  <c r="GS84" i="14"/>
  <c r="HE84" i="14"/>
  <c r="DU84" i="14"/>
  <c r="EH84" i="14"/>
  <c r="EU84" i="14"/>
  <c r="FH84" i="14"/>
  <c r="FU84" i="14"/>
  <c r="GH84" i="14"/>
  <c r="GT84" i="14"/>
  <c r="HF84" i="14"/>
  <c r="DV84" i="14"/>
  <c r="EI84" i="14"/>
  <c r="EV84" i="14"/>
  <c r="FI84" i="14"/>
  <c r="FV84" i="14"/>
  <c r="GI84" i="14"/>
  <c r="GU84" i="14"/>
  <c r="HG84" i="14"/>
  <c r="DW84" i="14"/>
  <c r="EJ84" i="14"/>
  <c r="EW84" i="14"/>
  <c r="FJ84" i="14"/>
  <c r="FW84" i="14"/>
  <c r="GJ84" i="14"/>
  <c r="GV84" i="14"/>
  <c r="HH84" i="14"/>
  <c r="DX84" i="14"/>
  <c r="EK84" i="14"/>
  <c r="EX84" i="14"/>
  <c r="FK84" i="14"/>
  <c r="FX84" i="14"/>
  <c r="GK84" i="14"/>
  <c r="GW84" i="14"/>
  <c r="HI84" i="14"/>
  <c r="DY84" i="14"/>
  <c r="EL84" i="14"/>
  <c r="EY84" i="14"/>
  <c r="FL84" i="14"/>
  <c r="FY84" i="14"/>
  <c r="GL84" i="14"/>
  <c r="GX84" i="14"/>
  <c r="HJ84" i="14"/>
  <c r="EB84" i="14"/>
  <c r="EO84" i="14"/>
  <c r="FB84" i="14"/>
  <c r="FP84" i="14"/>
  <c r="GC84" i="14"/>
  <c r="GO84" i="14"/>
  <c r="HA84" i="14"/>
  <c r="HM84" i="14"/>
  <c r="EP84" i="14"/>
  <c r="GP84" i="14"/>
  <c r="EZ84" i="14"/>
  <c r="GY84" i="14"/>
  <c r="DS84" i="14"/>
  <c r="FA84" i="14"/>
  <c r="GZ84" i="14"/>
  <c r="DT84" i="14"/>
  <c r="FD84" i="14"/>
  <c r="HB84" i="14"/>
  <c r="FM84" i="14"/>
  <c r="HK84" i="14"/>
  <c r="FN84" i="14"/>
  <c r="HL84" i="14"/>
  <c r="FQ84" i="14"/>
  <c r="HN84" i="14"/>
  <c r="DZ84" i="14"/>
  <c r="FZ84" i="14"/>
  <c r="EA84" i="14"/>
  <c r="GB84" i="14"/>
  <c r="EM84" i="14"/>
  <c r="GM84" i="14"/>
  <c r="EN84" i="14"/>
  <c r="GN84" i="14"/>
  <c r="EC84" i="14"/>
  <c r="GD84" i="14"/>
  <c r="EB66" i="14"/>
  <c r="EN66" i="14"/>
  <c r="EZ66" i="14"/>
  <c r="FL66" i="14"/>
  <c r="FX66" i="14"/>
  <c r="GJ66" i="14"/>
  <c r="GV66" i="14"/>
  <c r="HH66" i="14"/>
  <c r="DU66" i="14"/>
  <c r="EG66" i="14"/>
  <c r="ES66" i="14"/>
  <c r="FE66" i="14"/>
  <c r="FQ66" i="14"/>
  <c r="GC66" i="14"/>
  <c r="GO66" i="14"/>
  <c r="HA66" i="14"/>
  <c r="HM66" i="14"/>
  <c r="DX66" i="14"/>
  <c r="EJ66" i="14"/>
  <c r="EV66" i="14"/>
  <c r="FH66" i="14"/>
  <c r="FT66" i="14"/>
  <c r="GF66" i="14"/>
  <c r="GR66" i="14"/>
  <c r="HD66" i="14"/>
  <c r="DY66" i="14"/>
  <c r="EK66" i="14"/>
  <c r="EW66" i="14"/>
  <c r="FI66" i="14"/>
  <c r="FU66" i="14"/>
  <c r="GG66" i="14"/>
  <c r="GS66" i="14"/>
  <c r="HE66" i="14"/>
  <c r="EE66" i="14"/>
  <c r="EX66" i="14"/>
  <c r="FO66" i="14"/>
  <c r="GH66" i="14"/>
  <c r="GY66" i="14"/>
  <c r="EF66" i="14"/>
  <c r="EY66" i="14"/>
  <c r="FP66" i="14"/>
  <c r="GI66" i="14"/>
  <c r="GZ66" i="14"/>
  <c r="EH66" i="14"/>
  <c r="FA66" i="14"/>
  <c r="FR66" i="14"/>
  <c r="GK66" i="14"/>
  <c r="HB66" i="14"/>
  <c r="EI66" i="14"/>
  <c r="FB66" i="14"/>
  <c r="FS66" i="14"/>
  <c r="GL66" i="14"/>
  <c r="HC66" i="14"/>
  <c r="EL66" i="14"/>
  <c r="FC66" i="14"/>
  <c r="FV66" i="14"/>
  <c r="GM66" i="14"/>
  <c r="HF66" i="14"/>
  <c r="EM66" i="14"/>
  <c r="FD66" i="14"/>
  <c r="FW66" i="14"/>
  <c r="GN66" i="14"/>
  <c r="HG66" i="14"/>
  <c r="DV66" i="14"/>
  <c r="EO66" i="14"/>
  <c r="FF66" i="14"/>
  <c r="FY66" i="14"/>
  <c r="GP66" i="14"/>
  <c r="HI66" i="14"/>
  <c r="DW66" i="14"/>
  <c r="EP66" i="14"/>
  <c r="FG66" i="14"/>
  <c r="FZ66" i="14"/>
  <c r="GQ66" i="14"/>
  <c r="HJ66" i="14"/>
  <c r="DZ66" i="14"/>
  <c r="EQ66" i="14"/>
  <c r="FJ66" i="14"/>
  <c r="GA66" i="14"/>
  <c r="GT66" i="14"/>
  <c r="HK66" i="14"/>
  <c r="ED66" i="14"/>
  <c r="GX66" i="14"/>
  <c r="ER66" i="14"/>
  <c r="HL66" i="14"/>
  <c r="ET66" i="14"/>
  <c r="HN66" i="14"/>
  <c r="EU66" i="14"/>
  <c r="HO66" i="14"/>
  <c r="FK66" i="14"/>
  <c r="FM66" i="14"/>
  <c r="FN66" i="14"/>
  <c r="GB66" i="14"/>
  <c r="GD66" i="14"/>
  <c r="EA66" i="14"/>
  <c r="EC66" i="14"/>
  <c r="GE66" i="14"/>
  <c r="GU66" i="14"/>
  <c r="GW66" i="14"/>
  <c r="DS66" i="14"/>
  <c r="DT66" i="14"/>
  <c r="EE34" i="14"/>
  <c r="EQ34" i="14"/>
  <c r="FC34" i="14"/>
  <c r="FO34" i="14"/>
  <c r="GA34" i="14"/>
  <c r="GM34" i="14"/>
  <c r="GY34" i="14"/>
  <c r="HK34" i="14"/>
  <c r="EF34" i="14"/>
  <c r="ER34" i="14"/>
  <c r="FD34" i="14"/>
  <c r="FP34" i="14"/>
  <c r="GB34" i="14"/>
  <c r="GN34" i="14"/>
  <c r="GZ34" i="14"/>
  <c r="HL34" i="14"/>
  <c r="DU34" i="14"/>
  <c r="EG34" i="14"/>
  <c r="ES34" i="14"/>
  <c r="FE34" i="14"/>
  <c r="FQ34" i="14"/>
  <c r="GC34" i="14"/>
  <c r="GO34" i="14"/>
  <c r="HA34" i="14"/>
  <c r="HM34" i="14"/>
  <c r="DV34" i="14"/>
  <c r="EH34" i="14"/>
  <c r="ET34" i="14"/>
  <c r="FF34" i="14"/>
  <c r="FR34" i="14"/>
  <c r="GD34" i="14"/>
  <c r="GP34" i="14"/>
  <c r="HB34" i="14"/>
  <c r="HN34" i="14"/>
  <c r="DX34" i="14"/>
  <c r="EJ34" i="14"/>
  <c r="EV34" i="14"/>
  <c r="FH34" i="14"/>
  <c r="FT34" i="14"/>
  <c r="GF34" i="14"/>
  <c r="GR34" i="14"/>
  <c r="HD34" i="14"/>
  <c r="DY34" i="14"/>
  <c r="EK34" i="14"/>
  <c r="EW34" i="14"/>
  <c r="FI34" i="14"/>
  <c r="FU34" i="14"/>
  <c r="GG34" i="14"/>
  <c r="GS34" i="14"/>
  <c r="HE34" i="14"/>
  <c r="EA34" i="14"/>
  <c r="EM34" i="14"/>
  <c r="EY34" i="14"/>
  <c r="FK34" i="14"/>
  <c r="FW34" i="14"/>
  <c r="GI34" i="14"/>
  <c r="GU34" i="14"/>
  <c r="HG34" i="14"/>
  <c r="EC34" i="14"/>
  <c r="FG34" i="14"/>
  <c r="GJ34" i="14"/>
  <c r="HJ34" i="14"/>
  <c r="ED34" i="14"/>
  <c r="FJ34" i="14"/>
  <c r="GK34" i="14"/>
  <c r="HO34" i="14"/>
  <c r="EI34" i="14"/>
  <c r="FL34" i="14"/>
  <c r="GL34" i="14"/>
  <c r="EL34" i="14"/>
  <c r="FM34" i="14"/>
  <c r="GQ34" i="14"/>
  <c r="EN34" i="14"/>
  <c r="FN34" i="14"/>
  <c r="GT34" i="14"/>
  <c r="EO34" i="14"/>
  <c r="FS34" i="14"/>
  <c r="GV34" i="14"/>
  <c r="EP34" i="14"/>
  <c r="FV34" i="14"/>
  <c r="GW34" i="14"/>
  <c r="EU34" i="14"/>
  <c r="FX34" i="14"/>
  <c r="GX34" i="14"/>
  <c r="EX34" i="14"/>
  <c r="FY34" i="14"/>
  <c r="HC34" i="14"/>
  <c r="DW34" i="14"/>
  <c r="EZ34" i="14"/>
  <c r="FZ34" i="14"/>
  <c r="HF34" i="14"/>
  <c r="DZ34" i="14"/>
  <c r="FA34" i="14"/>
  <c r="GE34" i="14"/>
  <c r="HH34" i="14"/>
  <c r="FB34" i="14"/>
  <c r="GH34" i="14"/>
  <c r="HI34" i="14"/>
  <c r="EB34" i="14"/>
  <c r="DT34" i="14"/>
  <c r="DS34" i="14"/>
  <c r="DS9" i="14"/>
  <c r="DR9" i="14" s="1"/>
  <c r="DT9" i="14"/>
  <c r="DU9" i="14" s="1"/>
  <c r="EC26" i="14"/>
  <c r="EO26" i="14"/>
  <c r="FA26" i="14"/>
  <c r="FM26" i="14"/>
  <c r="FY26" i="14"/>
  <c r="GK26" i="14"/>
  <c r="GW26" i="14"/>
  <c r="HI26" i="14"/>
  <c r="DV26" i="14"/>
  <c r="EH26" i="14"/>
  <c r="ET26" i="14"/>
  <c r="FF26" i="14"/>
  <c r="FR26" i="14"/>
  <c r="GD26" i="14"/>
  <c r="GP26" i="14"/>
  <c r="DU26" i="14"/>
  <c r="EJ26" i="14"/>
  <c r="EX26" i="14"/>
  <c r="FL26" i="14"/>
  <c r="GA26" i="14"/>
  <c r="GO26" i="14"/>
  <c r="HC26" i="14"/>
  <c r="DW26" i="14"/>
  <c r="EK26" i="14"/>
  <c r="EY26" i="14"/>
  <c r="FN26" i="14"/>
  <c r="GB26" i="14"/>
  <c r="GQ26" i="14"/>
  <c r="HD26" i="14"/>
  <c r="DX26" i="14"/>
  <c r="EL26" i="14"/>
  <c r="EZ26" i="14"/>
  <c r="FO26" i="14"/>
  <c r="GC26" i="14"/>
  <c r="GR26" i="14"/>
  <c r="HE26" i="14"/>
  <c r="DY26" i="14"/>
  <c r="EM26" i="14"/>
  <c r="FB26" i="14"/>
  <c r="FP26" i="14"/>
  <c r="GE26" i="14"/>
  <c r="GS26" i="14"/>
  <c r="HF26" i="14"/>
  <c r="DZ26" i="14"/>
  <c r="EN26" i="14"/>
  <c r="FC26" i="14"/>
  <c r="FQ26" i="14"/>
  <c r="GF26" i="14"/>
  <c r="GT26" i="14"/>
  <c r="HG26" i="14"/>
  <c r="EA26" i="14"/>
  <c r="EP26" i="14"/>
  <c r="FD26" i="14"/>
  <c r="FS26" i="14"/>
  <c r="GG26" i="14"/>
  <c r="GU26" i="14"/>
  <c r="HH26" i="14"/>
  <c r="EB26" i="14"/>
  <c r="EQ26" i="14"/>
  <c r="FE26" i="14"/>
  <c r="FT26" i="14"/>
  <c r="GH26" i="14"/>
  <c r="GV26" i="14"/>
  <c r="HJ26" i="14"/>
  <c r="ED26" i="14"/>
  <c r="ER26" i="14"/>
  <c r="FG26" i="14"/>
  <c r="FU26" i="14"/>
  <c r="GI26" i="14"/>
  <c r="GX26" i="14"/>
  <c r="HK26" i="14"/>
  <c r="EE26" i="14"/>
  <c r="ES26" i="14"/>
  <c r="FH26" i="14"/>
  <c r="FV26" i="14"/>
  <c r="GJ26" i="14"/>
  <c r="GY26" i="14"/>
  <c r="HL26" i="14"/>
  <c r="EF26" i="14"/>
  <c r="EU26" i="14"/>
  <c r="FI26" i="14"/>
  <c r="FW26" i="14"/>
  <c r="GL26" i="14"/>
  <c r="GZ26" i="14"/>
  <c r="HM26" i="14"/>
  <c r="EG26" i="14"/>
  <c r="EV26" i="14"/>
  <c r="FJ26" i="14"/>
  <c r="FX26" i="14"/>
  <c r="GM26" i="14"/>
  <c r="EI26" i="14"/>
  <c r="EW26" i="14"/>
  <c r="FK26" i="14"/>
  <c r="FZ26" i="14"/>
  <c r="GN26" i="14"/>
  <c r="HA26" i="14"/>
  <c r="HN26" i="14"/>
  <c r="HB26" i="14"/>
  <c r="HO26" i="14"/>
  <c r="DT26" i="14"/>
  <c r="DS26" i="14"/>
  <c r="DX15" i="14"/>
  <c r="EJ15" i="14"/>
  <c r="EV15" i="14"/>
  <c r="FH15" i="14"/>
  <c r="FT15" i="14"/>
  <c r="GF15" i="14"/>
  <c r="GR15" i="14"/>
  <c r="HD15" i="14"/>
  <c r="EB15" i="14"/>
  <c r="EN15" i="14"/>
  <c r="EZ15" i="14"/>
  <c r="FL15" i="14"/>
  <c r="FX15" i="14"/>
  <c r="GJ15" i="14"/>
  <c r="GV15" i="14"/>
  <c r="HH15" i="14"/>
  <c r="EC15" i="14"/>
  <c r="EO15" i="14"/>
  <c r="FA15" i="14"/>
  <c r="FM15" i="14"/>
  <c r="FY15" i="14"/>
  <c r="GK15" i="14"/>
  <c r="GW15" i="14"/>
  <c r="HI15" i="14"/>
  <c r="ED15" i="14"/>
  <c r="EP15" i="14"/>
  <c r="FB15" i="14"/>
  <c r="FN15" i="14"/>
  <c r="FZ15" i="14"/>
  <c r="GL15" i="14"/>
  <c r="GX15" i="14"/>
  <c r="HJ15" i="14"/>
  <c r="EE15" i="14"/>
  <c r="EQ15" i="14"/>
  <c r="FC15" i="14"/>
  <c r="FO15" i="14"/>
  <c r="GA15" i="14"/>
  <c r="GM15" i="14"/>
  <c r="GY15" i="14"/>
  <c r="HK15" i="14"/>
  <c r="DU15" i="14"/>
  <c r="EG15" i="14"/>
  <c r="ES15" i="14"/>
  <c r="FE15" i="14"/>
  <c r="FQ15" i="14"/>
  <c r="GC15" i="14"/>
  <c r="GO15" i="14"/>
  <c r="HA15" i="14"/>
  <c r="HM15" i="14"/>
  <c r="DZ15" i="14"/>
  <c r="EX15" i="14"/>
  <c r="FV15" i="14"/>
  <c r="GT15" i="14"/>
  <c r="EF15" i="14"/>
  <c r="FD15" i="14"/>
  <c r="GB15" i="14"/>
  <c r="GZ15" i="14"/>
  <c r="EI15" i="14"/>
  <c r="FG15" i="14"/>
  <c r="GE15" i="14"/>
  <c r="HC15" i="14"/>
  <c r="EK15" i="14"/>
  <c r="FI15" i="14"/>
  <c r="GG15" i="14"/>
  <c r="HE15" i="14"/>
  <c r="EL15" i="14"/>
  <c r="FJ15" i="14"/>
  <c r="GH15" i="14"/>
  <c r="HF15" i="14"/>
  <c r="ER15" i="14"/>
  <c r="FP15" i="14"/>
  <c r="GN15" i="14"/>
  <c r="HL15" i="14"/>
  <c r="DV15" i="14"/>
  <c r="ET15" i="14"/>
  <c r="FR15" i="14"/>
  <c r="GP15" i="14"/>
  <c r="HN15" i="14"/>
  <c r="DW15" i="14"/>
  <c r="FW15" i="14"/>
  <c r="DY15" i="14"/>
  <c r="GD15" i="14"/>
  <c r="EA15" i="14"/>
  <c r="GI15" i="14"/>
  <c r="EH15" i="14"/>
  <c r="GQ15" i="14"/>
  <c r="EM15" i="14"/>
  <c r="GS15" i="14"/>
  <c r="EU15" i="14"/>
  <c r="GU15" i="14"/>
  <c r="EW15" i="14"/>
  <c r="HB15" i="14"/>
  <c r="EY15" i="14"/>
  <c r="HG15" i="14"/>
  <c r="FF15" i="14"/>
  <c r="HO15" i="14"/>
  <c r="FK15" i="14"/>
  <c r="FS15" i="14"/>
  <c r="FU15" i="14"/>
  <c r="DT15" i="14"/>
  <c r="DS15" i="14"/>
  <c r="DV64" i="14"/>
  <c r="EH64" i="14"/>
  <c r="ET64" i="14"/>
  <c r="FF64" i="14"/>
  <c r="FR64" i="14"/>
  <c r="GD64" i="14"/>
  <c r="GP64" i="14"/>
  <c r="HB64" i="14"/>
  <c r="HN64" i="14"/>
  <c r="EC64" i="14"/>
  <c r="EO64" i="14"/>
  <c r="FA64" i="14"/>
  <c r="FM64" i="14"/>
  <c r="FY64" i="14"/>
  <c r="GK64" i="14"/>
  <c r="GW64" i="14"/>
  <c r="HI64" i="14"/>
  <c r="EE64" i="14"/>
  <c r="ES64" i="14"/>
  <c r="FH64" i="14"/>
  <c r="FV64" i="14"/>
  <c r="GJ64" i="14"/>
  <c r="GY64" i="14"/>
  <c r="HM64" i="14"/>
  <c r="EF64" i="14"/>
  <c r="EU64" i="14"/>
  <c r="FI64" i="14"/>
  <c r="FW64" i="14"/>
  <c r="GL64" i="14"/>
  <c r="GZ64" i="14"/>
  <c r="HO64" i="14"/>
  <c r="DW64" i="14"/>
  <c r="EK64" i="14"/>
  <c r="EY64" i="14"/>
  <c r="FN64" i="14"/>
  <c r="GB64" i="14"/>
  <c r="GQ64" i="14"/>
  <c r="HE64" i="14"/>
  <c r="DX64" i="14"/>
  <c r="EL64" i="14"/>
  <c r="EZ64" i="14"/>
  <c r="FO64" i="14"/>
  <c r="GC64" i="14"/>
  <c r="GR64" i="14"/>
  <c r="HF64" i="14"/>
  <c r="DZ64" i="14"/>
  <c r="EN64" i="14"/>
  <c r="FC64" i="14"/>
  <c r="FQ64" i="14"/>
  <c r="GF64" i="14"/>
  <c r="GT64" i="14"/>
  <c r="HH64" i="14"/>
  <c r="EA64" i="14"/>
  <c r="EP64" i="14"/>
  <c r="FD64" i="14"/>
  <c r="FS64" i="14"/>
  <c r="GG64" i="14"/>
  <c r="GU64" i="14"/>
  <c r="HJ64" i="14"/>
  <c r="ED64" i="14"/>
  <c r="FG64" i="14"/>
  <c r="GI64" i="14"/>
  <c r="HL64" i="14"/>
  <c r="EG64" i="14"/>
  <c r="FJ64" i="14"/>
  <c r="GM64" i="14"/>
  <c r="EI64" i="14"/>
  <c r="FK64" i="14"/>
  <c r="GN64" i="14"/>
  <c r="EJ64" i="14"/>
  <c r="FL64" i="14"/>
  <c r="GO64" i="14"/>
  <c r="EM64" i="14"/>
  <c r="FP64" i="14"/>
  <c r="GS64" i="14"/>
  <c r="EQ64" i="14"/>
  <c r="FT64" i="14"/>
  <c r="GV64" i="14"/>
  <c r="ER64" i="14"/>
  <c r="FU64" i="14"/>
  <c r="GX64" i="14"/>
  <c r="EV64" i="14"/>
  <c r="FX64" i="14"/>
  <c r="HA64" i="14"/>
  <c r="EW64" i="14"/>
  <c r="FZ64" i="14"/>
  <c r="HC64" i="14"/>
  <c r="EB64" i="14"/>
  <c r="EX64" i="14"/>
  <c r="FB64" i="14"/>
  <c r="FE64" i="14"/>
  <c r="GA64" i="14"/>
  <c r="GE64" i="14"/>
  <c r="GH64" i="14"/>
  <c r="HD64" i="14"/>
  <c r="HG64" i="14"/>
  <c r="HK64" i="14"/>
  <c r="DU64" i="14"/>
  <c r="DY64" i="14"/>
  <c r="DT64" i="14"/>
  <c r="DS64" i="14"/>
  <c r="EE41" i="14"/>
  <c r="EQ41" i="14"/>
  <c r="FC41" i="14"/>
  <c r="FO41" i="14"/>
  <c r="GA41" i="14"/>
  <c r="GM41" i="14"/>
  <c r="GY41" i="14"/>
  <c r="HK41" i="14"/>
  <c r="DU41" i="14"/>
  <c r="EG41" i="14"/>
  <c r="ES41" i="14"/>
  <c r="FE41" i="14"/>
  <c r="FQ41" i="14"/>
  <c r="GC41" i="14"/>
  <c r="GO41" i="14"/>
  <c r="HA41" i="14"/>
  <c r="HM41" i="14"/>
  <c r="DV41" i="14"/>
  <c r="EH41" i="14"/>
  <c r="ET41" i="14"/>
  <c r="FF41" i="14"/>
  <c r="FR41" i="14"/>
  <c r="GD41" i="14"/>
  <c r="GP41" i="14"/>
  <c r="HB41" i="14"/>
  <c r="HN41" i="14"/>
  <c r="DW41" i="14"/>
  <c r="EI41" i="14"/>
  <c r="EU41" i="14"/>
  <c r="FG41" i="14"/>
  <c r="FS41" i="14"/>
  <c r="GE41" i="14"/>
  <c r="GQ41" i="14"/>
  <c r="HC41" i="14"/>
  <c r="HO41" i="14"/>
  <c r="DY41" i="14"/>
  <c r="EK41" i="14"/>
  <c r="EW41" i="14"/>
  <c r="FI41" i="14"/>
  <c r="FU41" i="14"/>
  <c r="GG41" i="14"/>
  <c r="GS41" i="14"/>
  <c r="HE41" i="14"/>
  <c r="DZ41" i="14"/>
  <c r="EL41" i="14"/>
  <c r="EX41" i="14"/>
  <c r="FJ41" i="14"/>
  <c r="FV41" i="14"/>
  <c r="GH41" i="14"/>
  <c r="GT41" i="14"/>
  <c r="HF41" i="14"/>
  <c r="EA41" i="14"/>
  <c r="EM41" i="14"/>
  <c r="EY41" i="14"/>
  <c r="FK41" i="14"/>
  <c r="FW41" i="14"/>
  <c r="GI41" i="14"/>
  <c r="GU41" i="14"/>
  <c r="HG41" i="14"/>
  <c r="EB41" i="14"/>
  <c r="EN41" i="14"/>
  <c r="EZ41" i="14"/>
  <c r="FL41" i="14"/>
  <c r="FX41" i="14"/>
  <c r="GJ41" i="14"/>
  <c r="GV41" i="14"/>
  <c r="HH41" i="14"/>
  <c r="ER41" i="14"/>
  <c r="GB41" i="14"/>
  <c r="HL41" i="14"/>
  <c r="EV41" i="14"/>
  <c r="GF41" i="14"/>
  <c r="FA41" i="14"/>
  <c r="GK41" i="14"/>
  <c r="FB41" i="14"/>
  <c r="GL41" i="14"/>
  <c r="FD41" i="14"/>
  <c r="GN41" i="14"/>
  <c r="DX41" i="14"/>
  <c r="FH41" i="14"/>
  <c r="GR41" i="14"/>
  <c r="EC41" i="14"/>
  <c r="FM41" i="14"/>
  <c r="GW41" i="14"/>
  <c r="ED41" i="14"/>
  <c r="FN41" i="14"/>
  <c r="GX41" i="14"/>
  <c r="EF41" i="14"/>
  <c r="FP41" i="14"/>
  <c r="GZ41" i="14"/>
  <c r="EO41" i="14"/>
  <c r="FY41" i="14"/>
  <c r="HI41" i="14"/>
  <c r="EP41" i="14"/>
  <c r="FZ41" i="14"/>
  <c r="HJ41" i="14"/>
  <c r="EJ41" i="14"/>
  <c r="FT41" i="14"/>
  <c r="HD41" i="14"/>
  <c r="DT41" i="14"/>
  <c r="DS41" i="14"/>
  <c r="EE18" i="14"/>
  <c r="EQ18" i="14"/>
  <c r="FC18" i="14"/>
  <c r="FO18" i="14"/>
  <c r="GA18" i="14"/>
  <c r="GM18" i="14"/>
  <c r="GY18" i="14"/>
  <c r="HK18" i="14"/>
  <c r="EF18" i="14"/>
  <c r="ER18" i="14"/>
  <c r="FD18" i="14"/>
  <c r="FP18" i="14"/>
  <c r="GB18" i="14"/>
  <c r="GN18" i="14"/>
  <c r="GZ18" i="14"/>
  <c r="HL18" i="14"/>
  <c r="DU18" i="14"/>
  <c r="EG18" i="14"/>
  <c r="ES18" i="14"/>
  <c r="FE18" i="14"/>
  <c r="FQ18" i="14"/>
  <c r="GC18" i="14"/>
  <c r="GO18" i="14"/>
  <c r="HA18" i="14"/>
  <c r="HM18" i="14"/>
  <c r="DX18" i="14"/>
  <c r="EJ18" i="14"/>
  <c r="EV18" i="14"/>
  <c r="FH18" i="14"/>
  <c r="FT18" i="14"/>
  <c r="GF18" i="14"/>
  <c r="GR18" i="14"/>
  <c r="HD18" i="14"/>
  <c r="EC18" i="14"/>
  <c r="EW18" i="14"/>
  <c r="FM18" i="14"/>
  <c r="GG18" i="14"/>
  <c r="GW18" i="14"/>
  <c r="EH18" i="14"/>
  <c r="EY18" i="14"/>
  <c r="FR18" i="14"/>
  <c r="GI18" i="14"/>
  <c r="HB18" i="14"/>
  <c r="EK18" i="14"/>
  <c r="FA18" i="14"/>
  <c r="FU18" i="14"/>
  <c r="GK18" i="14"/>
  <c r="HE18" i="14"/>
  <c r="EL18" i="14"/>
  <c r="FB18" i="14"/>
  <c r="FV18" i="14"/>
  <c r="GL18" i="14"/>
  <c r="HF18" i="14"/>
  <c r="DV18" i="14"/>
  <c r="EM18" i="14"/>
  <c r="FF18" i="14"/>
  <c r="FW18" i="14"/>
  <c r="GP18" i="14"/>
  <c r="HG18" i="14"/>
  <c r="DY18" i="14"/>
  <c r="EO18" i="14"/>
  <c r="FI18" i="14"/>
  <c r="FY18" i="14"/>
  <c r="GS18" i="14"/>
  <c r="HI18" i="14"/>
  <c r="DZ18" i="14"/>
  <c r="EP18" i="14"/>
  <c r="FJ18" i="14"/>
  <c r="FZ18" i="14"/>
  <c r="GT18" i="14"/>
  <c r="HJ18" i="14"/>
  <c r="FG18" i="14"/>
  <c r="GV18" i="14"/>
  <c r="FK18" i="14"/>
  <c r="GX18" i="14"/>
  <c r="DW18" i="14"/>
  <c r="FL18" i="14"/>
  <c r="HC18" i="14"/>
  <c r="EA18" i="14"/>
  <c r="FN18" i="14"/>
  <c r="HH18" i="14"/>
  <c r="EB18" i="14"/>
  <c r="FS18" i="14"/>
  <c r="HN18" i="14"/>
  <c r="ED18" i="14"/>
  <c r="FX18" i="14"/>
  <c r="HO18" i="14"/>
  <c r="EI18" i="14"/>
  <c r="GD18" i="14"/>
  <c r="EN18" i="14"/>
  <c r="GE18" i="14"/>
  <c r="ET18" i="14"/>
  <c r="GH18" i="14"/>
  <c r="EU18" i="14"/>
  <c r="GJ18" i="14"/>
  <c r="EX18" i="14"/>
  <c r="GQ18" i="14"/>
  <c r="GU18" i="14"/>
  <c r="EZ18" i="14"/>
  <c r="DS18" i="14"/>
  <c r="DT18" i="14"/>
  <c r="EF93" i="14"/>
  <c r="ER93" i="14"/>
  <c r="DU93" i="14"/>
  <c r="EG93" i="14"/>
  <c r="ES93" i="14"/>
  <c r="FE93" i="14"/>
  <c r="FQ93" i="14"/>
  <c r="GC93" i="14"/>
  <c r="GO93" i="14"/>
  <c r="HA93" i="14"/>
  <c r="HM93" i="14"/>
  <c r="DV93" i="14"/>
  <c r="EH93" i="14"/>
  <c r="ET93" i="14"/>
  <c r="FF93" i="14"/>
  <c r="FR93" i="14"/>
  <c r="GD93" i="14"/>
  <c r="GP93" i="14"/>
  <c r="HB93" i="14"/>
  <c r="HN93" i="14"/>
  <c r="DX93" i="14"/>
  <c r="EJ93" i="14"/>
  <c r="EV93" i="14"/>
  <c r="FH93" i="14"/>
  <c r="FT93" i="14"/>
  <c r="GF93" i="14"/>
  <c r="GR93" i="14"/>
  <c r="HD93" i="14"/>
  <c r="DY93" i="14"/>
  <c r="EK93" i="14"/>
  <c r="EW93" i="14"/>
  <c r="FI93" i="14"/>
  <c r="FU93" i="14"/>
  <c r="GG93" i="14"/>
  <c r="GS93" i="14"/>
  <c r="HE93" i="14"/>
  <c r="DZ93" i="14"/>
  <c r="EL93" i="14"/>
  <c r="EX93" i="14"/>
  <c r="FJ93" i="14"/>
  <c r="FV93" i="14"/>
  <c r="GH93" i="14"/>
  <c r="GT93" i="14"/>
  <c r="HF93" i="14"/>
  <c r="EA93" i="14"/>
  <c r="EM93" i="14"/>
  <c r="EY93" i="14"/>
  <c r="FK93" i="14"/>
  <c r="ED93" i="14"/>
  <c r="EP93" i="14"/>
  <c r="FB93" i="14"/>
  <c r="FN93" i="14"/>
  <c r="FZ93" i="14"/>
  <c r="GL93" i="14"/>
  <c r="GX93" i="14"/>
  <c r="HJ93" i="14"/>
  <c r="EQ93" i="14"/>
  <c r="FW93" i="14"/>
  <c r="GU93" i="14"/>
  <c r="EU93" i="14"/>
  <c r="FX93" i="14"/>
  <c r="GV93" i="14"/>
  <c r="EZ93" i="14"/>
  <c r="FY93" i="14"/>
  <c r="GW93" i="14"/>
  <c r="FA93" i="14"/>
  <c r="GA93" i="14"/>
  <c r="GY93" i="14"/>
  <c r="DS93" i="14"/>
  <c r="FC93" i="14"/>
  <c r="GB93" i="14"/>
  <c r="GZ93" i="14"/>
  <c r="DW93" i="14"/>
  <c r="FD93" i="14"/>
  <c r="GE93" i="14"/>
  <c r="HC93" i="14"/>
  <c r="EB93" i="14"/>
  <c r="FG93" i="14"/>
  <c r="GI93" i="14"/>
  <c r="HG93" i="14"/>
  <c r="EC93" i="14"/>
  <c r="FL93" i="14"/>
  <c r="GJ93" i="14"/>
  <c r="HH93" i="14"/>
  <c r="GK93" i="14"/>
  <c r="HI93" i="14"/>
  <c r="EN93" i="14"/>
  <c r="FP93" i="14"/>
  <c r="GN93" i="14"/>
  <c r="HL93" i="14"/>
  <c r="EO93" i="14"/>
  <c r="FS93" i="14"/>
  <c r="GQ93" i="14"/>
  <c r="HO93" i="14"/>
  <c r="EE93" i="14"/>
  <c r="DT93" i="14"/>
  <c r="EI93" i="14"/>
  <c r="FM93" i="14"/>
  <c r="FO93" i="14"/>
  <c r="GM93" i="14"/>
  <c r="HK93" i="14"/>
  <c r="DX96" i="14"/>
  <c r="EJ96" i="14"/>
  <c r="EV96" i="14"/>
  <c r="FH96" i="14"/>
  <c r="FT96" i="14"/>
  <c r="GF96" i="14"/>
  <c r="GR96" i="14"/>
  <c r="DY96" i="14"/>
  <c r="EK96" i="14"/>
  <c r="EW96" i="14"/>
  <c r="FI96" i="14"/>
  <c r="FU96" i="14"/>
  <c r="GG96" i="14"/>
  <c r="GS96" i="14"/>
  <c r="HE96" i="14"/>
  <c r="EA96" i="14"/>
  <c r="EM96" i="14"/>
  <c r="EY96" i="14"/>
  <c r="FK96" i="14"/>
  <c r="FW96" i="14"/>
  <c r="GI96" i="14"/>
  <c r="GU96" i="14"/>
  <c r="HG96" i="14"/>
  <c r="EB96" i="14"/>
  <c r="EN96" i="14"/>
  <c r="EZ96" i="14"/>
  <c r="FL96" i="14"/>
  <c r="FX96" i="14"/>
  <c r="GJ96" i="14"/>
  <c r="GV96" i="14"/>
  <c r="HH96" i="14"/>
  <c r="EC96" i="14"/>
  <c r="EO96" i="14"/>
  <c r="FA96" i="14"/>
  <c r="FM96" i="14"/>
  <c r="FY96" i="14"/>
  <c r="GK96" i="14"/>
  <c r="GW96" i="14"/>
  <c r="HI96" i="14"/>
  <c r="DU96" i="14"/>
  <c r="EG96" i="14"/>
  <c r="ES96" i="14"/>
  <c r="FE96" i="14"/>
  <c r="FQ96" i="14"/>
  <c r="GC96" i="14"/>
  <c r="GO96" i="14"/>
  <c r="HA96" i="14"/>
  <c r="HM96" i="14"/>
  <c r="EP96" i="14"/>
  <c r="FN96" i="14"/>
  <c r="GL96" i="14"/>
  <c r="HF96" i="14"/>
  <c r="EQ96" i="14"/>
  <c r="FO96" i="14"/>
  <c r="GM96" i="14"/>
  <c r="HJ96" i="14"/>
  <c r="ER96" i="14"/>
  <c r="FP96" i="14"/>
  <c r="GN96" i="14"/>
  <c r="HK96" i="14"/>
  <c r="DT96" i="14"/>
  <c r="DV96" i="14"/>
  <c r="ET96" i="14"/>
  <c r="FR96" i="14"/>
  <c r="GP96" i="14"/>
  <c r="HL96" i="14"/>
  <c r="HO96" i="14"/>
  <c r="DW96" i="14"/>
  <c r="EU96" i="14"/>
  <c r="FS96" i="14"/>
  <c r="GQ96" i="14"/>
  <c r="HN96" i="14"/>
  <c r="FV96" i="14"/>
  <c r="DS96" i="14"/>
  <c r="DZ96" i="14"/>
  <c r="EX96" i="14"/>
  <c r="GT96" i="14"/>
  <c r="ED96" i="14"/>
  <c r="FB96" i="14"/>
  <c r="FZ96" i="14"/>
  <c r="GX96" i="14"/>
  <c r="EE96" i="14"/>
  <c r="FC96" i="14"/>
  <c r="GA96" i="14"/>
  <c r="GY96" i="14"/>
  <c r="EI96" i="14"/>
  <c r="FG96" i="14"/>
  <c r="GE96" i="14"/>
  <c r="HC96" i="14"/>
  <c r="GD96" i="14"/>
  <c r="GH96" i="14"/>
  <c r="GZ96" i="14"/>
  <c r="FF96" i="14"/>
  <c r="HB96" i="14"/>
  <c r="HD96" i="14"/>
  <c r="EF96" i="14"/>
  <c r="EH96" i="14"/>
  <c r="FD96" i="14"/>
  <c r="EL96" i="14"/>
  <c r="FJ96" i="14"/>
  <c r="GB96" i="14"/>
  <c r="DY20" i="14"/>
  <c r="EK20" i="14"/>
  <c r="EW20" i="14"/>
  <c r="FI20" i="14"/>
  <c r="FU20" i="14"/>
  <c r="GG20" i="14"/>
  <c r="GS20" i="14"/>
  <c r="HE20" i="14"/>
  <c r="DZ20" i="14"/>
  <c r="EL20" i="14"/>
  <c r="EX20" i="14"/>
  <c r="FJ20" i="14"/>
  <c r="FV20" i="14"/>
  <c r="GH20" i="14"/>
  <c r="GT20" i="14"/>
  <c r="HF20" i="14"/>
  <c r="EA20" i="14"/>
  <c r="EM20" i="14"/>
  <c r="EY20" i="14"/>
  <c r="FK20" i="14"/>
  <c r="FW20" i="14"/>
  <c r="GI20" i="14"/>
  <c r="GU20" i="14"/>
  <c r="HG20" i="14"/>
  <c r="ED20" i="14"/>
  <c r="EP20" i="14"/>
  <c r="FB20" i="14"/>
  <c r="FN20" i="14"/>
  <c r="FZ20" i="14"/>
  <c r="GL20" i="14"/>
  <c r="GX20" i="14"/>
  <c r="HJ20" i="14"/>
  <c r="EI20" i="14"/>
  <c r="FC20" i="14"/>
  <c r="FS20" i="14"/>
  <c r="GM20" i="14"/>
  <c r="HC20" i="14"/>
  <c r="EJ20" i="14"/>
  <c r="FD20" i="14"/>
  <c r="FT20" i="14"/>
  <c r="GN20" i="14"/>
  <c r="HD20" i="14"/>
  <c r="DU20" i="14"/>
  <c r="EN20" i="14"/>
  <c r="FE20" i="14"/>
  <c r="FX20" i="14"/>
  <c r="GO20" i="14"/>
  <c r="HH20" i="14"/>
  <c r="DW20" i="14"/>
  <c r="EQ20" i="14"/>
  <c r="FG20" i="14"/>
  <c r="GA20" i="14"/>
  <c r="GQ20" i="14"/>
  <c r="HK20" i="14"/>
  <c r="DX20" i="14"/>
  <c r="ER20" i="14"/>
  <c r="FH20" i="14"/>
  <c r="GB20" i="14"/>
  <c r="GR20" i="14"/>
  <c r="HL20" i="14"/>
  <c r="EE20" i="14"/>
  <c r="FL20" i="14"/>
  <c r="GK20" i="14"/>
  <c r="EF20" i="14"/>
  <c r="FM20" i="14"/>
  <c r="GP20" i="14"/>
  <c r="EG20" i="14"/>
  <c r="FO20" i="14"/>
  <c r="GV20" i="14"/>
  <c r="EH20" i="14"/>
  <c r="FP20" i="14"/>
  <c r="GW20" i="14"/>
  <c r="EO20" i="14"/>
  <c r="FQ20" i="14"/>
  <c r="GY20" i="14"/>
  <c r="ES20" i="14"/>
  <c r="FR20" i="14"/>
  <c r="GZ20" i="14"/>
  <c r="ET20" i="14"/>
  <c r="FY20" i="14"/>
  <c r="HA20" i="14"/>
  <c r="EU20" i="14"/>
  <c r="GC20" i="14"/>
  <c r="HB20" i="14"/>
  <c r="EV20" i="14"/>
  <c r="GD20" i="14"/>
  <c r="HI20" i="14"/>
  <c r="DV20" i="14"/>
  <c r="EZ20" i="14"/>
  <c r="GE20" i="14"/>
  <c r="HM20" i="14"/>
  <c r="EB20" i="14"/>
  <c r="FA20" i="14"/>
  <c r="GF20" i="14"/>
  <c r="HN20" i="14"/>
  <c r="EC20" i="14"/>
  <c r="FF20" i="14"/>
  <c r="GJ20" i="14"/>
  <c r="HO20" i="14"/>
  <c r="DS20" i="14"/>
  <c r="DT20" i="14"/>
  <c r="EC86" i="14"/>
  <c r="EO86" i="14"/>
  <c r="FA86" i="14"/>
  <c r="FM86" i="14"/>
  <c r="FY86" i="14"/>
  <c r="GK86" i="14"/>
  <c r="GW86" i="14"/>
  <c r="HI86" i="14"/>
  <c r="ED86" i="14"/>
  <c r="EP86" i="14"/>
  <c r="FB86" i="14"/>
  <c r="FN86" i="14"/>
  <c r="FZ86" i="14"/>
  <c r="GL86" i="14"/>
  <c r="GX86" i="14"/>
  <c r="HJ86" i="14"/>
  <c r="EE86" i="14"/>
  <c r="EQ86" i="14"/>
  <c r="FC86" i="14"/>
  <c r="FO86" i="14"/>
  <c r="GA86" i="14"/>
  <c r="GM86" i="14"/>
  <c r="GY86" i="14"/>
  <c r="HK86" i="14"/>
  <c r="EF86" i="14"/>
  <c r="ER86" i="14"/>
  <c r="FD86" i="14"/>
  <c r="FP86" i="14"/>
  <c r="GB86" i="14"/>
  <c r="GN86" i="14"/>
  <c r="GZ86" i="14"/>
  <c r="HL86" i="14"/>
  <c r="DU86" i="14"/>
  <c r="EG86" i="14"/>
  <c r="ES86" i="14"/>
  <c r="FE86" i="14"/>
  <c r="FQ86" i="14"/>
  <c r="GC86" i="14"/>
  <c r="GO86" i="14"/>
  <c r="HA86" i="14"/>
  <c r="HM86" i="14"/>
  <c r="DV86" i="14"/>
  <c r="EH86" i="14"/>
  <c r="ET86" i="14"/>
  <c r="FF86" i="14"/>
  <c r="FR86" i="14"/>
  <c r="GD86" i="14"/>
  <c r="GP86" i="14"/>
  <c r="HB86" i="14"/>
  <c r="HN86" i="14"/>
  <c r="DW86" i="14"/>
  <c r="EI86" i="14"/>
  <c r="EU86" i="14"/>
  <c r="FG86" i="14"/>
  <c r="FS86" i="14"/>
  <c r="GE86" i="14"/>
  <c r="GQ86" i="14"/>
  <c r="HC86" i="14"/>
  <c r="HO86" i="14"/>
  <c r="DX86" i="14"/>
  <c r="EJ86" i="14"/>
  <c r="EV86" i="14"/>
  <c r="FH86" i="14"/>
  <c r="FT86" i="14"/>
  <c r="GF86" i="14"/>
  <c r="GR86" i="14"/>
  <c r="HD86" i="14"/>
  <c r="EA86" i="14"/>
  <c r="EM86" i="14"/>
  <c r="EY86" i="14"/>
  <c r="FK86" i="14"/>
  <c r="FW86" i="14"/>
  <c r="GI86" i="14"/>
  <c r="GU86" i="14"/>
  <c r="HG86" i="14"/>
  <c r="EN86" i="14"/>
  <c r="GJ86" i="14"/>
  <c r="EW86" i="14"/>
  <c r="GS86" i="14"/>
  <c r="EX86" i="14"/>
  <c r="GT86" i="14"/>
  <c r="EZ86" i="14"/>
  <c r="GV86" i="14"/>
  <c r="FI86" i="14"/>
  <c r="HE86" i="14"/>
  <c r="DT86" i="14"/>
  <c r="FJ86" i="14"/>
  <c r="HF86" i="14"/>
  <c r="FL86" i="14"/>
  <c r="HH86" i="14"/>
  <c r="DY86" i="14"/>
  <c r="FU86" i="14"/>
  <c r="DZ86" i="14"/>
  <c r="FV86" i="14"/>
  <c r="EK86" i="14"/>
  <c r="GG86" i="14"/>
  <c r="EL86" i="14"/>
  <c r="GH86" i="14"/>
  <c r="EB86" i="14"/>
  <c r="FX86" i="14"/>
  <c r="DS86" i="14"/>
  <c r="DT12" i="14"/>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S12" i="14"/>
  <c r="EE38" i="14"/>
  <c r="EQ38" i="14"/>
  <c r="FC38" i="14"/>
  <c r="FO38" i="14"/>
  <c r="GA38" i="14"/>
  <c r="GM38" i="14"/>
  <c r="EF38" i="14"/>
  <c r="ER38" i="14"/>
  <c r="FD38" i="14"/>
  <c r="FP38" i="14"/>
  <c r="GB38" i="14"/>
  <c r="GN38" i="14"/>
  <c r="GZ38" i="14"/>
  <c r="HL38" i="14"/>
  <c r="DU38" i="14"/>
  <c r="EG38" i="14"/>
  <c r="ES38" i="14"/>
  <c r="FE38" i="14"/>
  <c r="FQ38" i="14"/>
  <c r="GC38" i="14"/>
  <c r="GO38" i="14"/>
  <c r="HA38" i="14"/>
  <c r="HM38" i="14"/>
  <c r="DV38" i="14"/>
  <c r="EH38" i="14"/>
  <c r="ET38" i="14"/>
  <c r="FF38" i="14"/>
  <c r="FR38" i="14"/>
  <c r="GD38" i="14"/>
  <c r="GP38" i="14"/>
  <c r="HB38" i="14"/>
  <c r="HN38" i="14"/>
  <c r="DX38" i="14"/>
  <c r="EJ38" i="14"/>
  <c r="EA38" i="14"/>
  <c r="EM38" i="14"/>
  <c r="EY38" i="14"/>
  <c r="FK38" i="14"/>
  <c r="FW38" i="14"/>
  <c r="GI38" i="14"/>
  <c r="GU38" i="14"/>
  <c r="HG38" i="14"/>
  <c r="EP38" i="14"/>
  <c r="FL38" i="14"/>
  <c r="GG38" i="14"/>
  <c r="GY38" i="14"/>
  <c r="DW38" i="14"/>
  <c r="EU38" i="14"/>
  <c r="FM38" i="14"/>
  <c r="GH38" i="14"/>
  <c r="HC38" i="14"/>
  <c r="DY38" i="14"/>
  <c r="EV38" i="14"/>
  <c r="FN38" i="14"/>
  <c r="GJ38" i="14"/>
  <c r="HD38" i="14"/>
  <c r="DZ38" i="14"/>
  <c r="EW38" i="14"/>
  <c r="FS38" i="14"/>
  <c r="GK38" i="14"/>
  <c r="HE38" i="14"/>
  <c r="EB38" i="14"/>
  <c r="EX38" i="14"/>
  <c r="FT38" i="14"/>
  <c r="GL38" i="14"/>
  <c r="HF38" i="14"/>
  <c r="ED38" i="14"/>
  <c r="FA38" i="14"/>
  <c r="FV38" i="14"/>
  <c r="GR38" i="14"/>
  <c r="HI38" i="14"/>
  <c r="EI38" i="14"/>
  <c r="FB38" i="14"/>
  <c r="FX38" i="14"/>
  <c r="GS38" i="14"/>
  <c r="HJ38" i="14"/>
  <c r="EK38" i="14"/>
  <c r="FG38" i="14"/>
  <c r="FY38" i="14"/>
  <c r="GT38" i="14"/>
  <c r="HK38" i="14"/>
  <c r="EL38" i="14"/>
  <c r="FH38" i="14"/>
  <c r="FZ38" i="14"/>
  <c r="GV38" i="14"/>
  <c r="HO38" i="14"/>
  <c r="EO38" i="14"/>
  <c r="EZ38" i="14"/>
  <c r="FI38" i="14"/>
  <c r="FJ38" i="14"/>
  <c r="FU38" i="14"/>
  <c r="GE38" i="14"/>
  <c r="GF38" i="14"/>
  <c r="GQ38" i="14"/>
  <c r="GW38" i="14"/>
  <c r="EC38" i="14"/>
  <c r="HH38" i="14"/>
  <c r="EN38" i="14"/>
  <c r="GX38" i="14"/>
  <c r="DT38" i="14"/>
  <c r="DS38" i="14"/>
  <c r="DZ27" i="14"/>
  <c r="EL27" i="14"/>
  <c r="EX27" i="14"/>
  <c r="FJ27" i="14"/>
  <c r="FV27" i="14"/>
  <c r="GH27" i="14"/>
  <c r="GT27" i="14"/>
  <c r="HF27" i="14"/>
  <c r="DU27" i="14"/>
  <c r="EH27" i="14"/>
  <c r="EU27" i="14"/>
  <c r="FH27" i="14"/>
  <c r="FU27" i="14"/>
  <c r="GI27" i="14"/>
  <c r="GV27" i="14"/>
  <c r="HI27" i="14"/>
  <c r="DV27" i="14"/>
  <c r="EI27" i="14"/>
  <c r="EV27" i="14"/>
  <c r="FI27" i="14"/>
  <c r="FW27" i="14"/>
  <c r="GJ27" i="14"/>
  <c r="GW27" i="14"/>
  <c r="HJ27" i="14"/>
  <c r="DW27" i="14"/>
  <c r="EJ27" i="14"/>
  <c r="EW27" i="14"/>
  <c r="FK27" i="14"/>
  <c r="FX27" i="14"/>
  <c r="GK27" i="14"/>
  <c r="GX27" i="14"/>
  <c r="HK27" i="14"/>
  <c r="DX27" i="14"/>
  <c r="EK27" i="14"/>
  <c r="EY27" i="14"/>
  <c r="FL27" i="14"/>
  <c r="FY27" i="14"/>
  <c r="GL27" i="14"/>
  <c r="GY27" i="14"/>
  <c r="HL27" i="14"/>
  <c r="DY27" i="14"/>
  <c r="EM27" i="14"/>
  <c r="EZ27" i="14"/>
  <c r="FM27" i="14"/>
  <c r="FZ27" i="14"/>
  <c r="GM27" i="14"/>
  <c r="GZ27" i="14"/>
  <c r="HM27" i="14"/>
  <c r="EA27" i="14"/>
  <c r="EN27" i="14"/>
  <c r="FA27" i="14"/>
  <c r="FN27" i="14"/>
  <c r="GA27" i="14"/>
  <c r="GN27" i="14"/>
  <c r="HA27" i="14"/>
  <c r="HN27" i="14"/>
  <c r="EB27" i="14"/>
  <c r="EO27" i="14"/>
  <c r="FB27" i="14"/>
  <c r="FO27" i="14"/>
  <c r="GB27" i="14"/>
  <c r="GO27" i="14"/>
  <c r="HB27" i="14"/>
  <c r="HO27" i="14"/>
  <c r="EC27" i="14"/>
  <c r="EP27" i="14"/>
  <c r="FC27" i="14"/>
  <c r="FP27" i="14"/>
  <c r="GC27" i="14"/>
  <c r="GP27" i="14"/>
  <c r="HC27" i="14"/>
  <c r="ED27" i="14"/>
  <c r="EQ27" i="14"/>
  <c r="FD27" i="14"/>
  <c r="FQ27" i="14"/>
  <c r="GD27" i="14"/>
  <c r="GQ27" i="14"/>
  <c r="HD27" i="14"/>
  <c r="EE27" i="14"/>
  <c r="ER27" i="14"/>
  <c r="FE27" i="14"/>
  <c r="FR27" i="14"/>
  <c r="GE27" i="14"/>
  <c r="GR27" i="14"/>
  <c r="HE27" i="14"/>
  <c r="EF27" i="14"/>
  <c r="HG27" i="14"/>
  <c r="EG27" i="14"/>
  <c r="HH27" i="14"/>
  <c r="ES27" i="14"/>
  <c r="ET27" i="14"/>
  <c r="FF27" i="14"/>
  <c r="FG27" i="14"/>
  <c r="FS27" i="14"/>
  <c r="FT27" i="14"/>
  <c r="GF27" i="14"/>
  <c r="GS27" i="14"/>
  <c r="GG27" i="14"/>
  <c r="GU27" i="14"/>
  <c r="DT27" i="14"/>
  <c r="DS27" i="14"/>
  <c r="ED76" i="14"/>
  <c r="EP76" i="14"/>
  <c r="FB76" i="14"/>
  <c r="FN76" i="14"/>
  <c r="FZ76" i="14"/>
  <c r="GL76" i="14"/>
  <c r="GX76" i="14"/>
  <c r="HJ76" i="14"/>
  <c r="EE76" i="14"/>
  <c r="EQ76" i="14"/>
  <c r="FC76" i="14"/>
  <c r="FO76" i="14"/>
  <c r="GA76" i="14"/>
  <c r="GM76" i="14"/>
  <c r="GY76" i="14"/>
  <c r="HK76" i="14"/>
  <c r="DU76" i="14"/>
  <c r="EG76" i="14"/>
  <c r="ES76" i="14"/>
  <c r="FE76" i="14"/>
  <c r="FQ76" i="14"/>
  <c r="GC76" i="14"/>
  <c r="GO76" i="14"/>
  <c r="HA76" i="14"/>
  <c r="HM76" i="14"/>
  <c r="DV76" i="14"/>
  <c r="EH76" i="14"/>
  <c r="ET76" i="14"/>
  <c r="FF76" i="14"/>
  <c r="FR76" i="14"/>
  <c r="GD76" i="14"/>
  <c r="GP76" i="14"/>
  <c r="HB76" i="14"/>
  <c r="HN76" i="14"/>
  <c r="DX76" i="14"/>
  <c r="EJ76" i="14"/>
  <c r="EV76" i="14"/>
  <c r="FH76" i="14"/>
  <c r="FT76" i="14"/>
  <c r="GF76" i="14"/>
  <c r="GR76" i="14"/>
  <c r="HD76" i="14"/>
  <c r="EI76" i="14"/>
  <c r="FA76" i="14"/>
  <c r="FW76" i="14"/>
  <c r="GS76" i="14"/>
  <c r="HL76" i="14"/>
  <c r="EK76" i="14"/>
  <c r="FD76" i="14"/>
  <c r="FX76" i="14"/>
  <c r="GT76" i="14"/>
  <c r="HO76" i="14"/>
  <c r="EL76" i="14"/>
  <c r="FG76" i="14"/>
  <c r="FY76" i="14"/>
  <c r="GU76" i="14"/>
  <c r="EM76" i="14"/>
  <c r="FI76" i="14"/>
  <c r="GB76" i="14"/>
  <c r="GV76" i="14"/>
  <c r="EN76" i="14"/>
  <c r="FJ76" i="14"/>
  <c r="GE76" i="14"/>
  <c r="GW76" i="14"/>
  <c r="DW76" i="14"/>
  <c r="EO76" i="14"/>
  <c r="FK76" i="14"/>
  <c r="GG76" i="14"/>
  <c r="GZ76" i="14"/>
  <c r="DY76" i="14"/>
  <c r="ER76" i="14"/>
  <c r="FL76" i="14"/>
  <c r="GH76" i="14"/>
  <c r="HC76" i="14"/>
  <c r="DZ76" i="14"/>
  <c r="EU76" i="14"/>
  <c r="FM76" i="14"/>
  <c r="GI76" i="14"/>
  <c r="HE76" i="14"/>
  <c r="EC76" i="14"/>
  <c r="EY76" i="14"/>
  <c r="FU76" i="14"/>
  <c r="GN76" i="14"/>
  <c r="HH76" i="14"/>
  <c r="EF76" i="14"/>
  <c r="HI76" i="14"/>
  <c r="EW76" i="14"/>
  <c r="EX76" i="14"/>
  <c r="EZ76" i="14"/>
  <c r="FP76" i="14"/>
  <c r="FS76" i="14"/>
  <c r="FV76" i="14"/>
  <c r="DT76" i="14"/>
  <c r="GJ76" i="14"/>
  <c r="GK76" i="14"/>
  <c r="EA76" i="14"/>
  <c r="HF76" i="14"/>
  <c r="DS76" i="14"/>
  <c r="EB76" i="14"/>
  <c r="HG76" i="14"/>
  <c r="GQ76" i="14"/>
  <c r="EE53" i="14"/>
  <c r="EQ53" i="14"/>
  <c r="FC53" i="14"/>
  <c r="FO53" i="14"/>
  <c r="GA53" i="14"/>
  <c r="GM53" i="14"/>
  <c r="GY53" i="14"/>
  <c r="HK53" i="14"/>
  <c r="EF53" i="14"/>
  <c r="ER53" i="14"/>
  <c r="FD53" i="14"/>
  <c r="FP53" i="14"/>
  <c r="GB53" i="14"/>
  <c r="GN53" i="14"/>
  <c r="GZ53" i="14"/>
  <c r="HL53" i="14"/>
  <c r="DV53" i="14"/>
  <c r="EH53" i="14"/>
  <c r="ET53" i="14"/>
  <c r="FF53" i="14"/>
  <c r="FR53" i="14"/>
  <c r="GD53" i="14"/>
  <c r="GP53" i="14"/>
  <c r="HB53" i="14"/>
  <c r="HN53" i="14"/>
  <c r="DW53" i="14"/>
  <c r="EI53" i="14"/>
  <c r="EU53" i="14"/>
  <c r="FG53" i="14"/>
  <c r="FS53" i="14"/>
  <c r="GE53" i="14"/>
  <c r="GQ53" i="14"/>
  <c r="HC53" i="14"/>
  <c r="HO53" i="14"/>
  <c r="DY53" i="14"/>
  <c r="EK53" i="14"/>
  <c r="EW53" i="14"/>
  <c r="FI53" i="14"/>
  <c r="FU53" i="14"/>
  <c r="GG53" i="14"/>
  <c r="GS53" i="14"/>
  <c r="HE53" i="14"/>
  <c r="DZ53" i="14"/>
  <c r="EL53" i="14"/>
  <c r="EX53" i="14"/>
  <c r="FJ53" i="14"/>
  <c r="FV53" i="14"/>
  <c r="GH53" i="14"/>
  <c r="GT53" i="14"/>
  <c r="HF53" i="14"/>
  <c r="EO53" i="14"/>
  <c r="FM53" i="14"/>
  <c r="GK53" i="14"/>
  <c r="HI53" i="14"/>
  <c r="EP53" i="14"/>
  <c r="FN53" i="14"/>
  <c r="GL53" i="14"/>
  <c r="HJ53" i="14"/>
  <c r="EC53" i="14"/>
  <c r="FA53" i="14"/>
  <c r="FY53" i="14"/>
  <c r="GW53" i="14"/>
  <c r="ED53" i="14"/>
  <c r="FB53" i="14"/>
  <c r="FZ53" i="14"/>
  <c r="GX53" i="14"/>
  <c r="EG53" i="14"/>
  <c r="FE53" i="14"/>
  <c r="GC53" i="14"/>
  <c r="HA53" i="14"/>
  <c r="EJ53" i="14"/>
  <c r="FH53" i="14"/>
  <c r="GF53" i="14"/>
  <c r="HD53" i="14"/>
  <c r="EZ53" i="14"/>
  <c r="GV53" i="14"/>
  <c r="FK53" i="14"/>
  <c r="HG53" i="14"/>
  <c r="FL53" i="14"/>
  <c r="HH53" i="14"/>
  <c r="DX53" i="14"/>
  <c r="FT53" i="14"/>
  <c r="EA53" i="14"/>
  <c r="FW53" i="14"/>
  <c r="EB53" i="14"/>
  <c r="FX53" i="14"/>
  <c r="EM53" i="14"/>
  <c r="GI53" i="14"/>
  <c r="ES53" i="14"/>
  <c r="GO53" i="14"/>
  <c r="EV53" i="14"/>
  <c r="GR53" i="14"/>
  <c r="DU53" i="14"/>
  <c r="EN53" i="14"/>
  <c r="EY53" i="14"/>
  <c r="FQ53" i="14"/>
  <c r="GJ53" i="14"/>
  <c r="GU53" i="14"/>
  <c r="HM53" i="14"/>
  <c r="DT53" i="14"/>
  <c r="DS53" i="14"/>
  <c r="DW30" i="14"/>
  <c r="EI30" i="14"/>
  <c r="EU30" i="14"/>
  <c r="FG30" i="14"/>
  <c r="FS30" i="14"/>
  <c r="GE30" i="14"/>
  <c r="GQ30" i="14"/>
  <c r="HC30" i="14"/>
  <c r="HO30" i="14"/>
  <c r="DZ30" i="14"/>
  <c r="EM30" i="14"/>
  <c r="EZ30" i="14"/>
  <c r="FM30" i="14"/>
  <c r="FZ30" i="14"/>
  <c r="GM30" i="14"/>
  <c r="GZ30" i="14"/>
  <c r="HM30" i="14"/>
  <c r="EA30" i="14"/>
  <c r="EN30" i="14"/>
  <c r="FA30" i="14"/>
  <c r="FN30" i="14"/>
  <c r="GA30" i="14"/>
  <c r="GN30" i="14"/>
  <c r="HA30" i="14"/>
  <c r="HN30" i="14"/>
  <c r="EB30" i="14"/>
  <c r="EO30" i="14"/>
  <c r="FB30" i="14"/>
  <c r="FO30" i="14"/>
  <c r="GB30" i="14"/>
  <c r="GO30" i="14"/>
  <c r="HB30" i="14"/>
  <c r="EC30" i="14"/>
  <c r="EP30" i="14"/>
  <c r="FC30" i="14"/>
  <c r="FP30" i="14"/>
  <c r="GC30" i="14"/>
  <c r="GP30" i="14"/>
  <c r="HD30" i="14"/>
  <c r="ED30" i="14"/>
  <c r="EQ30" i="14"/>
  <c r="FD30" i="14"/>
  <c r="FQ30" i="14"/>
  <c r="GD30" i="14"/>
  <c r="GR30" i="14"/>
  <c r="HE30" i="14"/>
  <c r="EE30" i="14"/>
  <c r="ER30" i="14"/>
  <c r="FE30" i="14"/>
  <c r="FR30" i="14"/>
  <c r="GF30" i="14"/>
  <c r="GS30" i="14"/>
  <c r="HF30" i="14"/>
  <c r="EF30" i="14"/>
  <c r="ES30" i="14"/>
  <c r="FF30" i="14"/>
  <c r="FT30" i="14"/>
  <c r="GG30" i="14"/>
  <c r="GT30" i="14"/>
  <c r="HG30" i="14"/>
  <c r="EG30" i="14"/>
  <c r="ET30" i="14"/>
  <c r="FH30" i="14"/>
  <c r="FU30" i="14"/>
  <c r="GH30" i="14"/>
  <c r="GU30" i="14"/>
  <c r="HH30" i="14"/>
  <c r="DU30" i="14"/>
  <c r="EH30" i="14"/>
  <c r="EV30" i="14"/>
  <c r="FI30" i="14"/>
  <c r="FV30" i="14"/>
  <c r="GI30" i="14"/>
  <c r="GV30" i="14"/>
  <c r="HI30" i="14"/>
  <c r="DX30" i="14"/>
  <c r="EK30" i="14"/>
  <c r="EX30" i="14"/>
  <c r="FK30" i="14"/>
  <c r="FX30" i="14"/>
  <c r="GK30" i="14"/>
  <c r="GX30" i="14"/>
  <c r="HK30" i="14"/>
  <c r="DY30" i="14"/>
  <c r="GY30" i="14"/>
  <c r="EJ30" i="14"/>
  <c r="HJ30" i="14"/>
  <c r="EL30" i="14"/>
  <c r="HL30" i="14"/>
  <c r="EW30" i="14"/>
  <c r="EY30" i="14"/>
  <c r="FJ30" i="14"/>
  <c r="FL30" i="14"/>
  <c r="FW30" i="14"/>
  <c r="FY30" i="14"/>
  <c r="GJ30" i="14"/>
  <c r="GL30" i="14"/>
  <c r="DV30" i="14"/>
  <c r="GW30" i="14"/>
  <c r="DS30" i="14"/>
  <c r="DT30" i="14"/>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T13" i="14"/>
  <c r="DU13"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1" i="14"/>
  <c r="II11" i="14"/>
  <c r="IU11" i="14"/>
  <c r="JG11" i="14"/>
  <c r="JS11" i="14"/>
  <c r="KE11" i="14"/>
  <c r="KQ11" i="14"/>
  <c r="LC11" i="14"/>
  <c r="HX11" i="14"/>
  <c r="IJ11" i="14"/>
  <c r="IV11" i="14"/>
  <c r="JH11" i="14"/>
  <c r="JT11" i="14"/>
  <c r="KF11" i="14"/>
  <c r="KR11" i="14"/>
  <c r="LD11" i="14"/>
  <c r="HY11" i="14"/>
  <c r="IK11" i="14"/>
  <c r="IW11" i="14"/>
  <c r="JI11" i="14"/>
  <c r="JU11" i="14"/>
  <c r="KG11" i="14"/>
  <c r="KS11" i="14"/>
  <c r="LE11" i="14"/>
  <c r="HZ11" i="14"/>
  <c r="IL11" i="14"/>
  <c r="IX11" i="14"/>
  <c r="JJ11" i="14"/>
  <c r="JV11" i="14"/>
  <c r="KH11" i="14"/>
  <c r="KT11" i="14"/>
  <c r="LF11" i="14"/>
  <c r="IA11" i="14"/>
  <c r="IM11" i="14"/>
  <c r="IY11" i="14"/>
  <c r="JK11" i="14"/>
  <c r="JW11" i="14"/>
  <c r="KI11" i="14"/>
  <c r="KU11" i="14"/>
  <c r="LG11" i="14"/>
  <c r="HQ11" i="14"/>
  <c r="IC11" i="14"/>
  <c r="IO11" i="14"/>
  <c r="JA11" i="14"/>
  <c r="JM11" i="14"/>
  <c r="JY11" i="14"/>
  <c r="KK11" i="14"/>
  <c r="KW11" i="14"/>
  <c r="LI11" i="14"/>
  <c r="IB11" i="14"/>
  <c r="IZ11" i="14"/>
  <c r="JX11" i="14"/>
  <c r="KV11" i="14"/>
  <c r="ID11" i="14"/>
  <c r="JB11" i="14"/>
  <c r="JZ11" i="14"/>
  <c r="KX11" i="14"/>
  <c r="IE11" i="14"/>
  <c r="JC11" i="14"/>
  <c r="KA11" i="14"/>
  <c r="KY11" i="14"/>
  <c r="IF11" i="14"/>
  <c r="JD11" i="14"/>
  <c r="KB11" i="14"/>
  <c r="KZ11" i="14"/>
  <c r="IG11" i="14"/>
  <c r="JE11" i="14"/>
  <c r="KC11" i="14"/>
  <c r="LA11" i="14"/>
  <c r="IH11" i="14"/>
  <c r="JF11" i="14"/>
  <c r="KD11" i="14"/>
  <c r="LB11" i="14"/>
  <c r="IN11" i="14"/>
  <c r="JL11" i="14"/>
  <c r="KJ11" i="14"/>
  <c r="LH11" i="14"/>
  <c r="HR11" i="14"/>
  <c r="JP11" i="14"/>
  <c r="HS11" i="14"/>
  <c r="JQ11" i="14"/>
  <c r="HT11" i="14"/>
  <c r="JR11" i="14"/>
  <c r="HU11" i="14"/>
  <c r="KL11" i="14"/>
  <c r="HV11" i="14"/>
  <c r="KM11" i="14"/>
  <c r="IS11" i="14"/>
  <c r="LJ11" i="14"/>
  <c r="KN11" i="14"/>
  <c r="KO11" i="14"/>
  <c r="KP11" i="14"/>
  <c r="LK11" i="14"/>
  <c r="LL11" i="14"/>
  <c r="LM11" i="14"/>
  <c r="IP11" i="14"/>
  <c r="IQ11" i="14"/>
  <c r="IR11" i="14"/>
  <c r="IT11" i="14"/>
  <c r="JN11" i="14"/>
  <c r="JO11"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HS13" i="14"/>
  <c r="IE13" i="14"/>
  <c r="IQ13" i="14"/>
  <c r="JC13" i="14"/>
  <c r="JO13" i="14"/>
  <c r="KA13" i="14"/>
  <c r="KM13" i="14"/>
  <c r="KY13" i="14"/>
  <c r="LK13" i="14"/>
  <c r="HT13" i="14"/>
  <c r="HU13" i="14"/>
  <c r="HV13" i="14"/>
  <c r="HW13" i="14"/>
  <c r="II13" i="14"/>
  <c r="IU13" i="14"/>
  <c r="JG13" i="14"/>
  <c r="JS13" i="14"/>
  <c r="HY13" i="14"/>
  <c r="IF13" i="14"/>
  <c r="IT13" i="14"/>
  <c r="JI13" i="14"/>
  <c r="JW13" i="14"/>
  <c r="KJ13" i="14"/>
  <c r="KW13" i="14"/>
  <c r="LJ13" i="14"/>
  <c r="IG13" i="14"/>
  <c r="IV13" i="14"/>
  <c r="JJ13" i="14"/>
  <c r="JX13" i="14"/>
  <c r="KK13" i="14"/>
  <c r="KX13" i="14"/>
  <c r="LL13" i="14"/>
  <c r="IH13" i="14"/>
  <c r="IW13" i="14"/>
  <c r="JK13" i="14"/>
  <c r="JY13" i="14"/>
  <c r="KL13" i="14"/>
  <c r="KZ13" i="14"/>
  <c r="IJ13" i="14"/>
  <c r="IX13" i="14"/>
  <c r="JL13" i="14"/>
  <c r="JZ13" i="14"/>
  <c r="KN13" i="14"/>
  <c r="LA13" i="14"/>
  <c r="HQ13" i="14"/>
  <c r="IK13" i="14"/>
  <c r="IY13" i="14"/>
  <c r="JM13" i="14"/>
  <c r="KB13" i="14"/>
  <c r="KO13" i="14"/>
  <c r="LB13" i="14"/>
  <c r="HR13" i="14"/>
  <c r="IL13" i="14"/>
  <c r="IZ13" i="14"/>
  <c r="JN13" i="14"/>
  <c r="KC13" i="14"/>
  <c r="KP13" i="14"/>
  <c r="LC13" i="14"/>
  <c r="HX13" i="14"/>
  <c r="IM13" i="14"/>
  <c r="JA13" i="14"/>
  <c r="JP13" i="14"/>
  <c r="KD13" i="14"/>
  <c r="KQ13" i="14"/>
  <c r="LD13" i="14"/>
  <c r="IO13" i="14"/>
  <c r="JU13" i="14"/>
  <c r="LE13" i="14"/>
  <c r="IP13" i="14"/>
  <c r="JV13" i="14"/>
  <c r="LF13" i="14"/>
  <c r="IR13" i="14"/>
  <c r="KE13" i="14"/>
  <c r="LG13" i="14"/>
  <c r="IS13" i="14"/>
  <c r="KF13" i="14"/>
  <c r="LH13" i="14"/>
  <c r="JB13" i="14"/>
  <c r="KG13" i="14"/>
  <c r="LI13" i="14"/>
  <c r="IB13" i="14"/>
  <c r="JH13" i="14"/>
  <c r="KS13" i="14"/>
  <c r="KH13" i="14"/>
  <c r="HZ13" i="14"/>
  <c r="KI13" i="14"/>
  <c r="IA13" i="14"/>
  <c r="KR13" i="14"/>
  <c r="IC13" i="14"/>
  <c r="KT13" i="14"/>
  <c r="ID13" i="14"/>
  <c r="KU13" i="14"/>
  <c r="IN13" i="14"/>
  <c r="KV13" i="14"/>
  <c r="JD13" i="14"/>
  <c r="JE13" i="14"/>
  <c r="JF13" i="14"/>
  <c r="JQ13" i="14"/>
  <c r="JR13" i="14"/>
  <c r="JT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M9"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AE86" i="14"/>
  <c r="AQ86" i="14"/>
  <c r="BC86" i="14"/>
  <c r="BO86" i="14"/>
  <c r="CA86" i="14"/>
  <c r="CM86" i="14"/>
  <c r="CY86" i="14"/>
  <c r="DK86" i="14"/>
  <c r="AF86" i="14"/>
  <c r="AR86" i="14"/>
  <c r="BD86" i="14"/>
  <c r="BP86" i="14"/>
  <c r="CB86" i="14"/>
  <c r="CN86" i="14"/>
  <c r="CZ86" i="14"/>
  <c r="DL86" i="14"/>
  <c r="AG86" i="14"/>
  <c r="AS86" i="14"/>
  <c r="BE86" i="14"/>
  <c r="BQ86" i="14"/>
  <c r="CC86" i="14"/>
  <c r="CO86" i="14"/>
  <c r="DA86" i="14"/>
  <c r="DM86" i="14"/>
  <c r="AH86" i="14"/>
  <c r="AT86" i="14"/>
  <c r="BF86" i="14"/>
  <c r="BR86" i="14"/>
  <c r="CD86" i="14"/>
  <c r="CP86" i="14"/>
  <c r="DB86" i="14"/>
  <c r="DN86" i="14"/>
  <c r="AI86" i="14"/>
  <c r="AU86" i="14"/>
  <c r="BG86" i="14"/>
  <c r="BS86" i="14"/>
  <c r="CE86" i="14"/>
  <c r="CQ86" i="14"/>
  <c r="DC86" i="14"/>
  <c r="DO86" i="14"/>
  <c r="X86" i="14"/>
  <c r="AJ86" i="14"/>
  <c r="AV86" i="14"/>
  <c r="BH86" i="14"/>
  <c r="BT86" i="14"/>
  <c r="CF86" i="14"/>
  <c r="CR86" i="14"/>
  <c r="DD86" i="14"/>
  <c r="DP86" i="14"/>
  <c r="Y86" i="14"/>
  <c r="AK86" i="14"/>
  <c r="AW86" i="14"/>
  <c r="BI86" i="14"/>
  <c r="BU86" i="14"/>
  <c r="CG86" i="14"/>
  <c r="CS86" i="14"/>
  <c r="DE86" i="14"/>
  <c r="DQ86" i="14"/>
  <c r="AA86" i="14"/>
  <c r="AM86" i="14"/>
  <c r="AY86" i="14"/>
  <c r="BK86" i="14"/>
  <c r="BW86" i="14"/>
  <c r="CI86" i="14"/>
  <c r="CU86" i="14"/>
  <c r="DG86" i="14"/>
  <c r="AB86" i="14"/>
  <c r="AN86" i="14"/>
  <c r="AZ86" i="14"/>
  <c r="BL86" i="14"/>
  <c r="BX86" i="14"/>
  <c r="CJ86" i="14"/>
  <c r="CV86" i="14"/>
  <c r="DH86" i="14"/>
  <c r="AL86" i="14"/>
  <c r="CH86" i="14"/>
  <c r="AO86" i="14"/>
  <c r="CK86" i="14"/>
  <c r="AP86" i="14"/>
  <c r="CL86" i="14"/>
  <c r="AX86" i="14"/>
  <c r="CT86" i="14"/>
  <c r="BA86" i="14"/>
  <c r="CW86" i="14"/>
  <c r="BB86" i="14"/>
  <c r="CX86" i="14"/>
  <c r="BJ86" i="14"/>
  <c r="DF86" i="14"/>
  <c r="BN86" i="14"/>
  <c r="DJ86" i="14"/>
  <c r="Z86" i="14"/>
  <c r="BV86" i="14"/>
  <c r="DR86" i="14"/>
  <c r="BY86" i="14"/>
  <c r="AC86" i="14"/>
  <c r="AD86" i="14"/>
  <c r="W86" i="14"/>
  <c r="BM86" i="14"/>
  <c r="BZ86" i="14"/>
  <c r="DI86" i="14"/>
  <c r="AA16" i="14"/>
  <c r="AM16" i="14"/>
  <c r="AY16" i="14"/>
  <c r="BK16" i="14"/>
  <c r="BW16" i="14"/>
  <c r="CI16" i="14"/>
  <c r="CU16" i="14"/>
  <c r="DG16" i="14"/>
  <c r="AC16" i="14"/>
  <c r="AO16" i="14"/>
  <c r="BA16" i="14"/>
  <c r="BM16" i="14"/>
  <c r="BY16" i="14"/>
  <c r="CK16" i="14"/>
  <c r="CW16" i="14"/>
  <c r="DI16" i="14"/>
  <c r="AB16" i="14"/>
  <c r="AQ16" i="14"/>
  <c r="BE16" i="14"/>
  <c r="BS16" i="14"/>
  <c r="CG16" i="14"/>
  <c r="CV16" i="14"/>
  <c r="DK16" i="14"/>
  <c r="AD16" i="14"/>
  <c r="AR16" i="14"/>
  <c r="BF16" i="14"/>
  <c r="BT16" i="14"/>
  <c r="CH16" i="14"/>
  <c r="CX16" i="14"/>
  <c r="DL16" i="14"/>
  <c r="AE16" i="14"/>
  <c r="AS16" i="14"/>
  <c r="BG16" i="14"/>
  <c r="BU16" i="14"/>
  <c r="CJ16" i="14"/>
  <c r="CY16" i="14"/>
  <c r="DM16" i="14"/>
  <c r="AF16" i="14"/>
  <c r="AT16" i="14"/>
  <c r="BH16" i="14"/>
  <c r="BV16" i="14"/>
  <c r="CL16" i="14"/>
  <c r="CZ16" i="14"/>
  <c r="DN16" i="14"/>
  <c r="AG16" i="14"/>
  <c r="AU16" i="14"/>
  <c r="BI16" i="14"/>
  <c r="BX16" i="14"/>
  <c r="CM16" i="14"/>
  <c r="DA16" i="14"/>
  <c r="DO16" i="14"/>
  <c r="AH16" i="14"/>
  <c r="AV16" i="14"/>
  <c r="BJ16" i="14"/>
  <c r="BZ16" i="14"/>
  <c r="CN16" i="14"/>
  <c r="DB16" i="14"/>
  <c r="DP16" i="14"/>
  <c r="AI16" i="14"/>
  <c r="AW16" i="14"/>
  <c r="BL16" i="14"/>
  <c r="CA16" i="14"/>
  <c r="CO16" i="14"/>
  <c r="DC16" i="14"/>
  <c r="DQ16" i="14"/>
  <c r="AJ16" i="14"/>
  <c r="AX16" i="14"/>
  <c r="BN16" i="14"/>
  <c r="CB16" i="14"/>
  <c r="CP16" i="14"/>
  <c r="DD16" i="14"/>
  <c r="DR16" i="14"/>
  <c r="AK16" i="14"/>
  <c r="AZ16" i="14"/>
  <c r="BO16" i="14"/>
  <c r="CC16" i="14"/>
  <c r="CQ16" i="14"/>
  <c r="DE16" i="14"/>
  <c r="X16" i="14"/>
  <c r="AL16" i="14"/>
  <c r="BB16" i="14"/>
  <c r="BP16" i="14"/>
  <c r="CD16" i="14"/>
  <c r="CR16" i="14"/>
  <c r="DF16" i="14"/>
  <c r="BQ16" i="14"/>
  <c r="BR16" i="14"/>
  <c r="CE16" i="14"/>
  <c r="CF16" i="14"/>
  <c r="CS16" i="14"/>
  <c r="CT16" i="14"/>
  <c r="Y16" i="14"/>
  <c r="DH16" i="14"/>
  <c r="Z16" i="14"/>
  <c r="DJ16" i="14"/>
  <c r="AN16" i="14"/>
  <c r="AP16" i="14"/>
  <c r="BC16" i="14"/>
  <c r="BD16" i="14"/>
  <c r="W16" i="14"/>
  <c r="X17" i="14"/>
  <c r="AJ17" i="14"/>
  <c r="AV17" i="14"/>
  <c r="BH17" i="14"/>
  <c r="BT17" i="14"/>
  <c r="CF17" i="14"/>
  <c r="CR17" i="14"/>
  <c r="DD17" i="14"/>
  <c r="DP17" i="14"/>
  <c r="Y17" i="14"/>
  <c r="AK17" i="14"/>
  <c r="AW17" i="14"/>
  <c r="BI17" i="14"/>
  <c r="BU17" i="14"/>
  <c r="CG17" i="14"/>
  <c r="CS17" i="14"/>
  <c r="DE17" i="14"/>
  <c r="DQ17" i="14"/>
  <c r="Z17" i="14"/>
  <c r="AL17" i="14"/>
  <c r="AX17" i="14"/>
  <c r="BJ17" i="14"/>
  <c r="BV17" i="14"/>
  <c r="CH17" i="14"/>
  <c r="CT17" i="14"/>
  <c r="DF17" i="14"/>
  <c r="DR17" i="14"/>
  <c r="AA17" i="14"/>
  <c r="AM17" i="14"/>
  <c r="AY17" i="14"/>
  <c r="BK17" i="14"/>
  <c r="BW17" i="14"/>
  <c r="CI17" i="14"/>
  <c r="CU17" i="14"/>
  <c r="DG17" i="14"/>
  <c r="AB17" i="14"/>
  <c r="AN17" i="14"/>
  <c r="AZ17" i="14"/>
  <c r="BL17" i="14"/>
  <c r="BX17" i="14"/>
  <c r="CJ17" i="14"/>
  <c r="CV17" i="14"/>
  <c r="DH17" i="14"/>
  <c r="AC17" i="14"/>
  <c r="AO17" i="14"/>
  <c r="BA17" i="14"/>
  <c r="BM17" i="14"/>
  <c r="BY17" i="14"/>
  <c r="CK17" i="14"/>
  <c r="CW17" i="14"/>
  <c r="DI17" i="14"/>
  <c r="AD17" i="14"/>
  <c r="AP17" i="14"/>
  <c r="BB17" i="14"/>
  <c r="BN17" i="14"/>
  <c r="BZ17" i="14"/>
  <c r="CL17" i="14"/>
  <c r="CX17" i="14"/>
  <c r="DJ17" i="14"/>
  <c r="AE17" i="14"/>
  <c r="AQ17" i="14"/>
  <c r="BC17" i="14"/>
  <c r="BO17" i="14"/>
  <c r="CA17" i="14"/>
  <c r="CM17" i="14"/>
  <c r="CY17" i="14"/>
  <c r="DK17" i="14"/>
  <c r="AF17" i="14"/>
  <c r="AR17" i="14"/>
  <c r="BD17" i="14"/>
  <c r="BP17" i="14"/>
  <c r="CB17" i="14"/>
  <c r="CN17" i="14"/>
  <c r="CZ17" i="14"/>
  <c r="DL17" i="14"/>
  <c r="AG17" i="14"/>
  <c r="AS17" i="14"/>
  <c r="BE17" i="14"/>
  <c r="BQ17" i="14"/>
  <c r="CC17" i="14"/>
  <c r="CO17" i="14"/>
  <c r="DA17" i="14"/>
  <c r="DM17" i="14"/>
  <c r="AT17" i="14"/>
  <c r="DN17" i="14"/>
  <c r="AU17" i="14"/>
  <c r="DO17" i="14"/>
  <c r="BF17" i="14"/>
  <c r="BG17" i="14"/>
  <c r="BR17" i="14"/>
  <c r="BS17" i="14"/>
  <c r="CD17" i="14"/>
  <c r="CE17" i="14"/>
  <c r="CP17" i="14"/>
  <c r="CQ17" i="14"/>
  <c r="AH17" i="14"/>
  <c r="DB17" i="14"/>
  <c r="DC17" i="14"/>
  <c r="AI17" i="14"/>
  <c r="W17" i="14"/>
  <c r="AI55" i="14"/>
  <c r="AU55" i="14"/>
  <c r="BG55" i="14"/>
  <c r="BS55" i="14"/>
  <c r="CE55" i="14"/>
  <c r="CQ55" i="14"/>
  <c r="DC55" i="14"/>
  <c r="DO55" i="14"/>
  <c r="X55" i="14"/>
  <c r="AJ55" i="14"/>
  <c r="AV55" i="14"/>
  <c r="BH55" i="14"/>
  <c r="BT55" i="14"/>
  <c r="CF55" i="14"/>
  <c r="CR55" i="14"/>
  <c r="DD55" i="14"/>
  <c r="DP55" i="14"/>
  <c r="Y55" i="14"/>
  <c r="AK55" i="14"/>
  <c r="AW55" i="14"/>
  <c r="BI55" i="14"/>
  <c r="BU55" i="14"/>
  <c r="CG55" i="14"/>
  <c r="CS55" i="14"/>
  <c r="DE55" i="14"/>
  <c r="DQ55" i="14"/>
  <c r="Z55" i="14"/>
  <c r="AL55" i="14"/>
  <c r="AX55" i="14"/>
  <c r="BJ55" i="14"/>
  <c r="BV55" i="14"/>
  <c r="CH55" i="14"/>
  <c r="CT55" i="14"/>
  <c r="DF55" i="14"/>
  <c r="DR55" i="14"/>
  <c r="AA55" i="14"/>
  <c r="AM55" i="14"/>
  <c r="AY55" i="14"/>
  <c r="BK55" i="14"/>
  <c r="BW55" i="14"/>
  <c r="CI55" i="14"/>
  <c r="CU55" i="14"/>
  <c r="DG55" i="14"/>
  <c r="AB55" i="14"/>
  <c r="AN55" i="14"/>
  <c r="AZ55" i="14"/>
  <c r="BL55" i="14"/>
  <c r="BX55" i="14"/>
  <c r="CJ55" i="14"/>
  <c r="CV55" i="14"/>
  <c r="DH55" i="14"/>
  <c r="AD55" i="14"/>
  <c r="AP55" i="14"/>
  <c r="BB55" i="14"/>
  <c r="BN55" i="14"/>
  <c r="BZ55" i="14"/>
  <c r="CL55" i="14"/>
  <c r="CX55" i="14"/>
  <c r="DJ55" i="14"/>
  <c r="AG55" i="14"/>
  <c r="AS55" i="14"/>
  <c r="BE55" i="14"/>
  <c r="BQ55" i="14"/>
  <c r="CC55" i="14"/>
  <c r="CO55" i="14"/>
  <c r="DA55" i="14"/>
  <c r="DM55" i="14"/>
  <c r="BA55" i="14"/>
  <c r="CK55" i="14"/>
  <c r="BC55" i="14"/>
  <c r="CM55" i="14"/>
  <c r="BD55" i="14"/>
  <c r="CN55" i="14"/>
  <c r="BF55" i="14"/>
  <c r="CP55" i="14"/>
  <c r="AC55" i="14"/>
  <c r="BM55" i="14"/>
  <c r="CW55" i="14"/>
  <c r="AE55" i="14"/>
  <c r="BO55" i="14"/>
  <c r="CY55" i="14"/>
  <c r="AR55" i="14"/>
  <c r="CB55" i="14"/>
  <c r="DL55" i="14"/>
  <c r="AT55" i="14"/>
  <c r="CD55" i="14"/>
  <c r="DN55" i="14"/>
  <c r="BP55" i="14"/>
  <c r="BR55" i="14"/>
  <c r="BY55" i="14"/>
  <c r="CA55" i="14"/>
  <c r="CZ55" i="14"/>
  <c r="DB55" i="14"/>
  <c r="AO55" i="14"/>
  <c r="AQ55" i="14"/>
  <c r="AF55" i="14"/>
  <c r="DI55" i="14"/>
  <c r="DK55" i="14"/>
  <c r="AH55" i="14"/>
  <c r="W55" i="14"/>
  <c r="AB81" i="14"/>
  <c r="AN81" i="14"/>
  <c r="AZ81" i="14"/>
  <c r="BL81" i="14"/>
  <c r="BX81" i="14"/>
  <c r="CJ81" i="14"/>
  <c r="CV81" i="14"/>
  <c r="DH81" i="14"/>
  <c r="AC81" i="14"/>
  <c r="AO81" i="14"/>
  <c r="BA81" i="14"/>
  <c r="BM81" i="14"/>
  <c r="BY81" i="14"/>
  <c r="CK81" i="14"/>
  <c r="CW81" i="14"/>
  <c r="DI81" i="14"/>
  <c r="AD81" i="14"/>
  <c r="AP81" i="14"/>
  <c r="BB81" i="14"/>
  <c r="BN81" i="14"/>
  <c r="BZ81" i="14"/>
  <c r="CL81" i="14"/>
  <c r="CX81" i="14"/>
  <c r="DJ81" i="14"/>
  <c r="AE81" i="14"/>
  <c r="AQ81" i="14"/>
  <c r="BC81" i="14"/>
  <c r="BO81" i="14"/>
  <c r="CA81" i="14"/>
  <c r="CM81" i="14"/>
  <c r="CY81" i="14"/>
  <c r="DK81" i="14"/>
  <c r="AF81" i="14"/>
  <c r="AR81" i="14"/>
  <c r="BD81" i="14"/>
  <c r="BP81" i="14"/>
  <c r="CB81" i="14"/>
  <c r="CN81" i="14"/>
  <c r="CZ81" i="14"/>
  <c r="DL81" i="14"/>
  <c r="AG81" i="14"/>
  <c r="AS81" i="14"/>
  <c r="BE81" i="14"/>
  <c r="BQ81" i="14"/>
  <c r="CC81" i="14"/>
  <c r="CO81" i="14"/>
  <c r="DA81" i="14"/>
  <c r="DM81" i="14"/>
  <c r="AH81" i="14"/>
  <c r="AT81" i="14"/>
  <c r="BF81" i="14"/>
  <c r="BR81" i="14"/>
  <c r="CD81" i="14"/>
  <c r="CP81" i="14"/>
  <c r="DB81" i="14"/>
  <c r="DN81" i="14"/>
  <c r="X81" i="14"/>
  <c r="AJ81" i="14"/>
  <c r="AV81" i="14"/>
  <c r="BH81" i="14"/>
  <c r="BT81" i="14"/>
  <c r="CF81" i="14"/>
  <c r="CR81" i="14"/>
  <c r="DD81" i="14"/>
  <c r="DP81" i="14"/>
  <c r="Y81" i="14"/>
  <c r="AK81" i="14"/>
  <c r="AW81" i="14"/>
  <c r="BI81" i="14"/>
  <c r="BU81" i="14"/>
  <c r="CG81" i="14"/>
  <c r="CS81" i="14"/>
  <c r="DE81" i="14"/>
  <c r="DQ81" i="14"/>
  <c r="AI81" i="14"/>
  <c r="CE81" i="14"/>
  <c r="AL81" i="14"/>
  <c r="CH81" i="14"/>
  <c r="AM81" i="14"/>
  <c r="CI81" i="14"/>
  <c r="AU81" i="14"/>
  <c r="CQ81" i="14"/>
  <c r="AX81" i="14"/>
  <c r="CT81" i="14"/>
  <c r="AY81" i="14"/>
  <c r="CU81" i="14"/>
  <c r="BG81" i="14"/>
  <c r="DC81" i="14"/>
  <c r="BK81" i="14"/>
  <c r="DG81" i="14"/>
  <c r="BS81" i="14"/>
  <c r="DO81" i="14"/>
  <c r="BJ81" i="14"/>
  <c r="W81" i="14"/>
  <c r="BV81" i="14"/>
  <c r="BW81" i="14"/>
  <c r="DF81" i="14"/>
  <c r="DR81" i="14"/>
  <c r="AA81" i="14"/>
  <c r="Z81" i="14"/>
  <c r="AD98" i="14"/>
  <c r="AP98" i="14"/>
  <c r="BB98" i="14"/>
  <c r="BN98" i="14"/>
  <c r="BZ98" i="14"/>
  <c r="CL98" i="14"/>
  <c r="CX98" i="14"/>
  <c r="DJ98" i="14"/>
  <c r="AF98" i="14"/>
  <c r="AR98" i="14"/>
  <c r="BD98" i="14"/>
  <c r="BP98" i="14"/>
  <c r="CB98" i="14"/>
  <c r="CN98" i="14"/>
  <c r="CZ98" i="14"/>
  <c r="DL98" i="14"/>
  <c r="Z98" i="14"/>
  <c r="AL98" i="14"/>
  <c r="AX98" i="14"/>
  <c r="BJ98" i="14"/>
  <c r="BV98" i="14"/>
  <c r="CH98" i="14"/>
  <c r="CT98" i="14"/>
  <c r="DF98" i="14"/>
  <c r="DR98" i="14"/>
  <c r="AE98" i="14"/>
  <c r="AU98" i="14"/>
  <c r="BK98" i="14"/>
  <c r="CA98" i="14"/>
  <c r="CQ98" i="14"/>
  <c r="DG98" i="14"/>
  <c r="AT98" i="14"/>
  <c r="AG98" i="14"/>
  <c r="AV98" i="14"/>
  <c r="BL98" i="14"/>
  <c r="CC98" i="14"/>
  <c r="CR98" i="14"/>
  <c r="DH98" i="14"/>
  <c r="CP98" i="14"/>
  <c r="AH98" i="14"/>
  <c r="AW98" i="14"/>
  <c r="BM98" i="14"/>
  <c r="CD98" i="14"/>
  <c r="CS98" i="14"/>
  <c r="DI98" i="14"/>
  <c r="X98" i="14"/>
  <c r="BT98" i="14"/>
  <c r="DA98" i="14"/>
  <c r="AI98" i="14"/>
  <c r="AY98" i="14"/>
  <c r="BO98" i="14"/>
  <c r="CE98" i="14"/>
  <c r="CU98" i="14"/>
  <c r="DK98" i="14"/>
  <c r="DE98" i="14"/>
  <c r="AJ98" i="14"/>
  <c r="AZ98" i="14"/>
  <c r="BQ98" i="14"/>
  <c r="CF98" i="14"/>
  <c r="CV98" i="14"/>
  <c r="DM98" i="14"/>
  <c r="DP98" i="14"/>
  <c r="BY98" i="14"/>
  <c r="AK98" i="14"/>
  <c r="BA98" i="14"/>
  <c r="BR98" i="14"/>
  <c r="CG98" i="14"/>
  <c r="CW98" i="14"/>
  <c r="DN98" i="14"/>
  <c r="W98" i="14"/>
  <c r="BE98" i="14"/>
  <c r="CJ98" i="14"/>
  <c r="AM98" i="14"/>
  <c r="BC98" i="14"/>
  <c r="BS98" i="14"/>
  <c r="CI98" i="14"/>
  <c r="CY98" i="14"/>
  <c r="DO98" i="14"/>
  <c r="AN98" i="14"/>
  <c r="AC98" i="14"/>
  <c r="Y98" i="14"/>
  <c r="AO98" i="14"/>
  <c r="BF98" i="14"/>
  <c r="BU98" i="14"/>
  <c r="CK98" i="14"/>
  <c r="DB98" i="14"/>
  <c r="DQ98" i="14"/>
  <c r="AB98" i="14"/>
  <c r="BH98" i="14"/>
  <c r="CO98" i="14"/>
  <c r="DD98" i="14"/>
  <c r="BI98" i="14"/>
  <c r="AA98" i="14"/>
  <c r="AQ98" i="14"/>
  <c r="BG98" i="14"/>
  <c r="BW98" i="14"/>
  <c r="CM98" i="14"/>
  <c r="DC98" i="14"/>
  <c r="AS98" i="14"/>
  <c r="BX98" i="14"/>
  <c r="AG28" i="14"/>
  <c r="AS28" i="14"/>
  <c r="BE28" i="14"/>
  <c r="BQ28" i="14"/>
  <c r="CC28" i="14"/>
  <c r="CO28" i="14"/>
  <c r="DA28" i="14"/>
  <c r="DM28" i="14"/>
  <c r="AH28" i="14"/>
  <c r="AT28" i="14"/>
  <c r="BF28" i="14"/>
  <c r="BR28" i="14"/>
  <c r="CD28" i="14"/>
  <c r="CP28" i="14"/>
  <c r="DB28" i="14"/>
  <c r="DN28" i="14"/>
  <c r="AI28" i="14"/>
  <c r="AU28" i="14"/>
  <c r="BG28" i="14"/>
  <c r="BS28" i="14"/>
  <c r="CE28" i="14"/>
  <c r="CQ28" i="14"/>
  <c r="X28" i="14"/>
  <c r="AJ28" i="14"/>
  <c r="AV28" i="14"/>
  <c r="BH28" i="14"/>
  <c r="BT28" i="14"/>
  <c r="CF28" i="14"/>
  <c r="CR28" i="14"/>
  <c r="DD28" i="14"/>
  <c r="DP28" i="14"/>
  <c r="Y28" i="14"/>
  <c r="AK28" i="14"/>
  <c r="AW28" i="14"/>
  <c r="BI28" i="14"/>
  <c r="BU28" i="14"/>
  <c r="CG28" i="14"/>
  <c r="CS28" i="14"/>
  <c r="DE28" i="14"/>
  <c r="DQ28" i="14"/>
  <c r="Z28" i="14"/>
  <c r="AL28" i="14"/>
  <c r="AX28" i="14"/>
  <c r="BJ28" i="14"/>
  <c r="BV28" i="14"/>
  <c r="CH28" i="14"/>
  <c r="CT28" i="14"/>
  <c r="DF28" i="14"/>
  <c r="DR28" i="14"/>
  <c r="AA28" i="14"/>
  <c r="AM28" i="14"/>
  <c r="AY28" i="14"/>
  <c r="BK28" i="14"/>
  <c r="BW28" i="14"/>
  <c r="CI28" i="14"/>
  <c r="CU28" i="14"/>
  <c r="DG28" i="14"/>
  <c r="AB28" i="14"/>
  <c r="AN28" i="14"/>
  <c r="AZ28" i="14"/>
  <c r="BL28" i="14"/>
  <c r="BX28" i="14"/>
  <c r="CJ28" i="14"/>
  <c r="CV28" i="14"/>
  <c r="DH28" i="14"/>
  <c r="AC28" i="14"/>
  <c r="AO28" i="14"/>
  <c r="BA28" i="14"/>
  <c r="BM28" i="14"/>
  <c r="BY28" i="14"/>
  <c r="CK28" i="14"/>
  <c r="CW28" i="14"/>
  <c r="DI28" i="14"/>
  <c r="AD28" i="14"/>
  <c r="AP28" i="14"/>
  <c r="BB28" i="14"/>
  <c r="BN28" i="14"/>
  <c r="BZ28" i="14"/>
  <c r="CL28" i="14"/>
  <c r="CX28" i="14"/>
  <c r="DJ28" i="14"/>
  <c r="AR28" i="14"/>
  <c r="DK28" i="14"/>
  <c r="BC28" i="14"/>
  <c r="DL28" i="14"/>
  <c r="BD28" i="14"/>
  <c r="DO28" i="14"/>
  <c r="BO28" i="14"/>
  <c r="BP28" i="14"/>
  <c r="CA28" i="14"/>
  <c r="CB28" i="14"/>
  <c r="CM28" i="14"/>
  <c r="CN28" i="14"/>
  <c r="AF28" i="14"/>
  <c r="CZ28" i="14"/>
  <c r="AE28" i="14"/>
  <c r="AQ28" i="14"/>
  <c r="CY28" i="14"/>
  <c r="DC28" i="14"/>
  <c r="W28" i="14"/>
  <c r="X29" i="14"/>
  <c r="AJ29" i="14"/>
  <c r="AV29" i="14"/>
  <c r="BH29" i="14"/>
  <c r="BT29" i="14"/>
  <c r="CF29" i="14"/>
  <c r="CR29" i="14"/>
  <c r="DD29" i="14"/>
  <c r="DP29" i="14"/>
  <c r="Y29" i="14"/>
  <c r="AK29" i="14"/>
  <c r="AW29" i="14"/>
  <c r="BI29" i="14"/>
  <c r="BU29" i="14"/>
  <c r="CG29" i="14"/>
  <c r="CS29" i="14"/>
  <c r="DE29" i="14"/>
  <c r="DQ29" i="14"/>
  <c r="AA29" i="14"/>
  <c r="AM29" i="14"/>
  <c r="AY29" i="14"/>
  <c r="BK29" i="14"/>
  <c r="BW29" i="14"/>
  <c r="CI29" i="14"/>
  <c r="CU29" i="14"/>
  <c r="DG29" i="14"/>
  <c r="AB29" i="14"/>
  <c r="AN29" i="14"/>
  <c r="AZ29" i="14"/>
  <c r="BL29" i="14"/>
  <c r="BX29" i="14"/>
  <c r="CJ29" i="14"/>
  <c r="CV29" i="14"/>
  <c r="DH29" i="14"/>
  <c r="AC29" i="14"/>
  <c r="AO29" i="14"/>
  <c r="AD29" i="14"/>
  <c r="AP29" i="14"/>
  <c r="BB29" i="14"/>
  <c r="AE29" i="14"/>
  <c r="AQ29" i="14"/>
  <c r="BC29" i="14"/>
  <c r="BO29" i="14"/>
  <c r="CA29" i="14"/>
  <c r="CM29" i="14"/>
  <c r="CY29" i="14"/>
  <c r="DK29" i="14"/>
  <c r="AF29" i="14"/>
  <c r="AR29" i="14"/>
  <c r="BD29" i="14"/>
  <c r="AG29" i="14"/>
  <c r="AS29" i="14"/>
  <c r="BE29" i="14"/>
  <c r="BQ29" i="14"/>
  <c r="CC29" i="14"/>
  <c r="CO29" i="14"/>
  <c r="BA29" i="14"/>
  <c r="CB29" i="14"/>
  <c r="CZ29" i="14"/>
  <c r="BF29" i="14"/>
  <c r="CD29" i="14"/>
  <c r="DA29" i="14"/>
  <c r="BG29" i="14"/>
  <c r="CE29" i="14"/>
  <c r="DB29" i="14"/>
  <c r="BJ29" i="14"/>
  <c r="CH29" i="14"/>
  <c r="DC29" i="14"/>
  <c r="BM29" i="14"/>
  <c r="CK29" i="14"/>
  <c r="DF29" i="14"/>
  <c r="Z29" i="14"/>
  <c r="BN29" i="14"/>
  <c r="CL29" i="14"/>
  <c r="DI29" i="14"/>
  <c r="AH29" i="14"/>
  <c r="BP29" i="14"/>
  <c r="CN29" i="14"/>
  <c r="DJ29" i="14"/>
  <c r="AI29" i="14"/>
  <c r="BR29" i="14"/>
  <c r="CP29" i="14"/>
  <c r="DL29" i="14"/>
  <c r="AL29" i="14"/>
  <c r="BS29" i="14"/>
  <c r="CQ29" i="14"/>
  <c r="DM29" i="14"/>
  <c r="AU29" i="14"/>
  <c r="BY29" i="14"/>
  <c r="CW29" i="14"/>
  <c r="DO29" i="14"/>
  <c r="AT29" i="14"/>
  <c r="AX29" i="14"/>
  <c r="BV29" i="14"/>
  <c r="BZ29" i="14"/>
  <c r="CT29" i="14"/>
  <c r="DN29" i="14"/>
  <c r="CX29" i="14"/>
  <c r="DR29" i="14"/>
  <c r="W29" i="14"/>
  <c r="AD67" i="14"/>
  <c r="AP67" i="14"/>
  <c r="BB67" i="14"/>
  <c r="BN67" i="14"/>
  <c r="BZ67" i="14"/>
  <c r="CL67" i="14"/>
  <c r="CX67" i="14"/>
  <c r="DJ67" i="14"/>
  <c r="AE67" i="14"/>
  <c r="AQ67" i="14"/>
  <c r="BC67" i="14"/>
  <c r="BO67" i="14"/>
  <c r="CA67" i="14"/>
  <c r="CM67" i="14"/>
  <c r="CY67" i="14"/>
  <c r="DK67" i="14"/>
  <c r="AF67" i="14"/>
  <c r="AR67" i="14"/>
  <c r="BD67" i="14"/>
  <c r="BP67" i="14"/>
  <c r="CB67" i="14"/>
  <c r="CN67" i="14"/>
  <c r="CZ67" i="14"/>
  <c r="DL67" i="14"/>
  <c r="AG67" i="14"/>
  <c r="AS67" i="14"/>
  <c r="BE67" i="14"/>
  <c r="BQ67" i="14"/>
  <c r="CC67" i="14"/>
  <c r="CO67" i="14"/>
  <c r="DA67" i="14"/>
  <c r="DM67" i="14"/>
  <c r="AH67" i="14"/>
  <c r="AT67" i="14"/>
  <c r="BF67" i="14"/>
  <c r="BR67" i="14"/>
  <c r="CD67" i="14"/>
  <c r="CP67" i="14"/>
  <c r="DB67" i="14"/>
  <c r="DN67" i="14"/>
  <c r="AI67" i="14"/>
  <c r="AU67" i="14"/>
  <c r="BG67" i="14"/>
  <c r="BS67" i="14"/>
  <c r="CE67" i="14"/>
  <c r="CQ67" i="14"/>
  <c r="DC67" i="14"/>
  <c r="DO67" i="14"/>
  <c r="X67" i="14"/>
  <c r="AJ67" i="14"/>
  <c r="AV67" i="14"/>
  <c r="BH67" i="14"/>
  <c r="BT67" i="14"/>
  <c r="CF67" i="14"/>
  <c r="CR67" i="14"/>
  <c r="DD67" i="14"/>
  <c r="DP67" i="14"/>
  <c r="Z67" i="14"/>
  <c r="AL67" i="14"/>
  <c r="AX67" i="14"/>
  <c r="BJ67" i="14"/>
  <c r="BV67" i="14"/>
  <c r="CH67" i="14"/>
  <c r="CT67" i="14"/>
  <c r="DF67" i="14"/>
  <c r="DR67" i="14"/>
  <c r="AA67" i="14"/>
  <c r="AM67" i="14"/>
  <c r="AY67" i="14"/>
  <c r="BK67" i="14"/>
  <c r="BW67" i="14"/>
  <c r="CI67" i="14"/>
  <c r="CU67" i="14"/>
  <c r="DG67" i="14"/>
  <c r="AW67" i="14"/>
  <c r="CS67" i="14"/>
  <c r="AZ67" i="14"/>
  <c r="CV67" i="14"/>
  <c r="BA67" i="14"/>
  <c r="CW67" i="14"/>
  <c r="BI67" i="14"/>
  <c r="DE67" i="14"/>
  <c r="BL67" i="14"/>
  <c r="DH67" i="14"/>
  <c r="BM67" i="14"/>
  <c r="DI67" i="14"/>
  <c r="Y67" i="14"/>
  <c r="BU67" i="14"/>
  <c r="DQ67" i="14"/>
  <c r="AC67" i="14"/>
  <c r="BY67" i="14"/>
  <c r="AK67" i="14"/>
  <c r="CG67" i="14"/>
  <c r="AB67" i="14"/>
  <c r="AO67" i="14"/>
  <c r="BX67" i="14"/>
  <c r="CJ67" i="14"/>
  <c r="AN67" i="14"/>
  <c r="CK67" i="14"/>
  <c r="W67" i="14"/>
  <c r="AA93" i="14"/>
  <c r="AM93" i="14"/>
  <c r="AY93" i="14"/>
  <c r="BK93" i="14"/>
  <c r="BW93" i="14"/>
  <c r="CI93" i="14"/>
  <c r="CU93" i="14"/>
  <c r="DG93" i="14"/>
  <c r="AB93" i="14"/>
  <c r="AN93" i="14"/>
  <c r="AZ93" i="14"/>
  <c r="BL93" i="14"/>
  <c r="BX93" i="14"/>
  <c r="CJ93" i="14"/>
  <c r="CV93" i="14"/>
  <c r="DH93" i="14"/>
  <c r="AC93" i="14"/>
  <c r="AO93" i="14"/>
  <c r="BA93" i="14"/>
  <c r="BM93" i="14"/>
  <c r="BY93" i="14"/>
  <c r="CK93" i="14"/>
  <c r="CW93" i="14"/>
  <c r="DI93" i="14"/>
  <c r="AD93" i="14"/>
  <c r="AP93" i="14"/>
  <c r="BB93" i="14"/>
  <c r="BN93" i="14"/>
  <c r="BZ93" i="14"/>
  <c r="CL93" i="14"/>
  <c r="CX93" i="14"/>
  <c r="DJ93" i="14"/>
  <c r="AE93" i="14"/>
  <c r="AQ93" i="14"/>
  <c r="BC93" i="14"/>
  <c r="BO93" i="14"/>
  <c r="CA93" i="14"/>
  <c r="CM93" i="14"/>
  <c r="CY93" i="14"/>
  <c r="DK93" i="14"/>
  <c r="AF93" i="14"/>
  <c r="AR93" i="14"/>
  <c r="BD93" i="14"/>
  <c r="BP93" i="14"/>
  <c r="CB93" i="14"/>
  <c r="CN93" i="14"/>
  <c r="CZ93" i="14"/>
  <c r="DL93" i="14"/>
  <c r="AG93" i="14"/>
  <c r="AS93" i="14"/>
  <c r="BE93" i="14"/>
  <c r="BQ93" i="14"/>
  <c r="CC93" i="14"/>
  <c r="CO93" i="14"/>
  <c r="DA93" i="14"/>
  <c r="DM93" i="14"/>
  <c r="AI93" i="14"/>
  <c r="AU93" i="14"/>
  <c r="BG93" i="14"/>
  <c r="BS93" i="14"/>
  <c r="CE93" i="14"/>
  <c r="CQ93" i="14"/>
  <c r="DC93" i="14"/>
  <c r="DO93" i="14"/>
  <c r="X93" i="14"/>
  <c r="AJ93" i="14"/>
  <c r="AV93" i="14"/>
  <c r="BH93" i="14"/>
  <c r="BT93" i="14"/>
  <c r="CF93" i="14"/>
  <c r="CR93" i="14"/>
  <c r="DD93" i="14"/>
  <c r="DP93" i="14"/>
  <c r="BF93" i="14"/>
  <c r="DB93" i="14"/>
  <c r="W93" i="14"/>
  <c r="AK93" i="14"/>
  <c r="BI93" i="14"/>
  <c r="DE93" i="14"/>
  <c r="BJ93" i="14"/>
  <c r="DF93" i="14"/>
  <c r="CT93" i="14"/>
  <c r="BR93" i="14"/>
  <c r="DN93" i="14"/>
  <c r="Y93" i="14"/>
  <c r="BU93" i="14"/>
  <c r="DQ93" i="14"/>
  <c r="Z93" i="14"/>
  <c r="BV93" i="14"/>
  <c r="DR93" i="14"/>
  <c r="CG93" i="14"/>
  <c r="AH93" i="14"/>
  <c r="CD93" i="14"/>
  <c r="AL93" i="14"/>
  <c r="CH93" i="14"/>
  <c r="CS93" i="14"/>
  <c r="AX93" i="14"/>
  <c r="AT93" i="14"/>
  <c r="CP93" i="14"/>
  <c r="AW93" i="14"/>
  <c r="AF34" i="14"/>
  <c r="AR34" i="14"/>
  <c r="BD34" i="14"/>
  <c r="BP34" i="14"/>
  <c r="CB34" i="14"/>
  <c r="CN34" i="14"/>
  <c r="CZ34" i="14"/>
  <c r="DL34" i="14"/>
  <c r="AG34" i="14"/>
  <c r="AS34" i="14"/>
  <c r="BE34" i="14"/>
  <c r="BQ34" i="14"/>
  <c r="CC34" i="14"/>
  <c r="CO34" i="14"/>
  <c r="DA34" i="14"/>
  <c r="DM34" i="14"/>
  <c r="AH34" i="14"/>
  <c r="AT34" i="14"/>
  <c r="BF34" i="14"/>
  <c r="BR34" i="14"/>
  <c r="CD34" i="14"/>
  <c r="CP34" i="14"/>
  <c r="DB34" i="14"/>
  <c r="DN34" i="14"/>
  <c r="AI34" i="14"/>
  <c r="AU34" i="14"/>
  <c r="BG34" i="14"/>
  <c r="BS34" i="14"/>
  <c r="CE34" i="14"/>
  <c r="CQ34" i="14"/>
  <c r="DC34" i="14"/>
  <c r="DO34" i="14"/>
  <c r="X34" i="14"/>
  <c r="AJ34" i="14"/>
  <c r="AV34" i="14"/>
  <c r="BH34" i="14"/>
  <c r="BT34" i="14"/>
  <c r="CF34" i="14"/>
  <c r="CR34" i="14"/>
  <c r="DD34" i="14"/>
  <c r="DP34" i="14"/>
  <c r="Y34" i="14"/>
  <c r="AK34" i="14"/>
  <c r="AW34" i="14"/>
  <c r="BI34" i="14"/>
  <c r="BU34" i="14"/>
  <c r="CG34" i="14"/>
  <c r="CS34" i="14"/>
  <c r="DE34" i="14"/>
  <c r="DQ34" i="14"/>
  <c r="Z34" i="14"/>
  <c r="AL34" i="14"/>
  <c r="AX34" i="14"/>
  <c r="BJ34" i="14"/>
  <c r="BV34" i="14"/>
  <c r="CH34" i="14"/>
  <c r="CT34" i="14"/>
  <c r="DF34" i="14"/>
  <c r="DR34" i="14"/>
  <c r="AA34" i="14"/>
  <c r="AM34" i="14"/>
  <c r="AY34" i="14"/>
  <c r="BK34" i="14"/>
  <c r="BW34" i="14"/>
  <c r="CI34" i="14"/>
  <c r="CU34" i="14"/>
  <c r="DG34" i="14"/>
  <c r="AB34" i="14"/>
  <c r="AN34" i="14"/>
  <c r="AZ34" i="14"/>
  <c r="BL34" i="14"/>
  <c r="BX34" i="14"/>
  <c r="CJ34" i="14"/>
  <c r="CV34" i="14"/>
  <c r="DH34" i="14"/>
  <c r="AD34" i="14"/>
  <c r="AP34" i="14"/>
  <c r="BB34" i="14"/>
  <c r="BN34" i="14"/>
  <c r="BZ34" i="14"/>
  <c r="CL34" i="14"/>
  <c r="CX34" i="14"/>
  <c r="DJ34" i="14"/>
  <c r="BM34" i="14"/>
  <c r="BO34" i="14"/>
  <c r="BY34" i="14"/>
  <c r="CA34" i="14"/>
  <c r="CK34" i="14"/>
  <c r="CM34" i="14"/>
  <c r="AC34" i="14"/>
  <c r="CW34" i="14"/>
  <c r="AE34" i="14"/>
  <c r="CY34" i="14"/>
  <c r="AO34" i="14"/>
  <c r="DI34" i="14"/>
  <c r="BA34" i="14"/>
  <c r="AQ34" i="14"/>
  <c r="BC34" i="14"/>
  <c r="DK34" i="14"/>
  <c r="W34" i="14"/>
  <c r="AG40" i="14"/>
  <c r="AS40" i="14"/>
  <c r="BE40" i="14"/>
  <c r="BQ40" i="14"/>
  <c r="CC40" i="14"/>
  <c r="CO40" i="14"/>
  <c r="DA40" i="14"/>
  <c r="DM40" i="14"/>
  <c r="AH40" i="14"/>
  <c r="AT40" i="14"/>
  <c r="BF40" i="14"/>
  <c r="BR40" i="14"/>
  <c r="CD40" i="14"/>
  <c r="CP40" i="14"/>
  <c r="DB40" i="14"/>
  <c r="DN40" i="14"/>
  <c r="AI40" i="14"/>
  <c r="AU40" i="14"/>
  <c r="BG40" i="14"/>
  <c r="BS40" i="14"/>
  <c r="CE40" i="14"/>
  <c r="CQ40" i="14"/>
  <c r="DC40" i="14"/>
  <c r="DO40" i="14"/>
  <c r="X40" i="14"/>
  <c r="AJ40" i="14"/>
  <c r="AV40" i="14"/>
  <c r="BH40" i="14"/>
  <c r="BT40" i="14"/>
  <c r="CF40" i="14"/>
  <c r="CR40" i="14"/>
  <c r="DD40" i="14"/>
  <c r="DP40" i="14"/>
  <c r="Y40" i="14"/>
  <c r="AK40" i="14"/>
  <c r="AW40" i="14"/>
  <c r="BI40" i="14"/>
  <c r="BU40" i="14"/>
  <c r="CG40" i="14"/>
  <c r="CS40" i="14"/>
  <c r="DE40" i="14"/>
  <c r="DQ40" i="14"/>
  <c r="Z40" i="14"/>
  <c r="AL40" i="14"/>
  <c r="AX40" i="14"/>
  <c r="BJ40" i="14"/>
  <c r="BV40" i="14"/>
  <c r="CH40" i="14"/>
  <c r="CT40" i="14"/>
  <c r="DF40" i="14"/>
  <c r="DR40" i="14"/>
  <c r="AA40" i="14"/>
  <c r="AM40" i="14"/>
  <c r="AY40" i="14"/>
  <c r="BK40" i="14"/>
  <c r="BW40" i="14"/>
  <c r="CI40" i="14"/>
  <c r="CU40" i="14"/>
  <c r="DG40" i="14"/>
  <c r="AB40" i="14"/>
  <c r="AN40" i="14"/>
  <c r="AZ40" i="14"/>
  <c r="BL40" i="14"/>
  <c r="BX40" i="14"/>
  <c r="CJ40" i="14"/>
  <c r="CV40" i="14"/>
  <c r="DH40" i="14"/>
  <c r="AC40" i="14"/>
  <c r="AO40" i="14"/>
  <c r="BA40" i="14"/>
  <c r="BM40" i="14"/>
  <c r="BY40" i="14"/>
  <c r="CK40" i="14"/>
  <c r="CW40" i="14"/>
  <c r="DI40" i="14"/>
  <c r="AE40" i="14"/>
  <c r="AQ40" i="14"/>
  <c r="BC40" i="14"/>
  <c r="BO40" i="14"/>
  <c r="CA40" i="14"/>
  <c r="CM40" i="14"/>
  <c r="CY40" i="14"/>
  <c r="DK40" i="14"/>
  <c r="BN40" i="14"/>
  <c r="BP40" i="14"/>
  <c r="BZ40" i="14"/>
  <c r="CB40" i="14"/>
  <c r="CL40" i="14"/>
  <c r="CN40" i="14"/>
  <c r="AD40" i="14"/>
  <c r="CX40" i="14"/>
  <c r="AF40" i="14"/>
  <c r="CZ40" i="14"/>
  <c r="BB40" i="14"/>
  <c r="DJ40" i="14"/>
  <c r="DL40" i="14"/>
  <c r="AR40" i="14"/>
  <c r="BD40" i="14"/>
  <c r="AP40" i="14"/>
  <c r="W40" i="14"/>
  <c r="X41" i="14"/>
  <c r="AJ41" i="14"/>
  <c r="AV41" i="14"/>
  <c r="BH41" i="14"/>
  <c r="BT41" i="14"/>
  <c r="CF41" i="14"/>
  <c r="CR41" i="14"/>
  <c r="DD41" i="14"/>
  <c r="DP41" i="14"/>
  <c r="Y41" i="14"/>
  <c r="AK41" i="14"/>
  <c r="AW41" i="14"/>
  <c r="BI41" i="14"/>
  <c r="BU41" i="14"/>
  <c r="CG41" i="14"/>
  <c r="CS41" i="14"/>
  <c r="DE41" i="14"/>
  <c r="DQ41" i="14"/>
  <c r="Z41" i="14"/>
  <c r="AL41" i="14"/>
  <c r="AX41" i="14"/>
  <c r="BJ41" i="14"/>
  <c r="BV41" i="14"/>
  <c r="CH41" i="14"/>
  <c r="CT41" i="14"/>
  <c r="DF41" i="14"/>
  <c r="DR41" i="14"/>
  <c r="AA41" i="14"/>
  <c r="AM41" i="14"/>
  <c r="AY41" i="14"/>
  <c r="BK41" i="14"/>
  <c r="BW41" i="14"/>
  <c r="CI41" i="14"/>
  <c r="CU41" i="14"/>
  <c r="DG41" i="14"/>
  <c r="AB41" i="14"/>
  <c r="AN41" i="14"/>
  <c r="AZ41" i="14"/>
  <c r="BL41" i="14"/>
  <c r="BX41" i="14"/>
  <c r="CJ41" i="14"/>
  <c r="CV41" i="14"/>
  <c r="DH41" i="14"/>
  <c r="AC41" i="14"/>
  <c r="AO41" i="14"/>
  <c r="BA41" i="14"/>
  <c r="BM41" i="14"/>
  <c r="BY41" i="14"/>
  <c r="CK41" i="14"/>
  <c r="CW41" i="14"/>
  <c r="DI41" i="14"/>
  <c r="AD41" i="14"/>
  <c r="AP41" i="14"/>
  <c r="BB41" i="14"/>
  <c r="BN41" i="14"/>
  <c r="BZ41" i="14"/>
  <c r="CL41" i="14"/>
  <c r="CX41" i="14"/>
  <c r="DJ41" i="14"/>
  <c r="AE41" i="14"/>
  <c r="AQ41" i="14"/>
  <c r="BC41" i="14"/>
  <c r="BO41" i="14"/>
  <c r="CA41" i="14"/>
  <c r="CM41" i="14"/>
  <c r="CY41" i="14"/>
  <c r="DK41" i="14"/>
  <c r="AF41" i="14"/>
  <c r="AR41" i="14"/>
  <c r="BD41" i="14"/>
  <c r="BP41" i="14"/>
  <c r="CB41" i="14"/>
  <c r="CN41" i="14"/>
  <c r="CZ41" i="14"/>
  <c r="DL41" i="14"/>
  <c r="AH41" i="14"/>
  <c r="AT41" i="14"/>
  <c r="BF41" i="14"/>
  <c r="BR41" i="14"/>
  <c r="CD41" i="14"/>
  <c r="CP41" i="14"/>
  <c r="DB41" i="14"/>
  <c r="DN41" i="14"/>
  <c r="AG41" i="14"/>
  <c r="DA41" i="14"/>
  <c r="AI41" i="14"/>
  <c r="DC41" i="14"/>
  <c r="AS41" i="14"/>
  <c r="DM41" i="14"/>
  <c r="AU41" i="14"/>
  <c r="DO41" i="14"/>
  <c r="BE41" i="14"/>
  <c r="BG41" i="14"/>
  <c r="BQ41" i="14"/>
  <c r="BS41" i="14"/>
  <c r="CO41" i="14"/>
  <c r="CE41" i="14"/>
  <c r="CQ41" i="14"/>
  <c r="CC41" i="14"/>
  <c r="W41" i="14"/>
  <c r="AH79" i="14"/>
  <c r="AT79" i="14"/>
  <c r="BF79" i="14"/>
  <c r="BR79" i="14"/>
  <c r="CD79" i="14"/>
  <c r="CP79" i="14"/>
  <c r="DB79" i="14"/>
  <c r="DN79" i="14"/>
  <c r="AI79" i="14"/>
  <c r="AU79" i="14"/>
  <c r="BG79" i="14"/>
  <c r="BS79" i="14"/>
  <c r="CE79" i="14"/>
  <c r="CQ79" i="14"/>
  <c r="DC79" i="14"/>
  <c r="DO79" i="14"/>
  <c r="X79" i="14"/>
  <c r="AJ79" i="14"/>
  <c r="AV79" i="14"/>
  <c r="BH79" i="14"/>
  <c r="BT79" i="14"/>
  <c r="CF79" i="14"/>
  <c r="CR79" i="14"/>
  <c r="DD79" i="14"/>
  <c r="DP79" i="14"/>
  <c r="Y79" i="14"/>
  <c r="AK79" i="14"/>
  <c r="AW79" i="14"/>
  <c r="BI79" i="14"/>
  <c r="BU79" i="14"/>
  <c r="CG79" i="14"/>
  <c r="CS79" i="14"/>
  <c r="DE79" i="14"/>
  <c r="DQ79" i="14"/>
  <c r="Z79" i="14"/>
  <c r="AL79" i="14"/>
  <c r="AX79" i="14"/>
  <c r="BJ79" i="14"/>
  <c r="BV79" i="14"/>
  <c r="CH79" i="14"/>
  <c r="CT79" i="14"/>
  <c r="DF79" i="14"/>
  <c r="DR79" i="14"/>
  <c r="AA79" i="14"/>
  <c r="AM79" i="14"/>
  <c r="AY79" i="14"/>
  <c r="BK79" i="14"/>
  <c r="BW79" i="14"/>
  <c r="CI79" i="14"/>
  <c r="CU79" i="14"/>
  <c r="DG79" i="14"/>
  <c r="AB79" i="14"/>
  <c r="AN79" i="14"/>
  <c r="AZ79" i="14"/>
  <c r="BL79" i="14"/>
  <c r="BX79" i="14"/>
  <c r="CJ79" i="14"/>
  <c r="CV79" i="14"/>
  <c r="DH79" i="14"/>
  <c r="AD79" i="14"/>
  <c r="AP79" i="14"/>
  <c r="BB79" i="14"/>
  <c r="BN79" i="14"/>
  <c r="BZ79" i="14"/>
  <c r="CL79" i="14"/>
  <c r="CX79" i="14"/>
  <c r="DJ79" i="14"/>
  <c r="AE79" i="14"/>
  <c r="AQ79" i="14"/>
  <c r="BC79" i="14"/>
  <c r="BO79" i="14"/>
  <c r="CA79" i="14"/>
  <c r="CM79" i="14"/>
  <c r="CY79" i="14"/>
  <c r="DK79" i="14"/>
  <c r="BA79" i="14"/>
  <c r="CW79" i="14"/>
  <c r="BD79" i="14"/>
  <c r="CZ79" i="14"/>
  <c r="BE79" i="14"/>
  <c r="DA79" i="14"/>
  <c r="BM79" i="14"/>
  <c r="DI79" i="14"/>
  <c r="BP79" i="14"/>
  <c r="DL79" i="14"/>
  <c r="BQ79" i="14"/>
  <c r="DM79" i="14"/>
  <c r="AC79" i="14"/>
  <c r="BY79" i="14"/>
  <c r="AG79" i="14"/>
  <c r="CC79" i="14"/>
  <c r="AO79" i="14"/>
  <c r="CK79" i="14"/>
  <c r="CN79" i="14"/>
  <c r="AF79" i="14"/>
  <c r="AR79" i="14"/>
  <c r="AS79" i="14"/>
  <c r="CB79" i="14"/>
  <c r="CO79" i="14"/>
  <c r="W79" i="14"/>
  <c r="AG20" i="14"/>
  <c r="AS20" i="14"/>
  <c r="BE20" i="14"/>
  <c r="BQ20" i="14"/>
  <c r="CC20" i="14"/>
  <c r="CO20" i="14"/>
  <c r="DA20" i="14"/>
  <c r="DM20" i="14"/>
  <c r="AH20" i="14"/>
  <c r="AT20" i="14"/>
  <c r="BF20" i="14"/>
  <c r="BR20" i="14"/>
  <c r="CD20" i="14"/>
  <c r="CP20" i="14"/>
  <c r="DB20" i="14"/>
  <c r="DN20" i="14"/>
  <c r="AI20" i="14"/>
  <c r="AU20" i="14"/>
  <c r="BG20" i="14"/>
  <c r="BS20" i="14"/>
  <c r="CE20" i="14"/>
  <c r="CQ20" i="14"/>
  <c r="DC20" i="14"/>
  <c r="DO20" i="14"/>
  <c r="X20" i="14"/>
  <c r="AJ20" i="14"/>
  <c r="AV20" i="14"/>
  <c r="BH20" i="14"/>
  <c r="BT20" i="14"/>
  <c r="CF20" i="14"/>
  <c r="CR20" i="14"/>
  <c r="DD20" i="14"/>
  <c r="DP20" i="14"/>
  <c r="Y20" i="14"/>
  <c r="AK20" i="14"/>
  <c r="AW20" i="14"/>
  <c r="BI20" i="14"/>
  <c r="BU20" i="14"/>
  <c r="CG20" i="14"/>
  <c r="CS20" i="14"/>
  <c r="DE20" i="14"/>
  <c r="DQ20" i="14"/>
  <c r="Z20" i="14"/>
  <c r="AL20" i="14"/>
  <c r="AX20" i="14"/>
  <c r="BJ20" i="14"/>
  <c r="BV20" i="14"/>
  <c r="CH20" i="14"/>
  <c r="CT20" i="14"/>
  <c r="DF20" i="14"/>
  <c r="DR20" i="14"/>
  <c r="AA20" i="14"/>
  <c r="AM20" i="14"/>
  <c r="AY20" i="14"/>
  <c r="BK20" i="14"/>
  <c r="BW20" i="14"/>
  <c r="CI20" i="14"/>
  <c r="CU20" i="14"/>
  <c r="DG20" i="14"/>
  <c r="AB20" i="14"/>
  <c r="AN20" i="14"/>
  <c r="AZ20" i="14"/>
  <c r="BL20" i="14"/>
  <c r="BX20" i="14"/>
  <c r="CJ20" i="14"/>
  <c r="CV20" i="14"/>
  <c r="DH20" i="14"/>
  <c r="AC20" i="14"/>
  <c r="AO20" i="14"/>
  <c r="BA20" i="14"/>
  <c r="BM20" i="14"/>
  <c r="BY20" i="14"/>
  <c r="CK20" i="14"/>
  <c r="CW20" i="14"/>
  <c r="DI20" i="14"/>
  <c r="AD20" i="14"/>
  <c r="AP20" i="14"/>
  <c r="BB20" i="14"/>
  <c r="BN20" i="14"/>
  <c r="BZ20" i="14"/>
  <c r="CL20" i="14"/>
  <c r="CX20" i="14"/>
  <c r="DJ20" i="14"/>
  <c r="CM20" i="14"/>
  <c r="CN20" i="14"/>
  <c r="AE20" i="14"/>
  <c r="CY20" i="14"/>
  <c r="AF20" i="14"/>
  <c r="CZ20" i="14"/>
  <c r="AQ20" i="14"/>
  <c r="DK20" i="14"/>
  <c r="AR20" i="14"/>
  <c r="DL20" i="14"/>
  <c r="BC20" i="14"/>
  <c r="BD20" i="14"/>
  <c r="BO20" i="14"/>
  <c r="BP20" i="14"/>
  <c r="CA20" i="14"/>
  <c r="CB20" i="14"/>
  <c r="W20" i="14"/>
  <c r="AF46" i="14"/>
  <c r="AR46" i="14"/>
  <c r="BD46" i="14"/>
  <c r="BP46" i="14"/>
  <c r="CB46" i="14"/>
  <c r="CN46" i="14"/>
  <c r="CZ46" i="14"/>
  <c r="DL46" i="14"/>
  <c r="AG46" i="14"/>
  <c r="AS46" i="14"/>
  <c r="BE46" i="14"/>
  <c r="BQ46" i="14"/>
  <c r="CC46" i="14"/>
  <c r="CO46" i="14"/>
  <c r="DA46" i="14"/>
  <c r="DM46" i="14"/>
  <c r="AH46" i="14"/>
  <c r="AT46" i="14"/>
  <c r="BF46" i="14"/>
  <c r="BR46" i="14"/>
  <c r="CD46" i="14"/>
  <c r="CP46" i="14"/>
  <c r="DB46" i="14"/>
  <c r="DN46" i="14"/>
  <c r="AI46" i="14"/>
  <c r="AU46" i="14"/>
  <c r="BG46" i="14"/>
  <c r="BS46" i="14"/>
  <c r="CE46" i="14"/>
  <c r="CQ46" i="14"/>
  <c r="DC46" i="14"/>
  <c r="DO46" i="14"/>
  <c r="X46" i="14"/>
  <c r="AJ46" i="14"/>
  <c r="AV46" i="14"/>
  <c r="BH46" i="14"/>
  <c r="BT46" i="14"/>
  <c r="CF46" i="14"/>
  <c r="CR46" i="14"/>
  <c r="DD46" i="14"/>
  <c r="DP46" i="14"/>
  <c r="Y46" i="14"/>
  <c r="AK46" i="14"/>
  <c r="AW46" i="14"/>
  <c r="BI46" i="14"/>
  <c r="BU46" i="14"/>
  <c r="CG46" i="14"/>
  <c r="CS46" i="14"/>
  <c r="DE46" i="14"/>
  <c r="DQ46" i="14"/>
  <c r="Z46" i="14"/>
  <c r="AL46" i="14"/>
  <c r="AX46" i="14"/>
  <c r="BJ46" i="14"/>
  <c r="BV46" i="14"/>
  <c r="CH46" i="14"/>
  <c r="CT46" i="14"/>
  <c r="DF46" i="14"/>
  <c r="DR46" i="14"/>
  <c r="AA46" i="14"/>
  <c r="AM46" i="14"/>
  <c r="AY46" i="14"/>
  <c r="BK46" i="14"/>
  <c r="BW46" i="14"/>
  <c r="CI46" i="14"/>
  <c r="CU46" i="14"/>
  <c r="DG46" i="14"/>
  <c r="AD46" i="14"/>
  <c r="AP46" i="14"/>
  <c r="BB46" i="14"/>
  <c r="BN46" i="14"/>
  <c r="BZ46" i="14"/>
  <c r="CL46" i="14"/>
  <c r="CX46" i="14"/>
  <c r="DJ46" i="14"/>
  <c r="AB46" i="14"/>
  <c r="BX46" i="14"/>
  <c r="AC46" i="14"/>
  <c r="BY46" i="14"/>
  <c r="AE46" i="14"/>
  <c r="CA46" i="14"/>
  <c r="AN46" i="14"/>
  <c r="CJ46" i="14"/>
  <c r="AO46" i="14"/>
  <c r="CK46" i="14"/>
  <c r="AQ46" i="14"/>
  <c r="CM46" i="14"/>
  <c r="BM46" i="14"/>
  <c r="DI46" i="14"/>
  <c r="BO46" i="14"/>
  <c r="DK46" i="14"/>
  <c r="AZ46" i="14"/>
  <c r="BA46" i="14"/>
  <c r="BC46" i="14"/>
  <c r="BL46" i="14"/>
  <c r="CV46" i="14"/>
  <c r="CW46" i="14"/>
  <c r="CY46" i="14"/>
  <c r="DH46" i="14"/>
  <c r="W46" i="14"/>
  <c r="AE82" i="14"/>
  <c r="AQ82" i="14"/>
  <c r="BC82" i="14"/>
  <c r="BO82" i="14"/>
  <c r="CA82" i="14"/>
  <c r="CM82" i="14"/>
  <c r="CY82" i="14"/>
  <c r="DK82" i="14"/>
  <c r="AF82" i="14"/>
  <c r="AR82" i="14"/>
  <c r="BD82" i="14"/>
  <c r="BP82" i="14"/>
  <c r="CB82" i="14"/>
  <c r="CN82" i="14"/>
  <c r="CZ82" i="14"/>
  <c r="DL82" i="14"/>
  <c r="AG82" i="14"/>
  <c r="AS82" i="14"/>
  <c r="BE82" i="14"/>
  <c r="BQ82" i="14"/>
  <c r="CC82" i="14"/>
  <c r="CO82" i="14"/>
  <c r="DA82" i="14"/>
  <c r="DM82" i="14"/>
  <c r="AH82" i="14"/>
  <c r="AT82" i="14"/>
  <c r="BF82" i="14"/>
  <c r="BR82" i="14"/>
  <c r="CD82" i="14"/>
  <c r="CP82" i="14"/>
  <c r="DB82" i="14"/>
  <c r="DN82" i="14"/>
  <c r="AI82" i="14"/>
  <c r="AU82" i="14"/>
  <c r="BG82" i="14"/>
  <c r="BS82" i="14"/>
  <c r="CE82" i="14"/>
  <c r="CQ82" i="14"/>
  <c r="DC82" i="14"/>
  <c r="DO82" i="14"/>
  <c r="X82" i="14"/>
  <c r="AJ82" i="14"/>
  <c r="AV82" i="14"/>
  <c r="BH82" i="14"/>
  <c r="BT82" i="14"/>
  <c r="CF82" i="14"/>
  <c r="CR82" i="14"/>
  <c r="DD82" i="14"/>
  <c r="DP82" i="14"/>
  <c r="Y82" i="14"/>
  <c r="AK82" i="14"/>
  <c r="AW82" i="14"/>
  <c r="BI82" i="14"/>
  <c r="BU82" i="14"/>
  <c r="CG82" i="14"/>
  <c r="CS82" i="14"/>
  <c r="DE82" i="14"/>
  <c r="DQ82" i="14"/>
  <c r="AA82" i="14"/>
  <c r="AM82" i="14"/>
  <c r="AY82" i="14"/>
  <c r="BK82" i="14"/>
  <c r="BW82" i="14"/>
  <c r="CI82" i="14"/>
  <c r="CU82" i="14"/>
  <c r="DG82" i="14"/>
  <c r="AB82" i="14"/>
  <c r="AN82" i="14"/>
  <c r="AZ82" i="14"/>
  <c r="BL82" i="14"/>
  <c r="BX82" i="14"/>
  <c r="CJ82" i="14"/>
  <c r="CV82" i="14"/>
  <c r="DH82" i="14"/>
  <c r="Z82" i="14"/>
  <c r="BV82" i="14"/>
  <c r="DR82" i="14"/>
  <c r="AC82" i="14"/>
  <c r="BY82" i="14"/>
  <c r="AD82" i="14"/>
  <c r="BZ82" i="14"/>
  <c r="AL82" i="14"/>
  <c r="CH82" i="14"/>
  <c r="AO82" i="14"/>
  <c r="CK82" i="14"/>
  <c r="AP82" i="14"/>
  <c r="CL82" i="14"/>
  <c r="AX82" i="14"/>
  <c r="CT82" i="14"/>
  <c r="BB82" i="14"/>
  <c r="CX82" i="14"/>
  <c r="BJ82" i="14"/>
  <c r="DF82" i="14"/>
  <c r="DI82" i="14"/>
  <c r="W82" i="14"/>
  <c r="BA82" i="14"/>
  <c r="BM82" i="14"/>
  <c r="BN82" i="14"/>
  <c r="CW82" i="14"/>
  <c r="DJ82" i="14"/>
  <c r="Z52" i="14"/>
  <c r="AL52" i="14"/>
  <c r="AX52" i="14"/>
  <c r="BJ52" i="14"/>
  <c r="BV52" i="14"/>
  <c r="CH52" i="14"/>
  <c r="CT52" i="14"/>
  <c r="DF52" i="14"/>
  <c r="DR52" i="14"/>
  <c r="AA52" i="14"/>
  <c r="AM52" i="14"/>
  <c r="AY52" i="14"/>
  <c r="BK52" i="14"/>
  <c r="BW52" i="14"/>
  <c r="CI52" i="14"/>
  <c r="CU52" i="14"/>
  <c r="DG52" i="14"/>
  <c r="AB52" i="14"/>
  <c r="AN52" i="14"/>
  <c r="AZ52" i="14"/>
  <c r="BL52" i="14"/>
  <c r="BX52" i="14"/>
  <c r="CJ52" i="14"/>
  <c r="CV52" i="14"/>
  <c r="DH52" i="14"/>
  <c r="AC52" i="14"/>
  <c r="AO52" i="14"/>
  <c r="BA52" i="14"/>
  <c r="BM52" i="14"/>
  <c r="BY52" i="14"/>
  <c r="CK52" i="14"/>
  <c r="CW52" i="14"/>
  <c r="DI52" i="14"/>
  <c r="AD52" i="14"/>
  <c r="AP52" i="14"/>
  <c r="BB52" i="14"/>
  <c r="BN52" i="14"/>
  <c r="BZ52" i="14"/>
  <c r="CL52" i="14"/>
  <c r="CX52" i="14"/>
  <c r="DJ52" i="14"/>
  <c r="AE52" i="14"/>
  <c r="AQ52" i="14"/>
  <c r="BC52" i="14"/>
  <c r="BO52" i="14"/>
  <c r="CA52" i="14"/>
  <c r="CM52" i="14"/>
  <c r="CY52" i="14"/>
  <c r="DK52" i="14"/>
  <c r="AF52" i="14"/>
  <c r="AR52" i="14"/>
  <c r="BD52" i="14"/>
  <c r="BP52" i="14"/>
  <c r="CB52" i="14"/>
  <c r="CN52" i="14"/>
  <c r="CZ52" i="14"/>
  <c r="DL52" i="14"/>
  <c r="AG52" i="14"/>
  <c r="AS52" i="14"/>
  <c r="BE52" i="14"/>
  <c r="BQ52" i="14"/>
  <c r="CC52" i="14"/>
  <c r="CO52" i="14"/>
  <c r="DA52" i="14"/>
  <c r="DM52" i="14"/>
  <c r="X52" i="14"/>
  <c r="AJ52" i="14"/>
  <c r="AV52" i="14"/>
  <c r="BH52" i="14"/>
  <c r="BT52" i="14"/>
  <c r="CF52" i="14"/>
  <c r="CR52" i="14"/>
  <c r="DD52" i="14"/>
  <c r="DP52" i="14"/>
  <c r="BR52" i="14"/>
  <c r="DN52" i="14"/>
  <c r="BS52" i="14"/>
  <c r="DO52" i="14"/>
  <c r="Y52" i="14"/>
  <c r="BU52" i="14"/>
  <c r="DQ52" i="14"/>
  <c r="AH52" i="14"/>
  <c r="CD52" i="14"/>
  <c r="AI52" i="14"/>
  <c r="CE52" i="14"/>
  <c r="AK52" i="14"/>
  <c r="CG52" i="14"/>
  <c r="BG52" i="14"/>
  <c r="DC52" i="14"/>
  <c r="BI52" i="14"/>
  <c r="DE52" i="14"/>
  <c r="AT52" i="14"/>
  <c r="AU52" i="14"/>
  <c r="CS52" i="14"/>
  <c r="DB52" i="14"/>
  <c r="AW52" i="14"/>
  <c r="BF52" i="14"/>
  <c r="CP52" i="14"/>
  <c r="CQ52" i="14"/>
  <c r="W52" i="14"/>
  <c r="AC53" i="14"/>
  <c r="AO53" i="14"/>
  <c r="BA53" i="14"/>
  <c r="BM53" i="14"/>
  <c r="BY53" i="14"/>
  <c r="CK53" i="14"/>
  <c r="CW53" i="14"/>
  <c r="DI53" i="14"/>
  <c r="AD53" i="14"/>
  <c r="AP53" i="14"/>
  <c r="BB53" i="14"/>
  <c r="BN53" i="14"/>
  <c r="BZ53" i="14"/>
  <c r="CL53" i="14"/>
  <c r="CX53" i="14"/>
  <c r="DJ53" i="14"/>
  <c r="AE53" i="14"/>
  <c r="AQ53" i="14"/>
  <c r="BC53" i="14"/>
  <c r="BO53" i="14"/>
  <c r="CA53" i="14"/>
  <c r="CM53" i="14"/>
  <c r="CY53" i="14"/>
  <c r="DK53" i="14"/>
  <c r="AF53" i="14"/>
  <c r="AR53" i="14"/>
  <c r="BD53" i="14"/>
  <c r="BP53" i="14"/>
  <c r="CB53" i="14"/>
  <c r="CN53" i="14"/>
  <c r="CZ53" i="14"/>
  <c r="DL53" i="14"/>
  <c r="AG53" i="14"/>
  <c r="AS53" i="14"/>
  <c r="BE53" i="14"/>
  <c r="BQ53" i="14"/>
  <c r="CC53" i="14"/>
  <c r="CO53" i="14"/>
  <c r="DA53" i="14"/>
  <c r="DM53" i="14"/>
  <c r="AH53" i="14"/>
  <c r="AT53" i="14"/>
  <c r="BF53" i="14"/>
  <c r="BR53" i="14"/>
  <c r="CD53" i="14"/>
  <c r="CP53" i="14"/>
  <c r="DB53" i="14"/>
  <c r="DN53" i="14"/>
  <c r="AI53" i="14"/>
  <c r="AU53" i="14"/>
  <c r="BG53" i="14"/>
  <c r="BS53" i="14"/>
  <c r="CE53" i="14"/>
  <c r="CQ53" i="14"/>
  <c r="DC53" i="14"/>
  <c r="DO53" i="14"/>
  <c r="X53" i="14"/>
  <c r="AJ53" i="14"/>
  <c r="AV53" i="14"/>
  <c r="BH53" i="14"/>
  <c r="BT53" i="14"/>
  <c r="CF53" i="14"/>
  <c r="CR53" i="14"/>
  <c r="DD53" i="14"/>
  <c r="DP53" i="14"/>
  <c r="AA53" i="14"/>
  <c r="AM53" i="14"/>
  <c r="AY53" i="14"/>
  <c r="BK53" i="14"/>
  <c r="BW53" i="14"/>
  <c r="CI53" i="14"/>
  <c r="CU53" i="14"/>
  <c r="DG53" i="14"/>
  <c r="BI53" i="14"/>
  <c r="DE53" i="14"/>
  <c r="BJ53" i="14"/>
  <c r="DF53" i="14"/>
  <c r="BL53" i="14"/>
  <c r="DH53" i="14"/>
  <c r="Y53" i="14"/>
  <c r="BU53" i="14"/>
  <c r="DQ53" i="14"/>
  <c r="Z53" i="14"/>
  <c r="BV53" i="14"/>
  <c r="DR53" i="14"/>
  <c r="AB53" i="14"/>
  <c r="BX53" i="14"/>
  <c r="AX53" i="14"/>
  <c r="CT53" i="14"/>
  <c r="AZ53" i="14"/>
  <c r="CV53" i="14"/>
  <c r="AK53" i="14"/>
  <c r="AL53" i="14"/>
  <c r="AN53" i="14"/>
  <c r="AW53" i="14"/>
  <c r="CG53" i="14"/>
  <c r="CH53" i="14"/>
  <c r="CJ53" i="14"/>
  <c r="CS53" i="14"/>
  <c r="W53" i="14"/>
  <c r="AG91" i="14"/>
  <c r="AS91" i="14"/>
  <c r="BE91" i="14"/>
  <c r="BQ91" i="14"/>
  <c r="CC91" i="14"/>
  <c r="CO91" i="14"/>
  <c r="DA91" i="14"/>
  <c r="DM91" i="14"/>
  <c r="AH91" i="14"/>
  <c r="AT91" i="14"/>
  <c r="BF91" i="14"/>
  <c r="BR91" i="14"/>
  <c r="CD91" i="14"/>
  <c r="CP91" i="14"/>
  <c r="DB91" i="14"/>
  <c r="DN91" i="14"/>
  <c r="AI91" i="14"/>
  <c r="AU91" i="14"/>
  <c r="BG91" i="14"/>
  <c r="BS91" i="14"/>
  <c r="CE91" i="14"/>
  <c r="CQ91" i="14"/>
  <c r="DC91" i="14"/>
  <c r="DO91" i="14"/>
  <c r="X91" i="14"/>
  <c r="AJ91" i="14"/>
  <c r="AV91" i="14"/>
  <c r="BH91" i="14"/>
  <c r="BT91" i="14"/>
  <c r="CF91" i="14"/>
  <c r="CR91" i="14"/>
  <c r="DD91" i="14"/>
  <c r="DP91" i="14"/>
  <c r="Y91" i="14"/>
  <c r="AK91" i="14"/>
  <c r="AW91" i="14"/>
  <c r="BI91" i="14"/>
  <c r="BU91" i="14"/>
  <c r="CG91" i="14"/>
  <c r="CS91" i="14"/>
  <c r="DE91" i="14"/>
  <c r="DQ91" i="14"/>
  <c r="Z91" i="14"/>
  <c r="AL91" i="14"/>
  <c r="AX91" i="14"/>
  <c r="BJ91" i="14"/>
  <c r="BV91" i="14"/>
  <c r="CH91" i="14"/>
  <c r="CT91" i="14"/>
  <c r="DF91" i="14"/>
  <c r="DR91" i="14"/>
  <c r="AA91" i="14"/>
  <c r="AM91" i="14"/>
  <c r="AY91" i="14"/>
  <c r="BK91" i="14"/>
  <c r="BW91" i="14"/>
  <c r="CI91" i="14"/>
  <c r="CU91" i="14"/>
  <c r="DG91" i="14"/>
  <c r="AC91" i="14"/>
  <c r="AO91" i="14"/>
  <c r="BA91" i="14"/>
  <c r="BM91" i="14"/>
  <c r="BY91" i="14"/>
  <c r="CK91" i="14"/>
  <c r="CW91" i="14"/>
  <c r="DI91" i="14"/>
  <c r="AD91" i="14"/>
  <c r="AP91" i="14"/>
  <c r="BB91" i="14"/>
  <c r="BN91" i="14"/>
  <c r="BZ91" i="14"/>
  <c r="CL91" i="14"/>
  <c r="CX91" i="14"/>
  <c r="DJ91" i="14"/>
  <c r="AB91" i="14"/>
  <c r="BX91" i="14"/>
  <c r="AE91" i="14"/>
  <c r="CA91" i="14"/>
  <c r="AF91" i="14"/>
  <c r="CB91" i="14"/>
  <c r="AN91" i="14"/>
  <c r="CJ91" i="14"/>
  <c r="BC91" i="14"/>
  <c r="AQ91" i="14"/>
  <c r="CM91" i="14"/>
  <c r="DL91" i="14"/>
  <c r="AR91" i="14"/>
  <c r="CN91" i="14"/>
  <c r="BP91" i="14"/>
  <c r="AZ91" i="14"/>
  <c r="CV91" i="14"/>
  <c r="CY91" i="14"/>
  <c r="BD91" i="14"/>
  <c r="CZ91" i="14"/>
  <c r="BO91" i="14"/>
  <c r="W91" i="14"/>
  <c r="BL91" i="14"/>
  <c r="DH91" i="14"/>
  <c r="DK91" i="14"/>
  <c r="Z32" i="14"/>
  <c r="AL32" i="14"/>
  <c r="AX32" i="14"/>
  <c r="BJ32" i="14"/>
  <c r="BV32" i="14"/>
  <c r="CH32" i="14"/>
  <c r="CT32" i="14"/>
  <c r="DF32" i="14"/>
  <c r="DR32" i="14"/>
  <c r="AA32" i="14"/>
  <c r="AM32" i="14"/>
  <c r="AY32" i="14"/>
  <c r="BK32" i="14"/>
  <c r="BW32" i="14"/>
  <c r="CI32" i="14"/>
  <c r="CU32" i="14"/>
  <c r="DG32" i="14"/>
  <c r="AB32" i="14"/>
  <c r="AN32" i="14"/>
  <c r="AZ32" i="14"/>
  <c r="BL32" i="14"/>
  <c r="BX32" i="14"/>
  <c r="CJ32" i="14"/>
  <c r="CV32" i="14"/>
  <c r="DH32" i="14"/>
  <c r="AC32" i="14"/>
  <c r="AO32" i="14"/>
  <c r="BA32" i="14"/>
  <c r="BM32" i="14"/>
  <c r="BY32" i="14"/>
  <c r="CK32" i="14"/>
  <c r="CW32" i="14"/>
  <c r="DI32" i="14"/>
  <c r="AD32" i="14"/>
  <c r="AP32" i="14"/>
  <c r="BB32" i="14"/>
  <c r="BN32" i="14"/>
  <c r="BZ32" i="14"/>
  <c r="CL32" i="14"/>
  <c r="CX32" i="14"/>
  <c r="DJ32" i="14"/>
  <c r="AE32" i="14"/>
  <c r="AQ32" i="14"/>
  <c r="BC32" i="14"/>
  <c r="BO32" i="14"/>
  <c r="CA32" i="14"/>
  <c r="CM32" i="14"/>
  <c r="CY32" i="14"/>
  <c r="DK32" i="14"/>
  <c r="AF32" i="14"/>
  <c r="AR32" i="14"/>
  <c r="BD32" i="14"/>
  <c r="BP32" i="14"/>
  <c r="CB32" i="14"/>
  <c r="CN32" i="14"/>
  <c r="CZ32" i="14"/>
  <c r="DL32" i="14"/>
  <c r="AG32" i="14"/>
  <c r="AS32" i="14"/>
  <c r="BE32" i="14"/>
  <c r="BQ32" i="14"/>
  <c r="CC32" i="14"/>
  <c r="CO32" i="14"/>
  <c r="DA32" i="14"/>
  <c r="DM32" i="14"/>
  <c r="AH32" i="14"/>
  <c r="AT32" i="14"/>
  <c r="BF32" i="14"/>
  <c r="BR32" i="14"/>
  <c r="CD32" i="14"/>
  <c r="CP32" i="14"/>
  <c r="DB32" i="14"/>
  <c r="DN32" i="14"/>
  <c r="X32" i="14"/>
  <c r="AJ32" i="14"/>
  <c r="AV32" i="14"/>
  <c r="BH32" i="14"/>
  <c r="BT32" i="14"/>
  <c r="CF32" i="14"/>
  <c r="CR32" i="14"/>
  <c r="DD32" i="14"/>
  <c r="DP32" i="14"/>
  <c r="BG32" i="14"/>
  <c r="BI32" i="14"/>
  <c r="BS32" i="14"/>
  <c r="BU32" i="14"/>
  <c r="CE32" i="14"/>
  <c r="CG32" i="14"/>
  <c r="CQ32" i="14"/>
  <c r="Y32" i="14"/>
  <c r="CS32" i="14"/>
  <c r="AI32" i="14"/>
  <c r="DC32" i="14"/>
  <c r="AU32" i="14"/>
  <c r="DO32" i="14"/>
  <c r="AK32" i="14"/>
  <c r="AW32" i="14"/>
  <c r="DE32" i="14"/>
  <c r="DQ32" i="14"/>
  <c r="W32" i="14"/>
  <c r="AH15" i="14"/>
  <c r="AT15" i="14"/>
  <c r="BF15" i="14"/>
  <c r="BR15" i="14"/>
  <c r="CD15" i="14"/>
  <c r="CP15" i="14"/>
  <c r="DB15" i="14"/>
  <c r="DN15" i="14"/>
  <c r="AI15" i="14"/>
  <c r="AU15" i="14"/>
  <c r="X15" i="14"/>
  <c r="AJ15" i="14"/>
  <c r="AV15" i="14"/>
  <c r="BH15" i="14"/>
  <c r="BT15" i="14"/>
  <c r="CF15" i="14"/>
  <c r="CR15" i="14"/>
  <c r="DD15" i="14"/>
  <c r="DP15" i="14"/>
  <c r="Z15" i="14"/>
  <c r="AL15" i="14"/>
  <c r="AX15" i="14"/>
  <c r="BJ15" i="14"/>
  <c r="BV15" i="14"/>
  <c r="CH15" i="14"/>
  <c r="CT15" i="14"/>
  <c r="DF15" i="14"/>
  <c r="DR15" i="14"/>
  <c r="AA15" i="14"/>
  <c r="AM15" i="14"/>
  <c r="AY15" i="14"/>
  <c r="BK15" i="14"/>
  <c r="BW15" i="14"/>
  <c r="CI15" i="14"/>
  <c r="CU15" i="14"/>
  <c r="DG15" i="14"/>
  <c r="AC15" i="14"/>
  <c r="AO15" i="14"/>
  <c r="BA15" i="14"/>
  <c r="BM15" i="14"/>
  <c r="BY15" i="14"/>
  <c r="CK15" i="14"/>
  <c r="CW15" i="14"/>
  <c r="DI15" i="14"/>
  <c r="AD15" i="14"/>
  <c r="AP15" i="14"/>
  <c r="BB15" i="14"/>
  <c r="BN15" i="14"/>
  <c r="BZ15" i="14"/>
  <c r="AF15" i="14"/>
  <c r="AR15" i="14"/>
  <c r="BD15" i="14"/>
  <c r="BP15" i="14"/>
  <c r="CB15" i="14"/>
  <c r="CN15" i="14"/>
  <c r="CZ15" i="14"/>
  <c r="DL15" i="14"/>
  <c r="BE15" i="14"/>
  <c r="CG15" i="14"/>
  <c r="DE15" i="14"/>
  <c r="Y15" i="14"/>
  <c r="BG15" i="14"/>
  <c r="CJ15" i="14"/>
  <c r="DH15" i="14"/>
  <c r="AB15" i="14"/>
  <c r="BI15" i="14"/>
  <c r="CL15" i="14"/>
  <c r="DJ15" i="14"/>
  <c r="AE15" i="14"/>
  <c r="BL15" i="14"/>
  <c r="CM15" i="14"/>
  <c r="DK15" i="14"/>
  <c r="AG15" i="14"/>
  <c r="BO15" i="14"/>
  <c r="CO15" i="14"/>
  <c r="DM15" i="14"/>
  <c r="AK15" i="14"/>
  <c r="BQ15" i="14"/>
  <c r="CQ15" i="14"/>
  <c r="DO15" i="14"/>
  <c r="AN15" i="14"/>
  <c r="BS15" i="14"/>
  <c r="CS15" i="14"/>
  <c r="DQ15" i="14"/>
  <c r="AQ15" i="14"/>
  <c r="BU15" i="14"/>
  <c r="CV15" i="14"/>
  <c r="AS15" i="14"/>
  <c r="BX15" i="14"/>
  <c r="CX15" i="14"/>
  <c r="AW15" i="14"/>
  <c r="CA15" i="14"/>
  <c r="CY15" i="14"/>
  <c r="AZ15" i="14"/>
  <c r="BC15" i="14"/>
  <c r="CC15" i="14"/>
  <c r="CE15" i="14"/>
  <c r="DA15" i="14"/>
  <c r="DC15" i="14"/>
  <c r="W15" i="14"/>
  <c r="AH64" i="14"/>
  <c r="AT64" i="14"/>
  <c r="BF64" i="14"/>
  <c r="BR64" i="14"/>
  <c r="CD64" i="14"/>
  <c r="CP64" i="14"/>
  <c r="DB64" i="14"/>
  <c r="DN64" i="14"/>
  <c r="X64" i="14"/>
  <c r="AJ64" i="14"/>
  <c r="AV64" i="14"/>
  <c r="BH64" i="14"/>
  <c r="BT64" i="14"/>
  <c r="CF64" i="14"/>
  <c r="CR64" i="14"/>
  <c r="DD64" i="14"/>
  <c r="DP64" i="14"/>
  <c r="Y64" i="14"/>
  <c r="AK64" i="14"/>
  <c r="AW64" i="14"/>
  <c r="BI64" i="14"/>
  <c r="BU64" i="14"/>
  <c r="CG64" i="14"/>
  <c r="CS64" i="14"/>
  <c r="DE64" i="14"/>
  <c r="DQ64" i="14"/>
  <c r="AF64" i="14"/>
  <c r="AR64" i="14"/>
  <c r="BD64" i="14"/>
  <c r="BP64" i="14"/>
  <c r="CB64" i="14"/>
  <c r="CN64" i="14"/>
  <c r="CZ64" i="14"/>
  <c r="DL64" i="14"/>
  <c r="AG64" i="14"/>
  <c r="AS64" i="14"/>
  <c r="BE64" i="14"/>
  <c r="BQ64" i="14"/>
  <c r="CC64" i="14"/>
  <c r="CO64" i="14"/>
  <c r="DA64" i="14"/>
  <c r="DM64" i="14"/>
  <c r="Z64" i="14"/>
  <c r="AQ64" i="14"/>
  <c r="BM64" i="14"/>
  <c r="CI64" i="14"/>
  <c r="DC64" i="14"/>
  <c r="AA64" i="14"/>
  <c r="AU64" i="14"/>
  <c r="BN64" i="14"/>
  <c r="CJ64" i="14"/>
  <c r="DF64" i="14"/>
  <c r="AB64" i="14"/>
  <c r="AX64" i="14"/>
  <c r="BO64" i="14"/>
  <c r="CK64" i="14"/>
  <c r="DG64" i="14"/>
  <c r="AC64" i="14"/>
  <c r="AY64" i="14"/>
  <c r="BS64" i="14"/>
  <c r="CL64" i="14"/>
  <c r="DH64" i="14"/>
  <c r="AD64" i="14"/>
  <c r="AZ64" i="14"/>
  <c r="BV64" i="14"/>
  <c r="CM64" i="14"/>
  <c r="DI64" i="14"/>
  <c r="AE64" i="14"/>
  <c r="BA64" i="14"/>
  <c r="BW64" i="14"/>
  <c r="CQ64" i="14"/>
  <c r="DJ64" i="14"/>
  <c r="AI64" i="14"/>
  <c r="BB64" i="14"/>
  <c r="BX64" i="14"/>
  <c r="CT64" i="14"/>
  <c r="DK64" i="14"/>
  <c r="AM64" i="14"/>
  <c r="BG64" i="14"/>
  <c r="BZ64" i="14"/>
  <c r="CV64" i="14"/>
  <c r="DR64" i="14"/>
  <c r="AN64" i="14"/>
  <c r="BJ64" i="14"/>
  <c r="CA64" i="14"/>
  <c r="CW64" i="14"/>
  <c r="BY64" i="14"/>
  <c r="CE64" i="14"/>
  <c r="CH64" i="14"/>
  <c r="CU64" i="14"/>
  <c r="CX64" i="14"/>
  <c r="CY64" i="14"/>
  <c r="AL64" i="14"/>
  <c r="DO64" i="14"/>
  <c r="AP64" i="14"/>
  <c r="BC64" i="14"/>
  <c r="AO64" i="14"/>
  <c r="BK64" i="14"/>
  <c r="BL64" i="14"/>
  <c r="W64" i="14"/>
  <c r="Y65" i="14"/>
  <c r="AK65" i="14"/>
  <c r="AW65" i="14"/>
  <c r="BI65" i="14"/>
  <c r="BU65" i="14"/>
  <c r="CG65" i="14"/>
  <c r="CS65" i="14"/>
  <c r="DE65" i="14"/>
  <c r="DQ65" i="14"/>
  <c r="AA65" i="14"/>
  <c r="AM65" i="14"/>
  <c r="AY65" i="14"/>
  <c r="BK65" i="14"/>
  <c r="BW65" i="14"/>
  <c r="CI65" i="14"/>
  <c r="CU65" i="14"/>
  <c r="DG65" i="14"/>
  <c r="AJ65" i="14"/>
  <c r="AZ65" i="14"/>
  <c r="BN65" i="14"/>
  <c r="CB65" i="14"/>
  <c r="CP65" i="14"/>
  <c r="DD65" i="14"/>
  <c r="AL65" i="14"/>
  <c r="BA65" i="14"/>
  <c r="BO65" i="14"/>
  <c r="CC65" i="14"/>
  <c r="CQ65" i="14"/>
  <c r="DF65" i="14"/>
  <c r="X65" i="14"/>
  <c r="AN65" i="14"/>
  <c r="BB65" i="14"/>
  <c r="BP65" i="14"/>
  <c r="CD65" i="14"/>
  <c r="CR65" i="14"/>
  <c r="DH65" i="14"/>
  <c r="Z65" i="14"/>
  <c r="AO65" i="14"/>
  <c r="BC65" i="14"/>
  <c r="BQ65" i="14"/>
  <c r="CE65" i="14"/>
  <c r="CT65" i="14"/>
  <c r="DI65" i="14"/>
  <c r="AB65" i="14"/>
  <c r="AP65" i="14"/>
  <c r="BD65" i="14"/>
  <c r="BR65" i="14"/>
  <c r="CF65" i="14"/>
  <c r="CV65" i="14"/>
  <c r="DJ65" i="14"/>
  <c r="AC65" i="14"/>
  <c r="AQ65" i="14"/>
  <c r="BE65" i="14"/>
  <c r="BS65" i="14"/>
  <c r="CH65" i="14"/>
  <c r="CW65" i="14"/>
  <c r="DK65" i="14"/>
  <c r="AD65" i="14"/>
  <c r="AR65" i="14"/>
  <c r="BF65" i="14"/>
  <c r="BT65" i="14"/>
  <c r="CJ65" i="14"/>
  <c r="CX65" i="14"/>
  <c r="DL65" i="14"/>
  <c r="AF65" i="14"/>
  <c r="AT65" i="14"/>
  <c r="BH65" i="14"/>
  <c r="BX65" i="14"/>
  <c r="CL65" i="14"/>
  <c r="CZ65" i="14"/>
  <c r="DN65" i="14"/>
  <c r="AG65" i="14"/>
  <c r="AU65" i="14"/>
  <c r="BJ65" i="14"/>
  <c r="BY65" i="14"/>
  <c r="CM65" i="14"/>
  <c r="DA65" i="14"/>
  <c r="DO65" i="14"/>
  <c r="AE65" i="14"/>
  <c r="CK65" i="14"/>
  <c r="AH65" i="14"/>
  <c r="CN65" i="14"/>
  <c r="AI65" i="14"/>
  <c r="CO65" i="14"/>
  <c r="AS65" i="14"/>
  <c r="CY65" i="14"/>
  <c r="AV65" i="14"/>
  <c r="DB65" i="14"/>
  <c r="AX65" i="14"/>
  <c r="DC65" i="14"/>
  <c r="BG65" i="14"/>
  <c r="DM65" i="14"/>
  <c r="BM65" i="14"/>
  <c r="DR65" i="14"/>
  <c r="BV65" i="14"/>
  <c r="BL65" i="14"/>
  <c r="BZ65" i="14"/>
  <c r="CA65" i="14"/>
  <c r="DP65" i="14"/>
  <c r="W65" i="14"/>
  <c r="AA18" i="14"/>
  <c r="AM18" i="14"/>
  <c r="AY18" i="14"/>
  <c r="BK18" i="14"/>
  <c r="BW18" i="14"/>
  <c r="CI18" i="14"/>
  <c r="CU18" i="14"/>
  <c r="DG18" i="14"/>
  <c r="AB18" i="14"/>
  <c r="AN18" i="14"/>
  <c r="AZ18" i="14"/>
  <c r="BL18" i="14"/>
  <c r="BX18" i="14"/>
  <c r="CJ18" i="14"/>
  <c r="CV18" i="14"/>
  <c r="DH18" i="14"/>
  <c r="AC18" i="14"/>
  <c r="AO18" i="14"/>
  <c r="BA18" i="14"/>
  <c r="BM18" i="14"/>
  <c r="BY18" i="14"/>
  <c r="CK18" i="14"/>
  <c r="CW18" i="14"/>
  <c r="DI18" i="14"/>
  <c r="AD18" i="14"/>
  <c r="AP18" i="14"/>
  <c r="BB18" i="14"/>
  <c r="BN18" i="14"/>
  <c r="BZ18" i="14"/>
  <c r="CL18" i="14"/>
  <c r="CX18" i="14"/>
  <c r="DJ18" i="14"/>
  <c r="AE18" i="14"/>
  <c r="AQ18" i="14"/>
  <c r="BC18" i="14"/>
  <c r="BO18" i="14"/>
  <c r="CA18" i="14"/>
  <c r="CM18" i="14"/>
  <c r="CY18" i="14"/>
  <c r="DK18" i="14"/>
  <c r="AF18" i="14"/>
  <c r="AR18" i="14"/>
  <c r="BD18" i="14"/>
  <c r="BP18" i="14"/>
  <c r="CB18" i="14"/>
  <c r="CN18" i="14"/>
  <c r="CZ18" i="14"/>
  <c r="DL18" i="14"/>
  <c r="AG18" i="14"/>
  <c r="AS18" i="14"/>
  <c r="BE18" i="14"/>
  <c r="BQ18" i="14"/>
  <c r="CC18" i="14"/>
  <c r="CO18" i="14"/>
  <c r="DA18" i="14"/>
  <c r="DM18" i="14"/>
  <c r="AH18" i="14"/>
  <c r="AT18" i="14"/>
  <c r="BF18" i="14"/>
  <c r="BR18" i="14"/>
  <c r="CD18" i="14"/>
  <c r="CP18" i="14"/>
  <c r="DB18" i="14"/>
  <c r="DN18" i="14"/>
  <c r="AI18" i="14"/>
  <c r="AU18" i="14"/>
  <c r="BG18" i="14"/>
  <c r="BS18" i="14"/>
  <c r="CE18" i="14"/>
  <c r="CQ18" i="14"/>
  <c r="DC18" i="14"/>
  <c r="DO18" i="14"/>
  <c r="X18" i="14"/>
  <c r="AJ18" i="14"/>
  <c r="AV18" i="14"/>
  <c r="BH18" i="14"/>
  <c r="BT18" i="14"/>
  <c r="CF18" i="14"/>
  <c r="CR18" i="14"/>
  <c r="DD18" i="14"/>
  <c r="DP18" i="14"/>
  <c r="CG18" i="14"/>
  <c r="CH18" i="14"/>
  <c r="Y18" i="14"/>
  <c r="CS18" i="14"/>
  <c r="Z18" i="14"/>
  <c r="CT18" i="14"/>
  <c r="AK18" i="14"/>
  <c r="DE18" i="14"/>
  <c r="AL18" i="14"/>
  <c r="DF18" i="14"/>
  <c r="AW18" i="14"/>
  <c r="DQ18" i="14"/>
  <c r="AX18" i="14"/>
  <c r="DR18" i="14"/>
  <c r="BI18" i="14"/>
  <c r="BJ18" i="14"/>
  <c r="BU18" i="14"/>
  <c r="BV18" i="14"/>
  <c r="W18" i="14"/>
  <c r="AB103" i="14"/>
  <c r="AN103" i="14"/>
  <c r="AZ103" i="14"/>
  <c r="BL103" i="14"/>
  <c r="BX103" i="14"/>
  <c r="CJ103" i="14"/>
  <c r="CV103" i="14"/>
  <c r="DH103" i="14"/>
  <c r="CE103" i="14"/>
  <c r="CI103" i="14"/>
  <c r="AC103" i="14"/>
  <c r="AO103" i="14"/>
  <c r="BA103" i="14"/>
  <c r="BM103" i="14"/>
  <c r="BY103" i="14"/>
  <c r="CK103" i="14"/>
  <c r="CW103" i="14"/>
  <c r="DI103" i="14"/>
  <c r="CQ103" i="14"/>
  <c r="DR103" i="14"/>
  <c r="AD103" i="14"/>
  <c r="AP103" i="14"/>
  <c r="BB103" i="14"/>
  <c r="BN103" i="14"/>
  <c r="BZ103" i="14"/>
  <c r="CL103" i="14"/>
  <c r="CX103" i="14"/>
  <c r="DJ103" i="14"/>
  <c r="BS103" i="14"/>
  <c r="BK103" i="14"/>
  <c r="AE103" i="14"/>
  <c r="AQ103" i="14"/>
  <c r="BC103" i="14"/>
  <c r="BO103" i="14"/>
  <c r="CA103" i="14"/>
  <c r="CM103" i="14"/>
  <c r="CY103" i="14"/>
  <c r="DK103" i="14"/>
  <c r="AI103" i="14"/>
  <c r="DO103" i="14"/>
  <c r="AY103" i="14"/>
  <c r="AF103" i="14"/>
  <c r="AR103" i="14"/>
  <c r="BD103" i="14"/>
  <c r="BP103" i="14"/>
  <c r="CB103" i="14"/>
  <c r="CN103" i="14"/>
  <c r="CZ103" i="14"/>
  <c r="DL103" i="14"/>
  <c r="AA103" i="14"/>
  <c r="DG103" i="14"/>
  <c r="AG103" i="14"/>
  <c r="AS103" i="14"/>
  <c r="BE103" i="14"/>
  <c r="BQ103" i="14"/>
  <c r="CC103" i="14"/>
  <c r="CO103" i="14"/>
  <c r="DA103" i="14"/>
  <c r="DM103" i="14"/>
  <c r="BG103" i="14"/>
  <c r="DC103" i="14"/>
  <c r="BW103" i="14"/>
  <c r="AH103" i="14"/>
  <c r="AT103" i="14"/>
  <c r="BF103" i="14"/>
  <c r="BR103" i="14"/>
  <c r="CD103" i="14"/>
  <c r="CP103" i="14"/>
  <c r="DB103" i="14"/>
  <c r="DN103" i="14"/>
  <c r="AU103" i="14"/>
  <c r="AM103" i="14"/>
  <c r="X103" i="14"/>
  <c r="AJ103" i="14"/>
  <c r="AV103" i="14"/>
  <c r="BH103" i="14"/>
  <c r="BT103" i="14"/>
  <c r="CF103" i="14"/>
  <c r="CR103" i="14"/>
  <c r="DD103" i="14"/>
  <c r="DP103" i="14"/>
  <c r="Z103" i="14"/>
  <c r="AX103" i="14"/>
  <c r="BV103" i="14"/>
  <c r="CT103" i="14"/>
  <c r="CU103" i="14"/>
  <c r="Y103" i="14"/>
  <c r="AK103" i="14"/>
  <c r="AW103" i="14"/>
  <c r="BI103" i="14"/>
  <c r="BU103" i="14"/>
  <c r="CG103" i="14"/>
  <c r="CS103" i="14"/>
  <c r="DE103" i="14"/>
  <c r="DQ103" i="14"/>
  <c r="AL103" i="14"/>
  <c r="BJ103" i="14"/>
  <c r="CH103" i="14"/>
  <c r="DF103" i="14"/>
  <c r="W103" i="14"/>
  <c r="Y44" i="14"/>
  <c r="AK44" i="14"/>
  <c r="AW44" i="14"/>
  <c r="BI44" i="14"/>
  <c r="BU44" i="14"/>
  <c r="CG44" i="14"/>
  <c r="CS44" i="14"/>
  <c r="DE44" i="14"/>
  <c r="DQ44" i="14"/>
  <c r="AH44" i="14"/>
  <c r="AU44" i="14"/>
  <c r="BH44" i="14"/>
  <c r="BV44" i="14"/>
  <c r="CI44" i="14"/>
  <c r="CV44" i="14"/>
  <c r="DI44" i="14"/>
  <c r="AI44" i="14"/>
  <c r="AV44" i="14"/>
  <c r="BJ44" i="14"/>
  <c r="BW44" i="14"/>
  <c r="CJ44" i="14"/>
  <c r="CW44" i="14"/>
  <c r="DJ44" i="14"/>
  <c r="AJ44" i="14"/>
  <c r="AX44" i="14"/>
  <c r="BK44" i="14"/>
  <c r="BX44" i="14"/>
  <c r="CK44" i="14"/>
  <c r="CX44" i="14"/>
  <c r="DK44" i="14"/>
  <c r="X44" i="14"/>
  <c r="AL44" i="14"/>
  <c r="AY44" i="14"/>
  <c r="BL44" i="14"/>
  <c r="BY44" i="14"/>
  <c r="CL44" i="14"/>
  <c r="CY44" i="14"/>
  <c r="DL44" i="14"/>
  <c r="Z44" i="14"/>
  <c r="AM44" i="14"/>
  <c r="AZ44" i="14"/>
  <c r="BM44" i="14"/>
  <c r="BZ44" i="14"/>
  <c r="CM44" i="14"/>
  <c r="CZ44" i="14"/>
  <c r="DM44" i="14"/>
  <c r="AA44" i="14"/>
  <c r="AN44" i="14"/>
  <c r="BA44" i="14"/>
  <c r="BN44" i="14"/>
  <c r="CA44" i="14"/>
  <c r="CN44" i="14"/>
  <c r="DA44" i="14"/>
  <c r="DN44" i="14"/>
  <c r="AB44" i="14"/>
  <c r="AO44" i="14"/>
  <c r="BB44" i="14"/>
  <c r="BO44" i="14"/>
  <c r="CB44" i="14"/>
  <c r="CO44" i="14"/>
  <c r="DB44" i="14"/>
  <c r="DO44" i="14"/>
  <c r="AC44" i="14"/>
  <c r="AP44" i="14"/>
  <c r="BC44" i="14"/>
  <c r="BP44" i="14"/>
  <c r="CC44" i="14"/>
  <c r="CP44" i="14"/>
  <c r="DC44" i="14"/>
  <c r="DP44" i="14"/>
  <c r="AF44" i="14"/>
  <c r="AS44" i="14"/>
  <c r="BF44" i="14"/>
  <c r="BS44" i="14"/>
  <c r="CF44" i="14"/>
  <c r="CT44" i="14"/>
  <c r="DG44" i="14"/>
  <c r="AD44" i="14"/>
  <c r="CD44" i="14"/>
  <c r="AE44" i="14"/>
  <c r="CE44" i="14"/>
  <c r="AG44" i="14"/>
  <c r="CH44" i="14"/>
  <c r="AQ44" i="14"/>
  <c r="CQ44" i="14"/>
  <c r="AR44" i="14"/>
  <c r="CR44" i="14"/>
  <c r="AT44" i="14"/>
  <c r="CU44" i="14"/>
  <c r="BR44" i="14"/>
  <c r="BT44" i="14"/>
  <c r="DD44" i="14"/>
  <c r="DF44" i="14"/>
  <c r="DH44" i="14"/>
  <c r="DR44" i="14"/>
  <c r="BG44" i="14"/>
  <c r="BQ44" i="14"/>
  <c r="BD44" i="14"/>
  <c r="BE44" i="14"/>
  <c r="W44" i="14"/>
  <c r="AG24" i="14"/>
  <c r="AS24" i="14"/>
  <c r="BE24" i="14"/>
  <c r="BQ24" i="14"/>
  <c r="CC24" i="14"/>
  <c r="CO24" i="14"/>
  <c r="DA24" i="14"/>
  <c r="DM24" i="14"/>
  <c r="AH24" i="14"/>
  <c r="AT24" i="14"/>
  <c r="BF24" i="14"/>
  <c r="BR24" i="14"/>
  <c r="CD24" i="14"/>
  <c r="CP24" i="14"/>
  <c r="DB24" i="14"/>
  <c r="DN24" i="14"/>
  <c r="AI24" i="14"/>
  <c r="AU24" i="14"/>
  <c r="BG24" i="14"/>
  <c r="BS24" i="14"/>
  <c r="CE24" i="14"/>
  <c r="CQ24" i="14"/>
  <c r="DC24" i="14"/>
  <c r="DO24" i="14"/>
  <c r="X24" i="14"/>
  <c r="AJ24" i="14"/>
  <c r="AV24" i="14"/>
  <c r="BH24" i="14"/>
  <c r="BT24" i="14"/>
  <c r="CF24" i="14"/>
  <c r="CR24" i="14"/>
  <c r="DD24" i="14"/>
  <c r="DP24" i="14"/>
  <c r="Y24" i="14"/>
  <c r="AK24" i="14"/>
  <c r="AW24" i="14"/>
  <c r="BI24" i="14"/>
  <c r="BU24" i="14"/>
  <c r="CG24" i="14"/>
  <c r="CS24" i="14"/>
  <c r="DE24" i="14"/>
  <c r="DQ24" i="14"/>
  <c r="Z24" i="14"/>
  <c r="AL24" i="14"/>
  <c r="AX24" i="14"/>
  <c r="BJ24" i="14"/>
  <c r="BV24" i="14"/>
  <c r="CH24" i="14"/>
  <c r="CT24" i="14"/>
  <c r="DF24" i="14"/>
  <c r="DR24" i="14"/>
  <c r="AA24" i="14"/>
  <c r="AM24" i="14"/>
  <c r="AY24" i="14"/>
  <c r="BK24" i="14"/>
  <c r="BW24" i="14"/>
  <c r="CI24" i="14"/>
  <c r="CU24" i="14"/>
  <c r="DG24" i="14"/>
  <c r="AB24" i="14"/>
  <c r="AN24" i="14"/>
  <c r="AZ24" i="14"/>
  <c r="BL24" i="14"/>
  <c r="BX24" i="14"/>
  <c r="CJ24" i="14"/>
  <c r="CV24" i="14"/>
  <c r="DH24" i="14"/>
  <c r="AC24" i="14"/>
  <c r="AO24" i="14"/>
  <c r="BA24" i="14"/>
  <c r="BM24" i="14"/>
  <c r="BY24" i="14"/>
  <c r="CK24" i="14"/>
  <c r="CW24" i="14"/>
  <c r="DI24" i="14"/>
  <c r="AD24" i="14"/>
  <c r="AP24" i="14"/>
  <c r="BB24" i="14"/>
  <c r="BN24" i="14"/>
  <c r="BZ24" i="14"/>
  <c r="CL24" i="14"/>
  <c r="CX24" i="14"/>
  <c r="DJ24" i="14"/>
  <c r="AF24" i="14"/>
  <c r="CZ24" i="14"/>
  <c r="AQ24" i="14"/>
  <c r="DK24" i="14"/>
  <c r="AR24" i="14"/>
  <c r="DL24" i="14"/>
  <c r="BC24" i="14"/>
  <c r="BD24" i="14"/>
  <c r="BO24" i="14"/>
  <c r="BP24" i="14"/>
  <c r="CA24" i="14"/>
  <c r="CB24" i="14"/>
  <c r="CN24" i="14"/>
  <c r="AE24" i="14"/>
  <c r="CM24" i="14"/>
  <c r="CY24" i="14"/>
  <c r="W24" i="14"/>
  <c r="Y102" i="14"/>
  <c r="AK102" i="14"/>
  <c r="AW102" i="14"/>
  <c r="BI102" i="14"/>
  <c r="BU102" i="14"/>
  <c r="CG102" i="14"/>
  <c r="CS102" i="14"/>
  <c r="DE102" i="14"/>
  <c r="DQ102" i="14"/>
  <c r="AR102" i="14"/>
  <c r="DD102" i="14"/>
  <c r="Z102" i="14"/>
  <c r="AL102" i="14"/>
  <c r="AX102" i="14"/>
  <c r="BJ102" i="14"/>
  <c r="BV102" i="14"/>
  <c r="CH102" i="14"/>
  <c r="CT102" i="14"/>
  <c r="DF102" i="14"/>
  <c r="DR102" i="14"/>
  <c r="BP102" i="14"/>
  <c r="X102" i="14"/>
  <c r="AA102" i="14"/>
  <c r="AM102" i="14"/>
  <c r="AY102" i="14"/>
  <c r="BK102" i="14"/>
  <c r="BW102" i="14"/>
  <c r="CI102" i="14"/>
  <c r="CU102" i="14"/>
  <c r="DG102" i="14"/>
  <c r="BD102" i="14"/>
  <c r="DL102" i="14"/>
  <c r="AJ102" i="14"/>
  <c r="AB102" i="14"/>
  <c r="AN102" i="14"/>
  <c r="AZ102" i="14"/>
  <c r="BL102" i="14"/>
  <c r="BX102" i="14"/>
  <c r="CJ102" i="14"/>
  <c r="CV102" i="14"/>
  <c r="DH102" i="14"/>
  <c r="CB102" i="14"/>
  <c r="CF102" i="14"/>
  <c r="AC102" i="14"/>
  <c r="AO102" i="14"/>
  <c r="BA102" i="14"/>
  <c r="BM102" i="14"/>
  <c r="BY102" i="14"/>
  <c r="CK102" i="14"/>
  <c r="CW102" i="14"/>
  <c r="DI102" i="14"/>
  <c r="BT102" i="14"/>
  <c r="AD102" i="14"/>
  <c r="AP102" i="14"/>
  <c r="BB102" i="14"/>
  <c r="BN102" i="14"/>
  <c r="BZ102" i="14"/>
  <c r="CL102" i="14"/>
  <c r="CX102" i="14"/>
  <c r="DJ102" i="14"/>
  <c r="AF102" i="14"/>
  <c r="CN102" i="14"/>
  <c r="CR102" i="14"/>
  <c r="AE102" i="14"/>
  <c r="AQ102" i="14"/>
  <c r="BC102" i="14"/>
  <c r="BO102" i="14"/>
  <c r="CA102" i="14"/>
  <c r="CM102" i="14"/>
  <c r="CY102" i="14"/>
  <c r="DK102" i="14"/>
  <c r="CZ102" i="14"/>
  <c r="BH102" i="14"/>
  <c r="AG102" i="14"/>
  <c r="AS102" i="14"/>
  <c r="BE102" i="14"/>
  <c r="BQ102" i="14"/>
  <c r="CC102" i="14"/>
  <c r="CO102" i="14"/>
  <c r="DA102" i="14"/>
  <c r="DM102" i="14"/>
  <c r="AI102" i="14"/>
  <c r="BG102" i="14"/>
  <c r="CE102" i="14"/>
  <c r="DC102" i="14"/>
  <c r="DO102" i="14"/>
  <c r="AV102" i="14"/>
  <c r="DP102" i="14"/>
  <c r="AH102" i="14"/>
  <c r="AT102" i="14"/>
  <c r="BF102" i="14"/>
  <c r="BR102" i="14"/>
  <c r="CD102" i="14"/>
  <c r="CP102" i="14"/>
  <c r="DB102" i="14"/>
  <c r="DN102" i="14"/>
  <c r="W102" i="14"/>
  <c r="AU102" i="14"/>
  <c r="BS102" i="14"/>
  <c r="CQ102" i="14"/>
  <c r="AD27" i="14"/>
  <c r="AP27" i="14"/>
  <c r="BB27" i="14"/>
  <c r="BN27" i="14"/>
  <c r="BZ27" i="14"/>
  <c r="CL27" i="14"/>
  <c r="CX27" i="14"/>
  <c r="DJ27" i="14"/>
  <c r="AE27" i="14"/>
  <c r="AQ27" i="14"/>
  <c r="BC27" i="14"/>
  <c r="BO27" i="14"/>
  <c r="CA27" i="14"/>
  <c r="CM27" i="14"/>
  <c r="CY27" i="14"/>
  <c r="DK27" i="14"/>
  <c r="AF27" i="14"/>
  <c r="AR27" i="14"/>
  <c r="BD27" i="14"/>
  <c r="BP27" i="14"/>
  <c r="CB27" i="14"/>
  <c r="CN27" i="14"/>
  <c r="CZ27" i="14"/>
  <c r="DL27" i="14"/>
  <c r="AG27" i="14"/>
  <c r="AS27" i="14"/>
  <c r="BE27" i="14"/>
  <c r="BQ27" i="14"/>
  <c r="CC27" i="14"/>
  <c r="CO27" i="14"/>
  <c r="DA27" i="14"/>
  <c r="DM27" i="14"/>
  <c r="AH27" i="14"/>
  <c r="AT27" i="14"/>
  <c r="BF27" i="14"/>
  <c r="BR27" i="14"/>
  <c r="CD27" i="14"/>
  <c r="CP27" i="14"/>
  <c r="DB27" i="14"/>
  <c r="DN27" i="14"/>
  <c r="AI27" i="14"/>
  <c r="AU27" i="14"/>
  <c r="BG27" i="14"/>
  <c r="BS27" i="14"/>
  <c r="CE27" i="14"/>
  <c r="CQ27" i="14"/>
  <c r="DC27" i="14"/>
  <c r="DO27" i="14"/>
  <c r="X27" i="14"/>
  <c r="AJ27" i="14"/>
  <c r="AV27" i="14"/>
  <c r="BH27" i="14"/>
  <c r="BT27" i="14"/>
  <c r="CF27" i="14"/>
  <c r="CR27" i="14"/>
  <c r="DD27" i="14"/>
  <c r="DP27" i="14"/>
  <c r="Y27" i="14"/>
  <c r="AK27" i="14"/>
  <c r="AW27" i="14"/>
  <c r="BI27" i="14"/>
  <c r="BU27" i="14"/>
  <c r="CG27" i="14"/>
  <c r="CS27" i="14"/>
  <c r="DE27" i="14"/>
  <c r="DQ27" i="14"/>
  <c r="Z27" i="14"/>
  <c r="AL27" i="14"/>
  <c r="AX27" i="14"/>
  <c r="BJ27" i="14"/>
  <c r="BV27" i="14"/>
  <c r="CH27" i="14"/>
  <c r="CT27" i="14"/>
  <c r="DF27" i="14"/>
  <c r="DR27" i="14"/>
  <c r="AA27" i="14"/>
  <c r="AM27" i="14"/>
  <c r="AY27" i="14"/>
  <c r="BK27" i="14"/>
  <c r="BW27" i="14"/>
  <c r="CI27" i="14"/>
  <c r="CU27" i="14"/>
  <c r="DG27" i="14"/>
  <c r="BY27" i="14"/>
  <c r="CJ27" i="14"/>
  <c r="CK27" i="14"/>
  <c r="AB27" i="14"/>
  <c r="CV27" i="14"/>
  <c r="AC27" i="14"/>
  <c r="CW27" i="14"/>
  <c r="AN27" i="14"/>
  <c r="DH27" i="14"/>
  <c r="AO27" i="14"/>
  <c r="DI27" i="14"/>
  <c r="AZ27" i="14"/>
  <c r="BA27" i="14"/>
  <c r="BM27" i="14"/>
  <c r="BL27" i="14"/>
  <c r="BX27" i="14"/>
  <c r="W27" i="14"/>
  <c r="AG76" i="14"/>
  <c r="AS76" i="14"/>
  <c r="BE76" i="14"/>
  <c r="BQ76" i="14"/>
  <c r="CC76" i="14"/>
  <c r="CO76" i="14"/>
  <c r="DA76" i="14"/>
  <c r="DM76" i="14"/>
  <c r="AH76" i="14"/>
  <c r="AT76" i="14"/>
  <c r="BF76" i="14"/>
  <c r="BR76" i="14"/>
  <c r="CD76" i="14"/>
  <c r="CP76" i="14"/>
  <c r="DB76" i="14"/>
  <c r="DN76" i="14"/>
  <c r="AI76" i="14"/>
  <c r="AU76" i="14"/>
  <c r="BG76" i="14"/>
  <c r="BS76" i="14"/>
  <c r="CE76" i="14"/>
  <c r="CQ76" i="14"/>
  <c r="DC76" i="14"/>
  <c r="DO76" i="14"/>
  <c r="X76" i="14"/>
  <c r="AJ76" i="14"/>
  <c r="AV76" i="14"/>
  <c r="BH76" i="14"/>
  <c r="BT76" i="14"/>
  <c r="CF76" i="14"/>
  <c r="CR76" i="14"/>
  <c r="DD76" i="14"/>
  <c r="DP76" i="14"/>
  <c r="Z76" i="14"/>
  <c r="AL76" i="14"/>
  <c r="AX76" i="14"/>
  <c r="BJ76" i="14"/>
  <c r="BV76" i="14"/>
  <c r="CH76" i="14"/>
  <c r="CT76" i="14"/>
  <c r="DF76" i="14"/>
  <c r="DR76" i="14"/>
  <c r="AA76" i="14"/>
  <c r="AM76" i="14"/>
  <c r="AY76" i="14"/>
  <c r="BK76" i="14"/>
  <c r="BW76" i="14"/>
  <c r="CI76" i="14"/>
  <c r="CU76" i="14"/>
  <c r="DG76" i="14"/>
  <c r="AC76" i="14"/>
  <c r="AO76" i="14"/>
  <c r="BA76" i="14"/>
  <c r="BM76" i="14"/>
  <c r="BY76" i="14"/>
  <c r="CK76" i="14"/>
  <c r="CW76" i="14"/>
  <c r="DI76" i="14"/>
  <c r="AD76" i="14"/>
  <c r="AP76" i="14"/>
  <c r="BB76" i="14"/>
  <c r="BN76" i="14"/>
  <c r="BZ76" i="14"/>
  <c r="CL76" i="14"/>
  <c r="CX76" i="14"/>
  <c r="DJ76" i="14"/>
  <c r="AN76" i="14"/>
  <c r="BX76" i="14"/>
  <c r="DH76" i="14"/>
  <c r="AQ76" i="14"/>
  <c r="CA76" i="14"/>
  <c r="DK76" i="14"/>
  <c r="AR76" i="14"/>
  <c r="CB76" i="14"/>
  <c r="DL76" i="14"/>
  <c r="AW76" i="14"/>
  <c r="CG76" i="14"/>
  <c r="DQ76" i="14"/>
  <c r="AZ76" i="14"/>
  <c r="CJ76" i="14"/>
  <c r="BC76" i="14"/>
  <c r="CM76" i="14"/>
  <c r="BD76" i="14"/>
  <c r="CN76" i="14"/>
  <c r="AB76" i="14"/>
  <c r="BL76" i="14"/>
  <c r="CV76" i="14"/>
  <c r="AE76" i="14"/>
  <c r="BO76" i="14"/>
  <c r="CY76" i="14"/>
  <c r="Y76" i="14"/>
  <c r="AF76" i="14"/>
  <c r="AK76" i="14"/>
  <c r="BI76" i="14"/>
  <c r="BU76" i="14"/>
  <c r="CS76" i="14"/>
  <c r="W76" i="14"/>
  <c r="CZ76" i="14"/>
  <c r="BP76" i="14"/>
  <c r="DE76" i="14"/>
  <c r="AA77" i="14"/>
  <c r="AM77" i="14"/>
  <c r="AY77" i="14"/>
  <c r="BK77" i="14"/>
  <c r="BW77" i="14"/>
  <c r="CI77" i="14"/>
  <c r="CU77" i="14"/>
  <c r="DG77" i="14"/>
  <c r="AC77" i="14"/>
  <c r="AO77" i="14"/>
  <c r="BA77" i="14"/>
  <c r="BM77" i="14"/>
  <c r="BY77" i="14"/>
  <c r="CK77" i="14"/>
  <c r="CW77" i="14"/>
  <c r="DI77" i="14"/>
  <c r="AF77" i="14"/>
  <c r="AR77" i="14"/>
  <c r="BD77" i="14"/>
  <c r="BP77" i="14"/>
  <c r="CB77" i="14"/>
  <c r="CN77" i="14"/>
  <c r="CZ77" i="14"/>
  <c r="DL77" i="14"/>
  <c r="AG77" i="14"/>
  <c r="AS77" i="14"/>
  <c r="BE77" i="14"/>
  <c r="BQ77" i="14"/>
  <c r="CC77" i="14"/>
  <c r="CO77" i="14"/>
  <c r="DA77" i="14"/>
  <c r="DM77" i="14"/>
  <c r="AJ77" i="14"/>
  <c r="BB77" i="14"/>
  <c r="BT77" i="14"/>
  <c r="CL77" i="14"/>
  <c r="DD77" i="14"/>
  <c r="AK77" i="14"/>
  <c r="BC77" i="14"/>
  <c r="BU77" i="14"/>
  <c r="CM77" i="14"/>
  <c r="DE77" i="14"/>
  <c r="AL77" i="14"/>
  <c r="BF77" i="14"/>
  <c r="BV77" i="14"/>
  <c r="CP77" i="14"/>
  <c r="DF77" i="14"/>
  <c r="AN77" i="14"/>
  <c r="BG77" i="14"/>
  <c r="BX77" i="14"/>
  <c r="CQ77" i="14"/>
  <c r="DH77" i="14"/>
  <c r="X77" i="14"/>
  <c r="AP77" i="14"/>
  <c r="BH77" i="14"/>
  <c r="BZ77" i="14"/>
  <c r="CR77" i="14"/>
  <c r="DJ77" i="14"/>
  <c r="Y77" i="14"/>
  <c r="AQ77" i="14"/>
  <c r="BI77" i="14"/>
  <c r="CA77" i="14"/>
  <c r="CS77" i="14"/>
  <c r="DK77" i="14"/>
  <c r="Z77" i="14"/>
  <c r="AT77" i="14"/>
  <c r="BJ77" i="14"/>
  <c r="CD77" i="14"/>
  <c r="CT77" i="14"/>
  <c r="DN77" i="14"/>
  <c r="AD77" i="14"/>
  <c r="AV77" i="14"/>
  <c r="BN77" i="14"/>
  <c r="CF77" i="14"/>
  <c r="CX77" i="14"/>
  <c r="DP77" i="14"/>
  <c r="AE77" i="14"/>
  <c r="AW77" i="14"/>
  <c r="BO77" i="14"/>
  <c r="CG77" i="14"/>
  <c r="CY77" i="14"/>
  <c r="DQ77" i="14"/>
  <c r="AU77" i="14"/>
  <c r="DO77" i="14"/>
  <c r="AX77" i="14"/>
  <c r="DR77" i="14"/>
  <c r="AZ77" i="14"/>
  <c r="BL77" i="14"/>
  <c r="BR77" i="14"/>
  <c r="BS77" i="14"/>
  <c r="CE77" i="14"/>
  <c r="CJ77" i="14"/>
  <c r="AB77" i="14"/>
  <c r="CV77" i="14"/>
  <c r="AH77" i="14"/>
  <c r="AI77" i="14"/>
  <c r="CH77" i="14"/>
  <c r="DB77" i="14"/>
  <c r="DC77" i="14"/>
  <c r="W77" i="14"/>
  <c r="AF30" i="14"/>
  <c r="AR30" i="14"/>
  <c r="BD30" i="14"/>
  <c r="BP30" i="14"/>
  <c r="CB30" i="14"/>
  <c r="CN30" i="14"/>
  <c r="CZ30" i="14"/>
  <c r="DL30" i="14"/>
  <c r="AG30" i="14"/>
  <c r="AS30" i="14"/>
  <c r="BE30" i="14"/>
  <c r="BQ30" i="14"/>
  <c r="CC30" i="14"/>
  <c r="CO30" i="14"/>
  <c r="DA30" i="14"/>
  <c r="DM30" i="14"/>
  <c r="AH30" i="14"/>
  <c r="AT30" i="14"/>
  <c r="BF30" i="14"/>
  <c r="BR30" i="14"/>
  <c r="CD30" i="14"/>
  <c r="CP30" i="14"/>
  <c r="DB30" i="14"/>
  <c r="DN30" i="14"/>
  <c r="AI30" i="14"/>
  <c r="AU30" i="14"/>
  <c r="BG30" i="14"/>
  <c r="BS30" i="14"/>
  <c r="CE30" i="14"/>
  <c r="CQ30" i="14"/>
  <c r="DC30" i="14"/>
  <c r="DO30" i="14"/>
  <c r="X30" i="14"/>
  <c r="AJ30" i="14"/>
  <c r="AV30" i="14"/>
  <c r="BH30" i="14"/>
  <c r="BT30" i="14"/>
  <c r="CF30" i="14"/>
  <c r="CR30" i="14"/>
  <c r="DD30" i="14"/>
  <c r="DP30" i="14"/>
  <c r="Y30" i="14"/>
  <c r="AK30" i="14"/>
  <c r="AW30" i="14"/>
  <c r="BI30" i="14"/>
  <c r="BU30" i="14"/>
  <c r="CG30" i="14"/>
  <c r="CS30" i="14"/>
  <c r="DE30" i="14"/>
  <c r="DQ30" i="14"/>
  <c r="Z30" i="14"/>
  <c r="AL30" i="14"/>
  <c r="AX30" i="14"/>
  <c r="BJ30" i="14"/>
  <c r="BV30" i="14"/>
  <c r="CH30" i="14"/>
  <c r="CT30" i="14"/>
  <c r="DF30" i="14"/>
  <c r="DR30" i="14"/>
  <c r="AA30" i="14"/>
  <c r="AM30" i="14"/>
  <c r="AY30" i="14"/>
  <c r="BK30" i="14"/>
  <c r="BW30" i="14"/>
  <c r="CI30" i="14"/>
  <c r="CU30" i="14"/>
  <c r="DG30" i="14"/>
  <c r="AB30" i="14"/>
  <c r="AN30" i="14"/>
  <c r="AZ30" i="14"/>
  <c r="BL30" i="14"/>
  <c r="BX30" i="14"/>
  <c r="CJ30" i="14"/>
  <c r="CV30" i="14"/>
  <c r="DH30" i="14"/>
  <c r="AD30" i="14"/>
  <c r="AP30" i="14"/>
  <c r="BB30" i="14"/>
  <c r="BN30" i="14"/>
  <c r="BZ30" i="14"/>
  <c r="CL30" i="14"/>
  <c r="CX30" i="14"/>
  <c r="DJ30" i="14"/>
  <c r="BA30" i="14"/>
  <c r="BC30" i="14"/>
  <c r="BM30" i="14"/>
  <c r="BO30" i="14"/>
  <c r="BY30" i="14"/>
  <c r="CA30" i="14"/>
  <c r="CK30" i="14"/>
  <c r="CM30" i="14"/>
  <c r="AC30" i="14"/>
  <c r="CW30" i="14"/>
  <c r="AO30" i="14"/>
  <c r="DI30" i="14"/>
  <c r="AE30" i="14"/>
  <c r="AQ30" i="14"/>
  <c r="CY30" i="14"/>
  <c r="DK30" i="14"/>
  <c r="W30" i="14"/>
  <c r="Z56" i="14"/>
  <c r="AL56" i="14"/>
  <c r="AX56" i="14"/>
  <c r="BJ56" i="14"/>
  <c r="BV56" i="14"/>
  <c r="CH56" i="14"/>
  <c r="CT56" i="14"/>
  <c r="DF56" i="14"/>
  <c r="DR56" i="14"/>
  <c r="AA56" i="14"/>
  <c r="AM56" i="14"/>
  <c r="AY56" i="14"/>
  <c r="BK56" i="14"/>
  <c r="BW56" i="14"/>
  <c r="CI56" i="14"/>
  <c r="CU56" i="14"/>
  <c r="DG56" i="14"/>
  <c r="AB56" i="14"/>
  <c r="AN56" i="14"/>
  <c r="AZ56" i="14"/>
  <c r="BL56" i="14"/>
  <c r="BX56" i="14"/>
  <c r="CJ56" i="14"/>
  <c r="CV56" i="14"/>
  <c r="DH56" i="14"/>
  <c r="AC56" i="14"/>
  <c r="AO56" i="14"/>
  <c r="BA56" i="14"/>
  <c r="BM56" i="14"/>
  <c r="AD56" i="14"/>
  <c r="AP56" i="14"/>
  <c r="BB56" i="14"/>
  <c r="BN56" i="14"/>
  <c r="BZ56" i="14"/>
  <c r="CL56" i="14"/>
  <c r="CX56" i="14"/>
  <c r="DJ56" i="14"/>
  <c r="AE56" i="14"/>
  <c r="AQ56" i="14"/>
  <c r="BC56" i="14"/>
  <c r="BO56" i="14"/>
  <c r="CA56" i="14"/>
  <c r="CM56" i="14"/>
  <c r="CY56" i="14"/>
  <c r="DK56" i="14"/>
  <c r="AG56" i="14"/>
  <c r="AS56" i="14"/>
  <c r="BE56" i="14"/>
  <c r="X56" i="14"/>
  <c r="AJ56" i="14"/>
  <c r="AV56" i="14"/>
  <c r="BH56" i="14"/>
  <c r="BT56" i="14"/>
  <c r="CF56" i="14"/>
  <c r="CR56" i="14"/>
  <c r="DD56" i="14"/>
  <c r="DP56" i="14"/>
  <c r="BD56" i="14"/>
  <c r="CD56" i="14"/>
  <c r="DB56" i="14"/>
  <c r="BF56" i="14"/>
  <c r="CE56" i="14"/>
  <c r="DC56" i="14"/>
  <c r="BG56" i="14"/>
  <c r="CG56" i="14"/>
  <c r="DE56" i="14"/>
  <c r="Y56" i="14"/>
  <c r="BI56" i="14"/>
  <c r="CK56" i="14"/>
  <c r="DI56" i="14"/>
  <c r="AF56" i="14"/>
  <c r="BP56" i="14"/>
  <c r="CN56" i="14"/>
  <c r="DL56" i="14"/>
  <c r="AU56" i="14"/>
  <c r="CB56" i="14"/>
  <c r="CZ56" i="14"/>
  <c r="AW56" i="14"/>
  <c r="CC56" i="14"/>
  <c r="DA56" i="14"/>
  <c r="AH56" i="14"/>
  <c r="CQ56" i="14"/>
  <c r="AI56" i="14"/>
  <c r="CS56" i="14"/>
  <c r="AK56" i="14"/>
  <c r="CW56" i="14"/>
  <c r="AR56" i="14"/>
  <c r="DM56" i="14"/>
  <c r="AT56" i="14"/>
  <c r="DN56" i="14"/>
  <c r="BQ56" i="14"/>
  <c r="DO56" i="14"/>
  <c r="CO56" i="14"/>
  <c r="CP56" i="14"/>
  <c r="BR56" i="14"/>
  <c r="BS56" i="14"/>
  <c r="BU56" i="14"/>
  <c r="DQ56" i="14"/>
  <c r="BY56" i="14"/>
  <c r="W56" i="14"/>
  <c r="Z36" i="14"/>
  <c r="AL36" i="14"/>
  <c r="AX36" i="14"/>
  <c r="BJ36" i="14"/>
  <c r="BV36" i="14"/>
  <c r="CH36" i="14"/>
  <c r="CT36" i="14"/>
  <c r="DF36" i="14"/>
  <c r="DR36" i="14"/>
  <c r="AA36" i="14"/>
  <c r="AM36" i="14"/>
  <c r="AY36" i="14"/>
  <c r="BK36" i="14"/>
  <c r="BW36" i="14"/>
  <c r="CI36" i="14"/>
  <c r="AB36" i="14"/>
  <c r="AN36" i="14"/>
  <c r="AZ36" i="14"/>
  <c r="BL36" i="14"/>
  <c r="BX36" i="14"/>
  <c r="CJ36" i="14"/>
  <c r="CV36" i="14"/>
  <c r="DH36" i="14"/>
  <c r="AC36" i="14"/>
  <c r="AO36" i="14"/>
  <c r="BA36" i="14"/>
  <c r="BM36" i="14"/>
  <c r="BY36" i="14"/>
  <c r="CK36" i="14"/>
  <c r="CW36" i="14"/>
  <c r="DI36" i="14"/>
  <c r="AD36" i="14"/>
  <c r="AP36" i="14"/>
  <c r="BB36" i="14"/>
  <c r="BN36" i="14"/>
  <c r="BZ36" i="14"/>
  <c r="CL36" i="14"/>
  <c r="CX36" i="14"/>
  <c r="DJ36" i="14"/>
  <c r="AE36" i="14"/>
  <c r="AQ36" i="14"/>
  <c r="BC36" i="14"/>
  <c r="BO36" i="14"/>
  <c r="CA36" i="14"/>
  <c r="CM36" i="14"/>
  <c r="AF36" i="14"/>
  <c r="AR36" i="14"/>
  <c r="BD36" i="14"/>
  <c r="BP36" i="14"/>
  <c r="CB36" i="14"/>
  <c r="AG36" i="14"/>
  <c r="AS36" i="14"/>
  <c r="BE36" i="14"/>
  <c r="BQ36" i="14"/>
  <c r="CC36" i="14"/>
  <c r="CO36" i="14"/>
  <c r="DA36" i="14"/>
  <c r="DM36" i="14"/>
  <c r="AH36" i="14"/>
  <c r="AT36" i="14"/>
  <c r="BF36" i="14"/>
  <c r="BR36" i="14"/>
  <c r="CD36" i="14"/>
  <c r="X36" i="14"/>
  <c r="AJ36" i="14"/>
  <c r="AV36" i="14"/>
  <c r="BH36" i="14"/>
  <c r="BT36" i="14"/>
  <c r="CF36" i="14"/>
  <c r="CR36" i="14"/>
  <c r="DD36" i="14"/>
  <c r="DP36" i="14"/>
  <c r="BS36" i="14"/>
  <c r="DC36" i="14"/>
  <c r="BU36" i="14"/>
  <c r="DE36" i="14"/>
  <c r="CE36" i="14"/>
  <c r="DG36" i="14"/>
  <c r="CG36" i="14"/>
  <c r="DK36" i="14"/>
  <c r="CN36" i="14"/>
  <c r="DL36" i="14"/>
  <c r="Y36" i="14"/>
  <c r="CP36" i="14"/>
  <c r="DN36" i="14"/>
  <c r="AI36" i="14"/>
  <c r="CQ36" i="14"/>
  <c r="DO36" i="14"/>
  <c r="AK36" i="14"/>
  <c r="CS36" i="14"/>
  <c r="DQ36" i="14"/>
  <c r="AU36" i="14"/>
  <c r="CU36" i="14"/>
  <c r="BG36" i="14"/>
  <c r="CZ36" i="14"/>
  <c r="AW36" i="14"/>
  <c r="BI36" i="14"/>
  <c r="CY36" i="14"/>
  <c r="DB36" i="14"/>
  <c r="W36" i="14"/>
  <c r="AI99" i="14"/>
  <c r="AU99" i="14"/>
  <c r="BG99" i="14"/>
  <c r="BS99" i="14"/>
  <c r="CE99" i="14"/>
  <c r="CQ99" i="14"/>
  <c r="DC99" i="14"/>
  <c r="DO99" i="14"/>
  <c r="AD99" i="14"/>
  <c r="AQ99" i="14"/>
  <c r="BD99" i="14"/>
  <c r="BQ99" i="14"/>
  <c r="CD99" i="14"/>
  <c r="CR99" i="14"/>
  <c r="DE99" i="14"/>
  <c r="DR99" i="14"/>
  <c r="CY99" i="14"/>
  <c r="AE99" i="14"/>
  <c r="AR99" i="14"/>
  <c r="BE99" i="14"/>
  <c r="BR99" i="14"/>
  <c r="CF99" i="14"/>
  <c r="CS99" i="14"/>
  <c r="DF99" i="14"/>
  <c r="BY99" i="14"/>
  <c r="AF99" i="14"/>
  <c r="AS99" i="14"/>
  <c r="BF99" i="14"/>
  <c r="BT99" i="14"/>
  <c r="CG99" i="14"/>
  <c r="CT99" i="14"/>
  <c r="DG99" i="14"/>
  <c r="AY99" i="14"/>
  <c r="AP99" i="14"/>
  <c r="AG99" i="14"/>
  <c r="AT99" i="14"/>
  <c r="BH99" i="14"/>
  <c r="BU99" i="14"/>
  <c r="CH99" i="14"/>
  <c r="CU99" i="14"/>
  <c r="DH99" i="14"/>
  <c r="CL99" i="14"/>
  <c r="CP99" i="14"/>
  <c r="AH99" i="14"/>
  <c r="AV99" i="14"/>
  <c r="BI99" i="14"/>
  <c r="BV99" i="14"/>
  <c r="CI99" i="14"/>
  <c r="CV99" i="14"/>
  <c r="DI99" i="14"/>
  <c r="Y99" i="14"/>
  <c r="AC99" i="14"/>
  <c r="CC99" i="14"/>
  <c r="AJ99" i="14"/>
  <c r="AW99" i="14"/>
  <c r="BJ99" i="14"/>
  <c r="BW99" i="14"/>
  <c r="CJ99" i="14"/>
  <c r="CW99" i="14"/>
  <c r="DJ99" i="14"/>
  <c r="BL99" i="14"/>
  <c r="DD99" i="14"/>
  <c r="X99" i="14"/>
  <c r="AK99" i="14"/>
  <c r="AX99" i="14"/>
  <c r="BK99" i="14"/>
  <c r="BX99" i="14"/>
  <c r="CK99" i="14"/>
  <c r="CX99" i="14"/>
  <c r="DK99" i="14"/>
  <c r="W99" i="14"/>
  <c r="AL99" i="14"/>
  <c r="DL99" i="14"/>
  <c r="BP99" i="14"/>
  <c r="Z99" i="14"/>
  <c r="AM99" i="14"/>
  <c r="AZ99" i="14"/>
  <c r="BM99" i="14"/>
  <c r="BZ99" i="14"/>
  <c r="CM99" i="14"/>
  <c r="CZ99" i="14"/>
  <c r="DM99" i="14"/>
  <c r="AO99" i="14"/>
  <c r="BO99" i="14"/>
  <c r="CB99" i="14"/>
  <c r="DB99" i="14"/>
  <c r="DP99" i="14"/>
  <c r="BC99" i="14"/>
  <c r="DQ99" i="14"/>
  <c r="AA99" i="14"/>
  <c r="AN99" i="14"/>
  <c r="BA99" i="14"/>
  <c r="BN99" i="14"/>
  <c r="CA99" i="14"/>
  <c r="CN99" i="14"/>
  <c r="DA99" i="14"/>
  <c r="DN99" i="14"/>
  <c r="AB99" i="14"/>
  <c r="BB99" i="14"/>
  <c r="CO99" i="14"/>
  <c r="AD43" i="14"/>
  <c r="AP43" i="14"/>
  <c r="BB43" i="14"/>
  <c r="BN43" i="14"/>
  <c r="BZ43" i="14"/>
  <c r="CL43" i="14"/>
  <c r="CX43" i="14"/>
  <c r="DJ43" i="14"/>
  <c r="AF43" i="14"/>
  <c r="AR43" i="14"/>
  <c r="BD43" i="14"/>
  <c r="BP43" i="14"/>
  <c r="CB43" i="14"/>
  <c r="CN43" i="14"/>
  <c r="CZ43" i="14"/>
  <c r="DL43" i="14"/>
  <c r="AH43" i="14"/>
  <c r="AT43" i="14"/>
  <c r="BF43" i="14"/>
  <c r="BR43" i="14"/>
  <c r="CD43" i="14"/>
  <c r="CP43" i="14"/>
  <c r="DB43" i="14"/>
  <c r="DN43" i="14"/>
  <c r="Y43" i="14"/>
  <c r="AK43" i="14"/>
  <c r="AW43" i="14"/>
  <c r="BI43" i="14"/>
  <c r="BU43" i="14"/>
  <c r="CG43" i="14"/>
  <c r="CS43" i="14"/>
  <c r="DE43" i="14"/>
  <c r="DQ43" i="14"/>
  <c r="Z43" i="14"/>
  <c r="AL43" i="14"/>
  <c r="AX43" i="14"/>
  <c r="BJ43" i="14"/>
  <c r="BV43" i="14"/>
  <c r="CH43" i="14"/>
  <c r="CT43" i="14"/>
  <c r="DF43" i="14"/>
  <c r="DR43" i="14"/>
  <c r="AM43" i="14"/>
  <c r="BG43" i="14"/>
  <c r="CA43" i="14"/>
  <c r="CV43" i="14"/>
  <c r="DP43" i="14"/>
  <c r="AN43" i="14"/>
  <c r="BH43" i="14"/>
  <c r="CC43" i="14"/>
  <c r="CW43" i="14"/>
  <c r="AO43" i="14"/>
  <c r="BK43" i="14"/>
  <c r="CE43" i="14"/>
  <c r="CY43" i="14"/>
  <c r="AQ43" i="14"/>
  <c r="BL43" i="14"/>
  <c r="CF43" i="14"/>
  <c r="DA43" i="14"/>
  <c r="X43" i="14"/>
  <c r="AS43" i="14"/>
  <c r="BM43" i="14"/>
  <c r="CI43" i="14"/>
  <c r="DC43" i="14"/>
  <c r="AA43" i="14"/>
  <c r="AU43" i="14"/>
  <c r="BO43" i="14"/>
  <c r="CJ43" i="14"/>
  <c r="DD43" i="14"/>
  <c r="AB43" i="14"/>
  <c r="AV43" i="14"/>
  <c r="BQ43" i="14"/>
  <c r="CK43" i="14"/>
  <c r="DG43" i="14"/>
  <c r="AC43" i="14"/>
  <c r="AY43" i="14"/>
  <c r="BS43" i="14"/>
  <c r="CM43" i="14"/>
  <c r="DH43" i="14"/>
  <c r="AI43" i="14"/>
  <c r="BC43" i="14"/>
  <c r="BX43" i="14"/>
  <c r="CR43" i="14"/>
  <c r="DM43" i="14"/>
  <c r="CO43" i="14"/>
  <c r="CQ43" i="14"/>
  <c r="CU43" i="14"/>
  <c r="AE43" i="14"/>
  <c r="DI43" i="14"/>
  <c r="AG43" i="14"/>
  <c r="DK43" i="14"/>
  <c r="AJ43" i="14"/>
  <c r="DO43" i="14"/>
  <c r="BW43" i="14"/>
  <c r="BY43" i="14"/>
  <c r="AZ43" i="14"/>
  <c r="BA43" i="14"/>
  <c r="BE43" i="14"/>
  <c r="BT43" i="14"/>
  <c r="W43" i="14"/>
  <c r="AE14" i="14"/>
  <c r="AQ14" i="14"/>
  <c r="BC14" i="14"/>
  <c r="BO14" i="14"/>
  <c r="CA14" i="14"/>
  <c r="CM14" i="14"/>
  <c r="CY14" i="14"/>
  <c r="DK14" i="14"/>
  <c r="AF14" i="14"/>
  <c r="AR14" i="14"/>
  <c r="BD14" i="14"/>
  <c r="BP14" i="14"/>
  <c r="CB14" i="14"/>
  <c r="CN14" i="14"/>
  <c r="CZ14" i="14"/>
  <c r="DL14" i="14"/>
  <c r="AG14" i="14"/>
  <c r="AS14" i="14"/>
  <c r="BE14" i="14"/>
  <c r="BQ14" i="14"/>
  <c r="CC14" i="14"/>
  <c r="CO14" i="14"/>
  <c r="DA14" i="14"/>
  <c r="DM14" i="14"/>
  <c r="AH14" i="14"/>
  <c r="AT14" i="14"/>
  <c r="BF14" i="14"/>
  <c r="BR14" i="14"/>
  <c r="CD14" i="14"/>
  <c r="CP14" i="14"/>
  <c r="DB14" i="14"/>
  <c r="DN14" i="14"/>
  <c r="AI14" i="14"/>
  <c r="AU14" i="14"/>
  <c r="BG14" i="14"/>
  <c r="BS14" i="14"/>
  <c r="CE14" i="14"/>
  <c r="CQ14" i="14"/>
  <c r="DC14" i="14"/>
  <c r="DO14" i="14"/>
  <c r="X14" i="14"/>
  <c r="AJ14" i="14"/>
  <c r="AV14" i="14"/>
  <c r="BH14" i="14"/>
  <c r="BT14" i="14"/>
  <c r="CF14" i="14"/>
  <c r="CR14" i="14"/>
  <c r="DD14" i="14"/>
  <c r="DP14" i="14"/>
  <c r="Y14" i="14"/>
  <c r="AK14" i="14"/>
  <c r="AW14" i="14"/>
  <c r="BI14" i="14"/>
  <c r="BU14" i="14"/>
  <c r="CG14" i="14"/>
  <c r="Z14" i="14"/>
  <c r="AL14" i="14"/>
  <c r="AX14" i="14"/>
  <c r="BJ14" i="14"/>
  <c r="BV14" i="14"/>
  <c r="CH14" i="14"/>
  <c r="CT14" i="14"/>
  <c r="DF14" i="14"/>
  <c r="DR14" i="14"/>
  <c r="AA14" i="14"/>
  <c r="AM14" i="14"/>
  <c r="AY14" i="14"/>
  <c r="BK14" i="14"/>
  <c r="BW14" i="14"/>
  <c r="CI14" i="14"/>
  <c r="CU14" i="14"/>
  <c r="DG14" i="14"/>
  <c r="AC14" i="14"/>
  <c r="AO14" i="14"/>
  <c r="BA14" i="14"/>
  <c r="BM14" i="14"/>
  <c r="BY14" i="14"/>
  <c r="CK14" i="14"/>
  <c r="CW14" i="14"/>
  <c r="DI14" i="14"/>
  <c r="BX14" i="14"/>
  <c r="BZ14" i="14"/>
  <c r="CJ14" i="14"/>
  <c r="CL14" i="14"/>
  <c r="AB14" i="14"/>
  <c r="CS14" i="14"/>
  <c r="AD14" i="14"/>
  <c r="CV14" i="14"/>
  <c r="AN14" i="14"/>
  <c r="CX14" i="14"/>
  <c r="AP14" i="14"/>
  <c r="DE14" i="14"/>
  <c r="AZ14" i="14"/>
  <c r="DH14" i="14"/>
  <c r="BB14" i="14"/>
  <c r="DJ14" i="14"/>
  <c r="BL14" i="14"/>
  <c r="BN14" i="14"/>
  <c r="DQ14" i="14"/>
  <c r="W14" i="14"/>
  <c r="AD39" i="14"/>
  <c r="AP39" i="14"/>
  <c r="BB39" i="14"/>
  <c r="BN39" i="14"/>
  <c r="BZ39" i="14"/>
  <c r="CL39" i="14"/>
  <c r="CX39" i="14"/>
  <c r="DJ39" i="14"/>
  <c r="AE39" i="14"/>
  <c r="AQ39" i="14"/>
  <c r="BC39" i="14"/>
  <c r="BO39" i="14"/>
  <c r="CA39" i="14"/>
  <c r="CM39" i="14"/>
  <c r="CY39" i="14"/>
  <c r="DK39" i="14"/>
  <c r="AF39" i="14"/>
  <c r="AR39" i="14"/>
  <c r="BD39" i="14"/>
  <c r="BP39" i="14"/>
  <c r="CB39" i="14"/>
  <c r="CN39" i="14"/>
  <c r="CZ39" i="14"/>
  <c r="DL39" i="14"/>
  <c r="AG39" i="14"/>
  <c r="AS39" i="14"/>
  <c r="BE39" i="14"/>
  <c r="BQ39" i="14"/>
  <c r="CC39" i="14"/>
  <c r="CO39" i="14"/>
  <c r="DA39" i="14"/>
  <c r="DM39" i="14"/>
  <c r="AH39" i="14"/>
  <c r="AT39" i="14"/>
  <c r="BF39" i="14"/>
  <c r="BR39" i="14"/>
  <c r="CD39" i="14"/>
  <c r="CP39" i="14"/>
  <c r="DB39" i="14"/>
  <c r="DN39" i="14"/>
  <c r="AI39" i="14"/>
  <c r="AU39" i="14"/>
  <c r="BG39" i="14"/>
  <c r="BS39" i="14"/>
  <c r="CE39" i="14"/>
  <c r="CQ39" i="14"/>
  <c r="DC39" i="14"/>
  <c r="DO39" i="14"/>
  <c r="X39" i="14"/>
  <c r="AJ39" i="14"/>
  <c r="AV39" i="14"/>
  <c r="BH39" i="14"/>
  <c r="BT39" i="14"/>
  <c r="CF39" i="14"/>
  <c r="CR39" i="14"/>
  <c r="DD39" i="14"/>
  <c r="DP39" i="14"/>
  <c r="Y39" i="14"/>
  <c r="AK39" i="14"/>
  <c r="AW39" i="14"/>
  <c r="BI39" i="14"/>
  <c r="BU39" i="14"/>
  <c r="CG39" i="14"/>
  <c r="CS39" i="14"/>
  <c r="DE39" i="14"/>
  <c r="DQ39" i="14"/>
  <c r="Z39" i="14"/>
  <c r="AL39" i="14"/>
  <c r="AX39" i="14"/>
  <c r="BJ39" i="14"/>
  <c r="BV39" i="14"/>
  <c r="CH39" i="14"/>
  <c r="CT39" i="14"/>
  <c r="DF39" i="14"/>
  <c r="DR39" i="14"/>
  <c r="AB39" i="14"/>
  <c r="AN39" i="14"/>
  <c r="AZ39" i="14"/>
  <c r="BL39" i="14"/>
  <c r="BX39" i="14"/>
  <c r="CJ39" i="14"/>
  <c r="CV39" i="14"/>
  <c r="DH39" i="14"/>
  <c r="AA39" i="14"/>
  <c r="CU39" i="14"/>
  <c r="AC39" i="14"/>
  <c r="CW39" i="14"/>
  <c r="AM39" i="14"/>
  <c r="DG39" i="14"/>
  <c r="AO39" i="14"/>
  <c r="DI39" i="14"/>
  <c r="AY39" i="14"/>
  <c r="BA39" i="14"/>
  <c r="BK39" i="14"/>
  <c r="BM39" i="14"/>
  <c r="CI39" i="14"/>
  <c r="BW39" i="14"/>
  <c r="BY39" i="14"/>
  <c r="CK39" i="14"/>
  <c r="W39" i="14"/>
  <c r="Y88" i="14"/>
  <c r="AK88" i="14"/>
  <c r="AW88" i="14"/>
  <c r="BI88" i="14"/>
  <c r="BU88" i="14"/>
  <c r="CG88" i="14"/>
  <c r="CS88" i="14"/>
  <c r="DE88" i="14"/>
  <c r="DQ88" i="14"/>
  <c r="AB88" i="14"/>
  <c r="AN88" i="14"/>
  <c r="AZ88" i="14"/>
  <c r="BL88" i="14"/>
  <c r="BX88" i="14"/>
  <c r="CJ88" i="14"/>
  <c r="CV88" i="14"/>
  <c r="DH88" i="14"/>
  <c r="AG88" i="14"/>
  <c r="AS88" i="14"/>
  <c r="BE88" i="14"/>
  <c r="BQ88" i="14"/>
  <c r="CC88" i="14"/>
  <c r="CO88" i="14"/>
  <c r="DA88" i="14"/>
  <c r="DM88" i="14"/>
  <c r="X88" i="14"/>
  <c r="AO88" i="14"/>
  <c r="BD88" i="14"/>
  <c r="BT88" i="14"/>
  <c r="CK88" i="14"/>
  <c r="CZ88" i="14"/>
  <c r="DP88" i="14"/>
  <c r="Z88" i="14"/>
  <c r="AP88" i="14"/>
  <c r="BF88" i="14"/>
  <c r="BV88" i="14"/>
  <c r="CL88" i="14"/>
  <c r="DB88" i="14"/>
  <c r="DR88" i="14"/>
  <c r="AA88" i="14"/>
  <c r="AQ88" i="14"/>
  <c r="BG88" i="14"/>
  <c r="BW88" i="14"/>
  <c r="CM88" i="14"/>
  <c r="DC88" i="14"/>
  <c r="AC88" i="14"/>
  <c r="AR88" i="14"/>
  <c r="BH88" i="14"/>
  <c r="BY88" i="14"/>
  <c r="CN88" i="14"/>
  <c r="DD88" i="14"/>
  <c r="AD88" i="14"/>
  <c r="AT88" i="14"/>
  <c r="BJ88" i="14"/>
  <c r="BZ88" i="14"/>
  <c r="CP88" i="14"/>
  <c r="DF88" i="14"/>
  <c r="AE88" i="14"/>
  <c r="AU88" i="14"/>
  <c r="BK88" i="14"/>
  <c r="CA88" i="14"/>
  <c r="CQ88" i="14"/>
  <c r="DG88" i="14"/>
  <c r="AF88" i="14"/>
  <c r="AV88" i="14"/>
  <c r="BM88" i="14"/>
  <c r="CB88" i="14"/>
  <c r="CR88" i="14"/>
  <c r="DI88" i="14"/>
  <c r="AI88" i="14"/>
  <c r="AY88" i="14"/>
  <c r="BO88" i="14"/>
  <c r="CE88" i="14"/>
  <c r="CU88" i="14"/>
  <c r="DK88" i="14"/>
  <c r="AJ88" i="14"/>
  <c r="BA88" i="14"/>
  <c r="BP88" i="14"/>
  <c r="CF88" i="14"/>
  <c r="CW88" i="14"/>
  <c r="DL88" i="14"/>
  <c r="BN88" i="14"/>
  <c r="BR88" i="14"/>
  <c r="CX88" i="14"/>
  <c r="BS88" i="14"/>
  <c r="CD88" i="14"/>
  <c r="CH88" i="14"/>
  <c r="AL88" i="14"/>
  <c r="W88" i="14"/>
  <c r="BC88" i="14"/>
  <c r="CI88" i="14"/>
  <c r="AH88" i="14"/>
  <c r="CT88" i="14"/>
  <c r="AM88" i="14"/>
  <c r="CY88" i="14"/>
  <c r="DN88" i="14"/>
  <c r="DO88" i="14"/>
  <c r="AX88" i="14"/>
  <c r="DJ88" i="14"/>
  <c r="BB88" i="14"/>
  <c r="AB89" i="14"/>
  <c r="AN89" i="14"/>
  <c r="AE89" i="14"/>
  <c r="AQ89" i="14"/>
  <c r="BC89" i="14"/>
  <c r="BO89" i="14"/>
  <c r="CA89" i="14"/>
  <c r="CM89" i="14"/>
  <c r="CY89" i="14"/>
  <c r="DK89" i="14"/>
  <c r="X89" i="14"/>
  <c r="AJ89" i="14"/>
  <c r="AV89" i="14"/>
  <c r="BH89" i="14"/>
  <c r="BT89" i="14"/>
  <c r="CF89" i="14"/>
  <c r="CR89" i="14"/>
  <c r="DD89" i="14"/>
  <c r="DP89" i="14"/>
  <c r="AF89" i="14"/>
  <c r="AU89" i="14"/>
  <c r="BJ89" i="14"/>
  <c r="BX89" i="14"/>
  <c r="CL89" i="14"/>
  <c r="DA89" i="14"/>
  <c r="DO89" i="14"/>
  <c r="AG89" i="14"/>
  <c r="AW89" i="14"/>
  <c r="BK89" i="14"/>
  <c r="BY89" i="14"/>
  <c r="CN89" i="14"/>
  <c r="DB89" i="14"/>
  <c r="DQ89" i="14"/>
  <c r="AH89" i="14"/>
  <c r="AX89" i="14"/>
  <c r="BL89" i="14"/>
  <c r="BZ89" i="14"/>
  <c r="CO89" i="14"/>
  <c r="DC89" i="14"/>
  <c r="DR89" i="14"/>
  <c r="AI89" i="14"/>
  <c r="AY89" i="14"/>
  <c r="BM89" i="14"/>
  <c r="CB89" i="14"/>
  <c r="CP89" i="14"/>
  <c r="DE89" i="14"/>
  <c r="AK89" i="14"/>
  <c r="AZ89" i="14"/>
  <c r="BN89" i="14"/>
  <c r="CC89" i="14"/>
  <c r="CQ89" i="14"/>
  <c r="DF89" i="14"/>
  <c r="AL89" i="14"/>
  <c r="BA89" i="14"/>
  <c r="BP89" i="14"/>
  <c r="CD89" i="14"/>
  <c r="CS89" i="14"/>
  <c r="DG89" i="14"/>
  <c r="AM89" i="14"/>
  <c r="BB89" i="14"/>
  <c r="BQ89" i="14"/>
  <c r="CE89" i="14"/>
  <c r="CT89" i="14"/>
  <c r="DH89" i="14"/>
  <c r="Z89" i="14"/>
  <c r="AP89" i="14"/>
  <c r="BE89" i="14"/>
  <c r="BS89" i="14"/>
  <c r="CH89" i="14"/>
  <c r="CV89" i="14"/>
  <c r="DJ89" i="14"/>
  <c r="AA89" i="14"/>
  <c r="AR89" i="14"/>
  <c r="BF89" i="14"/>
  <c r="BU89" i="14"/>
  <c r="CI89" i="14"/>
  <c r="CW89" i="14"/>
  <c r="DL89" i="14"/>
  <c r="BR89" i="14"/>
  <c r="AS89" i="14"/>
  <c r="BV89" i="14"/>
  <c r="BW89" i="14"/>
  <c r="Y89" i="14"/>
  <c r="CG89" i="14"/>
  <c r="CX89" i="14"/>
  <c r="AC89" i="14"/>
  <c r="CJ89" i="14"/>
  <c r="BI89" i="14"/>
  <c r="AD89" i="14"/>
  <c r="CK89" i="14"/>
  <c r="DN89" i="14"/>
  <c r="AO89" i="14"/>
  <c r="CU89" i="14"/>
  <c r="AT89" i="14"/>
  <c r="CZ89" i="14"/>
  <c r="W89" i="14"/>
  <c r="BG89" i="14"/>
  <c r="DM89" i="14"/>
  <c r="BD89" i="14"/>
  <c r="DI89" i="14"/>
  <c r="AA42" i="14"/>
  <c r="AM42" i="14"/>
  <c r="AY42" i="14"/>
  <c r="BK42" i="14"/>
  <c r="BW42" i="14"/>
  <c r="CI42" i="14"/>
  <c r="CU42" i="14"/>
  <c r="DG42" i="14"/>
  <c r="AB42" i="14"/>
  <c r="AN42" i="14"/>
  <c r="AZ42" i="14"/>
  <c r="BL42" i="14"/>
  <c r="BX42" i="14"/>
  <c r="CJ42" i="14"/>
  <c r="CV42" i="14"/>
  <c r="DH42" i="14"/>
  <c r="AC42" i="14"/>
  <c r="AO42" i="14"/>
  <c r="BA42" i="14"/>
  <c r="BM42" i="14"/>
  <c r="BY42" i="14"/>
  <c r="CK42" i="14"/>
  <c r="CW42" i="14"/>
  <c r="DI42" i="14"/>
  <c r="AD42" i="14"/>
  <c r="AP42" i="14"/>
  <c r="BB42" i="14"/>
  <c r="BN42" i="14"/>
  <c r="BZ42" i="14"/>
  <c r="CL42" i="14"/>
  <c r="CX42" i="14"/>
  <c r="DJ42" i="14"/>
  <c r="AE42" i="14"/>
  <c r="AQ42" i="14"/>
  <c r="BC42" i="14"/>
  <c r="BO42" i="14"/>
  <c r="CA42" i="14"/>
  <c r="CM42" i="14"/>
  <c r="CY42" i="14"/>
  <c r="DK42" i="14"/>
  <c r="AF42" i="14"/>
  <c r="AR42" i="14"/>
  <c r="BD42" i="14"/>
  <c r="BP42" i="14"/>
  <c r="CB42" i="14"/>
  <c r="CN42" i="14"/>
  <c r="CZ42" i="14"/>
  <c r="DL42" i="14"/>
  <c r="AG42" i="14"/>
  <c r="AS42" i="14"/>
  <c r="BE42" i="14"/>
  <c r="BQ42" i="14"/>
  <c r="CC42" i="14"/>
  <c r="CO42" i="14"/>
  <c r="DA42" i="14"/>
  <c r="DM42" i="14"/>
  <c r="AH42" i="14"/>
  <c r="AT42" i="14"/>
  <c r="BF42" i="14"/>
  <c r="BR42" i="14"/>
  <c r="CD42" i="14"/>
  <c r="CP42" i="14"/>
  <c r="DB42" i="14"/>
  <c r="DN42" i="14"/>
  <c r="AI42" i="14"/>
  <c r="AU42" i="14"/>
  <c r="BG42" i="14"/>
  <c r="BS42" i="14"/>
  <c r="CE42" i="14"/>
  <c r="CQ42" i="14"/>
  <c r="DC42" i="14"/>
  <c r="DO42" i="14"/>
  <c r="BH42" i="14"/>
  <c r="DD42" i="14"/>
  <c r="BI42" i="14"/>
  <c r="DE42" i="14"/>
  <c r="BJ42" i="14"/>
  <c r="DF42" i="14"/>
  <c r="X42" i="14"/>
  <c r="BT42" i="14"/>
  <c r="DP42" i="14"/>
  <c r="Y42" i="14"/>
  <c r="BU42" i="14"/>
  <c r="DQ42" i="14"/>
  <c r="Z42" i="14"/>
  <c r="BV42" i="14"/>
  <c r="DR42" i="14"/>
  <c r="AJ42" i="14"/>
  <c r="CF42" i="14"/>
  <c r="AK42" i="14"/>
  <c r="CG42" i="14"/>
  <c r="AW42" i="14"/>
  <c r="CS42" i="14"/>
  <c r="CH42" i="14"/>
  <c r="CR42" i="14"/>
  <c r="CT42" i="14"/>
  <c r="AV42" i="14"/>
  <c r="AX42" i="14"/>
  <c r="AL42" i="14"/>
  <c r="W42" i="14"/>
  <c r="AG68" i="14"/>
  <c r="AS68" i="14"/>
  <c r="BE68" i="14"/>
  <c r="BQ68" i="14"/>
  <c r="CC68" i="14"/>
  <c r="CO68" i="14"/>
  <c r="DA68" i="14"/>
  <c r="DM68" i="14"/>
  <c r="AH68" i="14"/>
  <c r="AT68" i="14"/>
  <c r="BF68" i="14"/>
  <c r="BR68" i="14"/>
  <c r="CD68" i="14"/>
  <c r="CP68" i="14"/>
  <c r="DB68" i="14"/>
  <c r="DN68" i="14"/>
  <c r="AI68" i="14"/>
  <c r="AU68" i="14"/>
  <c r="BG68" i="14"/>
  <c r="BS68" i="14"/>
  <c r="CE68" i="14"/>
  <c r="CQ68" i="14"/>
  <c r="DC68" i="14"/>
  <c r="DO68" i="14"/>
  <c r="X68" i="14"/>
  <c r="AJ68" i="14"/>
  <c r="AV68" i="14"/>
  <c r="BH68" i="14"/>
  <c r="BT68" i="14"/>
  <c r="CF68" i="14"/>
  <c r="CR68" i="14"/>
  <c r="DD68" i="14"/>
  <c r="DP68" i="14"/>
  <c r="Y68" i="14"/>
  <c r="AK68" i="14"/>
  <c r="AW68" i="14"/>
  <c r="BI68" i="14"/>
  <c r="BU68" i="14"/>
  <c r="CG68" i="14"/>
  <c r="CS68" i="14"/>
  <c r="DE68" i="14"/>
  <c r="DQ68" i="14"/>
  <c r="Z68" i="14"/>
  <c r="AL68" i="14"/>
  <c r="AX68" i="14"/>
  <c r="BJ68" i="14"/>
  <c r="BV68" i="14"/>
  <c r="CH68" i="14"/>
  <c r="CT68" i="14"/>
  <c r="DF68" i="14"/>
  <c r="DR68" i="14"/>
  <c r="AA68" i="14"/>
  <c r="AM68" i="14"/>
  <c r="AY68" i="14"/>
  <c r="BK68" i="14"/>
  <c r="BW68" i="14"/>
  <c r="CI68" i="14"/>
  <c r="CU68" i="14"/>
  <c r="DG68" i="14"/>
  <c r="AC68" i="14"/>
  <c r="AO68" i="14"/>
  <c r="BA68" i="14"/>
  <c r="BM68" i="14"/>
  <c r="BY68" i="14"/>
  <c r="CK68" i="14"/>
  <c r="CW68" i="14"/>
  <c r="DI68" i="14"/>
  <c r="AD68" i="14"/>
  <c r="AP68" i="14"/>
  <c r="BB68" i="14"/>
  <c r="BN68" i="14"/>
  <c r="BZ68" i="14"/>
  <c r="CL68" i="14"/>
  <c r="CX68" i="14"/>
  <c r="DJ68" i="14"/>
  <c r="AN68" i="14"/>
  <c r="CJ68" i="14"/>
  <c r="AQ68" i="14"/>
  <c r="CM68" i="14"/>
  <c r="AR68" i="14"/>
  <c r="CN68" i="14"/>
  <c r="AZ68" i="14"/>
  <c r="CV68" i="14"/>
  <c r="BC68" i="14"/>
  <c r="CY68" i="14"/>
  <c r="BD68" i="14"/>
  <c r="CZ68" i="14"/>
  <c r="BL68" i="14"/>
  <c r="DH68" i="14"/>
  <c r="BP68" i="14"/>
  <c r="DL68" i="14"/>
  <c r="AB68" i="14"/>
  <c r="BX68" i="14"/>
  <c r="BO68" i="14"/>
  <c r="CA68" i="14"/>
  <c r="CB68" i="14"/>
  <c r="DK68" i="14"/>
  <c r="AF68" i="14"/>
  <c r="W68" i="14"/>
  <c r="AE68" i="14"/>
  <c r="Z48" i="14"/>
  <c r="AL48" i="14"/>
  <c r="AX48" i="14"/>
  <c r="BJ48" i="14"/>
  <c r="BV48" i="14"/>
  <c r="CH48" i="14"/>
  <c r="CT48" i="14"/>
  <c r="DF48" i="14"/>
  <c r="DR48" i="14"/>
  <c r="AA48" i="14"/>
  <c r="AM48" i="14"/>
  <c r="AY48" i="14"/>
  <c r="BK48" i="14"/>
  <c r="BW48" i="14"/>
  <c r="CI48" i="14"/>
  <c r="CU48" i="14"/>
  <c r="DG48" i="14"/>
  <c r="AB48" i="14"/>
  <c r="AN48" i="14"/>
  <c r="AZ48" i="14"/>
  <c r="BL48" i="14"/>
  <c r="BX48" i="14"/>
  <c r="CJ48" i="14"/>
  <c r="CV48" i="14"/>
  <c r="DH48" i="14"/>
  <c r="AC48" i="14"/>
  <c r="AO48" i="14"/>
  <c r="BA48" i="14"/>
  <c r="BM48" i="14"/>
  <c r="BY48" i="14"/>
  <c r="CK48" i="14"/>
  <c r="CW48" i="14"/>
  <c r="DI48" i="14"/>
  <c r="AD48" i="14"/>
  <c r="AP48" i="14"/>
  <c r="BB48" i="14"/>
  <c r="BN48" i="14"/>
  <c r="BZ48" i="14"/>
  <c r="CL48" i="14"/>
  <c r="CX48" i="14"/>
  <c r="DJ48" i="14"/>
  <c r="AE48" i="14"/>
  <c r="AQ48" i="14"/>
  <c r="BC48" i="14"/>
  <c r="BO48" i="14"/>
  <c r="CA48" i="14"/>
  <c r="CM48" i="14"/>
  <c r="CY48" i="14"/>
  <c r="DK48" i="14"/>
  <c r="AF48" i="14"/>
  <c r="AR48" i="14"/>
  <c r="BD48" i="14"/>
  <c r="BP48" i="14"/>
  <c r="CB48" i="14"/>
  <c r="CN48" i="14"/>
  <c r="CZ48" i="14"/>
  <c r="DL48" i="14"/>
  <c r="AG48" i="14"/>
  <c r="AS48" i="14"/>
  <c r="BE48" i="14"/>
  <c r="BQ48" i="14"/>
  <c r="CC48" i="14"/>
  <c r="CO48" i="14"/>
  <c r="DA48" i="14"/>
  <c r="DM48" i="14"/>
  <c r="X48" i="14"/>
  <c r="AJ48" i="14"/>
  <c r="AV48" i="14"/>
  <c r="BH48" i="14"/>
  <c r="BT48" i="14"/>
  <c r="CF48" i="14"/>
  <c r="CR48" i="14"/>
  <c r="DD48" i="14"/>
  <c r="DP48" i="14"/>
  <c r="BF48" i="14"/>
  <c r="DB48" i="14"/>
  <c r="BG48" i="14"/>
  <c r="DC48" i="14"/>
  <c r="BI48" i="14"/>
  <c r="DE48" i="14"/>
  <c r="BR48" i="14"/>
  <c r="DN48" i="14"/>
  <c r="BS48" i="14"/>
  <c r="DO48" i="14"/>
  <c r="Y48" i="14"/>
  <c r="BU48" i="14"/>
  <c r="DQ48" i="14"/>
  <c r="AU48" i="14"/>
  <c r="CQ48" i="14"/>
  <c r="AW48" i="14"/>
  <c r="CS48" i="14"/>
  <c r="AH48" i="14"/>
  <c r="AI48" i="14"/>
  <c r="CG48" i="14"/>
  <c r="CP48" i="14"/>
  <c r="AK48" i="14"/>
  <c r="AT48" i="14"/>
  <c r="CD48" i="14"/>
  <c r="CE48" i="14"/>
  <c r="W48" i="14"/>
  <c r="AA26" i="14"/>
  <c r="AM26" i="14"/>
  <c r="AY26" i="14"/>
  <c r="BK26" i="14"/>
  <c r="BW26" i="14"/>
  <c r="CI26" i="14"/>
  <c r="CU26" i="14"/>
  <c r="DG26" i="14"/>
  <c r="AB26" i="14"/>
  <c r="AN26" i="14"/>
  <c r="AZ26" i="14"/>
  <c r="BL26" i="14"/>
  <c r="BX26" i="14"/>
  <c r="CJ26" i="14"/>
  <c r="CV26" i="14"/>
  <c r="DH26" i="14"/>
  <c r="AC26" i="14"/>
  <c r="AO26" i="14"/>
  <c r="BA26" i="14"/>
  <c r="BM26" i="14"/>
  <c r="BY26" i="14"/>
  <c r="CK26" i="14"/>
  <c r="CW26" i="14"/>
  <c r="DI26" i="14"/>
  <c r="AD26" i="14"/>
  <c r="AP26" i="14"/>
  <c r="BB26" i="14"/>
  <c r="BN26" i="14"/>
  <c r="BZ26" i="14"/>
  <c r="CL26" i="14"/>
  <c r="CX26" i="14"/>
  <c r="DJ26" i="14"/>
  <c r="AE26" i="14"/>
  <c r="AQ26" i="14"/>
  <c r="BC26" i="14"/>
  <c r="BO26" i="14"/>
  <c r="CA26" i="14"/>
  <c r="CM26" i="14"/>
  <c r="CY26" i="14"/>
  <c r="DK26" i="14"/>
  <c r="AF26" i="14"/>
  <c r="AR26" i="14"/>
  <c r="BD26" i="14"/>
  <c r="BP26" i="14"/>
  <c r="CB26" i="14"/>
  <c r="CN26" i="14"/>
  <c r="CZ26" i="14"/>
  <c r="DL26" i="14"/>
  <c r="AG26" i="14"/>
  <c r="AS26" i="14"/>
  <c r="BE26" i="14"/>
  <c r="BQ26" i="14"/>
  <c r="CC26" i="14"/>
  <c r="CO26" i="14"/>
  <c r="DA26" i="14"/>
  <c r="DM26" i="14"/>
  <c r="AH26" i="14"/>
  <c r="AT26" i="14"/>
  <c r="BF26" i="14"/>
  <c r="BR26" i="14"/>
  <c r="CD26" i="14"/>
  <c r="CP26" i="14"/>
  <c r="DB26" i="14"/>
  <c r="DN26" i="14"/>
  <c r="AI26" i="14"/>
  <c r="AU26" i="14"/>
  <c r="BG26" i="14"/>
  <c r="BS26" i="14"/>
  <c r="CE26" i="14"/>
  <c r="CQ26" i="14"/>
  <c r="DC26" i="14"/>
  <c r="DO26" i="14"/>
  <c r="X26" i="14"/>
  <c r="AJ26" i="14"/>
  <c r="AV26" i="14"/>
  <c r="BH26" i="14"/>
  <c r="BT26" i="14"/>
  <c r="CF26" i="14"/>
  <c r="CR26" i="14"/>
  <c r="DD26" i="14"/>
  <c r="DP26" i="14"/>
  <c r="AL26" i="14"/>
  <c r="DF26" i="14"/>
  <c r="AW26" i="14"/>
  <c r="DQ26" i="14"/>
  <c r="AX26" i="14"/>
  <c r="DR26" i="14"/>
  <c r="BI26" i="14"/>
  <c r="BJ26" i="14"/>
  <c r="BU26" i="14"/>
  <c r="BV26" i="14"/>
  <c r="CG26" i="14"/>
  <c r="CH26" i="14"/>
  <c r="Z26" i="14"/>
  <c r="CT26" i="14"/>
  <c r="Y26" i="14"/>
  <c r="AK26" i="14"/>
  <c r="CS26" i="14"/>
  <c r="DE26" i="14"/>
  <c r="W26" i="14"/>
  <c r="AI51" i="14"/>
  <c r="AU51" i="14"/>
  <c r="BG51" i="14"/>
  <c r="BS51" i="14"/>
  <c r="CE51" i="14"/>
  <c r="CQ51" i="14"/>
  <c r="DC51" i="14"/>
  <c r="DO51" i="14"/>
  <c r="X51" i="14"/>
  <c r="AJ51" i="14"/>
  <c r="AV51" i="14"/>
  <c r="BH51" i="14"/>
  <c r="BT51" i="14"/>
  <c r="CF51" i="14"/>
  <c r="CR51" i="14"/>
  <c r="DD51" i="14"/>
  <c r="DP51" i="14"/>
  <c r="Y51" i="14"/>
  <c r="AK51" i="14"/>
  <c r="AW51" i="14"/>
  <c r="BI51" i="14"/>
  <c r="BU51" i="14"/>
  <c r="CG51" i="14"/>
  <c r="CS51" i="14"/>
  <c r="DE51" i="14"/>
  <c r="DQ51" i="14"/>
  <c r="Z51" i="14"/>
  <c r="AL51" i="14"/>
  <c r="AX51" i="14"/>
  <c r="BJ51" i="14"/>
  <c r="BV51" i="14"/>
  <c r="CH51" i="14"/>
  <c r="CT51" i="14"/>
  <c r="DF51" i="14"/>
  <c r="DR51" i="14"/>
  <c r="AA51" i="14"/>
  <c r="AM51" i="14"/>
  <c r="AY51" i="14"/>
  <c r="BK51" i="14"/>
  <c r="BW51" i="14"/>
  <c r="CI51" i="14"/>
  <c r="CU51" i="14"/>
  <c r="DG51" i="14"/>
  <c r="AB51" i="14"/>
  <c r="AN51" i="14"/>
  <c r="AZ51" i="14"/>
  <c r="BL51" i="14"/>
  <c r="BX51" i="14"/>
  <c r="CJ51" i="14"/>
  <c r="CV51" i="14"/>
  <c r="DH51" i="14"/>
  <c r="AC51" i="14"/>
  <c r="AO51" i="14"/>
  <c r="BA51" i="14"/>
  <c r="BM51" i="14"/>
  <c r="BY51" i="14"/>
  <c r="CK51" i="14"/>
  <c r="CW51" i="14"/>
  <c r="DI51" i="14"/>
  <c r="AD51" i="14"/>
  <c r="AP51" i="14"/>
  <c r="BB51" i="14"/>
  <c r="BN51" i="14"/>
  <c r="BZ51" i="14"/>
  <c r="CL51" i="14"/>
  <c r="CX51" i="14"/>
  <c r="DJ51" i="14"/>
  <c r="AG51" i="14"/>
  <c r="AS51" i="14"/>
  <c r="BE51" i="14"/>
  <c r="BQ51" i="14"/>
  <c r="CC51" i="14"/>
  <c r="CO51" i="14"/>
  <c r="DA51" i="14"/>
  <c r="DM51" i="14"/>
  <c r="AE51" i="14"/>
  <c r="CA51" i="14"/>
  <c r="AF51" i="14"/>
  <c r="CB51" i="14"/>
  <c r="AH51" i="14"/>
  <c r="CD51" i="14"/>
  <c r="AQ51" i="14"/>
  <c r="CM51" i="14"/>
  <c r="AR51" i="14"/>
  <c r="CN51" i="14"/>
  <c r="AT51" i="14"/>
  <c r="CP51" i="14"/>
  <c r="BP51" i="14"/>
  <c r="DL51" i="14"/>
  <c r="BR51" i="14"/>
  <c r="DN51" i="14"/>
  <c r="CY51" i="14"/>
  <c r="CZ51" i="14"/>
  <c r="DB51" i="14"/>
  <c r="DK51" i="14"/>
  <c r="BF51" i="14"/>
  <c r="BO51" i="14"/>
  <c r="BC51" i="14"/>
  <c r="BD51" i="14"/>
  <c r="W51" i="14"/>
  <c r="Z100" i="14"/>
  <c r="AL100" i="14"/>
  <c r="AX100" i="14"/>
  <c r="BJ100" i="14"/>
  <c r="BV100" i="14"/>
  <c r="CH100" i="14"/>
  <c r="CT100" i="14"/>
  <c r="DF100" i="14"/>
  <c r="DR100" i="14"/>
  <c r="AD100" i="14"/>
  <c r="AQ100" i="14"/>
  <c r="BD100" i="14"/>
  <c r="BQ100" i="14"/>
  <c r="CD100" i="14"/>
  <c r="CQ100" i="14"/>
  <c r="DD100" i="14"/>
  <c r="DQ100" i="14"/>
  <c r="CY100" i="14"/>
  <c r="AE100" i="14"/>
  <c r="AR100" i="14"/>
  <c r="BE100" i="14"/>
  <c r="BR100" i="14"/>
  <c r="CE100" i="14"/>
  <c r="CR100" i="14"/>
  <c r="DE100" i="14"/>
  <c r="CL100" i="14"/>
  <c r="AF100" i="14"/>
  <c r="AS100" i="14"/>
  <c r="BF100" i="14"/>
  <c r="BS100" i="14"/>
  <c r="CF100" i="14"/>
  <c r="CS100" i="14"/>
  <c r="DG100" i="14"/>
  <c r="AK100" i="14"/>
  <c r="W100" i="14"/>
  <c r="AC100" i="14"/>
  <c r="AG100" i="14"/>
  <c r="AT100" i="14"/>
  <c r="BG100" i="14"/>
  <c r="BT100" i="14"/>
  <c r="CG100" i="14"/>
  <c r="CU100" i="14"/>
  <c r="DH100" i="14"/>
  <c r="BL100" i="14"/>
  <c r="BP100" i="14"/>
  <c r="AH100" i="14"/>
  <c r="AU100" i="14"/>
  <c r="BH100" i="14"/>
  <c r="BU100" i="14"/>
  <c r="CI100" i="14"/>
  <c r="CV100" i="14"/>
  <c r="DI100" i="14"/>
  <c r="X100" i="14"/>
  <c r="CC100" i="14"/>
  <c r="AI100" i="14"/>
  <c r="AV100" i="14"/>
  <c r="BI100" i="14"/>
  <c r="BW100" i="14"/>
  <c r="CJ100" i="14"/>
  <c r="CW100" i="14"/>
  <c r="DJ100" i="14"/>
  <c r="AY100" i="14"/>
  <c r="DL100" i="14"/>
  <c r="DC100" i="14"/>
  <c r="AJ100" i="14"/>
  <c r="AW100" i="14"/>
  <c r="BK100" i="14"/>
  <c r="BX100" i="14"/>
  <c r="CK100" i="14"/>
  <c r="CX100" i="14"/>
  <c r="DK100" i="14"/>
  <c r="BY100" i="14"/>
  <c r="BC100" i="14"/>
  <c r="Y100" i="14"/>
  <c r="AM100" i="14"/>
  <c r="AZ100" i="14"/>
  <c r="BM100" i="14"/>
  <c r="BZ100" i="14"/>
  <c r="CM100" i="14"/>
  <c r="CZ100" i="14"/>
  <c r="DM100" i="14"/>
  <c r="AB100" i="14"/>
  <c r="BO100" i="14"/>
  <c r="CO100" i="14"/>
  <c r="DO100" i="14"/>
  <c r="AP100" i="14"/>
  <c r="DP100" i="14"/>
  <c r="AA100" i="14"/>
  <c r="AN100" i="14"/>
  <c r="BA100" i="14"/>
  <c r="BN100" i="14"/>
  <c r="CA100" i="14"/>
  <c r="CN100" i="14"/>
  <c r="DA100" i="14"/>
  <c r="DN100" i="14"/>
  <c r="AO100" i="14"/>
  <c r="BB100" i="14"/>
  <c r="CB100" i="14"/>
  <c r="DB100" i="14"/>
  <c r="CP100" i="14"/>
  <c r="AH101" i="14"/>
  <c r="AT101" i="14"/>
  <c r="BF101" i="14"/>
  <c r="BR101" i="14"/>
  <c r="CD101" i="14"/>
  <c r="CP101" i="14"/>
  <c r="DB101" i="14"/>
  <c r="DN101" i="14"/>
  <c r="AO101" i="14"/>
  <c r="BE101" i="14"/>
  <c r="AI101" i="14"/>
  <c r="AU101" i="14"/>
  <c r="BG101" i="14"/>
  <c r="BS101" i="14"/>
  <c r="CE101" i="14"/>
  <c r="CQ101" i="14"/>
  <c r="DC101" i="14"/>
  <c r="DO101" i="14"/>
  <c r="CK101" i="14"/>
  <c r="X101" i="14"/>
  <c r="AJ101" i="14"/>
  <c r="AV101" i="14"/>
  <c r="BH101" i="14"/>
  <c r="BT101" i="14"/>
  <c r="CF101" i="14"/>
  <c r="CR101" i="14"/>
  <c r="DD101" i="14"/>
  <c r="DP101" i="14"/>
  <c r="AC101" i="14"/>
  <c r="DI101" i="14"/>
  <c r="CO101" i="14"/>
  <c r="Y101" i="14"/>
  <c r="AK101" i="14"/>
  <c r="AW101" i="14"/>
  <c r="BI101" i="14"/>
  <c r="BU101" i="14"/>
  <c r="CG101" i="14"/>
  <c r="CS101" i="14"/>
  <c r="DE101" i="14"/>
  <c r="DQ101" i="14"/>
  <c r="BA101" i="14"/>
  <c r="AG101" i="14"/>
  <c r="Z101" i="14"/>
  <c r="AL101" i="14"/>
  <c r="AX101" i="14"/>
  <c r="BJ101" i="14"/>
  <c r="BV101" i="14"/>
  <c r="CH101" i="14"/>
  <c r="CT101" i="14"/>
  <c r="DF101" i="14"/>
  <c r="DR101" i="14"/>
  <c r="BM101" i="14"/>
  <c r="BQ101" i="14"/>
  <c r="AA101" i="14"/>
  <c r="AM101" i="14"/>
  <c r="AY101" i="14"/>
  <c r="BK101" i="14"/>
  <c r="BW101" i="14"/>
  <c r="CI101" i="14"/>
  <c r="CU101" i="14"/>
  <c r="DG101" i="14"/>
  <c r="CW101" i="14"/>
  <c r="CC101" i="14"/>
  <c r="AB101" i="14"/>
  <c r="AN101" i="14"/>
  <c r="AZ101" i="14"/>
  <c r="BL101" i="14"/>
  <c r="BX101" i="14"/>
  <c r="CJ101" i="14"/>
  <c r="CV101" i="14"/>
  <c r="DH101" i="14"/>
  <c r="BY101" i="14"/>
  <c r="DM101" i="14"/>
  <c r="AD101" i="14"/>
  <c r="AP101" i="14"/>
  <c r="BB101" i="14"/>
  <c r="BN101" i="14"/>
  <c r="BZ101" i="14"/>
  <c r="CL101" i="14"/>
  <c r="CX101" i="14"/>
  <c r="DJ101" i="14"/>
  <c r="W101" i="14"/>
  <c r="AF101" i="14"/>
  <c r="BD101" i="14"/>
  <c r="CB101" i="14"/>
  <c r="CZ101" i="14"/>
  <c r="DL101" i="14"/>
  <c r="AS101" i="14"/>
  <c r="DA101" i="14"/>
  <c r="AE101" i="14"/>
  <c r="AQ101" i="14"/>
  <c r="BC101" i="14"/>
  <c r="BO101" i="14"/>
  <c r="CA101" i="14"/>
  <c r="CM101" i="14"/>
  <c r="CY101" i="14"/>
  <c r="DK101" i="14"/>
  <c r="AR101" i="14"/>
  <c r="BP101" i="14"/>
  <c r="CN101" i="14"/>
  <c r="AF54" i="14"/>
  <c r="AR54" i="14"/>
  <c r="BD54" i="14"/>
  <c r="BP54" i="14"/>
  <c r="CB54" i="14"/>
  <c r="CN54" i="14"/>
  <c r="CZ54" i="14"/>
  <c r="DL54" i="14"/>
  <c r="AG54" i="14"/>
  <c r="AS54" i="14"/>
  <c r="BE54" i="14"/>
  <c r="BQ54" i="14"/>
  <c r="CC54" i="14"/>
  <c r="CO54" i="14"/>
  <c r="DA54" i="14"/>
  <c r="DM54" i="14"/>
  <c r="AH54" i="14"/>
  <c r="AT54" i="14"/>
  <c r="BF54" i="14"/>
  <c r="BR54" i="14"/>
  <c r="CD54" i="14"/>
  <c r="CP54" i="14"/>
  <c r="DB54" i="14"/>
  <c r="DN54" i="14"/>
  <c r="AI54" i="14"/>
  <c r="AU54" i="14"/>
  <c r="BG54" i="14"/>
  <c r="BS54" i="14"/>
  <c r="CE54" i="14"/>
  <c r="CQ54" i="14"/>
  <c r="DC54" i="14"/>
  <c r="DO54" i="14"/>
  <c r="X54" i="14"/>
  <c r="AJ54" i="14"/>
  <c r="AV54" i="14"/>
  <c r="BH54" i="14"/>
  <c r="BT54" i="14"/>
  <c r="CF54" i="14"/>
  <c r="CR54" i="14"/>
  <c r="DD54" i="14"/>
  <c r="DP54" i="14"/>
  <c r="Y54" i="14"/>
  <c r="AK54" i="14"/>
  <c r="AW54" i="14"/>
  <c r="BI54" i="14"/>
  <c r="BU54" i="14"/>
  <c r="CG54" i="14"/>
  <c r="CS54" i="14"/>
  <c r="DE54" i="14"/>
  <c r="DQ54" i="14"/>
  <c r="Z54" i="14"/>
  <c r="AL54" i="14"/>
  <c r="AX54" i="14"/>
  <c r="BJ54" i="14"/>
  <c r="BV54" i="14"/>
  <c r="CH54" i="14"/>
  <c r="CT54" i="14"/>
  <c r="DF54" i="14"/>
  <c r="DR54" i="14"/>
  <c r="AA54" i="14"/>
  <c r="AM54" i="14"/>
  <c r="AY54" i="14"/>
  <c r="BK54" i="14"/>
  <c r="BW54" i="14"/>
  <c r="CI54" i="14"/>
  <c r="CU54" i="14"/>
  <c r="DG54" i="14"/>
  <c r="AD54" i="14"/>
  <c r="AP54" i="14"/>
  <c r="BB54" i="14"/>
  <c r="BN54" i="14"/>
  <c r="BZ54" i="14"/>
  <c r="CL54" i="14"/>
  <c r="CX54" i="14"/>
  <c r="DJ54" i="14"/>
  <c r="AZ54" i="14"/>
  <c r="CV54" i="14"/>
  <c r="BA54" i="14"/>
  <c r="CW54" i="14"/>
  <c r="BC54" i="14"/>
  <c r="CY54" i="14"/>
  <c r="BL54" i="14"/>
  <c r="DH54" i="14"/>
  <c r="BM54" i="14"/>
  <c r="DI54" i="14"/>
  <c r="BO54" i="14"/>
  <c r="DK54" i="14"/>
  <c r="AO54" i="14"/>
  <c r="CK54" i="14"/>
  <c r="AQ54" i="14"/>
  <c r="CM54" i="14"/>
  <c r="BX54" i="14"/>
  <c r="BY54" i="14"/>
  <c r="CA54" i="14"/>
  <c r="CJ54" i="14"/>
  <c r="AE54" i="14"/>
  <c r="AN54" i="14"/>
  <c r="AC54" i="14"/>
  <c r="AB54" i="14"/>
  <c r="W54" i="14"/>
  <c r="Y80" i="14"/>
  <c r="AK80" i="14"/>
  <c r="AW80" i="14"/>
  <c r="BI80" i="14"/>
  <c r="BU80" i="14"/>
  <c r="CG80" i="14"/>
  <c r="CS80" i="14"/>
  <c r="DE80" i="14"/>
  <c r="DQ80" i="14"/>
  <c r="Z80" i="14"/>
  <c r="AL80" i="14"/>
  <c r="AX80" i="14"/>
  <c r="BJ80" i="14"/>
  <c r="BV80" i="14"/>
  <c r="CH80" i="14"/>
  <c r="CT80" i="14"/>
  <c r="DF80" i="14"/>
  <c r="DR80" i="14"/>
  <c r="AA80" i="14"/>
  <c r="AM80" i="14"/>
  <c r="AY80" i="14"/>
  <c r="BK80" i="14"/>
  <c r="BW80" i="14"/>
  <c r="CI80" i="14"/>
  <c r="CU80" i="14"/>
  <c r="DG80" i="14"/>
  <c r="AB80" i="14"/>
  <c r="AN80" i="14"/>
  <c r="AZ80" i="14"/>
  <c r="BL80" i="14"/>
  <c r="BX80" i="14"/>
  <c r="CJ80" i="14"/>
  <c r="CV80" i="14"/>
  <c r="DH80" i="14"/>
  <c r="AC80" i="14"/>
  <c r="AO80" i="14"/>
  <c r="BA80" i="14"/>
  <c r="BM80" i="14"/>
  <c r="BY80" i="14"/>
  <c r="CK80" i="14"/>
  <c r="CW80" i="14"/>
  <c r="DI80" i="14"/>
  <c r="AD80" i="14"/>
  <c r="AP80" i="14"/>
  <c r="BB80" i="14"/>
  <c r="BN80" i="14"/>
  <c r="BZ80" i="14"/>
  <c r="CL80" i="14"/>
  <c r="CX80" i="14"/>
  <c r="DJ80" i="14"/>
  <c r="AE80" i="14"/>
  <c r="AQ80" i="14"/>
  <c r="BC80" i="14"/>
  <c r="BO80" i="14"/>
  <c r="CA80" i="14"/>
  <c r="CM80" i="14"/>
  <c r="CY80" i="14"/>
  <c r="DK80" i="14"/>
  <c r="AG80" i="14"/>
  <c r="AS80" i="14"/>
  <c r="BE80" i="14"/>
  <c r="BQ80" i="14"/>
  <c r="CC80" i="14"/>
  <c r="CO80" i="14"/>
  <c r="DA80" i="14"/>
  <c r="DM80" i="14"/>
  <c r="AH80" i="14"/>
  <c r="AT80" i="14"/>
  <c r="BF80" i="14"/>
  <c r="BR80" i="14"/>
  <c r="CD80" i="14"/>
  <c r="CP80" i="14"/>
  <c r="DB80" i="14"/>
  <c r="DN80" i="14"/>
  <c r="AR80" i="14"/>
  <c r="CN80" i="14"/>
  <c r="AU80" i="14"/>
  <c r="CQ80" i="14"/>
  <c r="AV80" i="14"/>
  <c r="CR80" i="14"/>
  <c r="BD80" i="14"/>
  <c r="CZ80" i="14"/>
  <c r="BG80" i="14"/>
  <c r="DC80" i="14"/>
  <c r="BH80" i="14"/>
  <c r="DD80" i="14"/>
  <c r="BP80" i="14"/>
  <c r="DL80" i="14"/>
  <c r="X80" i="14"/>
  <c r="BT80" i="14"/>
  <c r="DP80" i="14"/>
  <c r="AF80" i="14"/>
  <c r="CB80" i="14"/>
  <c r="DO80" i="14"/>
  <c r="AI80" i="14"/>
  <c r="W80" i="14"/>
  <c r="AJ80" i="14"/>
  <c r="CE80" i="14"/>
  <c r="BS80" i="14"/>
  <c r="CF80" i="14"/>
  <c r="X21" i="14"/>
  <c r="AJ21" i="14"/>
  <c r="AV21" i="14"/>
  <c r="BH21" i="14"/>
  <c r="BT21" i="14"/>
  <c r="CF21" i="14"/>
  <c r="CR21" i="14"/>
  <c r="DD21" i="14"/>
  <c r="DP21" i="14"/>
  <c r="Y21" i="14"/>
  <c r="AK21" i="14"/>
  <c r="AW21" i="14"/>
  <c r="BI21" i="14"/>
  <c r="BU21" i="14"/>
  <c r="CG21" i="14"/>
  <c r="CS21" i="14"/>
  <c r="DE21" i="14"/>
  <c r="DQ21" i="14"/>
  <c r="Z21" i="14"/>
  <c r="AL21" i="14"/>
  <c r="AX21" i="14"/>
  <c r="BJ21" i="14"/>
  <c r="BV21" i="14"/>
  <c r="CH21" i="14"/>
  <c r="CT21" i="14"/>
  <c r="DF21" i="14"/>
  <c r="DR21" i="14"/>
  <c r="AA21" i="14"/>
  <c r="AM21" i="14"/>
  <c r="AY21" i="14"/>
  <c r="BK21" i="14"/>
  <c r="BW21" i="14"/>
  <c r="CI21" i="14"/>
  <c r="CU21" i="14"/>
  <c r="DG21" i="14"/>
  <c r="AB21" i="14"/>
  <c r="AN21" i="14"/>
  <c r="AZ21" i="14"/>
  <c r="BL21" i="14"/>
  <c r="BX21" i="14"/>
  <c r="CJ21" i="14"/>
  <c r="CV21" i="14"/>
  <c r="DH21" i="14"/>
  <c r="AC21" i="14"/>
  <c r="AO21" i="14"/>
  <c r="BA21" i="14"/>
  <c r="BM21" i="14"/>
  <c r="BY21" i="14"/>
  <c r="CK21" i="14"/>
  <c r="CW21" i="14"/>
  <c r="DI21" i="14"/>
  <c r="AD21" i="14"/>
  <c r="AP21" i="14"/>
  <c r="BB21" i="14"/>
  <c r="BN21" i="14"/>
  <c r="BZ21" i="14"/>
  <c r="CL21" i="14"/>
  <c r="CX21" i="14"/>
  <c r="DJ21" i="14"/>
  <c r="AE21" i="14"/>
  <c r="AQ21" i="14"/>
  <c r="BC21" i="14"/>
  <c r="BO21" i="14"/>
  <c r="CA21" i="14"/>
  <c r="CM21" i="14"/>
  <c r="CY21" i="14"/>
  <c r="DK21" i="14"/>
  <c r="AF21" i="14"/>
  <c r="AR21" i="14"/>
  <c r="BD21" i="14"/>
  <c r="BP21" i="14"/>
  <c r="CB21" i="14"/>
  <c r="CN21" i="14"/>
  <c r="CZ21" i="14"/>
  <c r="DL21" i="14"/>
  <c r="AG21" i="14"/>
  <c r="AS21" i="14"/>
  <c r="BE21" i="14"/>
  <c r="BQ21" i="14"/>
  <c r="CC21" i="14"/>
  <c r="CO21" i="14"/>
  <c r="DA21" i="14"/>
  <c r="DM21" i="14"/>
  <c r="BF21" i="14"/>
  <c r="BG21" i="14"/>
  <c r="BR21" i="14"/>
  <c r="BS21" i="14"/>
  <c r="CD21" i="14"/>
  <c r="CE21" i="14"/>
  <c r="CP21" i="14"/>
  <c r="CQ21" i="14"/>
  <c r="AH21" i="14"/>
  <c r="DB21" i="14"/>
  <c r="AI21" i="14"/>
  <c r="DC21" i="14"/>
  <c r="AT21" i="14"/>
  <c r="DN21" i="14"/>
  <c r="DO21" i="14"/>
  <c r="AU21" i="14"/>
  <c r="W21" i="14"/>
  <c r="AH60" i="14"/>
  <c r="AT60" i="14"/>
  <c r="BF60" i="14"/>
  <c r="BR60" i="14"/>
  <c r="CD60" i="14"/>
  <c r="CP60" i="14"/>
  <c r="DB60" i="14"/>
  <c r="DN60" i="14"/>
  <c r="AI60" i="14"/>
  <c r="AU60" i="14"/>
  <c r="BG60" i="14"/>
  <c r="BS60" i="14"/>
  <c r="CE60" i="14"/>
  <c r="CQ60" i="14"/>
  <c r="DC60" i="14"/>
  <c r="DO60" i="14"/>
  <c r="X60" i="14"/>
  <c r="AJ60" i="14"/>
  <c r="AV60" i="14"/>
  <c r="BH60" i="14"/>
  <c r="BT60" i="14"/>
  <c r="CF60" i="14"/>
  <c r="CR60" i="14"/>
  <c r="DD60" i="14"/>
  <c r="DP60" i="14"/>
  <c r="Y60" i="14"/>
  <c r="AK60" i="14"/>
  <c r="AW60" i="14"/>
  <c r="BI60" i="14"/>
  <c r="BU60" i="14"/>
  <c r="CG60" i="14"/>
  <c r="CS60" i="14"/>
  <c r="DE60" i="14"/>
  <c r="DQ60" i="14"/>
  <c r="Z60" i="14"/>
  <c r="AL60" i="14"/>
  <c r="AX60" i="14"/>
  <c r="BJ60" i="14"/>
  <c r="BV60" i="14"/>
  <c r="CH60" i="14"/>
  <c r="CT60" i="14"/>
  <c r="DF60" i="14"/>
  <c r="DR60" i="14"/>
  <c r="AA60" i="14"/>
  <c r="AM60" i="14"/>
  <c r="AY60" i="14"/>
  <c r="BK60" i="14"/>
  <c r="BW60" i="14"/>
  <c r="CI60" i="14"/>
  <c r="CU60" i="14"/>
  <c r="DG60" i="14"/>
  <c r="AF60" i="14"/>
  <c r="AR60" i="14"/>
  <c r="BD60" i="14"/>
  <c r="BP60" i="14"/>
  <c r="CB60" i="14"/>
  <c r="CN60" i="14"/>
  <c r="CZ60" i="14"/>
  <c r="DL60" i="14"/>
  <c r="AG60" i="14"/>
  <c r="AS60" i="14"/>
  <c r="BE60" i="14"/>
  <c r="BQ60" i="14"/>
  <c r="CC60" i="14"/>
  <c r="CO60" i="14"/>
  <c r="DA60" i="14"/>
  <c r="DM60" i="14"/>
  <c r="AZ60" i="14"/>
  <c r="CJ60" i="14"/>
  <c r="BA60" i="14"/>
  <c r="CK60" i="14"/>
  <c r="BB60" i="14"/>
  <c r="CL60" i="14"/>
  <c r="BC60" i="14"/>
  <c r="CM60" i="14"/>
  <c r="AB60" i="14"/>
  <c r="BL60" i="14"/>
  <c r="CV60" i="14"/>
  <c r="AC60" i="14"/>
  <c r="BM60" i="14"/>
  <c r="CW60" i="14"/>
  <c r="AD60" i="14"/>
  <c r="BN60" i="14"/>
  <c r="CX60" i="14"/>
  <c r="AN60" i="14"/>
  <c r="BX60" i="14"/>
  <c r="DH60" i="14"/>
  <c r="AO60" i="14"/>
  <c r="BY60" i="14"/>
  <c r="DI60" i="14"/>
  <c r="AE60" i="14"/>
  <c r="AP60" i="14"/>
  <c r="AQ60" i="14"/>
  <c r="BO60" i="14"/>
  <c r="CA60" i="14"/>
  <c r="CY60" i="14"/>
  <c r="BZ60" i="14"/>
  <c r="DK60" i="14"/>
  <c r="DJ60" i="14"/>
  <c r="W60" i="14"/>
  <c r="AA74" i="14"/>
  <c r="AM74" i="14"/>
  <c r="AY74" i="14"/>
  <c r="BK74" i="14"/>
  <c r="BW74" i="14"/>
  <c r="CI74" i="14"/>
  <c r="CU74" i="14"/>
  <c r="DG74" i="14"/>
  <c r="AB74" i="14"/>
  <c r="AN74" i="14"/>
  <c r="AZ74" i="14"/>
  <c r="BL74" i="14"/>
  <c r="BX74" i="14"/>
  <c r="CJ74" i="14"/>
  <c r="CV74" i="14"/>
  <c r="DH74" i="14"/>
  <c r="AC74" i="14"/>
  <c r="AO74" i="14"/>
  <c r="BA74" i="14"/>
  <c r="BM74" i="14"/>
  <c r="BY74" i="14"/>
  <c r="CK74" i="14"/>
  <c r="CW74" i="14"/>
  <c r="DI74" i="14"/>
  <c r="AD74" i="14"/>
  <c r="AP74" i="14"/>
  <c r="BB74" i="14"/>
  <c r="BN74" i="14"/>
  <c r="BZ74" i="14"/>
  <c r="CL74" i="14"/>
  <c r="CX74" i="14"/>
  <c r="DJ74" i="14"/>
  <c r="AE74" i="14"/>
  <c r="AQ74" i="14"/>
  <c r="BC74" i="14"/>
  <c r="BO74" i="14"/>
  <c r="CA74" i="14"/>
  <c r="CM74" i="14"/>
  <c r="CY74" i="14"/>
  <c r="DK74" i="14"/>
  <c r="AF74" i="14"/>
  <c r="AR74" i="14"/>
  <c r="BD74" i="14"/>
  <c r="BP74" i="14"/>
  <c r="CB74" i="14"/>
  <c r="CN74" i="14"/>
  <c r="CZ74" i="14"/>
  <c r="DL74" i="14"/>
  <c r="AG74" i="14"/>
  <c r="AS74" i="14"/>
  <c r="BE74" i="14"/>
  <c r="BQ74" i="14"/>
  <c r="CC74" i="14"/>
  <c r="CO74" i="14"/>
  <c r="DA74" i="14"/>
  <c r="DM74" i="14"/>
  <c r="AI74" i="14"/>
  <c r="AU74" i="14"/>
  <c r="BG74" i="14"/>
  <c r="BS74" i="14"/>
  <c r="CE74" i="14"/>
  <c r="CQ74" i="14"/>
  <c r="DC74" i="14"/>
  <c r="DO74" i="14"/>
  <c r="X74" i="14"/>
  <c r="AJ74" i="14"/>
  <c r="AV74" i="14"/>
  <c r="BH74" i="14"/>
  <c r="BT74" i="14"/>
  <c r="CF74" i="14"/>
  <c r="CR74" i="14"/>
  <c r="DD74" i="14"/>
  <c r="DP74" i="14"/>
  <c r="AH74" i="14"/>
  <c r="CD74" i="14"/>
  <c r="AK74" i="14"/>
  <c r="CG74" i="14"/>
  <c r="AL74" i="14"/>
  <c r="CH74" i="14"/>
  <c r="AT74" i="14"/>
  <c r="CP74" i="14"/>
  <c r="AW74" i="14"/>
  <c r="CS74" i="14"/>
  <c r="AX74" i="14"/>
  <c r="CT74" i="14"/>
  <c r="BF74" i="14"/>
  <c r="DB74" i="14"/>
  <c r="BJ74" i="14"/>
  <c r="DF74" i="14"/>
  <c r="BR74" i="14"/>
  <c r="DN74" i="14"/>
  <c r="DE74" i="14"/>
  <c r="DQ74" i="14"/>
  <c r="DR74" i="14"/>
  <c r="Z74" i="14"/>
  <c r="BI74" i="14"/>
  <c r="BV74" i="14"/>
  <c r="W74" i="14"/>
  <c r="Y74" i="14"/>
  <c r="BU74" i="14"/>
  <c r="X69" i="14"/>
  <c r="AJ69" i="14"/>
  <c r="AV69" i="14"/>
  <c r="BH69" i="14"/>
  <c r="BT69" i="14"/>
  <c r="CF69" i="14"/>
  <c r="CR69" i="14"/>
  <c r="DD69" i="14"/>
  <c r="DP69" i="14"/>
  <c r="Y69" i="14"/>
  <c r="AK69" i="14"/>
  <c r="AW69" i="14"/>
  <c r="BI69" i="14"/>
  <c r="BU69" i="14"/>
  <c r="CG69" i="14"/>
  <c r="CS69" i="14"/>
  <c r="DE69" i="14"/>
  <c r="DQ69" i="14"/>
  <c r="Z69" i="14"/>
  <c r="AL69" i="14"/>
  <c r="AX69" i="14"/>
  <c r="BJ69" i="14"/>
  <c r="BV69" i="14"/>
  <c r="CH69" i="14"/>
  <c r="CT69" i="14"/>
  <c r="DF69" i="14"/>
  <c r="DR69" i="14"/>
  <c r="AA69" i="14"/>
  <c r="AM69" i="14"/>
  <c r="AY69" i="14"/>
  <c r="BK69" i="14"/>
  <c r="BW69" i="14"/>
  <c r="CI69" i="14"/>
  <c r="CU69" i="14"/>
  <c r="DG69" i="14"/>
  <c r="AB69" i="14"/>
  <c r="AN69" i="14"/>
  <c r="AZ69" i="14"/>
  <c r="BL69" i="14"/>
  <c r="BX69" i="14"/>
  <c r="CJ69" i="14"/>
  <c r="CV69" i="14"/>
  <c r="DH69" i="14"/>
  <c r="AC69" i="14"/>
  <c r="AO69" i="14"/>
  <c r="BA69" i="14"/>
  <c r="BM69" i="14"/>
  <c r="BY69" i="14"/>
  <c r="CK69" i="14"/>
  <c r="CW69" i="14"/>
  <c r="DI69" i="14"/>
  <c r="AD69" i="14"/>
  <c r="AP69" i="14"/>
  <c r="BB69" i="14"/>
  <c r="BN69" i="14"/>
  <c r="BZ69" i="14"/>
  <c r="CL69" i="14"/>
  <c r="CX69" i="14"/>
  <c r="DJ69" i="14"/>
  <c r="AF69" i="14"/>
  <c r="AR69" i="14"/>
  <c r="BD69" i="14"/>
  <c r="BP69" i="14"/>
  <c r="CB69" i="14"/>
  <c r="CN69" i="14"/>
  <c r="CZ69" i="14"/>
  <c r="DL69" i="14"/>
  <c r="AG69" i="14"/>
  <c r="AS69" i="14"/>
  <c r="BE69" i="14"/>
  <c r="BQ69" i="14"/>
  <c r="CC69" i="14"/>
  <c r="CO69" i="14"/>
  <c r="DA69" i="14"/>
  <c r="DM69" i="14"/>
  <c r="AE69" i="14"/>
  <c r="CA69" i="14"/>
  <c r="AH69" i="14"/>
  <c r="CD69" i="14"/>
  <c r="AI69" i="14"/>
  <c r="CE69" i="14"/>
  <c r="AQ69" i="14"/>
  <c r="CM69" i="14"/>
  <c r="AT69" i="14"/>
  <c r="CP69" i="14"/>
  <c r="AU69" i="14"/>
  <c r="CQ69" i="14"/>
  <c r="BC69" i="14"/>
  <c r="CY69" i="14"/>
  <c r="BG69" i="14"/>
  <c r="DC69" i="14"/>
  <c r="BO69" i="14"/>
  <c r="DK69" i="14"/>
  <c r="BF69" i="14"/>
  <c r="BR69" i="14"/>
  <c r="BS69" i="14"/>
  <c r="DB69" i="14"/>
  <c r="DO69" i="14"/>
  <c r="W69" i="14"/>
  <c r="DN69" i="14"/>
  <c r="AH38" i="14"/>
  <c r="AT38" i="14"/>
  <c r="BF38" i="14"/>
  <c r="BR38" i="14"/>
  <c r="CD38" i="14"/>
  <c r="CP38" i="14"/>
  <c r="DB38" i="14"/>
  <c r="DN38" i="14"/>
  <c r="AI38" i="14"/>
  <c r="AV38" i="14"/>
  <c r="BI38" i="14"/>
  <c r="BV38" i="14"/>
  <c r="CI38" i="14"/>
  <c r="CV38" i="14"/>
  <c r="DI38" i="14"/>
  <c r="AJ38" i="14"/>
  <c r="AW38" i="14"/>
  <c r="BJ38" i="14"/>
  <c r="BW38" i="14"/>
  <c r="CJ38" i="14"/>
  <c r="CW38" i="14"/>
  <c r="DJ38" i="14"/>
  <c r="X38" i="14"/>
  <c r="AK38" i="14"/>
  <c r="AX38" i="14"/>
  <c r="BK38" i="14"/>
  <c r="BX38" i="14"/>
  <c r="CK38" i="14"/>
  <c r="CX38" i="14"/>
  <c r="DK38" i="14"/>
  <c r="Y38" i="14"/>
  <c r="AL38" i="14"/>
  <c r="AY38" i="14"/>
  <c r="BL38" i="14"/>
  <c r="BY38" i="14"/>
  <c r="CL38" i="14"/>
  <c r="CY38" i="14"/>
  <c r="DL38" i="14"/>
  <c r="Z38" i="14"/>
  <c r="AM38" i="14"/>
  <c r="AZ38" i="14"/>
  <c r="BM38" i="14"/>
  <c r="BZ38" i="14"/>
  <c r="CM38" i="14"/>
  <c r="CZ38" i="14"/>
  <c r="DM38" i="14"/>
  <c r="AA38" i="14"/>
  <c r="AN38" i="14"/>
  <c r="BA38" i="14"/>
  <c r="BN38" i="14"/>
  <c r="CA38" i="14"/>
  <c r="CN38" i="14"/>
  <c r="DA38" i="14"/>
  <c r="DO38" i="14"/>
  <c r="AB38" i="14"/>
  <c r="AO38" i="14"/>
  <c r="BB38" i="14"/>
  <c r="BO38" i="14"/>
  <c r="CB38" i="14"/>
  <c r="CO38" i="14"/>
  <c r="DC38" i="14"/>
  <c r="DP38" i="14"/>
  <c r="AC38" i="14"/>
  <c r="AP38" i="14"/>
  <c r="BC38" i="14"/>
  <c r="BP38" i="14"/>
  <c r="CC38" i="14"/>
  <c r="CQ38" i="14"/>
  <c r="DD38" i="14"/>
  <c r="DQ38" i="14"/>
  <c r="AD38" i="14"/>
  <c r="AQ38" i="14"/>
  <c r="BD38" i="14"/>
  <c r="BQ38" i="14"/>
  <c r="CE38" i="14"/>
  <c r="CR38" i="14"/>
  <c r="DE38" i="14"/>
  <c r="DR38" i="14"/>
  <c r="AF38" i="14"/>
  <c r="AS38" i="14"/>
  <c r="BG38" i="14"/>
  <c r="BT38" i="14"/>
  <c r="CG38" i="14"/>
  <c r="CT38" i="14"/>
  <c r="DG38" i="14"/>
  <c r="AR38" i="14"/>
  <c r="AU38" i="14"/>
  <c r="BE38" i="14"/>
  <c r="BH38" i="14"/>
  <c r="BS38" i="14"/>
  <c r="BU38" i="14"/>
  <c r="CF38" i="14"/>
  <c r="CH38" i="14"/>
  <c r="AE38" i="14"/>
  <c r="DF38" i="14"/>
  <c r="AG38" i="14"/>
  <c r="CS38" i="14"/>
  <c r="CU38" i="14"/>
  <c r="DH38" i="14"/>
  <c r="W38" i="14"/>
  <c r="AE63" i="14"/>
  <c r="AQ63" i="14"/>
  <c r="BC63" i="14"/>
  <c r="BO63" i="14"/>
  <c r="CA63" i="14"/>
  <c r="CM63" i="14"/>
  <c r="CY63" i="14"/>
  <c r="DK63" i="14"/>
  <c r="AF63" i="14"/>
  <c r="AR63" i="14"/>
  <c r="BD63" i="14"/>
  <c r="BP63" i="14"/>
  <c r="CB63" i="14"/>
  <c r="CN63" i="14"/>
  <c r="CZ63" i="14"/>
  <c r="DL63" i="14"/>
  <c r="AG63" i="14"/>
  <c r="AS63" i="14"/>
  <c r="BE63" i="14"/>
  <c r="BQ63" i="14"/>
  <c r="CC63" i="14"/>
  <c r="CO63" i="14"/>
  <c r="DA63" i="14"/>
  <c r="DM63" i="14"/>
  <c r="AH63" i="14"/>
  <c r="AT63" i="14"/>
  <c r="BF63" i="14"/>
  <c r="BR63" i="14"/>
  <c r="CD63" i="14"/>
  <c r="CP63" i="14"/>
  <c r="DB63" i="14"/>
  <c r="DN63" i="14"/>
  <c r="AI63" i="14"/>
  <c r="AU63" i="14"/>
  <c r="BG63" i="14"/>
  <c r="BS63" i="14"/>
  <c r="CE63" i="14"/>
  <c r="CQ63" i="14"/>
  <c r="DC63" i="14"/>
  <c r="DO63" i="14"/>
  <c r="X63" i="14"/>
  <c r="AJ63" i="14"/>
  <c r="AV63" i="14"/>
  <c r="BH63" i="14"/>
  <c r="BT63" i="14"/>
  <c r="CF63" i="14"/>
  <c r="CR63" i="14"/>
  <c r="DD63" i="14"/>
  <c r="DP63" i="14"/>
  <c r="AC63" i="14"/>
  <c r="AO63" i="14"/>
  <c r="BA63" i="14"/>
  <c r="BM63" i="14"/>
  <c r="BY63" i="14"/>
  <c r="CK63" i="14"/>
  <c r="CW63" i="14"/>
  <c r="DI63" i="14"/>
  <c r="AD63" i="14"/>
  <c r="AP63" i="14"/>
  <c r="BB63" i="14"/>
  <c r="BN63" i="14"/>
  <c r="BZ63" i="14"/>
  <c r="CL63" i="14"/>
  <c r="CX63" i="14"/>
  <c r="DJ63" i="14"/>
  <c r="Y63" i="14"/>
  <c r="BI63" i="14"/>
  <c r="CS63" i="14"/>
  <c r="Z63" i="14"/>
  <c r="BJ63" i="14"/>
  <c r="CT63" i="14"/>
  <c r="AA63" i="14"/>
  <c r="BK63" i="14"/>
  <c r="CU63" i="14"/>
  <c r="AB63" i="14"/>
  <c r="BL63" i="14"/>
  <c r="CV63" i="14"/>
  <c r="AK63" i="14"/>
  <c r="BU63" i="14"/>
  <c r="DE63" i="14"/>
  <c r="AL63" i="14"/>
  <c r="BV63" i="14"/>
  <c r="DF63" i="14"/>
  <c r="AM63" i="14"/>
  <c r="BW63" i="14"/>
  <c r="DG63" i="14"/>
  <c r="AW63" i="14"/>
  <c r="CG63" i="14"/>
  <c r="DQ63" i="14"/>
  <c r="AX63" i="14"/>
  <c r="CH63" i="14"/>
  <c r="DR63" i="14"/>
  <c r="DH63" i="14"/>
  <c r="AN63" i="14"/>
  <c r="AZ63" i="14"/>
  <c r="BX63" i="14"/>
  <c r="AY63" i="14"/>
  <c r="W63" i="14"/>
  <c r="CI63" i="14"/>
  <c r="CJ63" i="14"/>
  <c r="AA66" i="14"/>
  <c r="AM66" i="14"/>
  <c r="AY66" i="14"/>
  <c r="BK66" i="14"/>
  <c r="BW66" i="14"/>
  <c r="CI66" i="14"/>
  <c r="CU66" i="14"/>
  <c r="DG66" i="14"/>
  <c r="AB66" i="14"/>
  <c r="AN66" i="14"/>
  <c r="AZ66" i="14"/>
  <c r="BL66" i="14"/>
  <c r="BX66" i="14"/>
  <c r="CJ66" i="14"/>
  <c r="CV66" i="14"/>
  <c r="DH66" i="14"/>
  <c r="AC66" i="14"/>
  <c r="AO66" i="14"/>
  <c r="BA66" i="14"/>
  <c r="BM66" i="14"/>
  <c r="BY66" i="14"/>
  <c r="CK66" i="14"/>
  <c r="CW66" i="14"/>
  <c r="DI66" i="14"/>
  <c r="AD66" i="14"/>
  <c r="AP66" i="14"/>
  <c r="BB66" i="14"/>
  <c r="BN66" i="14"/>
  <c r="BZ66" i="14"/>
  <c r="CL66" i="14"/>
  <c r="CX66" i="14"/>
  <c r="DJ66" i="14"/>
  <c r="AE66" i="14"/>
  <c r="AQ66" i="14"/>
  <c r="BC66" i="14"/>
  <c r="BO66" i="14"/>
  <c r="CA66" i="14"/>
  <c r="CM66" i="14"/>
  <c r="CY66" i="14"/>
  <c r="DK66" i="14"/>
  <c r="AF66" i="14"/>
  <c r="AR66" i="14"/>
  <c r="BD66" i="14"/>
  <c r="BP66" i="14"/>
  <c r="CB66" i="14"/>
  <c r="CN66" i="14"/>
  <c r="CZ66" i="14"/>
  <c r="DL66" i="14"/>
  <c r="AG66" i="14"/>
  <c r="AS66" i="14"/>
  <c r="BE66" i="14"/>
  <c r="BQ66" i="14"/>
  <c r="CC66" i="14"/>
  <c r="CO66" i="14"/>
  <c r="DA66" i="14"/>
  <c r="DM66" i="14"/>
  <c r="AI66" i="14"/>
  <c r="AU66" i="14"/>
  <c r="BG66" i="14"/>
  <c r="BS66" i="14"/>
  <c r="CE66" i="14"/>
  <c r="CQ66" i="14"/>
  <c r="DC66" i="14"/>
  <c r="DO66" i="14"/>
  <c r="X66" i="14"/>
  <c r="AJ66" i="14"/>
  <c r="AV66" i="14"/>
  <c r="BH66" i="14"/>
  <c r="BT66" i="14"/>
  <c r="CF66" i="14"/>
  <c r="CR66" i="14"/>
  <c r="DD66" i="14"/>
  <c r="DP66" i="14"/>
  <c r="BF66" i="14"/>
  <c r="DB66" i="14"/>
  <c r="BI66" i="14"/>
  <c r="DE66" i="14"/>
  <c r="BJ66" i="14"/>
  <c r="DF66" i="14"/>
  <c r="BR66" i="14"/>
  <c r="DN66" i="14"/>
  <c r="Y66" i="14"/>
  <c r="BU66" i="14"/>
  <c r="DQ66" i="14"/>
  <c r="Z66" i="14"/>
  <c r="BV66" i="14"/>
  <c r="DR66" i="14"/>
  <c r="AH66" i="14"/>
  <c r="CD66" i="14"/>
  <c r="AL66" i="14"/>
  <c r="CH66" i="14"/>
  <c r="AT66" i="14"/>
  <c r="CP66" i="14"/>
  <c r="AK66" i="14"/>
  <c r="AW66" i="14"/>
  <c r="AX66" i="14"/>
  <c r="CG66" i="14"/>
  <c r="CT66" i="14"/>
  <c r="CS66" i="14"/>
  <c r="W66" i="14"/>
  <c r="X92" i="14"/>
  <c r="AJ92" i="14"/>
  <c r="AV92" i="14"/>
  <c r="BH92" i="14"/>
  <c r="BT92" i="14"/>
  <c r="CF92" i="14"/>
  <c r="CR92" i="14"/>
  <c r="DD92" i="14"/>
  <c r="DP92" i="14"/>
  <c r="Y92" i="14"/>
  <c r="AK92" i="14"/>
  <c r="AW92" i="14"/>
  <c r="BI92" i="14"/>
  <c r="BU92" i="14"/>
  <c r="CG92" i="14"/>
  <c r="CS92" i="14"/>
  <c r="DE92" i="14"/>
  <c r="DQ92" i="14"/>
  <c r="Z92" i="14"/>
  <c r="AL92" i="14"/>
  <c r="AX92" i="14"/>
  <c r="BJ92" i="14"/>
  <c r="BV92" i="14"/>
  <c r="CH92" i="14"/>
  <c r="CT92" i="14"/>
  <c r="DF92" i="14"/>
  <c r="DR92" i="14"/>
  <c r="AA92" i="14"/>
  <c r="AM92" i="14"/>
  <c r="AY92" i="14"/>
  <c r="BK92" i="14"/>
  <c r="BW92" i="14"/>
  <c r="CI92" i="14"/>
  <c r="CU92" i="14"/>
  <c r="DG92" i="14"/>
  <c r="AB92" i="14"/>
  <c r="AN92" i="14"/>
  <c r="AZ92" i="14"/>
  <c r="BL92" i="14"/>
  <c r="BX92" i="14"/>
  <c r="CJ92" i="14"/>
  <c r="CV92" i="14"/>
  <c r="DH92" i="14"/>
  <c r="AC92" i="14"/>
  <c r="AO92" i="14"/>
  <c r="BA92" i="14"/>
  <c r="BM92" i="14"/>
  <c r="BY92" i="14"/>
  <c r="CK92" i="14"/>
  <c r="CW92" i="14"/>
  <c r="DI92" i="14"/>
  <c r="AD92" i="14"/>
  <c r="AP92" i="14"/>
  <c r="BB92" i="14"/>
  <c r="BN92" i="14"/>
  <c r="BZ92" i="14"/>
  <c r="CL92" i="14"/>
  <c r="CX92" i="14"/>
  <c r="DJ92" i="14"/>
  <c r="AF92" i="14"/>
  <c r="AR92" i="14"/>
  <c r="BD92" i="14"/>
  <c r="BP92" i="14"/>
  <c r="CB92" i="14"/>
  <c r="CN92" i="14"/>
  <c r="CZ92" i="14"/>
  <c r="DL92" i="14"/>
  <c r="AG92" i="14"/>
  <c r="AS92" i="14"/>
  <c r="BE92" i="14"/>
  <c r="BQ92" i="14"/>
  <c r="CC92" i="14"/>
  <c r="CO92" i="14"/>
  <c r="DA92" i="14"/>
  <c r="DM92" i="14"/>
  <c r="BO92" i="14"/>
  <c r="DK92" i="14"/>
  <c r="BR92" i="14"/>
  <c r="DN92" i="14"/>
  <c r="AT92" i="14"/>
  <c r="W92" i="14"/>
  <c r="BS92" i="14"/>
  <c r="DO92" i="14"/>
  <c r="AE92" i="14"/>
  <c r="CA92" i="14"/>
  <c r="BG92" i="14"/>
  <c r="AH92" i="14"/>
  <c r="CD92" i="14"/>
  <c r="DC92" i="14"/>
  <c r="AI92" i="14"/>
  <c r="CE92" i="14"/>
  <c r="CP92" i="14"/>
  <c r="AQ92" i="14"/>
  <c r="CM92" i="14"/>
  <c r="AU92" i="14"/>
  <c r="CQ92" i="14"/>
  <c r="BF92" i="14"/>
  <c r="DB92" i="14"/>
  <c r="BC92" i="14"/>
  <c r="CY92" i="14"/>
  <c r="AC33" i="14"/>
  <c r="AO33" i="14"/>
  <c r="BA33" i="14"/>
  <c r="BM33" i="14"/>
  <c r="BY33" i="14"/>
  <c r="CK33" i="14"/>
  <c r="CW33" i="14"/>
  <c r="DI33" i="14"/>
  <c r="AD33" i="14"/>
  <c r="AP33" i="14"/>
  <c r="BB33" i="14"/>
  <c r="BN33" i="14"/>
  <c r="BZ33" i="14"/>
  <c r="CL33" i="14"/>
  <c r="CX33" i="14"/>
  <c r="DJ33" i="14"/>
  <c r="AE33" i="14"/>
  <c r="AQ33" i="14"/>
  <c r="BC33" i="14"/>
  <c r="BO33" i="14"/>
  <c r="CA33" i="14"/>
  <c r="CM33" i="14"/>
  <c r="CY33" i="14"/>
  <c r="DK33" i="14"/>
  <c r="AF33" i="14"/>
  <c r="AR33" i="14"/>
  <c r="BD33" i="14"/>
  <c r="BP33" i="14"/>
  <c r="CB33" i="14"/>
  <c r="CN33" i="14"/>
  <c r="CZ33" i="14"/>
  <c r="DL33" i="14"/>
  <c r="AG33" i="14"/>
  <c r="AS33" i="14"/>
  <c r="BE33" i="14"/>
  <c r="BQ33" i="14"/>
  <c r="CC33" i="14"/>
  <c r="CO33" i="14"/>
  <c r="DA33" i="14"/>
  <c r="DM33" i="14"/>
  <c r="AH33" i="14"/>
  <c r="AT33" i="14"/>
  <c r="BF33" i="14"/>
  <c r="BR33" i="14"/>
  <c r="CD33" i="14"/>
  <c r="CP33" i="14"/>
  <c r="DB33" i="14"/>
  <c r="DN33" i="14"/>
  <c r="AI33" i="14"/>
  <c r="AU33" i="14"/>
  <c r="BG33" i="14"/>
  <c r="BS33" i="14"/>
  <c r="CE33" i="14"/>
  <c r="CQ33" i="14"/>
  <c r="DC33" i="14"/>
  <c r="DO33" i="14"/>
  <c r="X33" i="14"/>
  <c r="AJ33" i="14"/>
  <c r="AV33" i="14"/>
  <c r="BH33" i="14"/>
  <c r="BT33" i="14"/>
  <c r="CF33" i="14"/>
  <c r="CR33" i="14"/>
  <c r="DD33" i="14"/>
  <c r="DP33" i="14"/>
  <c r="Y33" i="14"/>
  <c r="AK33" i="14"/>
  <c r="AW33" i="14"/>
  <c r="BI33" i="14"/>
  <c r="BU33" i="14"/>
  <c r="CG33" i="14"/>
  <c r="CS33" i="14"/>
  <c r="DE33" i="14"/>
  <c r="DQ33" i="14"/>
  <c r="AA33" i="14"/>
  <c r="AM33" i="14"/>
  <c r="AY33" i="14"/>
  <c r="BK33" i="14"/>
  <c r="BW33" i="14"/>
  <c r="CI33" i="14"/>
  <c r="CU33" i="14"/>
  <c r="DG33" i="14"/>
  <c r="Z33" i="14"/>
  <c r="CT33" i="14"/>
  <c r="AB33" i="14"/>
  <c r="CV33" i="14"/>
  <c r="AL33" i="14"/>
  <c r="DF33" i="14"/>
  <c r="AN33" i="14"/>
  <c r="DH33" i="14"/>
  <c r="AX33" i="14"/>
  <c r="DR33" i="14"/>
  <c r="AZ33" i="14"/>
  <c r="BJ33" i="14"/>
  <c r="BL33" i="14"/>
  <c r="BV33" i="14"/>
  <c r="CH33" i="14"/>
  <c r="BX33" i="14"/>
  <c r="CJ33" i="14"/>
  <c r="W33" i="14"/>
  <c r="AG72" i="14"/>
  <c r="AS72" i="14"/>
  <c r="BE72" i="14"/>
  <c r="BQ72" i="14"/>
  <c r="CC72" i="14"/>
  <c r="CO72" i="14"/>
  <c r="DA72" i="14"/>
  <c r="DM72" i="14"/>
  <c r="AH72" i="14"/>
  <c r="AT72" i="14"/>
  <c r="BF72" i="14"/>
  <c r="BR72" i="14"/>
  <c r="CD72" i="14"/>
  <c r="CP72" i="14"/>
  <c r="DB72" i="14"/>
  <c r="DN72" i="14"/>
  <c r="AI72" i="14"/>
  <c r="AU72" i="14"/>
  <c r="BG72" i="14"/>
  <c r="BS72" i="14"/>
  <c r="CE72" i="14"/>
  <c r="CQ72" i="14"/>
  <c r="DC72" i="14"/>
  <c r="DO72" i="14"/>
  <c r="X72" i="14"/>
  <c r="AJ72" i="14"/>
  <c r="AV72" i="14"/>
  <c r="BH72" i="14"/>
  <c r="BT72" i="14"/>
  <c r="CF72" i="14"/>
  <c r="CR72" i="14"/>
  <c r="DD72" i="14"/>
  <c r="DP72" i="14"/>
  <c r="Y72" i="14"/>
  <c r="AK72" i="14"/>
  <c r="AW72" i="14"/>
  <c r="BI72" i="14"/>
  <c r="BU72" i="14"/>
  <c r="CG72" i="14"/>
  <c r="CS72" i="14"/>
  <c r="DE72" i="14"/>
  <c r="DQ72" i="14"/>
  <c r="Z72" i="14"/>
  <c r="AL72" i="14"/>
  <c r="AX72" i="14"/>
  <c r="BJ72" i="14"/>
  <c r="BV72" i="14"/>
  <c r="CH72" i="14"/>
  <c r="CT72" i="14"/>
  <c r="DF72" i="14"/>
  <c r="DR72" i="14"/>
  <c r="AA72" i="14"/>
  <c r="AM72" i="14"/>
  <c r="AY72" i="14"/>
  <c r="BK72" i="14"/>
  <c r="BW72" i="14"/>
  <c r="CI72" i="14"/>
  <c r="CU72" i="14"/>
  <c r="DG72" i="14"/>
  <c r="AC72" i="14"/>
  <c r="AO72" i="14"/>
  <c r="BA72" i="14"/>
  <c r="BM72" i="14"/>
  <c r="BY72" i="14"/>
  <c r="CK72" i="14"/>
  <c r="CW72" i="14"/>
  <c r="DI72" i="14"/>
  <c r="AD72" i="14"/>
  <c r="AP72" i="14"/>
  <c r="BB72" i="14"/>
  <c r="BN72" i="14"/>
  <c r="BZ72" i="14"/>
  <c r="CL72" i="14"/>
  <c r="CX72" i="14"/>
  <c r="DJ72" i="14"/>
  <c r="AZ72" i="14"/>
  <c r="CV72" i="14"/>
  <c r="BC72" i="14"/>
  <c r="CY72" i="14"/>
  <c r="BD72" i="14"/>
  <c r="CZ72" i="14"/>
  <c r="BL72" i="14"/>
  <c r="DH72" i="14"/>
  <c r="BO72" i="14"/>
  <c r="DK72" i="14"/>
  <c r="BP72" i="14"/>
  <c r="DL72" i="14"/>
  <c r="AB72" i="14"/>
  <c r="BX72" i="14"/>
  <c r="AF72" i="14"/>
  <c r="CB72" i="14"/>
  <c r="AN72" i="14"/>
  <c r="CJ72" i="14"/>
  <c r="AE72" i="14"/>
  <c r="AQ72" i="14"/>
  <c r="AR72" i="14"/>
  <c r="CA72" i="14"/>
  <c r="CM72" i="14"/>
  <c r="CN72" i="14"/>
  <c r="W72" i="14"/>
  <c r="AF50" i="14"/>
  <c r="AR50" i="14"/>
  <c r="BD50" i="14"/>
  <c r="BP50" i="14"/>
  <c r="CB50" i="14"/>
  <c r="CN50" i="14"/>
  <c r="CZ50" i="14"/>
  <c r="DL50" i="14"/>
  <c r="AG50" i="14"/>
  <c r="AS50" i="14"/>
  <c r="BE50" i="14"/>
  <c r="BQ50" i="14"/>
  <c r="CC50" i="14"/>
  <c r="CO50" i="14"/>
  <c r="DA50" i="14"/>
  <c r="DM50" i="14"/>
  <c r="AH50" i="14"/>
  <c r="AT50" i="14"/>
  <c r="BF50" i="14"/>
  <c r="BR50" i="14"/>
  <c r="CD50" i="14"/>
  <c r="CP50" i="14"/>
  <c r="DB50" i="14"/>
  <c r="DN50" i="14"/>
  <c r="AI50" i="14"/>
  <c r="AU50" i="14"/>
  <c r="BG50" i="14"/>
  <c r="BS50" i="14"/>
  <c r="CE50" i="14"/>
  <c r="CQ50" i="14"/>
  <c r="DC50" i="14"/>
  <c r="DO50" i="14"/>
  <c r="X50" i="14"/>
  <c r="AJ50" i="14"/>
  <c r="AV50" i="14"/>
  <c r="BH50" i="14"/>
  <c r="BT50" i="14"/>
  <c r="CF50" i="14"/>
  <c r="CR50" i="14"/>
  <c r="DD50" i="14"/>
  <c r="DP50" i="14"/>
  <c r="Y50" i="14"/>
  <c r="AK50" i="14"/>
  <c r="AW50" i="14"/>
  <c r="BI50" i="14"/>
  <c r="BU50" i="14"/>
  <c r="CG50" i="14"/>
  <c r="CS50" i="14"/>
  <c r="DE50" i="14"/>
  <c r="DQ50" i="14"/>
  <c r="Z50" i="14"/>
  <c r="AL50" i="14"/>
  <c r="AX50" i="14"/>
  <c r="BJ50" i="14"/>
  <c r="BV50" i="14"/>
  <c r="CH50" i="14"/>
  <c r="CT50" i="14"/>
  <c r="DF50" i="14"/>
  <c r="DR50" i="14"/>
  <c r="AA50" i="14"/>
  <c r="AM50" i="14"/>
  <c r="AY50" i="14"/>
  <c r="BK50" i="14"/>
  <c r="BW50" i="14"/>
  <c r="CI50" i="14"/>
  <c r="CU50" i="14"/>
  <c r="DG50" i="14"/>
  <c r="AD50" i="14"/>
  <c r="AP50" i="14"/>
  <c r="BB50" i="14"/>
  <c r="BN50" i="14"/>
  <c r="BZ50" i="14"/>
  <c r="CL50" i="14"/>
  <c r="CX50" i="14"/>
  <c r="DJ50" i="14"/>
  <c r="AN50" i="14"/>
  <c r="CJ50" i="14"/>
  <c r="AO50" i="14"/>
  <c r="CK50" i="14"/>
  <c r="AQ50" i="14"/>
  <c r="CM50" i="14"/>
  <c r="AZ50" i="14"/>
  <c r="CV50" i="14"/>
  <c r="BA50" i="14"/>
  <c r="CW50" i="14"/>
  <c r="BC50" i="14"/>
  <c r="CY50" i="14"/>
  <c r="AC50" i="14"/>
  <c r="BY50" i="14"/>
  <c r="AE50" i="14"/>
  <c r="CA50" i="14"/>
  <c r="BL50" i="14"/>
  <c r="BM50" i="14"/>
  <c r="BO50" i="14"/>
  <c r="BX50" i="14"/>
  <c r="DH50" i="14"/>
  <c r="DI50" i="14"/>
  <c r="AB50" i="14"/>
  <c r="DK50" i="14"/>
  <c r="W50" i="14"/>
  <c r="AD75" i="14"/>
  <c r="AP75" i="14"/>
  <c r="BB75" i="14"/>
  <c r="BN75" i="14"/>
  <c r="BZ75" i="14"/>
  <c r="CL75" i="14"/>
  <c r="CX75" i="14"/>
  <c r="DJ75" i="14"/>
  <c r="AE75" i="14"/>
  <c r="AQ75" i="14"/>
  <c r="BC75" i="14"/>
  <c r="BO75" i="14"/>
  <c r="CA75" i="14"/>
  <c r="CM75" i="14"/>
  <c r="CY75" i="14"/>
  <c r="DK75" i="14"/>
  <c r="AF75" i="14"/>
  <c r="AR75" i="14"/>
  <c r="BD75" i="14"/>
  <c r="BP75" i="14"/>
  <c r="CB75" i="14"/>
  <c r="CN75" i="14"/>
  <c r="CZ75" i="14"/>
  <c r="DL75" i="14"/>
  <c r="AG75" i="14"/>
  <c r="AS75" i="14"/>
  <c r="BE75" i="14"/>
  <c r="BQ75" i="14"/>
  <c r="CC75" i="14"/>
  <c r="CO75" i="14"/>
  <c r="DA75" i="14"/>
  <c r="DM75" i="14"/>
  <c r="AH75" i="14"/>
  <c r="AT75" i="14"/>
  <c r="BF75" i="14"/>
  <c r="BR75" i="14"/>
  <c r="CD75" i="14"/>
  <c r="CP75" i="14"/>
  <c r="DB75" i="14"/>
  <c r="DN75" i="14"/>
  <c r="AI75" i="14"/>
  <c r="AU75" i="14"/>
  <c r="BG75" i="14"/>
  <c r="BS75" i="14"/>
  <c r="CE75" i="14"/>
  <c r="CQ75" i="14"/>
  <c r="DC75" i="14"/>
  <c r="DO75" i="14"/>
  <c r="X75" i="14"/>
  <c r="AJ75" i="14"/>
  <c r="AV75" i="14"/>
  <c r="BH75" i="14"/>
  <c r="BT75" i="14"/>
  <c r="CF75" i="14"/>
  <c r="CR75" i="14"/>
  <c r="DD75" i="14"/>
  <c r="DP75" i="14"/>
  <c r="Z75" i="14"/>
  <c r="AL75" i="14"/>
  <c r="AX75" i="14"/>
  <c r="BJ75" i="14"/>
  <c r="BV75" i="14"/>
  <c r="CH75" i="14"/>
  <c r="CT75" i="14"/>
  <c r="DF75" i="14"/>
  <c r="DR75" i="14"/>
  <c r="AA75" i="14"/>
  <c r="AM75" i="14"/>
  <c r="AY75" i="14"/>
  <c r="BK75" i="14"/>
  <c r="BW75" i="14"/>
  <c r="CI75" i="14"/>
  <c r="CU75" i="14"/>
  <c r="DG75" i="14"/>
  <c r="Y75" i="14"/>
  <c r="BU75" i="14"/>
  <c r="DQ75" i="14"/>
  <c r="AB75" i="14"/>
  <c r="BX75" i="14"/>
  <c r="AC75" i="14"/>
  <c r="BY75" i="14"/>
  <c r="AK75" i="14"/>
  <c r="CG75" i="14"/>
  <c r="AN75" i="14"/>
  <c r="CJ75" i="14"/>
  <c r="AO75" i="14"/>
  <c r="CK75" i="14"/>
  <c r="AW75" i="14"/>
  <c r="CS75" i="14"/>
  <c r="BA75" i="14"/>
  <c r="CW75" i="14"/>
  <c r="BI75" i="14"/>
  <c r="DE75" i="14"/>
  <c r="AZ75" i="14"/>
  <c r="BL75" i="14"/>
  <c r="BM75" i="14"/>
  <c r="CV75" i="14"/>
  <c r="DH75" i="14"/>
  <c r="DI75" i="14"/>
  <c r="W75" i="14"/>
  <c r="Y58" i="14"/>
  <c r="AK58" i="14"/>
  <c r="AW58" i="14"/>
  <c r="BI58" i="14"/>
  <c r="BU58" i="14"/>
  <c r="CG58" i="14"/>
  <c r="CS58" i="14"/>
  <c r="DE58" i="14"/>
  <c r="AD58" i="14"/>
  <c r="AP58" i="14"/>
  <c r="BB58" i="14"/>
  <c r="BN58" i="14"/>
  <c r="BZ58" i="14"/>
  <c r="CL58" i="14"/>
  <c r="CX58" i="14"/>
  <c r="DJ58" i="14"/>
  <c r="AG58" i="14"/>
  <c r="AL58" i="14"/>
  <c r="AZ58" i="14"/>
  <c r="BO58" i="14"/>
  <c r="CC58" i="14"/>
  <c r="CQ58" i="14"/>
  <c r="DF58" i="14"/>
  <c r="AE58" i="14"/>
  <c r="AS58" i="14"/>
  <c r="BG58" i="14"/>
  <c r="BV58" i="14"/>
  <c r="CJ58" i="14"/>
  <c r="CY58" i="14"/>
  <c r="DM58" i="14"/>
  <c r="AN58" i="14"/>
  <c r="BE58" i="14"/>
  <c r="BW58" i="14"/>
  <c r="CN58" i="14"/>
  <c r="DD58" i="14"/>
  <c r="AO58" i="14"/>
  <c r="BF58" i="14"/>
  <c r="BX58" i="14"/>
  <c r="CO58" i="14"/>
  <c r="DG58" i="14"/>
  <c r="X58" i="14"/>
  <c r="AQ58" i="14"/>
  <c r="BH58" i="14"/>
  <c r="BY58" i="14"/>
  <c r="CP58" i="14"/>
  <c r="DH58" i="14"/>
  <c r="Z58" i="14"/>
  <c r="AR58" i="14"/>
  <c r="BJ58" i="14"/>
  <c r="CA58" i="14"/>
  <c r="CR58" i="14"/>
  <c r="DI58" i="14"/>
  <c r="AA58" i="14"/>
  <c r="AT58" i="14"/>
  <c r="BK58" i="14"/>
  <c r="CB58" i="14"/>
  <c r="CT58" i="14"/>
  <c r="DK58" i="14"/>
  <c r="AB58" i="14"/>
  <c r="AU58" i="14"/>
  <c r="BL58" i="14"/>
  <c r="CD58" i="14"/>
  <c r="CU58" i="14"/>
  <c r="DL58" i="14"/>
  <c r="AJ58" i="14"/>
  <c r="BC58" i="14"/>
  <c r="BS58" i="14"/>
  <c r="CK58" i="14"/>
  <c r="DB58" i="14"/>
  <c r="DR58" i="14"/>
  <c r="AM58" i="14"/>
  <c r="BD58" i="14"/>
  <c r="BT58" i="14"/>
  <c r="CM58" i="14"/>
  <c r="DC58" i="14"/>
  <c r="AV58" i="14"/>
  <c r="CV58" i="14"/>
  <c r="AX58" i="14"/>
  <c r="CW58" i="14"/>
  <c r="AY58" i="14"/>
  <c r="CZ58" i="14"/>
  <c r="BA58" i="14"/>
  <c r="DA58" i="14"/>
  <c r="BM58" i="14"/>
  <c r="DN58" i="14"/>
  <c r="BP58" i="14"/>
  <c r="DO58" i="14"/>
  <c r="BQ58" i="14"/>
  <c r="DP58" i="14"/>
  <c r="AC58" i="14"/>
  <c r="CE58" i="14"/>
  <c r="AF58" i="14"/>
  <c r="CF58" i="14"/>
  <c r="AH58" i="14"/>
  <c r="AI58" i="14"/>
  <c r="BR58" i="14"/>
  <c r="CH58" i="14"/>
  <c r="CI58" i="14"/>
  <c r="DQ58" i="14"/>
  <c r="W58" i="14"/>
  <c r="AB22" i="14"/>
  <c r="AN22" i="14"/>
  <c r="AZ22" i="14"/>
  <c r="BL22" i="14"/>
  <c r="BX22" i="14"/>
  <c r="CJ22" i="14"/>
  <c r="CV22" i="14"/>
  <c r="DH22" i="14"/>
  <c r="AC22" i="14"/>
  <c r="AO22" i="14"/>
  <c r="BA22" i="14"/>
  <c r="BM22" i="14"/>
  <c r="BY22" i="14"/>
  <c r="CK22" i="14"/>
  <c r="CW22" i="14"/>
  <c r="DI22" i="14"/>
  <c r="AD22" i="14"/>
  <c r="AP22" i="14"/>
  <c r="BB22" i="14"/>
  <c r="BN22" i="14"/>
  <c r="AE22" i="14"/>
  <c r="AQ22" i="14"/>
  <c r="BC22" i="14"/>
  <c r="BO22" i="14"/>
  <c r="CA22" i="14"/>
  <c r="CM22" i="14"/>
  <c r="CY22" i="14"/>
  <c r="DK22" i="14"/>
  <c r="AF22" i="14"/>
  <c r="AR22" i="14"/>
  <c r="BD22" i="14"/>
  <c r="BP22" i="14"/>
  <c r="CB22" i="14"/>
  <c r="CN22" i="14"/>
  <c r="CZ22" i="14"/>
  <c r="AG22" i="14"/>
  <c r="AS22" i="14"/>
  <c r="BE22" i="14"/>
  <c r="BQ22" i="14"/>
  <c r="CC22" i="14"/>
  <c r="AH22" i="14"/>
  <c r="AT22" i="14"/>
  <c r="BF22" i="14"/>
  <c r="BR22" i="14"/>
  <c r="CD22" i="14"/>
  <c r="CP22" i="14"/>
  <c r="DB22" i="14"/>
  <c r="DN22" i="14"/>
  <c r="AW22" i="14"/>
  <c r="BW22" i="14"/>
  <c r="CT22" i="14"/>
  <c r="DO22" i="14"/>
  <c r="X22" i="14"/>
  <c r="AX22" i="14"/>
  <c r="BZ22" i="14"/>
  <c r="CU22" i="14"/>
  <c r="DP22" i="14"/>
  <c r="Y22" i="14"/>
  <c r="AY22" i="14"/>
  <c r="CE22" i="14"/>
  <c r="CX22" i="14"/>
  <c r="DQ22" i="14"/>
  <c r="Z22" i="14"/>
  <c r="BG22" i="14"/>
  <c r="CF22" i="14"/>
  <c r="DA22" i="14"/>
  <c r="DR22" i="14"/>
  <c r="AA22" i="14"/>
  <c r="BH22" i="14"/>
  <c r="CG22" i="14"/>
  <c r="DC22" i="14"/>
  <c r="AI22" i="14"/>
  <c r="BI22" i="14"/>
  <c r="CH22" i="14"/>
  <c r="DD22" i="14"/>
  <c r="AJ22" i="14"/>
  <c r="BJ22" i="14"/>
  <c r="CI22" i="14"/>
  <c r="DE22" i="14"/>
  <c r="AK22" i="14"/>
  <c r="BK22" i="14"/>
  <c r="CL22" i="14"/>
  <c r="DF22" i="14"/>
  <c r="AL22" i="14"/>
  <c r="BS22" i="14"/>
  <c r="CO22" i="14"/>
  <c r="DG22" i="14"/>
  <c r="AM22" i="14"/>
  <c r="BT22" i="14"/>
  <c r="CQ22" i="14"/>
  <c r="DJ22" i="14"/>
  <c r="AV22" i="14"/>
  <c r="BU22" i="14"/>
  <c r="BV22" i="14"/>
  <c r="CR22" i="14"/>
  <c r="CS22" i="14"/>
  <c r="DL22" i="14"/>
  <c r="DM22" i="14"/>
  <c r="AU22" i="14"/>
  <c r="W22" i="14"/>
  <c r="AD78" i="14"/>
  <c r="AP78" i="14"/>
  <c r="BB78" i="14"/>
  <c r="BN78" i="14"/>
  <c r="BZ78" i="14"/>
  <c r="CL78" i="14"/>
  <c r="AF78" i="14"/>
  <c r="AR78" i="14"/>
  <c r="BD78" i="14"/>
  <c r="BP78" i="14"/>
  <c r="CB78" i="14"/>
  <c r="CN78" i="14"/>
  <c r="AG78" i="14"/>
  <c r="AU78" i="14"/>
  <c r="BI78" i="14"/>
  <c r="BW78" i="14"/>
  <c r="CK78" i="14"/>
  <c r="CY78" i="14"/>
  <c r="DK78" i="14"/>
  <c r="AH78" i="14"/>
  <c r="AV78" i="14"/>
  <c r="BJ78" i="14"/>
  <c r="BX78" i="14"/>
  <c r="CM78" i="14"/>
  <c r="CZ78" i="14"/>
  <c r="DL78" i="14"/>
  <c r="AI78" i="14"/>
  <c r="AW78" i="14"/>
  <c r="BK78" i="14"/>
  <c r="BY78" i="14"/>
  <c r="CO78" i="14"/>
  <c r="DA78" i="14"/>
  <c r="DM78" i="14"/>
  <c r="AJ78" i="14"/>
  <c r="AX78" i="14"/>
  <c r="BL78" i="14"/>
  <c r="CA78" i="14"/>
  <c r="CP78" i="14"/>
  <c r="DB78" i="14"/>
  <c r="DN78" i="14"/>
  <c r="AK78" i="14"/>
  <c r="AY78" i="14"/>
  <c r="BM78" i="14"/>
  <c r="CC78" i="14"/>
  <c r="CQ78" i="14"/>
  <c r="DC78" i="14"/>
  <c r="DO78" i="14"/>
  <c r="X78" i="14"/>
  <c r="AL78" i="14"/>
  <c r="AZ78" i="14"/>
  <c r="BO78" i="14"/>
  <c r="CD78" i="14"/>
  <c r="CR78" i="14"/>
  <c r="DD78" i="14"/>
  <c r="DP78" i="14"/>
  <c r="Y78" i="14"/>
  <c r="AM78" i="14"/>
  <c r="BA78" i="14"/>
  <c r="BQ78" i="14"/>
  <c r="CE78" i="14"/>
  <c r="CS78" i="14"/>
  <c r="DE78" i="14"/>
  <c r="DQ78" i="14"/>
  <c r="AA78" i="14"/>
  <c r="AO78" i="14"/>
  <c r="BE78" i="14"/>
  <c r="BS78" i="14"/>
  <c r="CG78" i="14"/>
  <c r="CU78" i="14"/>
  <c r="DG78" i="14"/>
  <c r="AB78" i="14"/>
  <c r="AQ78" i="14"/>
  <c r="BF78" i="14"/>
  <c r="BT78" i="14"/>
  <c r="CH78" i="14"/>
  <c r="CV78" i="14"/>
  <c r="DH78" i="14"/>
  <c r="BC78" i="14"/>
  <c r="DF78" i="14"/>
  <c r="BG78" i="14"/>
  <c r="DI78" i="14"/>
  <c r="BH78" i="14"/>
  <c r="DJ78" i="14"/>
  <c r="BR78" i="14"/>
  <c r="DR78" i="14"/>
  <c r="BU78" i="14"/>
  <c r="BV78" i="14"/>
  <c r="Z78" i="14"/>
  <c r="CF78" i="14"/>
  <c r="AE78" i="14"/>
  <c r="CJ78" i="14"/>
  <c r="AN78" i="14"/>
  <c r="CT78" i="14"/>
  <c r="AC78" i="14"/>
  <c r="AS78" i="14"/>
  <c r="AT78" i="14"/>
  <c r="CI78" i="14"/>
  <c r="CW78" i="14"/>
  <c r="CX78" i="14"/>
  <c r="W78" i="14"/>
  <c r="AD19" i="14"/>
  <c r="AP19" i="14"/>
  <c r="BB19" i="14"/>
  <c r="BN19" i="14"/>
  <c r="BZ19" i="14"/>
  <c r="CL19" i="14"/>
  <c r="CX19" i="14"/>
  <c r="DJ19" i="14"/>
  <c r="AE19" i="14"/>
  <c r="AQ19" i="14"/>
  <c r="BC19" i="14"/>
  <c r="BO19" i="14"/>
  <c r="CA19" i="14"/>
  <c r="CM19" i="14"/>
  <c r="CY19" i="14"/>
  <c r="DK19" i="14"/>
  <c r="AF19" i="14"/>
  <c r="AR19" i="14"/>
  <c r="BD19" i="14"/>
  <c r="BP19" i="14"/>
  <c r="CB19" i="14"/>
  <c r="CN19" i="14"/>
  <c r="CZ19" i="14"/>
  <c r="DL19" i="14"/>
  <c r="AG19" i="14"/>
  <c r="AS19" i="14"/>
  <c r="BE19" i="14"/>
  <c r="BQ19" i="14"/>
  <c r="CC19" i="14"/>
  <c r="CO19" i="14"/>
  <c r="DA19" i="14"/>
  <c r="DM19" i="14"/>
  <c r="AH19" i="14"/>
  <c r="AT19" i="14"/>
  <c r="BF19" i="14"/>
  <c r="BR19" i="14"/>
  <c r="CD19" i="14"/>
  <c r="CP19" i="14"/>
  <c r="DB19" i="14"/>
  <c r="DN19" i="14"/>
  <c r="AI19" i="14"/>
  <c r="AU19" i="14"/>
  <c r="BG19" i="14"/>
  <c r="BS19" i="14"/>
  <c r="CE19" i="14"/>
  <c r="CQ19" i="14"/>
  <c r="DC19" i="14"/>
  <c r="DO19" i="14"/>
  <c r="X19" i="14"/>
  <c r="AJ19" i="14"/>
  <c r="AV19" i="14"/>
  <c r="BH19" i="14"/>
  <c r="BT19" i="14"/>
  <c r="CF19" i="14"/>
  <c r="CR19" i="14"/>
  <c r="DD19" i="14"/>
  <c r="DP19" i="14"/>
  <c r="Y19" i="14"/>
  <c r="AK19" i="14"/>
  <c r="AW19" i="14"/>
  <c r="BI19" i="14"/>
  <c r="BU19" i="14"/>
  <c r="CG19" i="14"/>
  <c r="CS19" i="14"/>
  <c r="DE19" i="14"/>
  <c r="DQ19" i="14"/>
  <c r="Z19" i="14"/>
  <c r="AL19" i="14"/>
  <c r="AX19" i="14"/>
  <c r="BJ19" i="14"/>
  <c r="BV19" i="14"/>
  <c r="CH19" i="14"/>
  <c r="CT19" i="14"/>
  <c r="DF19" i="14"/>
  <c r="DR19" i="14"/>
  <c r="AA19" i="14"/>
  <c r="AM19" i="14"/>
  <c r="AY19" i="14"/>
  <c r="BK19" i="14"/>
  <c r="BW19" i="14"/>
  <c r="CI19" i="14"/>
  <c r="CU19" i="14"/>
  <c r="DG19" i="14"/>
  <c r="AZ19" i="14"/>
  <c r="BA19" i="14"/>
  <c r="BL19" i="14"/>
  <c r="BM19" i="14"/>
  <c r="BX19" i="14"/>
  <c r="BY19" i="14"/>
  <c r="CJ19" i="14"/>
  <c r="CK19" i="14"/>
  <c r="AB19" i="14"/>
  <c r="CV19" i="14"/>
  <c r="AC19" i="14"/>
  <c r="CW19" i="14"/>
  <c r="AN19" i="14"/>
  <c r="DH19" i="14"/>
  <c r="AO19" i="14"/>
  <c r="DI19" i="14"/>
  <c r="W19" i="14"/>
  <c r="AC45" i="14"/>
  <c r="AO45" i="14"/>
  <c r="BA45" i="14"/>
  <c r="BM45" i="14"/>
  <c r="BY45" i="14"/>
  <c r="CK45" i="14"/>
  <c r="CW45" i="14"/>
  <c r="DI45" i="14"/>
  <c r="AD45" i="14"/>
  <c r="AP45" i="14"/>
  <c r="BB45" i="14"/>
  <c r="BN45" i="14"/>
  <c r="BZ45" i="14"/>
  <c r="CL45" i="14"/>
  <c r="CX45" i="14"/>
  <c r="DJ45" i="14"/>
  <c r="AE45" i="14"/>
  <c r="AQ45" i="14"/>
  <c r="BC45" i="14"/>
  <c r="BO45" i="14"/>
  <c r="CA45" i="14"/>
  <c r="CM45" i="14"/>
  <c r="CY45" i="14"/>
  <c r="DK45" i="14"/>
  <c r="AF45" i="14"/>
  <c r="AR45" i="14"/>
  <c r="BD45" i="14"/>
  <c r="BP45" i="14"/>
  <c r="CB45" i="14"/>
  <c r="CN45" i="14"/>
  <c r="CZ45" i="14"/>
  <c r="DL45" i="14"/>
  <c r="AG45" i="14"/>
  <c r="AS45" i="14"/>
  <c r="BE45" i="14"/>
  <c r="BQ45" i="14"/>
  <c r="CC45" i="14"/>
  <c r="CO45" i="14"/>
  <c r="DA45" i="14"/>
  <c r="DM45" i="14"/>
  <c r="AH45" i="14"/>
  <c r="AT45" i="14"/>
  <c r="BF45" i="14"/>
  <c r="BR45" i="14"/>
  <c r="CD45" i="14"/>
  <c r="CP45" i="14"/>
  <c r="DB45" i="14"/>
  <c r="DN45" i="14"/>
  <c r="AI45" i="14"/>
  <c r="AU45" i="14"/>
  <c r="BG45" i="14"/>
  <c r="BS45" i="14"/>
  <c r="CE45" i="14"/>
  <c r="CQ45" i="14"/>
  <c r="DC45" i="14"/>
  <c r="DO45" i="14"/>
  <c r="X45" i="14"/>
  <c r="AJ45" i="14"/>
  <c r="AV45" i="14"/>
  <c r="BH45" i="14"/>
  <c r="BT45" i="14"/>
  <c r="CF45" i="14"/>
  <c r="CR45" i="14"/>
  <c r="DD45" i="14"/>
  <c r="DP45" i="14"/>
  <c r="AA45" i="14"/>
  <c r="AM45" i="14"/>
  <c r="AY45" i="14"/>
  <c r="BK45" i="14"/>
  <c r="BW45" i="14"/>
  <c r="CI45" i="14"/>
  <c r="CU45" i="14"/>
  <c r="DG45" i="14"/>
  <c r="AK45" i="14"/>
  <c r="CG45" i="14"/>
  <c r="AL45" i="14"/>
  <c r="CH45" i="14"/>
  <c r="AN45" i="14"/>
  <c r="CJ45" i="14"/>
  <c r="AW45" i="14"/>
  <c r="CS45" i="14"/>
  <c r="AX45" i="14"/>
  <c r="CT45" i="14"/>
  <c r="AZ45" i="14"/>
  <c r="CV45" i="14"/>
  <c r="Z45" i="14"/>
  <c r="BV45" i="14"/>
  <c r="DR45" i="14"/>
  <c r="AB45" i="14"/>
  <c r="BX45" i="14"/>
  <c r="Y45" i="14"/>
  <c r="BI45" i="14"/>
  <c r="BJ45" i="14"/>
  <c r="DH45" i="14"/>
  <c r="DQ45" i="14"/>
  <c r="BL45" i="14"/>
  <c r="BU45" i="14"/>
  <c r="DE45" i="14"/>
  <c r="DF45" i="14"/>
  <c r="W45" i="14"/>
  <c r="Y84" i="14"/>
  <c r="AK84" i="14"/>
  <c r="AW84" i="14"/>
  <c r="BI84" i="14"/>
  <c r="BU84" i="14"/>
  <c r="CG84" i="14"/>
  <c r="CS84" i="14"/>
  <c r="DE84" i="14"/>
  <c r="DQ84" i="14"/>
  <c r="Z84" i="14"/>
  <c r="AL84" i="14"/>
  <c r="AX84" i="14"/>
  <c r="BJ84" i="14"/>
  <c r="BV84" i="14"/>
  <c r="CH84" i="14"/>
  <c r="CT84" i="14"/>
  <c r="DF84" i="14"/>
  <c r="DR84" i="14"/>
  <c r="AA84" i="14"/>
  <c r="AM84" i="14"/>
  <c r="AY84" i="14"/>
  <c r="BK84" i="14"/>
  <c r="BW84" i="14"/>
  <c r="CI84" i="14"/>
  <c r="CU84" i="14"/>
  <c r="DG84" i="14"/>
  <c r="AB84" i="14"/>
  <c r="AN84" i="14"/>
  <c r="AZ84" i="14"/>
  <c r="BL84" i="14"/>
  <c r="BX84" i="14"/>
  <c r="CJ84" i="14"/>
  <c r="CV84" i="14"/>
  <c r="DH84" i="14"/>
  <c r="AC84" i="14"/>
  <c r="AO84" i="14"/>
  <c r="BA84" i="14"/>
  <c r="BM84" i="14"/>
  <c r="BY84" i="14"/>
  <c r="CK84" i="14"/>
  <c r="CW84" i="14"/>
  <c r="DI84" i="14"/>
  <c r="AD84" i="14"/>
  <c r="AP84" i="14"/>
  <c r="BB84" i="14"/>
  <c r="BN84" i="14"/>
  <c r="BZ84" i="14"/>
  <c r="CL84" i="14"/>
  <c r="CX84" i="14"/>
  <c r="DJ84" i="14"/>
  <c r="AE84" i="14"/>
  <c r="AQ84" i="14"/>
  <c r="BC84" i="14"/>
  <c r="BO84" i="14"/>
  <c r="CA84" i="14"/>
  <c r="CM84" i="14"/>
  <c r="CY84" i="14"/>
  <c r="DK84" i="14"/>
  <c r="AG84" i="14"/>
  <c r="AS84" i="14"/>
  <c r="BE84" i="14"/>
  <c r="BQ84" i="14"/>
  <c r="CC84" i="14"/>
  <c r="CO84" i="14"/>
  <c r="DA84" i="14"/>
  <c r="DM84" i="14"/>
  <c r="AH84" i="14"/>
  <c r="AT84" i="14"/>
  <c r="BF84" i="14"/>
  <c r="BR84" i="14"/>
  <c r="CD84" i="14"/>
  <c r="CP84" i="14"/>
  <c r="DB84" i="14"/>
  <c r="DN84" i="14"/>
  <c r="BD84" i="14"/>
  <c r="CZ84" i="14"/>
  <c r="BG84" i="14"/>
  <c r="DC84" i="14"/>
  <c r="BH84" i="14"/>
  <c r="DD84" i="14"/>
  <c r="BP84" i="14"/>
  <c r="DL84" i="14"/>
  <c r="BS84" i="14"/>
  <c r="DO84" i="14"/>
  <c r="X84" i="14"/>
  <c r="BT84" i="14"/>
  <c r="DP84" i="14"/>
  <c r="AF84" i="14"/>
  <c r="CB84" i="14"/>
  <c r="AJ84" i="14"/>
  <c r="CF84" i="14"/>
  <c r="AR84" i="14"/>
  <c r="CN84" i="14"/>
  <c r="CE84" i="14"/>
  <c r="CQ84" i="14"/>
  <c r="CR84" i="14"/>
  <c r="W84" i="14"/>
  <c r="AV84" i="14"/>
  <c r="AI84" i="14"/>
  <c r="AU84" i="14"/>
  <c r="AB62" i="14"/>
  <c r="AN62" i="14"/>
  <c r="AZ62" i="14"/>
  <c r="BL62" i="14"/>
  <c r="BX62" i="14"/>
  <c r="CJ62" i="14"/>
  <c r="CV62" i="14"/>
  <c r="DH62" i="14"/>
  <c r="AC62" i="14"/>
  <c r="AO62" i="14"/>
  <c r="BA62" i="14"/>
  <c r="BM62" i="14"/>
  <c r="BY62" i="14"/>
  <c r="CK62" i="14"/>
  <c r="CW62" i="14"/>
  <c r="DI62" i="14"/>
  <c r="AD62" i="14"/>
  <c r="AP62" i="14"/>
  <c r="BB62" i="14"/>
  <c r="BN62" i="14"/>
  <c r="BZ62" i="14"/>
  <c r="CL62" i="14"/>
  <c r="CX62" i="14"/>
  <c r="DJ62" i="14"/>
  <c r="AE62" i="14"/>
  <c r="AQ62" i="14"/>
  <c r="BC62" i="14"/>
  <c r="BO62" i="14"/>
  <c r="CA62" i="14"/>
  <c r="CM62" i="14"/>
  <c r="CY62" i="14"/>
  <c r="DK62" i="14"/>
  <c r="AF62" i="14"/>
  <c r="AR62" i="14"/>
  <c r="BD62" i="14"/>
  <c r="BP62" i="14"/>
  <c r="CB62" i="14"/>
  <c r="CN62" i="14"/>
  <c r="CZ62" i="14"/>
  <c r="DL62" i="14"/>
  <c r="AG62" i="14"/>
  <c r="AS62" i="14"/>
  <c r="BE62" i="14"/>
  <c r="BQ62" i="14"/>
  <c r="CC62" i="14"/>
  <c r="CO62" i="14"/>
  <c r="DA62" i="14"/>
  <c r="DM62" i="14"/>
  <c r="Z62" i="14"/>
  <c r="AL62" i="14"/>
  <c r="AX62" i="14"/>
  <c r="BJ62" i="14"/>
  <c r="BV62" i="14"/>
  <c r="CH62" i="14"/>
  <c r="CT62" i="14"/>
  <c r="DF62" i="14"/>
  <c r="DR62" i="14"/>
  <c r="AA62" i="14"/>
  <c r="AM62" i="14"/>
  <c r="AY62" i="14"/>
  <c r="BK62" i="14"/>
  <c r="BW62" i="14"/>
  <c r="CI62" i="14"/>
  <c r="CU62" i="14"/>
  <c r="DG62" i="14"/>
  <c r="BF62" i="14"/>
  <c r="CP62" i="14"/>
  <c r="BG62" i="14"/>
  <c r="CQ62" i="14"/>
  <c r="X62" i="14"/>
  <c r="BH62" i="14"/>
  <c r="CR62" i="14"/>
  <c r="Y62" i="14"/>
  <c r="BI62" i="14"/>
  <c r="CS62" i="14"/>
  <c r="AH62" i="14"/>
  <c r="BR62" i="14"/>
  <c r="DB62" i="14"/>
  <c r="AI62" i="14"/>
  <c r="BS62" i="14"/>
  <c r="DC62" i="14"/>
  <c r="AJ62" i="14"/>
  <c r="BT62" i="14"/>
  <c r="DD62" i="14"/>
  <c r="AT62" i="14"/>
  <c r="CD62" i="14"/>
  <c r="DN62" i="14"/>
  <c r="AU62" i="14"/>
  <c r="CE62" i="14"/>
  <c r="DO62" i="14"/>
  <c r="BU62" i="14"/>
  <c r="CF62" i="14"/>
  <c r="CG62" i="14"/>
  <c r="DE62" i="14"/>
  <c r="DP62" i="14"/>
  <c r="DQ62" i="14"/>
  <c r="AK62" i="14"/>
  <c r="AV62" i="14"/>
  <c r="AW62" i="14"/>
  <c r="W62" i="14"/>
  <c r="AH87" i="14"/>
  <c r="AT87" i="14"/>
  <c r="BF87" i="14"/>
  <c r="BR87" i="14"/>
  <c r="CD87" i="14"/>
  <c r="CP87" i="14"/>
  <c r="DB87" i="14"/>
  <c r="DN87" i="14"/>
  <c r="AI87" i="14"/>
  <c r="AU87" i="14"/>
  <c r="BG87" i="14"/>
  <c r="BS87" i="14"/>
  <c r="CE87" i="14"/>
  <c r="CQ87" i="14"/>
  <c r="DC87" i="14"/>
  <c r="DO87" i="14"/>
  <c r="Y87" i="14"/>
  <c r="AK87" i="14"/>
  <c r="AW87" i="14"/>
  <c r="BI87" i="14"/>
  <c r="BU87" i="14"/>
  <c r="CG87" i="14"/>
  <c r="CS87" i="14"/>
  <c r="DE87" i="14"/>
  <c r="DQ87" i="14"/>
  <c r="AB87" i="14"/>
  <c r="AN87" i="14"/>
  <c r="AZ87" i="14"/>
  <c r="BL87" i="14"/>
  <c r="AD87" i="14"/>
  <c r="AP87" i="14"/>
  <c r="BB87" i="14"/>
  <c r="BN87" i="14"/>
  <c r="BZ87" i="14"/>
  <c r="CL87" i="14"/>
  <c r="CX87" i="14"/>
  <c r="DJ87" i="14"/>
  <c r="AG87" i="14"/>
  <c r="BC87" i="14"/>
  <c r="BW87" i="14"/>
  <c r="CN87" i="14"/>
  <c r="DG87" i="14"/>
  <c r="AJ87" i="14"/>
  <c r="BD87" i="14"/>
  <c r="BX87" i="14"/>
  <c r="CO87" i="14"/>
  <c r="DH87" i="14"/>
  <c r="AL87" i="14"/>
  <c r="BE87" i="14"/>
  <c r="BY87" i="14"/>
  <c r="CR87" i="14"/>
  <c r="DI87" i="14"/>
  <c r="AM87" i="14"/>
  <c r="BH87" i="14"/>
  <c r="CA87" i="14"/>
  <c r="CT87" i="14"/>
  <c r="DK87" i="14"/>
  <c r="AO87" i="14"/>
  <c r="BJ87" i="14"/>
  <c r="CB87" i="14"/>
  <c r="CU87" i="14"/>
  <c r="DL87" i="14"/>
  <c r="AQ87" i="14"/>
  <c r="BK87" i="14"/>
  <c r="CC87" i="14"/>
  <c r="CV87" i="14"/>
  <c r="DM87" i="14"/>
  <c r="X87" i="14"/>
  <c r="AR87" i="14"/>
  <c r="BM87" i="14"/>
  <c r="CF87" i="14"/>
  <c r="CW87" i="14"/>
  <c r="DP87" i="14"/>
  <c r="AA87" i="14"/>
  <c r="AV87" i="14"/>
  <c r="BP87" i="14"/>
  <c r="CI87" i="14"/>
  <c r="CZ87" i="14"/>
  <c r="AC87" i="14"/>
  <c r="AX87" i="14"/>
  <c r="BQ87" i="14"/>
  <c r="CJ87" i="14"/>
  <c r="DA87" i="14"/>
  <c r="AS87" i="14"/>
  <c r="DR87" i="14"/>
  <c r="CK87" i="14"/>
  <c r="AY87" i="14"/>
  <c r="BA87" i="14"/>
  <c r="BO87" i="14"/>
  <c r="BT87" i="14"/>
  <c r="AF87" i="14"/>
  <c r="BV87" i="14"/>
  <c r="CH87" i="14"/>
  <c r="W87" i="14"/>
  <c r="CM87" i="14"/>
  <c r="DD87" i="14"/>
  <c r="DF87" i="14"/>
  <c r="Z87" i="14"/>
  <c r="CY87" i="14"/>
  <c r="AE87" i="14"/>
  <c r="AD94" i="14"/>
  <c r="AP94" i="14"/>
  <c r="BB94" i="14"/>
  <c r="BN94" i="14"/>
  <c r="BZ94" i="14"/>
  <c r="CL94" i="14"/>
  <c r="CX94" i="14"/>
  <c r="DJ94" i="14"/>
  <c r="AE94" i="14"/>
  <c r="AQ94" i="14"/>
  <c r="BC94" i="14"/>
  <c r="BO94" i="14"/>
  <c r="CA94" i="14"/>
  <c r="CM94" i="14"/>
  <c r="CY94" i="14"/>
  <c r="DK94" i="14"/>
  <c r="AF94" i="14"/>
  <c r="AR94" i="14"/>
  <c r="BD94" i="14"/>
  <c r="BP94" i="14"/>
  <c r="CB94" i="14"/>
  <c r="CN94" i="14"/>
  <c r="CZ94" i="14"/>
  <c r="DL94" i="14"/>
  <c r="AG94" i="14"/>
  <c r="AS94" i="14"/>
  <c r="BE94" i="14"/>
  <c r="BQ94" i="14"/>
  <c r="CC94" i="14"/>
  <c r="CO94" i="14"/>
  <c r="DA94" i="14"/>
  <c r="DM94" i="14"/>
  <c r="AH94" i="14"/>
  <c r="AT94" i="14"/>
  <c r="BF94" i="14"/>
  <c r="BR94" i="14"/>
  <c r="CD94" i="14"/>
  <c r="CP94" i="14"/>
  <c r="DB94" i="14"/>
  <c r="DN94" i="14"/>
  <c r="AI94" i="14"/>
  <c r="AU94" i="14"/>
  <c r="BG94" i="14"/>
  <c r="BS94" i="14"/>
  <c r="CE94" i="14"/>
  <c r="CQ94" i="14"/>
  <c r="DC94" i="14"/>
  <c r="DO94" i="14"/>
  <c r="X94" i="14"/>
  <c r="AJ94" i="14"/>
  <c r="AV94" i="14"/>
  <c r="BH94" i="14"/>
  <c r="BT94" i="14"/>
  <c r="CF94" i="14"/>
  <c r="CR94" i="14"/>
  <c r="DD94" i="14"/>
  <c r="DP94" i="14"/>
  <c r="Z94" i="14"/>
  <c r="AL94" i="14"/>
  <c r="AX94" i="14"/>
  <c r="BJ94" i="14"/>
  <c r="BV94" i="14"/>
  <c r="CH94" i="14"/>
  <c r="CT94" i="14"/>
  <c r="DF94" i="14"/>
  <c r="DR94" i="14"/>
  <c r="AA94" i="14"/>
  <c r="AM94" i="14"/>
  <c r="AY94" i="14"/>
  <c r="BK94" i="14"/>
  <c r="BW94" i="14"/>
  <c r="CI94" i="14"/>
  <c r="CU94" i="14"/>
  <c r="DG94" i="14"/>
  <c r="AW94" i="14"/>
  <c r="CS94" i="14"/>
  <c r="AZ94" i="14"/>
  <c r="CV94" i="14"/>
  <c r="W94" i="14"/>
  <c r="AB94" i="14"/>
  <c r="BA94" i="14"/>
  <c r="CW94" i="14"/>
  <c r="BX94" i="14"/>
  <c r="BI94" i="14"/>
  <c r="DE94" i="14"/>
  <c r="BL94" i="14"/>
  <c r="DH94" i="14"/>
  <c r="AO94" i="14"/>
  <c r="BM94" i="14"/>
  <c r="DI94" i="14"/>
  <c r="CK94" i="14"/>
  <c r="Y94" i="14"/>
  <c r="BU94" i="14"/>
  <c r="DQ94" i="14"/>
  <c r="AC94" i="14"/>
  <c r="BY94" i="14"/>
  <c r="AN94" i="14"/>
  <c r="AK94" i="14"/>
  <c r="CG94" i="14"/>
  <c r="CJ94" i="14"/>
  <c r="AA70" i="14"/>
  <c r="AM70" i="14"/>
  <c r="AY70" i="14"/>
  <c r="BK70" i="14"/>
  <c r="BW70" i="14"/>
  <c r="CI70" i="14"/>
  <c r="CU70" i="14"/>
  <c r="DG70" i="14"/>
  <c r="AB70" i="14"/>
  <c r="AN70" i="14"/>
  <c r="AZ70" i="14"/>
  <c r="BL70" i="14"/>
  <c r="BX70" i="14"/>
  <c r="CJ70" i="14"/>
  <c r="CV70" i="14"/>
  <c r="DH70" i="14"/>
  <c r="AC70" i="14"/>
  <c r="AO70" i="14"/>
  <c r="BA70" i="14"/>
  <c r="BM70" i="14"/>
  <c r="BY70" i="14"/>
  <c r="CK70" i="14"/>
  <c r="CW70" i="14"/>
  <c r="DI70" i="14"/>
  <c r="AD70" i="14"/>
  <c r="AP70" i="14"/>
  <c r="BB70" i="14"/>
  <c r="BN70" i="14"/>
  <c r="BZ70" i="14"/>
  <c r="CL70" i="14"/>
  <c r="CX70" i="14"/>
  <c r="DJ70" i="14"/>
  <c r="AE70" i="14"/>
  <c r="AQ70" i="14"/>
  <c r="BC70" i="14"/>
  <c r="BO70" i="14"/>
  <c r="CA70" i="14"/>
  <c r="CM70" i="14"/>
  <c r="CY70" i="14"/>
  <c r="DK70" i="14"/>
  <c r="AF70" i="14"/>
  <c r="AR70" i="14"/>
  <c r="BD70" i="14"/>
  <c r="BP70" i="14"/>
  <c r="CB70" i="14"/>
  <c r="CN70" i="14"/>
  <c r="CZ70" i="14"/>
  <c r="DL70" i="14"/>
  <c r="AG70" i="14"/>
  <c r="AS70" i="14"/>
  <c r="BE70" i="14"/>
  <c r="BQ70" i="14"/>
  <c r="CC70" i="14"/>
  <c r="CO70" i="14"/>
  <c r="DA70" i="14"/>
  <c r="DM70" i="14"/>
  <c r="AI70" i="14"/>
  <c r="AU70" i="14"/>
  <c r="BG70" i="14"/>
  <c r="BS70" i="14"/>
  <c r="CE70" i="14"/>
  <c r="CQ70" i="14"/>
  <c r="DC70" i="14"/>
  <c r="DO70" i="14"/>
  <c r="X70" i="14"/>
  <c r="AJ70" i="14"/>
  <c r="AV70" i="14"/>
  <c r="BH70" i="14"/>
  <c r="BT70" i="14"/>
  <c r="CF70" i="14"/>
  <c r="CR70" i="14"/>
  <c r="DD70" i="14"/>
  <c r="DP70" i="14"/>
  <c r="BR70" i="14"/>
  <c r="DN70" i="14"/>
  <c r="Y70" i="14"/>
  <c r="BU70" i="14"/>
  <c r="DQ70" i="14"/>
  <c r="Z70" i="14"/>
  <c r="BV70" i="14"/>
  <c r="DR70" i="14"/>
  <c r="AH70" i="14"/>
  <c r="CD70" i="14"/>
  <c r="AK70" i="14"/>
  <c r="CG70" i="14"/>
  <c r="AL70" i="14"/>
  <c r="CH70" i="14"/>
  <c r="AT70" i="14"/>
  <c r="CP70" i="14"/>
  <c r="AX70" i="14"/>
  <c r="CT70" i="14"/>
  <c r="BF70" i="14"/>
  <c r="DB70" i="14"/>
  <c r="AW70" i="14"/>
  <c r="BJ70" i="14"/>
  <c r="CS70" i="14"/>
  <c r="W70" i="14"/>
  <c r="DE70" i="14"/>
  <c r="BI70" i="14"/>
  <c r="DF70" i="14"/>
  <c r="AD90" i="14"/>
  <c r="AP90" i="14"/>
  <c r="BB90" i="14"/>
  <c r="BN90" i="14"/>
  <c r="BZ90" i="14"/>
  <c r="CL90" i="14"/>
  <c r="CX90" i="14"/>
  <c r="DJ90" i="14"/>
  <c r="AE90" i="14"/>
  <c r="AQ90" i="14"/>
  <c r="BC90" i="14"/>
  <c r="BO90" i="14"/>
  <c r="CA90" i="14"/>
  <c r="CM90" i="14"/>
  <c r="CY90" i="14"/>
  <c r="DK90" i="14"/>
  <c r="AF90" i="14"/>
  <c r="AR90" i="14"/>
  <c r="BD90" i="14"/>
  <c r="BP90" i="14"/>
  <c r="CB90" i="14"/>
  <c r="CN90" i="14"/>
  <c r="CZ90" i="14"/>
  <c r="DL90" i="14"/>
  <c r="AG90" i="14"/>
  <c r="AS90" i="14"/>
  <c r="BE90" i="14"/>
  <c r="BQ90" i="14"/>
  <c r="CC90" i="14"/>
  <c r="CO90" i="14"/>
  <c r="DA90" i="14"/>
  <c r="DM90" i="14"/>
  <c r="AH90" i="14"/>
  <c r="AT90" i="14"/>
  <c r="BF90" i="14"/>
  <c r="BR90" i="14"/>
  <c r="CD90" i="14"/>
  <c r="CP90" i="14"/>
  <c r="DB90" i="14"/>
  <c r="DN90" i="14"/>
  <c r="AI90" i="14"/>
  <c r="AU90" i="14"/>
  <c r="BG90" i="14"/>
  <c r="BS90" i="14"/>
  <c r="CE90" i="14"/>
  <c r="CQ90" i="14"/>
  <c r="DC90" i="14"/>
  <c r="DO90" i="14"/>
  <c r="X90" i="14"/>
  <c r="AJ90" i="14"/>
  <c r="AV90" i="14"/>
  <c r="BH90" i="14"/>
  <c r="BT90" i="14"/>
  <c r="CF90" i="14"/>
  <c r="CR90" i="14"/>
  <c r="DD90" i="14"/>
  <c r="DP90" i="14"/>
  <c r="Z90" i="14"/>
  <c r="AL90" i="14"/>
  <c r="AX90" i="14"/>
  <c r="BJ90" i="14"/>
  <c r="BV90" i="14"/>
  <c r="CH90" i="14"/>
  <c r="CT90" i="14"/>
  <c r="DF90" i="14"/>
  <c r="DR90" i="14"/>
  <c r="AA90" i="14"/>
  <c r="AM90" i="14"/>
  <c r="AY90" i="14"/>
  <c r="BK90" i="14"/>
  <c r="BW90" i="14"/>
  <c r="CI90" i="14"/>
  <c r="CU90" i="14"/>
  <c r="DG90" i="14"/>
  <c r="AK90" i="14"/>
  <c r="CG90" i="14"/>
  <c r="AN90" i="14"/>
  <c r="CJ90" i="14"/>
  <c r="DH90" i="14"/>
  <c r="AO90" i="14"/>
  <c r="CK90" i="14"/>
  <c r="AW90" i="14"/>
  <c r="CS90" i="14"/>
  <c r="AZ90" i="14"/>
  <c r="CV90" i="14"/>
  <c r="BL90" i="14"/>
  <c r="BY90" i="14"/>
  <c r="BA90" i="14"/>
  <c r="CW90" i="14"/>
  <c r="BI90" i="14"/>
  <c r="DE90" i="14"/>
  <c r="BM90" i="14"/>
  <c r="DI90" i="14"/>
  <c r="BX90" i="14"/>
  <c r="AC90" i="14"/>
  <c r="Y90" i="14"/>
  <c r="BU90" i="14"/>
  <c r="DQ90" i="14"/>
  <c r="W90" i="14"/>
  <c r="AB90" i="14"/>
  <c r="AI31" i="14"/>
  <c r="AU31" i="14"/>
  <c r="BG31" i="14"/>
  <c r="BS31" i="14"/>
  <c r="CE31" i="14"/>
  <c r="CQ31" i="14"/>
  <c r="DC31" i="14"/>
  <c r="DO31" i="14"/>
  <c r="X31" i="14"/>
  <c r="AJ31" i="14"/>
  <c r="AV31" i="14"/>
  <c r="BH31" i="14"/>
  <c r="BT31" i="14"/>
  <c r="CF31" i="14"/>
  <c r="CR31" i="14"/>
  <c r="DD31" i="14"/>
  <c r="DP31" i="14"/>
  <c r="Y31" i="14"/>
  <c r="AK31" i="14"/>
  <c r="AW31" i="14"/>
  <c r="BI31" i="14"/>
  <c r="BU31" i="14"/>
  <c r="CG31" i="14"/>
  <c r="CS31" i="14"/>
  <c r="DE31" i="14"/>
  <c r="DQ31" i="14"/>
  <c r="Z31" i="14"/>
  <c r="AL31" i="14"/>
  <c r="AX31" i="14"/>
  <c r="BJ31" i="14"/>
  <c r="BV31" i="14"/>
  <c r="CH31" i="14"/>
  <c r="CT31" i="14"/>
  <c r="DF31" i="14"/>
  <c r="DR31" i="14"/>
  <c r="AA31" i="14"/>
  <c r="AM31" i="14"/>
  <c r="AY31" i="14"/>
  <c r="BK31" i="14"/>
  <c r="BW31" i="14"/>
  <c r="CI31" i="14"/>
  <c r="CU31" i="14"/>
  <c r="DG31" i="14"/>
  <c r="AB31" i="14"/>
  <c r="AN31" i="14"/>
  <c r="AZ31" i="14"/>
  <c r="BL31" i="14"/>
  <c r="BX31" i="14"/>
  <c r="CJ31" i="14"/>
  <c r="CV31" i="14"/>
  <c r="DH31" i="14"/>
  <c r="AC31" i="14"/>
  <c r="AO31" i="14"/>
  <c r="BA31" i="14"/>
  <c r="BM31" i="14"/>
  <c r="BY31" i="14"/>
  <c r="CK31" i="14"/>
  <c r="CW31" i="14"/>
  <c r="DI31" i="14"/>
  <c r="AD31" i="14"/>
  <c r="AP31" i="14"/>
  <c r="BB31" i="14"/>
  <c r="BN31" i="14"/>
  <c r="BZ31" i="14"/>
  <c r="CL31" i="14"/>
  <c r="CX31" i="14"/>
  <c r="DJ31" i="14"/>
  <c r="AE31" i="14"/>
  <c r="AQ31" i="14"/>
  <c r="BC31" i="14"/>
  <c r="BO31" i="14"/>
  <c r="CA31" i="14"/>
  <c r="CM31" i="14"/>
  <c r="CY31" i="14"/>
  <c r="DK31" i="14"/>
  <c r="AG31" i="14"/>
  <c r="AS31" i="14"/>
  <c r="BE31" i="14"/>
  <c r="BQ31" i="14"/>
  <c r="CC31" i="14"/>
  <c r="CO31" i="14"/>
  <c r="DA31" i="14"/>
  <c r="DM31" i="14"/>
  <c r="CN31" i="14"/>
  <c r="CP31" i="14"/>
  <c r="AF31" i="14"/>
  <c r="CZ31" i="14"/>
  <c r="AH31" i="14"/>
  <c r="DB31" i="14"/>
  <c r="AR31" i="14"/>
  <c r="DL31" i="14"/>
  <c r="AT31" i="14"/>
  <c r="DN31" i="14"/>
  <c r="BD31" i="14"/>
  <c r="BF31" i="14"/>
  <c r="BP31" i="14"/>
  <c r="CB31" i="14"/>
  <c r="BR31" i="14"/>
  <c r="CD31" i="14"/>
  <c r="W31" i="14"/>
  <c r="AC57" i="14"/>
  <c r="AO57" i="14"/>
  <c r="BA57" i="14"/>
  <c r="BM57" i="14"/>
  <c r="BY57" i="14"/>
  <c r="CK57" i="14"/>
  <c r="CW57" i="14"/>
  <c r="DI57" i="14"/>
  <c r="AE57" i="14"/>
  <c r="AQ57" i="14"/>
  <c r="BC57" i="14"/>
  <c r="BO57" i="14"/>
  <c r="CA57" i="14"/>
  <c r="CM57" i="14"/>
  <c r="CY57" i="14"/>
  <c r="DK57" i="14"/>
  <c r="AG57" i="14"/>
  <c r="AS57" i="14"/>
  <c r="BE57" i="14"/>
  <c r="BQ57" i="14"/>
  <c r="CC57" i="14"/>
  <c r="CO57" i="14"/>
  <c r="DA57" i="14"/>
  <c r="DM57" i="14"/>
  <c r="AH57" i="14"/>
  <c r="AT57" i="14"/>
  <c r="BF57" i="14"/>
  <c r="BR57" i="14"/>
  <c r="CD57" i="14"/>
  <c r="CP57" i="14"/>
  <c r="DB57" i="14"/>
  <c r="DN57" i="14"/>
  <c r="AA57" i="14"/>
  <c r="AM57" i="14"/>
  <c r="AY57" i="14"/>
  <c r="BK57" i="14"/>
  <c r="BW57" i="14"/>
  <c r="CI57" i="14"/>
  <c r="CU57" i="14"/>
  <c r="DG57" i="14"/>
  <c r="Y57" i="14"/>
  <c r="AU57" i="14"/>
  <c r="BN57" i="14"/>
  <c r="CH57" i="14"/>
  <c r="DD57" i="14"/>
  <c r="AB57" i="14"/>
  <c r="AD57" i="14"/>
  <c r="AX57" i="14"/>
  <c r="BT57" i="14"/>
  <c r="CN57" i="14"/>
  <c r="DH57" i="14"/>
  <c r="AF57" i="14"/>
  <c r="AZ57" i="14"/>
  <c r="BU57" i="14"/>
  <c r="CQ57" i="14"/>
  <c r="DJ57" i="14"/>
  <c r="AP57" i="14"/>
  <c r="BJ57" i="14"/>
  <c r="CF57" i="14"/>
  <c r="CZ57" i="14"/>
  <c r="X57" i="14"/>
  <c r="BD57" i="14"/>
  <c r="CG57" i="14"/>
  <c r="DO57" i="14"/>
  <c r="BG57" i="14"/>
  <c r="CJ57" i="14"/>
  <c r="DP57" i="14"/>
  <c r="Z57" i="14"/>
  <c r="BH57" i="14"/>
  <c r="CL57" i="14"/>
  <c r="DQ57" i="14"/>
  <c r="AI57" i="14"/>
  <c r="BI57" i="14"/>
  <c r="CR57" i="14"/>
  <c r="DR57" i="14"/>
  <c r="AJ57" i="14"/>
  <c r="BL57" i="14"/>
  <c r="CS57" i="14"/>
  <c r="AK57" i="14"/>
  <c r="BP57" i="14"/>
  <c r="CT57" i="14"/>
  <c r="AW57" i="14"/>
  <c r="CB57" i="14"/>
  <c r="DF57" i="14"/>
  <c r="BB57" i="14"/>
  <c r="CE57" i="14"/>
  <c r="DL57" i="14"/>
  <c r="BS57" i="14"/>
  <c r="BV57" i="14"/>
  <c r="BX57" i="14"/>
  <c r="BZ57" i="14"/>
  <c r="CV57" i="14"/>
  <c r="CX57" i="14"/>
  <c r="DC57" i="14"/>
  <c r="AL57" i="14"/>
  <c r="AN57" i="14"/>
  <c r="AR57" i="14"/>
  <c r="AV57" i="14"/>
  <c r="DE57" i="14"/>
  <c r="W57" i="14"/>
  <c r="X96" i="14"/>
  <c r="AJ96" i="14"/>
  <c r="AV96" i="14"/>
  <c r="BH96" i="14"/>
  <c r="BT96" i="14"/>
  <c r="CF96" i="14"/>
  <c r="CR96" i="14"/>
  <c r="DD96" i="14"/>
  <c r="DP96" i="14"/>
  <c r="Z96" i="14"/>
  <c r="AL96" i="14"/>
  <c r="AX96" i="14"/>
  <c r="BJ96" i="14"/>
  <c r="BV96" i="14"/>
  <c r="CH96" i="14"/>
  <c r="CT96" i="14"/>
  <c r="DF96" i="14"/>
  <c r="DR96" i="14"/>
  <c r="AA96" i="14"/>
  <c r="AM96" i="14"/>
  <c r="AY96" i="14"/>
  <c r="BK96" i="14"/>
  <c r="BW96" i="14"/>
  <c r="CI96" i="14"/>
  <c r="CU96" i="14"/>
  <c r="DG96" i="14"/>
  <c r="AB96" i="14"/>
  <c r="AN96" i="14"/>
  <c r="AZ96" i="14"/>
  <c r="BL96" i="14"/>
  <c r="BX96" i="14"/>
  <c r="CJ96" i="14"/>
  <c r="CV96" i="14"/>
  <c r="DH96" i="14"/>
  <c r="AC96" i="14"/>
  <c r="AO96" i="14"/>
  <c r="BA96" i="14"/>
  <c r="BM96" i="14"/>
  <c r="BY96" i="14"/>
  <c r="CK96" i="14"/>
  <c r="CW96" i="14"/>
  <c r="DI96" i="14"/>
  <c r="AD96" i="14"/>
  <c r="AP96" i="14"/>
  <c r="BB96" i="14"/>
  <c r="BN96" i="14"/>
  <c r="BZ96" i="14"/>
  <c r="CL96" i="14"/>
  <c r="CX96" i="14"/>
  <c r="DJ96" i="14"/>
  <c r="AF96" i="14"/>
  <c r="AR96" i="14"/>
  <c r="BD96" i="14"/>
  <c r="BP96" i="14"/>
  <c r="CB96" i="14"/>
  <c r="CN96" i="14"/>
  <c r="CZ96" i="14"/>
  <c r="DL96" i="14"/>
  <c r="AG96" i="14"/>
  <c r="AS96" i="14"/>
  <c r="BE96" i="14"/>
  <c r="BQ96" i="14"/>
  <c r="CC96" i="14"/>
  <c r="CO96" i="14"/>
  <c r="DA96" i="14"/>
  <c r="DM96" i="14"/>
  <c r="AH96" i="14"/>
  <c r="BR96" i="14"/>
  <c r="DB96" i="14"/>
  <c r="AI96" i="14"/>
  <c r="BS96" i="14"/>
  <c r="DC96" i="14"/>
  <c r="CY96" i="14"/>
  <c r="AK96" i="14"/>
  <c r="BU96" i="14"/>
  <c r="DE96" i="14"/>
  <c r="CM96" i="14"/>
  <c r="AQ96" i="14"/>
  <c r="CA96" i="14"/>
  <c r="DK96" i="14"/>
  <c r="W96" i="14"/>
  <c r="AT96" i="14"/>
  <c r="CD96" i="14"/>
  <c r="DN96" i="14"/>
  <c r="AU96" i="14"/>
  <c r="CE96" i="14"/>
  <c r="DO96" i="14"/>
  <c r="AW96" i="14"/>
  <c r="CG96" i="14"/>
  <c r="DQ96" i="14"/>
  <c r="BC96" i="14"/>
  <c r="BO96" i="14"/>
  <c r="BF96" i="14"/>
  <c r="CP96" i="14"/>
  <c r="Y96" i="14"/>
  <c r="CS96" i="14"/>
  <c r="AE96" i="14"/>
  <c r="BG96" i="14"/>
  <c r="CQ96" i="14"/>
  <c r="BI96" i="14"/>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FD11" i="24"/>
  <c r="EB11" i="24"/>
  <c r="EA9" i="24"/>
  <c r="EA10" i="24"/>
  <c r="AC4" i="24"/>
  <c r="EA4" i="24"/>
  <c r="EA8" i="24" s="1"/>
  <c r="FE10" i="24"/>
  <c r="FE8" i="24"/>
  <c r="BI4" i="24"/>
  <c r="FE4" i="24"/>
  <c r="FE9" i="24" s="1"/>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KG8" i="19" l="1"/>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V9" i="14"/>
  <c r="LN9" i="14"/>
  <c r="DQ9" i="14"/>
  <c r="LK9" i="14"/>
  <c r="DV11" i="14"/>
  <c r="LN11" i="14"/>
  <c r="DT10" i="14"/>
  <c r="DT7" i="14"/>
  <c r="DT8" i="14"/>
  <c r="DT5" i="14"/>
  <c r="HY6" i="14"/>
  <c r="IA6" i="14"/>
  <c r="HQ6" i="14"/>
  <c r="IC6" i="14"/>
  <c r="IF6" i="14"/>
  <c r="IR6" i="14"/>
  <c r="JD6" i="14"/>
  <c r="JP6" i="14"/>
  <c r="KB6" i="14"/>
  <c r="KN6" i="14"/>
  <c r="KZ6" i="14"/>
  <c r="LL6" i="14"/>
  <c r="LX6" i="14"/>
  <c r="MJ6" i="14"/>
  <c r="NT6" i="14"/>
  <c r="OR6" i="14"/>
  <c r="HR6" i="14"/>
  <c r="IG6" i="14"/>
  <c r="IS6" i="14"/>
  <c r="JE6" i="14"/>
  <c r="JQ6" i="14"/>
  <c r="KC6" i="14"/>
  <c r="KO6" i="14"/>
  <c r="LA6" i="14"/>
  <c r="LM6" i="14"/>
  <c r="LY6" i="14"/>
  <c r="MK6" i="14"/>
  <c r="NI6" i="14"/>
  <c r="HS6" i="14"/>
  <c r="IH6" i="14"/>
  <c r="IT6" i="14"/>
  <c r="JF6" i="14"/>
  <c r="JR6" i="14"/>
  <c r="KD6" i="14"/>
  <c r="KP6" i="14"/>
  <c r="LB6" i="14"/>
  <c r="LN6" i="14"/>
  <c r="LZ6" i="14"/>
  <c r="ML6" i="14"/>
  <c r="MX6" i="14"/>
  <c r="NJ6" i="14"/>
  <c r="OT6" i="14"/>
  <c r="HT6" i="14"/>
  <c r="II6" i="14"/>
  <c r="IU6" i="14"/>
  <c r="JG6" i="14"/>
  <c r="JS6" i="14"/>
  <c r="KE6" i="14"/>
  <c r="KQ6" i="14"/>
  <c r="LC6" i="14"/>
  <c r="LO6" i="14"/>
  <c r="MA6" i="14"/>
  <c r="MM6" i="14"/>
  <c r="MY6" i="14"/>
  <c r="NK6" i="14"/>
  <c r="OI6" i="14"/>
  <c r="HU6" i="14"/>
  <c r="IJ6" i="14"/>
  <c r="IV6" i="14"/>
  <c r="JH6" i="14"/>
  <c r="JT6" i="14"/>
  <c r="KF6" i="14"/>
  <c r="KR6" i="14"/>
  <c r="LD6" i="14"/>
  <c r="LP6" i="14"/>
  <c r="MB6" i="14"/>
  <c r="MN6" i="14"/>
  <c r="MZ6" i="14"/>
  <c r="OJ6" i="14"/>
  <c r="HV6" i="14"/>
  <c r="IK6" i="14"/>
  <c r="IW6" i="14"/>
  <c r="JI6" i="14"/>
  <c r="JU6" i="14"/>
  <c r="KG6" i="14"/>
  <c r="KS6" i="14"/>
  <c r="LE6" i="14"/>
  <c r="HZ6" i="14"/>
  <c r="IN6" i="14"/>
  <c r="IZ6" i="14"/>
  <c r="JL6" i="14"/>
  <c r="JX6" i="14"/>
  <c r="KJ6" i="14"/>
  <c r="KV6" i="14"/>
  <c r="LH6" i="14"/>
  <c r="LT6" i="14"/>
  <c r="MF6" i="14"/>
  <c r="MR6" i="14"/>
  <c r="ND6" i="14"/>
  <c r="NP6" i="14"/>
  <c r="OB6" i="14"/>
  <c r="IX6" i="14"/>
  <c r="JY6" i="14"/>
  <c r="KY6" i="14"/>
  <c r="MC6" i="14"/>
  <c r="NA6" i="14"/>
  <c r="IY6" i="14"/>
  <c r="JZ6" i="14"/>
  <c r="LF6" i="14"/>
  <c r="MD6" i="14"/>
  <c r="NB6" i="14"/>
  <c r="NZ6" i="14"/>
  <c r="HW6" i="14"/>
  <c r="JA6" i="14"/>
  <c r="KA6" i="14"/>
  <c r="LG6" i="14"/>
  <c r="ME6" i="14"/>
  <c r="NC6" i="14"/>
  <c r="OA6" i="14"/>
  <c r="OY6" i="14"/>
  <c r="HX6" i="14"/>
  <c r="JB6" i="14"/>
  <c r="KH6" i="14"/>
  <c r="LI6" i="14"/>
  <c r="MG6" i="14"/>
  <c r="NE6" i="14"/>
  <c r="OC6" i="14"/>
  <c r="IB6" i="14"/>
  <c r="JC6" i="14"/>
  <c r="KI6" i="14"/>
  <c r="LJ6" i="14"/>
  <c r="MH6" i="14"/>
  <c r="NF6" i="14"/>
  <c r="OD6" i="14"/>
  <c r="IE6" i="14"/>
  <c r="JK6" i="14"/>
  <c r="KL6" i="14"/>
  <c r="LQ6" i="14"/>
  <c r="MO6" i="14"/>
  <c r="NM6" i="14"/>
  <c r="OK6" i="14"/>
  <c r="IM6" i="14"/>
  <c r="JN6" i="14"/>
  <c r="KT6" i="14"/>
  <c r="LS6" i="14"/>
  <c r="MQ6" i="14"/>
  <c r="NO6" i="14"/>
  <c r="OM6" i="14"/>
  <c r="IL6" i="14"/>
  <c r="KW6" i="14"/>
  <c r="NG6" i="14"/>
  <c r="IO6" i="14"/>
  <c r="KX6" i="14"/>
  <c r="NN6" i="14"/>
  <c r="IP6" i="14"/>
  <c r="LK6" i="14"/>
  <c r="NQ6" i="14"/>
  <c r="IQ6" i="14"/>
  <c r="LR6" i="14"/>
  <c r="NR6" i="14"/>
  <c r="JJ6" i="14"/>
  <c r="LU6" i="14"/>
  <c r="NS6" i="14"/>
  <c r="JO6" i="14"/>
  <c r="LW6" i="14"/>
  <c r="OL6" i="14"/>
  <c r="JW6" i="14"/>
  <c r="MP6" i="14"/>
  <c r="OP6" i="14"/>
  <c r="MT6" i="14"/>
  <c r="MU6" i="14"/>
  <c r="OE6" i="14"/>
  <c r="ID6" i="14"/>
  <c r="JM6" i="14"/>
  <c r="KK6" i="14"/>
  <c r="PC6" i="14"/>
  <c r="JV6" i="14"/>
  <c r="KM6" i="14"/>
  <c r="KU6" i="14"/>
  <c r="LV6" i="14"/>
  <c r="MI6" i="14"/>
  <c r="MS6" i="14"/>
  <c r="N6" i="14"/>
  <c r="HT6" i="15"/>
  <c r="EA11" i="24"/>
  <c r="DZ10" i="24"/>
  <c r="DZ9" i="24"/>
  <c r="DZ4" i="24"/>
  <c r="DZ8" i="24" s="1"/>
  <c r="AB4" i="24"/>
  <c r="FE11" i="24"/>
  <c r="FF10" i="24"/>
  <c r="FF8" i="24"/>
  <c r="BJ4" i="24"/>
  <c r="FF4" i="24"/>
  <c r="FF9" i="24" s="1"/>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KF8" i="19" l="1"/>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DW9" i="14"/>
  <c r="LO9" i="14"/>
  <c r="LM5" i="14"/>
  <c r="DU5" i="14"/>
  <c r="LM8" i="14"/>
  <c r="DU8" i="14"/>
  <c r="DW13" i="14"/>
  <c r="LO13" i="14"/>
  <c r="PH12" i="14"/>
  <c r="DZ11" i="24"/>
  <c r="FF11" i="24"/>
  <c r="FG8" i="24"/>
  <c r="FG10" i="24"/>
  <c r="BK4" i="24"/>
  <c r="FG4" i="24"/>
  <c r="FG9" i="24" s="1"/>
  <c r="DY10" i="24"/>
  <c r="DY9" i="24"/>
  <c r="DY4" i="24"/>
  <c r="DY8" i="24" s="1"/>
  <c r="AA4" i="2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KE8" i="19" l="1"/>
  <c r="KE11" i="19" s="1"/>
  <c r="MS10" i="19"/>
  <c r="MS11" i="19" s="1"/>
  <c r="CJ4" i="19"/>
  <c r="KD10" i="19"/>
  <c r="KD4" i="19"/>
  <c r="KD9" i="19" s="1"/>
  <c r="FB4" i="19"/>
  <c r="MT8" i="19"/>
  <c r="MT4" i="19"/>
  <c r="MT9" i="19" s="1"/>
  <c r="HS104" i="15"/>
  <c r="AB104" i="15" s="1"/>
  <c r="AC104" i="15" s="1"/>
  <c r="HT108" i="15"/>
  <c r="HT107" i="15"/>
  <c r="HT104" i="15"/>
  <c r="HT106" i="15" s="1"/>
  <c r="HP107" i="7"/>
  <c r="HP108"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X9" i="14"/>
  <c r="LP9" i="14"/>
  <c r="DO9" i="14"/>
  <c r="LI9" i="14"/>
  <c r="DX13" i="14"/>
  <c r="LP13" i="14"/>
  <c r="PG12" i="14"/>
  <c r="DY11" i="24"/>
  <c r="DX9" i="24"/>
  <c r="DX10" i="24"/>
  <c r="Z4" i="24"/>
  <c r="DX4" i="24"/>
  <c r="DX8" i="24" s="1"/>
  <c r="FG11" i="24"/>
  <c r="FH10" i="24"/>
  <c r="FH8" i="24"/>
  <c r="FH4" i="24"/>
  <c r="FH9" i="24" s="1"/>
  <c r="BL4" i="24"/>
  <c r="B78" i="16"/>
  <c r="C79" i="16"/>
  <c r="B93" i="16"/>
  <c r="C92" i="16"/>
  <c r="B18" i="9"/>
  <c r="A19" i="9"/>
  <c r="L18" i="9"/>
  <c r="G18" i="9"/>
  <c r="I18" i="9"/>
  <c r="C18" i="9"/>
  <c r="N18" i="9"/>
  <c r="M18" i="9"/>
  <c r="D18" i="9"/>
  <c r="H18" i="9"/>
  <c r="C54" i="18"/>
  <c r="B53" i="18"/>
  <c r="B63" i="18"/>
  <c r="C62" i="18"/>
  <c r="MT10" i="19" l="1"/>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8" i="7"/>
  <c r="HR104" i="7"/>
  <c r="HR106" i="7" s="1"/>
  <c r="Z104" i="7"/>
  <c r="HQ108"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Y9" i="14"/>
  <c r="LQ9" i="14"/>
  <c r="DW7" i="14"/>
  <c r="LO7" i="14"/>
  <c r="DY11" i="14"/>
  <c r="LQ11" i="14"/>
  <c r="DN9" i="14"/>
  <c r="LH9" i="14"/>
  <c r="DW5" i="14"/>
  <c r="LO5" i="14"/>
  <c r="DW10" i="14"/>
  <c r="LO10" i="14"/>
  <c r="DW8" i="14"/>
  <c r="LO8" i="14"/>
  <c r="DY13" i="14"/>
  <c r="LQ13" i="14"/>
  <c r="PF12" i="14"/>
  <c r="DX11" i="24"/>
  <c r="FH11" i="24"/>
  <c r="DW9" i="24"/>
  <c r="DW10" i="24"/>
  <c r="DW4" i="24"/>
  <c r="DW8" i="24" s="1"/>
  <c r="Y4" i="24"/>
  <c r="FI10" i="24"/>
  <c r="FI8" i="24"/>
  <c r="FI4" i="24"/>
  <c r="FI9" i="24" s="1"/>
  <c r="BM4" i="24"/>
  <c r="B77" i="16"/>
  <c r="C78" i="16"/>
  <c r="A20" i="9"/>
  <c r="I19" i="9"/>
  <c r="H19" i="9"/>
  <c r="N19" i="9"/>
  <c r="B19" i="9"/>
  <c r="G19" i="9"/>
  <c r="L19" i="9"/>
  <c r="D19" i="9"/>
  <c r="C19" i="9"/>
  <c r="M19" i="9"/>
  <c r="B64" i="18"/>
  <c r="C63" i="18"/>
  <c r="C93" i="16"/>
  <c r="B94" i="16"/>
  <c r="B52" i="18"/>
  <c r="C53" i="18"/>
  <c r="MU10" i="19" l="1"/>
  <c r="MU11" i="19" s="1"/>
  <c r="KC8" i="19"/>
  <c r="KC11" i="19" s="1"/>
  <c r="CH4" i="19"/>
  <c r="KB10" i="19"/>
  <c r="KB4" i="19"/>
  <c r="KB9" i="19" s="1"/>
  <c r="FD4" i="19"/>
  <c r="MV8" i="19"/>
  <c r="MV4" i="19"/>
  <c r="MV9" i="19" s="1"/>
  <c r="HQ109" i="7"/>
  <c r="HU109" i="15"/>
  <c r="HV109" i="15"/>
  <c r="PL109" i="15"/>
  <c r="HW108" i="15"/>
  <c r="HW107" i="15"/>
  <c r="HW104" i="15"/>
  <c r="HW106" i="15" s="1"/>
  <c r="AE104" i="15"/>
  <c r="HS107" i="7"/>
  <c r="HS108"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Z9" i="14"/>
  <c r="LR9" i="14"/>
  <c r="DM9" i="14"/>
  <c r="LG9" i="14"/>
  <c r="DZ11" i="14"/>
  <c r="LR11" i="14"/>
  <c r="DX8" i="14"/>
  <c r="LP8" i="14"/>
  <c r="DX5" i="14"/>
  <c r="LP5" i="14"/>
  <c r="PE12" i="14"/>
  <c r="DW11" i="24"/>
  <c r="FJ10" i="24"/>
  <c r="FJ8" i="24"/>
  <c r="FJ4" i="24"/>
  <c r="FJ9" i="24" s="1"/>
  <c r="BN4" i="24"/>
  <c r="DV10" i="24"/>
  <c r="DV9" i="24"/>
  <c r="DV4" i="24"/>
  <c r="DV8" i="24" s="1"/>
  <c r="FI11" i="24"/>
  <c r="C77" i="16"/>
  <c r="B76" i="16"/>
  <c r="B95" i="16"/>
  <c r="C94" i="16"/>
  <c r="B65" i="18"/>
  <c r="C64" i="18"/>
  <c r="N20" i="9"/>
  <c r="M20" i="9"/>
  <c r="D20" i="9"/>
  <c r="H20" i="9"/>
  <c r="I20" i="9"/>
  <c r="B20" i="9"/>
  <c r="L20" i="9"/>
  <c r="G20" i="9"/>
  <c r="C20" i="9"/>
  <c r="A21" i="9"/>
  <c r="B51" i="18"/>
  <c r="C52" i="18"/>
  <c r="KB8" i="19" l="1"/>
  <c r="KB11" i="19" s="1"/>
  <c r="MV10" i="19"/>
  <c r="MV11" i="19" s="1"/>
  <c r="FE4" i="19"/>
  <c r="MW8" i="19"/>
  <c r="MW4" i="19"/>
  <c r="MW9" i="19" s="1"/>
  <c r="CG4" i="19"/>
  <c r="KA10" i="19"/>
  <c r="KA4" i="19"/>
  <c r="KA9" i="19" s="1"/>
  <c r="HW109" i="15"/>
  <c r="HX108" i="15"/>
  <c r="HX107" i="15"/>
  <c r="HX104" i="15"/>
  <c r="HX106" i="15" s="1"/>
  <c r="AF104" i="15"/>
  <c r="HS109" i="7"/>
  <c r="HT108"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EA9" i="14"/>
  <c r="LS9" i="14"/>
  <c r="DY5" i="14"/>
  <c r="LQ5" i="14"/>
  <c r="DY10" i="14"/>
  <c r="LQ10" i="14"/>
  <c r="DY7" i="14"/>
  <c r="LQ7" i="14"/>
  <c r="EA13" i="14"/>
  <c r="LS13" i="14"/>
  <c r="PD12" i="14"/>
  <c r="DV11" i="24"/>
  <c r="FJ11" i="24"/>
  <c r="FK8" i="24"/>
  <c r="FK10" i="24"/>
  <c r="BO4" i="24"/>
  <c r="FK4" i="24"/>
  <c r="FK9" i="24" s="1"/>
  <c r="C76" i="16"/>
  <c r="B75" i="16"/>
  <c r="B66" i="18"/>
  <c r="C65" i="18"/>
  <c r="C95" i="16"/>
  <c r="B96" i="16"/>
  <c r="M21" i="9"/>
  <c r="C21" i="9"/>
  <c r="D21" i="9"/>
  <c r="N21" i="9"/>
  <c r="B21" i="9"/>
  <c r="I21" i="9"/>
  <c r="L21" i="9"/>
  <c r="G21" i="9"/>
  <c r="H21" i="9"/>
  <c r="A22" i="9"/>
  <c r="B50" i="18"/>
  <c r="C51" i="18"/>
  <c r="KA8" i="19" l="1"/>
  <c r="KA11" i="19" s="1"/>
  <c r="MW10" i="19"/>
  <c r="MW11" i="19" s="1"/>
  <c r="CF4" i="19"/>
  <c r="JZ10" i="19"/>
  <c r="JZ4" i="19"/>
  <c r="JZ9" i="19" s="1"/>
  <c r="FF4" i="19"/>
  <c r="MX8" i="19"/>
  <c r="MX4" i="19"/>
  <c r="MX9" i="19" s="1"/>
  <c r="HX109" i="15"/>
  <c r="HY107" i="15"/>
  <c r="HY108" i="15"/>
  <c r="HY104" i="15"/>
  <c r="HY106" i="15" s="1"/>
  <c r="AG104" i="15"/>
  <c r="HU107" i="7"/>
  <c r="HU108"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EB9" i="14"/>
  <c r="LT9" i="14"/>
  <c r="DZ8" i="14"/>
  <c r="LR8" i="14"/>
  <c r="EB13" i="14"/>
  <c r="LT13" i="14"/>
  <c r="PC12" i="14"/>
  <c r="FL10" i="24"/>
  <c r="FL8" i="24"/>
  <c r="FL4" i="24"/>
  <c r="FL9" i="24" s="1"/>
  <c r="BP4" i="24"/>
  <c r="FK11" i="24"/>
  <c r="B74" i="16"/>
  <c r="C75" i="16"/>
  <c r="H22" i="9"/>
  <c r="N22" i="9"/>
  <c r="M22" i="9"/>
  <c r="D22" i="9"/>
  <c r="A23" i="9"/>
  <c r="L22" i="9"/>
  <c r="C22" i="9"/>
  <c r="I22" i="9"/>
  <c r="G22" i="9"/>
  <c r="B22" i="9"/>
  <c r="B97" i="16"/>
  <c r="C96" i="16"/>
  <c r="B49" i="18"/>
  <c r="C50" i="18"/>
  <c r="B67" i="18"/>
  <c r="C66" i="18"/>
  <c r="MX10" i="19" l="1"/>
  <c r="MX11" i="19" s="1"/>
  <c r="JZ8" i="19"/>
  <c r="JZ11" i="19" s="1"/>
  <c r="CE4" i="19"/>
  <c r="JY10" i="19"/>
  <c r="JY4" i="19"/>
  <c r="JY9" i="19" s="1"/>
  <c r="FG4" i="19"/>
  <c r="MY8" i="19"/>
  <c r="MY4" i="19"/>
  <c r="MY9" i="19" s="1"/>
  <c r="HY109" i="15"/>
  <c r="HZ107" i="15"/>
  <c r="HZ108" i="15"/>
  <c r="HZ104" i="15"/>
  <c r="HZ106" i="15" s="1"/>
  <c r="AH104" i="15"/>
  <c r="HU109" i="7"/>
  <c r="HV107" i="7"/>
  <c r="HV108"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C9" i="14"/>
  <c r="LU9" i="14"/>
  <c r="EA7" i="14"/>
  <c r="LS7" i="14"/>
  <c r="PB12" i="14"/>
  <c r="FL11" i="24"/>
  <c r="FM10" i="24"/>
  <c r="FM8" i="24"/>
  <c r="BQ4" i="24"/>
  <c r="FM4" i="24"/>
  <c r="FM9" i="24" s="1"/>
  <c r="C74" i="16"/>
  <c r="B73" i="16"/>
  <c r="B68" i="18"/>
  <c r="C67" i="18"/>
  <c r="B48" i="18"/>
  <c r="C49" i="18"/>
  <c r="C97" i="16"/>
  <c r="B98" i="16"/>
  <c r="I23" i="9"/>
  <c r="B23" i="9"/>
  <c r="N23" i="9"/>
  <c r="H23" i="9"/>
  <c r="G23" i="9"/>
  <c r="A24" i="9"/>
  <c r="D23" i="9"/>
  <c r="L23" i="9"/>
  <c r="C23" i="9"/>
  <c r="M23" i="9"/>
  <c r="MY10" i="19" l="1"/>
  <c r="MY11" i="19" s="1"/>
  <c r="JY8" i="19"/>
  <c r="JY11" i="19" s="1"/>
  <c r="FH4" i="19"/>
  <c r="MZ8" i="19"/>
  <c r="MZ4" i="19"/>
  <c r="MZ9" i="19" s="1"/>
  <c r="CD4" i="19"/>
  <c r="JX10" i="19"/>
  <c r="JX4" i="19"/>
  <c r="JX9" i="19" s="1"/>
  <c r="HZ109" i="15"/>
  <c r="IA107" i="15"/>
  <c r="IA108" i="15"/>
  <c r="IA104" i="15"/>
  <c r="IA106" i="15" s="1"/>
  <c r="AI104" i="15"/>
  <c r="HV109" i="7"/>
  <c r="HW108" i="7"/>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D9" i="14"/>
  <c r="LV9" i="14"/>
  <c r="EB7" i="14"/>
  <c r="LT7" i="14"/>
  <c r="EB8" i="14"/>
  <c r="LT8" i="14"/>
  <c r="PA12" i="14"/>
  <c r="FN10" i="24"/>
  <c r="FN8" i="24"/>
  <c r="FN4" i="24"/>
  <c r="FN9" i="24" s="1"/>
  <c r="BR4" i="24"/>
  <c r="FM11" i="24"/>
  <c r="C73" i="16"/>
  <c r="B72" i="16"/>
  <c r="C48" i="18"/>
  <c r="B47" i="18"/>
  <c r="B99" i="16"/>
  <c r="C98" i="16"/>
  <c r="B24" i="9"/>
  <c r="I24" i="9"/>
  <c r="G24" i="9"/>
  <c r="C24" i="9"/>
  <c r="L24" i="9"/>
  <c r="N24" i="9"/>
  <c r="H24" i="9"/>
  <c r="M24" i="9"/>
  <c r="D24" i="9"/>
  <c r="A25" i="9"/>
  <c r="C68" i="18"/>
  <c r="B69" i="18"/>
  <c r="JX8" i="19" l="1"/>
  <c r="JX11" i="19" s="1"/>
  <c r="MZ10" i="19"/>
  <c r="MZ11" i="19" s="1"/>
  <c r="CC4" i="19"/>
  <c r="JW10" i="19"/>
  <c r="JW4" i="19"/>
  <c r="JW9" i="19" s="1"/>
  <c r="FI4" i="19"/>
  <c r="NA8" i="19"/>
  <c r="NA4" i="19"/>
  <c r="NA9" i="19" s="1"/>
  <c r="IA109" i="15"/>
  <c r="IB107" i="15"/>
  <c r="IB108" i="15"/>
  <c r="IB104" i="15"/>
  <c r="IB106" i="15" s="1"/>
  <c r="AJ104" i="15"/>
  <c r="HW109" i="7"/>
  <c r="HX108"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EE9" i="14"/>
  <c r="LW9" i="14"/>
  <c r="DH9" i="14"/>
  <c r="LB9" i="14"/>
  <c r="EC7" i="14"/>
  <c r="LU7" i="14"/>
  <c r="EC5" i="14"/>
  <c r="LU5" i="14"/>
  <c r="EE13" i="14"/>
  <c r="LW13" i="14"/>
  <c r="EE11" i="14"/>
  <c r="LW11" i="14"/>
  <c r="EC8" i="14"/>
  <c r="LU8" i="14"/>
  <c r="EC10" i="14"/>
  <c r="LU10" i="14"/>
  <c r="OZ12" i="14"/>
  <c r="FN11" i="24"/>
  <c r="FO8" i="24"/>
  <c r="FO10" i="24"/>
  <c r="FO4" i="24"/>
  <c r="FO9" i="24" s="1"/>
  <c r="BS4" i="24"/>
  <c r="C72" i="16"/>
  <c r="B71" i="16"/>
  <c r="B100" i="16"/>
  <c r="C99" i="16"/>
  <c r="I25" i="9"/>
  <c r="L25" i="9"/>
  <c r="H25" i="9"/>
  <c r="B25" i="9"/>
  <c r="N25" i="9"/>
  <c r="M25" i="9"/>
  <c r="C25" i="9"/>
  <c r="G25" i="9"/>
  <c r="A26" i="9"/>
  <c r="D25" i="9"/>
  <c r="C69" i="18"/>
  <c r="B70" i="18"/>
  <c r="B46" i="18"/>
  <c r="C47" i="18"/>
  <c r="JW8" i="19" l="1"/>
  <c r="JW11" i="19" s="1"/>
  <c r="NA10" i="19"/>
  <c r="NA11" i="19" s="1"/>
  <c r="FJ4" i="19"/>
  <c r="NB8" i="19"/>
  <c r="NB4" i="19"/>
  <c r="NB9" i="19" s="1"/>
  <c r="CB4" i="19"/>
  <c r="JV10" i="19"/>
  <c r="JV4" i="19"/>
  <c r="JV9" i="19" s="1"/>
  <c r="IB109" i="15"/>
  <c r="HX109" i="7"/>
  <c r="IC107" i="15"/>
  <c r="IC108" i="15"/>
  <c r="IC104" i="15"/>
  <c r="IC106" i="15" s="1"/>
  <c r="AK104" i="15"/>
  <c r="HY108" i="7"/>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9" i="14"/>
  <c r="LX9" i="14"/>
  <c r="EF13" i="14"/>
  <c r="LX13" i="14"/>
  <c r="ED8" i="14"/>
  <c r="LV8" i="14"/>
  <c r="EF11" i="14"/>
  <c r="LX11" i="14"/>
  <c r="ED5" i="14"/>
  <c r="LV5" i="14"/>
  <c r="ED10" i="14"/>
  <c r="LV10" i="14"/>
  <c r="ED7" i="14"/>
  <c r="LV7" i="14"/>
  <c r="OY12" i="14"/>
  <c r="FO11" i="24"/>
  <c r="FP10" i="24"/>
  <c r="FP8" i="24"/>
  <c r="BT4" i="24"/>
  <c r="FP4" i="24"/>
  <c r="FP9" i="24" s="1"/>
  <c r="B70" i="16"/>
  <c r="C71" i="16"/>
  <c r="C70" i="18"/>
  <c r="B71" i="18"/>
  <c r="I26" i="9"/>
  <c r="M26" i="9"/>
  <c r="G26" i="9"/>
  <c r="B26" i="9"/>
  <c r="A27" i="9"/>
  <c r="H26" i="9"/>
  <c r="L26" i="9"/>
  <c r="D26" i="9"/>
  <c r="N26" i="9"/>
  <c r="C26" i="9"/>
  <c r="C100" i="16"/>
  <c r="B101" i="16"/>
  <c r="C46" i="18"/>
  <c r="B45" i="18"/>
  <c r="NB10" i="19" l="1"/>
  <c r="NB11" i="19" s="1"/>
  <c r="JV8" i="19"/>
  <c r="JV11" i="19" s="1"/>
  <c r="CA4" i="19"/>
  <c r="JU10" i="19"/>
  <c r="JU4" i="19"/>
  <c r="JU9" i="19" s="1"/>
  <c r="FK4" i="19"/>
  <c r="NC8" i="19"/>
  <c r="NC4" i="19"/>
  <c r="NC9" i="19" s="1"/>
  <c r="IC109" i="15"/>
  <c r="ID108" i="15"/>
  <c r="ID107" i="15"/>
  <c r="ID104" i="15"/>
  <c r="ID106" i="15" s="1"/>
  <c r="AL104" i="15"/>
  <c r="HZ108" i="7"/>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EG9" i="14"/>
  <c r="LY9" i="14"/>
  <c r="OX12" i="14"/>
  <c r="FQ10" i="24"/>
  <c r="FQ8" i="24"/>
  <c r="FQ4" i="24"/>
  <c r="FQ9" i="24" s="1"/>
  <c r="BU4" i="24"/>
  <c r="FP11" i="24"/>
  <c r="C70" i="16"/>
  <c r="B69" i="16"/>
  <c r="B44" i="18"/>
  <c r="C45" i="18"/>
  <c r="A28" i="9"/>
  <c r="G27" i="9"/>
  <c r="H27" i="9"/>
  <c r="L27" i="9"/>
  <c r="C27" i="9"/>
  <c r="N27" i="9"/>
  <c r="M27" i="9"/>
  <c r="D27" i="9"/>
  <c r="B27" i="9"/>
  <c r="I27" i="9"/>
  <c r="C101" i="16"/>
  <c r="B102" i="16"/>
  <c r="C71" i="18"/>
  <c r="B72" i="18"/>
  <c r="JU8" i="19" l="1"/>
  <c r="JU11" i="19" s="1"/>
  <c r="NC10" i="19"/>
  <c r="NC11" i="19" s="1"/>
  <c r="BZ4" i="19"/>
  <c r="JT10" i="19"/>
  <c r="JT4" i="19"/>
  <c r="JT9" i="19" s="1"/>
  <c r="FL4" i="19"/>
  <c r="ND8" i="19"/>
  <c r="ND4" i="19"/>
  <c r="ND9" i="19" s="1"/>
  <c r="ID109" i="15"/>
  <c r="IE107" i="15"/>
  <c r="IE108" i="15"/>
  <c r="IE104" i="15"/>
  <c r="IE106" i="15" s="1"/>
  <c r="AM104" i="15"/>
  <c r="HZ109" i="7"/>
  <c r="IA108"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9" i="14"/>
  <c r="LZ9" i="14"/>
  <c r="EH11" i="14"/>
  <c r="LZ11" i="14"/>
  <c r="EF10" i="14"/>
  <c r="LX10" i="14"/>
  <c r="DE9" i="14"/>
  <c r="KY9" i="14"/>
  <c r="OW12" i="14"/>
  <c r="FQ11" i="24"/>
  <c r="FR10" i="24"/>
  <c r="FR8" i="24"/>
  <c r="FR4" i="24"/>
  <c r="FR9" i="24" s="1"/>
  <c r="BV4" i="24"/>
  <c r="C69" i="16"/>
  <c r="B68" i="16"/>
  <c r="B43" i="18"/>
  <c r="C44" i="18"/>
  <c r="C72" i="18"/>
  <c r="B73" i="18"/>
  <c r="B103" i="16"/>
  <c r="C102" i="16"/>
  <c r="A29" i="9"/>
  <c r="B28" i="9"/>
  <c r="G28" i="9"/>
  <c r="C28" i="9"/>
  <c r="D28" i="9"/>
  <c r="H28" i="9"/>
  <c r="N28" i="9"/>
  <c r="M28" i="9"/>
  <c r="I28" i="9"/>
  <c r="L28" i="9"/>
  <c r="JT8" i="19" l="1"/>
  <c r="JT11" i="19" s="1"/>
  <c r="ND10" i="19"/>
  <c r="ND11" i="19" s="1"/>
  <c r="BY4" i="19"/>
  <c r="JS10" i="19"/>
  <c r="JS4" i="19"/>
  <c r="JS9" i="19" s="1"/>
  <c r="FM4" i="19"/>
  <c r="NE8" i="19"/>
  <c r="NE4" i="19"/>
  <c r="NE9" i="19" s="1"/>
  <c r="IE109" i="15"/>
  <c r="IF108" i="15"/>
  <c r="IF107" i="15"/>
  <c r="IF104" i="15"/>
  <c r="IF106" i="15" s="1"/>
  <c r="AN104" i="15"/>
  <c r="IA109" i="7"/>
  <c r="IB107" i="7"/>
  <c r="IB108"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I9" i="14"/>
  <c r="MA9" i="14"/>
  <c r="EG8" i="14"/>
  <c r="LY8" i="14"/>
  <c r="EG7" i="14"/>
  <c r="LY7" i="14"/>
  <c r="DD9" i="14"/>
  <c r="KX9" i="14"/>
  <c r="EI13" i="14"/>
  <c r="MA13" i="14"/>
  <c r="EG10" i="14"/>
  <c r="LY10" i="14"/>
  <c r="EG5" i="14"/>
  <c r="LY5" i="14"/>
  <c r="OV12" i="14"/>
  <c r="FR11" i="24"/>
  <c r="FS8" i="24"/>
  <c r="FS10" i="24"/>
  <c r="FS4" i="24"/>
  <c r="FS9" i="24" s="1"/>
  <c r="BW4" i="24"/>
  <c r="C68" i="16"/>
  <c r="B67" i="16"/>
  <c r="I29" i="9"/>
  <c r="G29" i="9"/>
  <c r="D29" i="9"/>
  <c r="A30" i="9"/>
  <c r="L29" i="9"/>
  <c r="M29" i="9"/>
  <c r="C29" i="9"/>
  <c r="H29" i="9"/>
  <c r="N29" i="9"/>
  <c r="B29" i="9"/>
  <c r="C103" i="16"/>
  <c r="B104" i="16"/>
  <c r="C73" i="18"/>
  <c r="B74" i="18"/>
  <c r="B42" i="18"/>
  <c r="C43" i="18"/>
  <c r="JS8" i="19" l="1"/>
  <c r="JS11" i="19" s="1"/>
  <c r="NE10" i="19"/>
  <c r="NE11" i="19" s="1"/>
  <c r="BX4" i="19"/>
  <c r="JR10" i="19"/>
  <c r="JR4" i="19"/>
  <c r="JR9" i="19" s="1"/>
  <c r="FN4" i="19"/>
  <c r="NF8" i="19"/>
  <c r="NF4" i="19"/>
  <c r="NF9" i="19" s="1"/>
  <c r="IF109" i="15"/>
  <c r="IG107" i="15"/>
  <c r="IG108" i="15"/>
  <c r="IG104" i="15"/>
  <c r="IG106" i="15" s="1"/>
  <c r="AO104" i="15"/>
  <c r="IB109" i="7"/>
  <c r="IC108"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9" i="14"/>
  <c r="MB9" i="14"/>
  <c r="EJ13" i="14"/>
  <c r="MB13" i="14"/>
  <c r="EJ11" i="14"/>
  <c r="MB11" i="14"/>
  <c r="OU12" i="14"/>
  <c r="FS11" i="24"/>
  <c r="FT10" i="24"/>
  <c r="FT8" i="24"/>
  <c r="FT4" i="24"/>
  <c r="FT9" i="24" s="1"/>
  <c r="BX4" i="24"/>
  <c r="B66" i="16"/>
  <c r="C67" i="16"/>
  <c r="B75" i="18"/>
  <c r="C74" i="18"/>
  <c r="B41" i="18"/>
  <c r="C42" i="18"/>
  <c r="HP7" i="14"/>
  <c r="C104" i="16"/>
  <c r="B105" i="16"/>
  <c r="C30" i="9"/>
  <c r="H30" i="9"/>
  <c r="G30" i="9"/>
  <c r="B30" i="9"/>
  <c r="A31" i="9"/>
  <c r="I30" i="9"/>
  <c r="N30" i="9"/>
  <c r="M30" i="9"/>
  <c r="L30" i="9"/>
  <c r="D30" i="9"/>
  <c r="IG109" i="15" l="1"/>
  <c r="NF10" i="19"/>
  <c r="NF11" i="19" s="1"/>
  <c r="JR8" i="19"/>
  <c r="JR11" i="19" s="1"/>
  <c r="BW4" i="19"/>
  <c r="JQ10" i="19"/>
  <c r="JQ4" i="19"/>
  <c r="JQ9" i="19" s="1"/>
  <c r="FO4" i="19"/>
  <c r="NG8" i="19"/>
  <c r="NG4" i="19"/>
  <c r="NG9" i="19" s="1"/>
  <c r="IH108" i="15"/>
  <c r="IH107" i="15"/>
  <c r="IH104" i="15"/>
  <c r="IH106" i="15" s="1"/>
  <c r="AP104" i="15"/>
  <c r="ID107" i="7"/>
  <c r="ID108"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EK9" i="14"/>
  <c r="MC9" i="14"/>
  <c r="DB9" i="14"/>
  <c r="KV9" i="14"/>
  <c r="EI10" i="14"/>
  <c r="MA10" i="14"/>
  <c r="EI7" i="14"/>
  <c r="MA7" i="14"/>
  <c r="EI8" i="14"/>
  <c r="MA8" i="14"/>
  <c r="EK11" i="14"/>
  <c r="MC11" i="14"/>
  <c r="EI5" i="14"/>
  <c r="MA5" i="14"/>
  <c r="EK13" i="14"/>
  <c r="MC13" i="14"/>
  <c r="OT12" i="14"/>
  <c r="FT11" i="24"/>
  <c r="FU10" i="24"/>
  <c r="FU8" i="24"/>
  <c r="FU4" i="24"/>
  <c r="FU9" i="24" s="1"/>
  <c r="BY4" i="24"/>
  <c r="B65" i="16"/>
  <c r="C66" i="16"/>
  <c r="C31" i="9"/>
  <c r="D31" i="9"/>
  <c r="B31" i="9"/>
  <c r="N31" i="9"/>
  <c r="I31" i="9"/>
  <c r="L31" i="9"/>
  <c r="M31" i="9"/>
  <c r="H31" i="9"/>
  <c r="G31" i="9"/>
  <c r="A32" i="9"/>
  <c r="C105" i="16"/>
  <c r="B106" i="16"/>
  <c r="HP8" i="14"/>
  <c r="C41" i="18"/>
  <c r="B40" i="18"/>
  <c r="B76" i="18"/>
  <c r="C75" i="18"/>
  <c r="NG10" i="19" l="1"/>
  <c r="NG11" i="19" s="1"/>
  <c r="JQ8" i="19"/>
  <c r="JQ11" i="19" s="1"/>
  <c r="FP4" i="19"/>
  <c r="NH8" i="19"/>
  <c r="NH4" i="19"/>
  <c r="NH9" i="19" s="1"/>
  <c r="BV4" i="19"/>
  <c r="JP10" i="19"/>
  <c r="JP4" i="19"/>
  <c r="JP9" i="19" s="1"/>
  <c r="IH109" i="15"/>
  <c r="II108" i="15"/>
  <c r="II107" i="15"/>
  <c r="II104" i="15"/>
  <c r="II106" i="15" s="1"/>
  <c r="AQ104" i="15"/>
  <c r="ID109" i="7"/>
  <c r="IE108"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9" i="14"/>
  <c r="MD9" i="14"/>
  <c r="EL11" i="14"/>
  <c r="MD11" i="14"/>
  <c r="EJ8" i="14"/>
  <c r="MB8" i="14"/>
  <c r="EJ7" i="14"/>
  <c r="MB7" i="14"/>
  <c r="EJ10" i="14"/>
  <c r="MB10" i="14"/>
  <c r="EL13" i="14"/>
  <c r="MD13" i="14"/>
  <c r="DA9" i="14"/>
  <c r="KU9" i="14"/>
  <c r="EJ5" i="14"/>
  <c r="MB5" i="14"/>
  <c r="OS12" i="14"/>
  <c r="FU11" i="24"/>
  <c r="FV10" i="24"/>
  <c r="FV8" i="24"/>
  <c r="BZ4" i="24"/>
  <c r="FV4" i="24"/>
  <c r="FV9" i="24" s="1"/>
  <c r="C65" i="16"/>
  <c r="B64" i="16"/>
  <c r="C64" i="16" s="1"/>
  <c r="HP5" i="14"/>
  <c r="C76" i="18"/>
  <c r="B77" i="18"/>
  <c r="C40" i="18"/>
  <c r="B39" i="18"/>
  <c r="C106" i="16"/>
  <c r="B107" i="16"/>
  <c r="H32" i="9"/>
  <c r="M32" i="9"/>
  <c r="A33" i="9"/>
  <c r="C32" i="9"/>
  <c r="D32" i="9"/>
  <c r="G32" i="9"/>
  <c r="L32" i="9"/>
  <c r="B32" i="9"/>
  <c r="I32" i="9"/>
  <c r="N32" i="9"/>
  <c r="NH10" i="19" l="1"/>
  <c r="NH11" i="19" s="1"/>
  <c r="JP8" i="19"/>
  <c r="JP11" i="19" s="1"/>
  <c r="FQ4" i="19"/>
  <c r="NI8" i="19"/>
  <c r="NI4" i="19"/>
  <c r="NI9" i="19" s="1"/>
  <c r="BU4" i="19"/>
  <c r="JO10" i="19"/>
  <c r="JO4" i="19"/>
  <c r="JO9" i="19" s="1"/>
  <c r="IJ108" i="15"/>
  <c r="IJ107" i="15"/>
  <c r="IJ104" i="15"/>
  <c r="IJ106" i="15" s="1"/>
  <c r="AR104" i="15"/>
  <c r="II109" i="15"/>
  <c r="IE109" i="7"/>
  <c r="IF108" i="7"/>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EM9" i="14"/>
  <c r="ME9" i="14"/>
  <c r="OR12" i="14"/>
  <c r="FW8" i="24"/>
  <c r="FW10" i="24"/>
  <c r="FW4" i="24"/>
  <c r="FW9" i="24" s="1"/>
  <c r="CA4" i="24"/>
  <c r="FV11" i="24"/>
  <c r="HT8" i="15"/>
  <c r="D33" i="9"/>
  <c r="B33" i="9"/>
  <c r="G33" i="9"/>
  <c r="I33" i="9"/>
  <c r="A34" i="9"/>
  <c r="N33" i="9"/>
  <c r="M33" i="9"/>
  <c r="H33" i="9"/>
  <c r="L33" i="9"/>
  <c r="C33" i="9"/>
  <c r="C39" i="18"/>
  <c r="B38" i="18"/>
  <c r="C38" i="18" s="1"/>
  <c r="C77" i="18"/>
  <c r="B78" i="18"/>
  <c r="HT7" i="15"/>
  <c r="B108" i="16"/>
  <c r="C107" i="16"/>
  <c r="JO8" i="19" l="1"/>
  <c r="JO11" i="19" s="1"/>
  <c r="NI10" i="19"/>
  <c r="NI11" i="19" s="1"/>
  <c r="FR4" i="19"/>
  <c r="NJ8" i="19"/>
  <c r="NJ4" i="19"/>
  <c r="NJ9" i="19" s="1"/>
  <c r="BT4" i="19"/>
  <c r="JN10" i="19"/>
  <c r="JN4" i="19"/>
  <c r="JN9" i="19" s="1"/>
  <c r="IK107" i="15"/>
  <c r="IK108" i="15"/>
  <c r="IK104" i="15"/>
  <c r="IK106" i="15" s="1"/>
  <c r="AS104" i="15"/>
  <c r="IJ109" i="15"/>
  <c r="IF109" i="7"/>
  <c r="IG108" i="7"/>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N9" i="14"/>
  <c r="MF9" i="14"/>
  <c r="EL8" i="14"/>
  <c r="MD8" i="14"/>
  <c r="EN13" i="14"/>
  <c r="MF13" i="14"/>
  <c r="EL7" i="14"/>
  <c r="MD7" i="14"/>
  <c r="EN11" i="14"/>
  <c r="MF11" i="14"/>
  <c r="EL10" i="14"/>
  <c r="MD10" i="14"/>
  <c r="OQ12" i="14"/>
  <c r="HP11" i="14"/>
  <c r="FW11" i="24"/>
  <c r="FX10" i="24"/>
  <c r="FX8" i="24"/>
  <c r="CB4" i="24"/>
  <c r="FX4" i="24"/>
  <c r="FX9" i="24" s="1"/>
  <c r="HT5" i="15"/>
  <c r="HT10" i="15"/>
  <c r="AA4" i="15"/>
  <c r="HT4" i="15" s="1"/>
  <c r="B34" i="9"/>
  <c r="N34" i="9"/>
  <c r="G34" i="9"/>
  <c r="A35" i="9"/>
  <c r="D34" i="9"/>
  <c r="I34" i="9"/>
  <c r="L34" i="9"/>
  <c r="C34" i="9"/>
  <c r="M34" i="9"/>
  <c r="H34" i="9"/>
  <c r="C108" i="16"/>
  <c r="B109" i="16"/>
  <c r="C78" i="18"/>
  <c r="B79" i="18"/>
  <c r="JN8" i="19" l="1"/>
  <c r="JN11" i="19" s="1"/>
  <c r="NJ10" i="19"/>
  <c r="NJ11" i="19" s="1"/>
  <c r="FS4" i="19"/>
  <c r="NK8" i="19"/>
  <c r="NK4" i="19"/>
  <c r="NK9" i="19" s="1"/>
  <c r="BS4" i="19"/>
  <c r="JM10" i="19"/>
  <c r="JM4" i="19"/>
  <c r="JM9" i="19" s="1"/>
  <c r="IL107" i="15"/>
  <c r="IL108" i="15"/>
  <c r="IL104" i="15"/>
  <c r="IL106" i="15" s="1"/>
  <c r="AT104" i="15"/>
  <c r="IK109" i="15"/>
  <c r="IG109" i="7"/>
  <c r="IH108" i="7"/>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9" i="14"/>
  <c r="MG9" i="14"/>
  <c r="EO11" i="14"/>
  <c r="MG11" i="14"/>
  <c r="EM5" i="14"/>
  <c r="ME5" i="14"/>
  <c r="OP12" i="14"/>
  <c r="HP10" i="14"/>
  <c r="HT13" i="15"/>
  <c r="HP13" i="14"/>
  <c r="FY10" i="24"/>
  <c r="FY8" i="24"/>
  <c r="FY4" i="24"/>
  <c r="FY9" i="24" s="1"/>
  <c r="CC4" i="24"/>
  <c r="FX11" i="24"/>
  <c r="HT9" i="15"/>
  <c r="B80" i="18"/>
  <c r="C79" i="18"/>
  <c r="C109" i="16"/>
  <c r="B110" i="16"/>
  <c r="L35" i="9"/>
  <c r="N35" i="9"/>
  <c r="C35" i="9"/>
  <c r="G35" i="9"/>
  <c r="I35" i="9"/>
  <c r="B35" i="9"/>
  <c r="A36" i="9"/>
  <c r="M35" i="9"/>
  <c r="H35" i="9"/>
  <c r="D35" i="9"/>
  <c r="NK10" i="19" l="1"/>
  <c r="NK11" i="19" s="1"/>
  <c r="JM8" i="19"/>
  <c r="JM11" i="19" s="1"/>
  <c r="FT4" i="19"/>
  <c r="NL8" i="19"/>
  <c r="NL4" i="19"/>
  <c r="NL10" i="19" s="1"/>
  <c r="BR4" i="19"/>
  <c r="JL10" i="19"/>
  <c r="JL4" i="19"/>
  <c r="JL8" i="19" s="1"/>
  <c r="IL109" i="15"/>
  <c r="IM108" i="15"/>
  <c r="IM107" i="15"/>
  <c r="IM104" i="15"/>
  <c r="IM106" i="15" s="1"/>
  <c r="AU104" i="15"/>
  <c r="IH109" i="7"/>
  <c r="II107" i="7"/>
  <c r="II108"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EP9" i="14"/>
  <c r="MH9" i="14"/>
  <c r="CW9" i="14"/>
  <c r="KQ9" i="14"/>
  <c r="EN8" i="14"/>
  <c r="MF8" i="14"/>
  <c r="EP13" i="14"/>
  <c r="MH13" i="14"/>
  <c r="EN5" i="14"/>
  <c r="MF5" i="14"/>
  <c r="EP11" i="14"/>
  <c r="MH11" i="14"/>
  <c r="OO12" i="14"/>
  <c r="FY11" i="24"/>
  <c r="FZ10" i="24"/>
  <c r="FZ8" i="24"/>
  <c r="FZ4" i="24"/>
  <c r="FZ9" i="24" s="1"/>
  <c r="CD4" i="24"/>
  <c r="A37" i="9"/>
  <c r="I36" i="9"/>
  <c r="D36" i="9"/>
  <c r="L36" i="9"/>
  <c r="C36" i="9"/>
  <c r="B36" i="9"/>
  <c r="N36" i="9"/>
  <c r="G36" i="9"/>
  <c r="M36" i="9"/>
  <c r="H36" i="9"/>
  <c r="C110" i="16"/>
  <c r="B111" i="16"/>
  <c r="B81" i="18"/>
  <c r="C80" i="18"/>
  <c r="JL9" i="19" l="1"/>
  <c r="JL11" i="19" s="1"/>
  <c r="NL9" i="19"/>
  <c r="NL11" i="19" s="1"/>
  <c r="BQ4" i="19"/>
  <c r="JK10" i="19"/>
  <c r="JK4" i="19"/>
  <c r="JK8" i="19" s="1"/>
  <c r="FU4" i="19"/>
  <c r="NM8" i="19"/>
  <c r="NM4" i="19"/>
  <c r="NM10" i="19" s="1"/>
  <c r="IM109" i="15"/>
  <c r="IN108" i="15"/>
  <c r="IN107" i="15"/>
  <c r="IN104" i="15"/>
  <c r="IN106" i="15" s="1"/>
  <c r="AV104" i="15"/>
  <c r="II109" i="7"/>
  <c r="IJ108"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Q9" i="14"/>
  <c r="MI9" i="14"/>
  <c r="EO5" i="14"/>
  <c r="MG5" i="14"/>
  <c r="EO7" i="14"/>
  <c r="MG7" i="14"/>
  <c r="EQ13" i="14"/>
  <c r="MI13" i="14"/>
  <c r="EO10" i="14"/>
  <c r="MG10" i="14"/>
  <c r="ON12" i="14"/>
  <c r="FZ11" i="24"/>
  <c r="GA10" i="24"/>
  <c r="GA8" i="24"/>
  <c r="CE4" i="24"/>
  <c r="GA4" i="24"/>
  <c r="GA9" i="24" s="1"/>
  <c r="C111" i="16"/>
  <c r="B112" i="16"/>
  <c r="G37" i="9"/>
  <c r="L37" i="9"/>
  <c r="C37" i="9"/>
  <c r="N37" i="9"/>
  <c r="I37" i="9"/>
  <c r="H37" i="9"/>
  <c r="A38" i="9"/>
  <c r="D37" i="9"/>
  <c r="B37" i="9"/>
  <c r="M37" i="9"/>
  <c r="C81" i="18"/>
  <c r="B82" i="18"/>
  <c r="NM9" i="19" l="1"/>
  <c r="NM11" i="19" s="1"/>
  <c r="JK9" i="19"/>
  <c r="JK11" i="19" s="1"/>
  <c r="BP4" i="19"/>
  <c r="JJ10" i="19"/>
  <c r="JJ4" i="19"/>
  <c r="JJ8" i="19" s="1"/>
  <c r="FV4" i="19"/>
  <c r="NN8" i="19"/>
  <c r="NN4" i="19"/>
  <c r="NN10" i="19" s="1"/>
  <c r="IN109" i="15"/>
  <c r="IO108" i="15"/>
  <c r="IO107" i="15"/>
  <c r="IO104" i="15"/>
  <c r="IO106" i="15" s="1"/>
  <c r="AW104" i="15"/>
  <c r="IJ109" i="7"/>
  <c r="IK108"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9" i="14"/>
  <c r="MJ9" i="14"/>
  <c r="ER11" i="14"/>
  <c r="MJ11" i="14"/>
  <c r="EP10" i="14"/>
  <c r="MH10" i="14"/>
  <c r="CU9" i="14"/>
  <c r="KO9" i="14"/>
  <c r="ER13" i="14"/>
  <c r="MJ13" i="14"/>
  <c r="EP8" i="14"/>
  <c r="MH8" i="14"/>
  <c r="EP5" i="14"/>
  <c r="MH5" i="14"/>
  <c r="EP7" i="14"/>
  <c r="MH7" i="14"/>
  <c r="OM12" i="14"/>
  <c r="GA11" i="24"/>
  <c r="GB10" i="24"/>
  <c r="GB8" i="24"/>
  <c r="GB4" i="24"/>
  <c r="GB9" i="24" s="1"/>
  <c r="CF4" i="24"/>
  <c r="I38" i="9"/>
  <c r="D38" i="9"/>
  <c r="B38" i="9"/>
  <c r="N38" i="9"/>
  <c r="G38" i="9"/>
  <c r="L38" i="9"/>
  <c r="A39" i="9"/>
  <c r="M38" i="9"/>
  <c r="C38" i="9"/>
  <c r="H38" i="9"/>
  <c r="C82" i="18"/>
  <c r="B83" i="18"/>
  <c r="C112" i="16"/>
  <c r="B113" i="16"/>
  <c r="NN9" i="19" l="1"/>
  <c r="NN11" i="19" s="1"/>
  <c r="JJ9" i="19"/>
  <c r="JJ11" i="19" s="1"/>
  <c r="BO4" i="19"/>
  <c r="JI10" i="19"/>
  <c r="JI4" i="19"/>
  <c r="JI8" i="19" s="1"/>
  <c r="FW4" i="19"/>
  <c r="NO8" i="19"/>
  <c r="NO4" i="19"/>
  <c r="NO10" i="19" s="1"/>
  <c r="IO109" i="15"/>
  <c r="IP108" i="15"/>
  <c r="IP107" i="15"/>
  <c r="IP104" i="15"/>
  <c r="IP106" i="15" s="1"/>
  <c r="AX104" i="15"/>
  <c r="IL108" i="7"/>
  <c r="IL107" i="7"/>
  <c r="IL104" i="7"/>
  <c r="IL106" i="7" s="1"/>
  <c r="AT104" i="7"/>
  <c r="IK109"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ES9" i="14"/>
  <c r="MK9" i="14"/>
  <c r="CT9" i="14"/>
  <c r="KN9" i="14"/>
  <c r="ES13" i="14"/>
  <c r="MK13" i="14"/>
  <c r="EQ10" i="14"/>
  <c r="MI10" i="14"/>
  <c r="EQ8" i="14"/>
  <c r="MI8" i="14"/>
  <c r="EQ7" i="14"/>
  <c r="MI7" i="14"/>
  <c r="ES11" i="14"/>
  <c r="MK11" i="14"/>
  <c r="OL12" i="14"/>
  <c r="GB11" i="24"/>
  <c r="GC10" i="24"/>
  <c r="GC8" i="24"/>
  <c r="CG4" i="24"/>
  <c r="GC4" i="24"/>
  <c r="GC9" i="24" s="1"/>
  <c r="A40" i="9"/>
  <c r="L39" i="9"/>
  <c r="I39" i="9"/>
  <c r="N39" i="9"/>
  <c r="H39" i="9"/>
  <c r="M39" i="9"/>
  <c r="G39" i="9"/>
  <c r="C39" i="9"/>
  <c r="B39" i="9"/>
  <c r="D39" i="9"/>
  <c r="C113" i="16"/>
  <c r="B114" i="16"/>
  <c r="C83" i="18"/>
  <c r="B84" i="18"/>
  <c r="NO9" i="19" l="1"/>
  <c r="NO11" i="19" s="1"/>
  <c r="JI9" i="19"/>
  <c r="JI11" i="19" s="1"/>
  <c r="BN4" i="19"/>
  <c r="JH10" i="19"/>
  <c r="JH4" i="19"/>
  <c r="JH8" i="19" s="1"/>
  <c r="FX4" i="19"/>
  <c r="NP8" i="19"/>
  <c r="NP4" i="19"/>
  <c r="NP10" i="19" s="1"/>
  <c r="IQ108" i="15"/>
  <c r="IQ107" i="15"/>
  <c r="IQ104" i="15"/>
  <c r="IQ106" i="15" s="1"/>
  <c r="IQ109" i="15" s="1"/>
  <c r="AY104" i="15"/>
  <c r="IP109" i="15"/>
  <c r="IM108" i="7"/>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ET9" i="14"/>
  <c r="ML9" i="14"/>
  <c r="OK12" i="14"/>
  <c r="GC11" i="24"/>
  <c r="GD10" i="24"/>
  <c r="GD8" i="24"/>
  <c r="CH4" i="24"/>
  <c r="GD4" i="24"/>
  <c r="GD9" i="24" s="1"/>
  <c r="B85" i="18"/>
  <c r="C84" i="18"/>
  <c r="G40" i="9"/>
  <c r="D40" i="9"/>
  <c r="H40" i="9"/>
  <c r="L40" i="9"/>
  <c r="M40" i="9"/>
  <c r="A41" i="9"/>
  <c r="C40" i="9"/>
  <c r="I40" i="9"/>
  <c r="B40" i="9"/>
  <c r="N40" i="9"/>
  <c r="C114" i="16"/>
  <c r="B115" i="16"/>
  <c r="NP9" i="19" l="1"/>
  <c r="NP11" i="19" s="1"/>
  <c r="JH9" i="19"/>
  <c r="JH11" i="19" s="1"/>
  <c r="BM4" i="19"/>
  <c r="JG10" i="19"/>
  <c r="JG4" i="19"/>
  <c r="JG8" i="19" s="1"/>
  <c r="FY4" i="19"/>
  <c r="NQ8" i="19"/>
  <c r="NQ4" i="19"/>
  <c r="NQ10" i="19" s="1"/>
  <c r="IR107" i="15"/>
  <c r="IR108" i="15"/>
  <c r="IR104" i="15"/>
  <c r="IR106" i="15" s="1"/>
  <c r="AZ104" i="15"/>
  <c r="IM109" i="7"/>
  <c r="IN107" i="7"/>
  <c r="IN108"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U9" i="14"/>
  <c r="MM9" i="14"/>
  <c r="ES8" i="14"/>
  <c r="MK8" i="14"/>
  <c r="ES10" i="14"/>
  <c r="MK10" i="14"/>
  <c r="ES7" i="14"/>
  <c r="MK7" i="14"/>
  <c r="EU13" i="14"/>
  <c r="MM13" i="14"/>
  <c r="OJ12" i="14"/>
  <c r="GE10" i="24"/>
  <c r="GE8" i="24"/>
  <c r="CI4" i="24"/>
  <c r="GE4" i="24"/>
  <c r="GE9" i="24" s="1"/>
  <c r="GD11" i="24"/>
  <c r="C115" i="16"/>
  <c r="B116" i="16"/>
  <c r="C85" i="18"/>
  <c r="B86" i="18"/>
  <c r="M41" i="9"/>
  <c r="G41" i="9"/>
  <c r="B41" i="9"/>
  <c r="D41" i="9"/>
  <c r="C41" i="9"/>
  <c r="A42" i="9"/>
  <c r="L41" i="9"/>
  <c r="H41" i="9"/>
  <c r="N41" i="9"/>
  <c r="I41" i="9"/>
  <c r="NQ9" i="19" l="1"/>
  <c r="NQ11" i="19" s="1"/>
  <c r="JG9" i="19"/>
  <c r="JG11" i="19" s="1"/>
  <c r="FZ4" i="19"/>
  <c r="NR8" i="19"/>
  <c r="NR4" i="19"/>
  <c r="NR10" i="19" s="1"/>
  <c r="BL4" i="19"/>
  <c r="JF10" i="19"/>
  <c r="JF4" i="19"/>
  <c r="JF8" i="19" s="1"/>
  <c r="IS108" i="15"/>
  <c r="IS107" i="15"/>
  <c r="IS104" i="15"/>
  <c r="IS106" i="15" s="1"/>
  <c r="BA104" i="15"/>
  <c r="IR109" i="15"/>
  <c r="IN109" i="7"/>
  <c r="IO107" i="7"/>
  <c r="IO108"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EV9" i="14"/>
  <c r="MN9" i="14"/>
  <c r="CQ9" i="14"/>
  <c r="KK9" i="14"/>
  <c r="ET7" i="14"/>
  <c r="ML7" i="14"/>
  <c r="EV13" i="14"/>
  <c r="MN13" i="14"/>
  <c r="EV11" i="14"/>
  <c r="MN11" i="14"/>
  <c r="ET5" i="14"/>
  <c r="ML5" i="14"/>
  <c r="ET10" i="14"/>
  <c r="ML10" i="14"/>
  <c r="OI12" i="14"/>
  <c r="GF10" i="24"/>
  <c r="GF8" i="24"/>
  <c r="CJ4" i="24"/>
  <c r="GF4" i="24"/>
  <c r="GF9" i="24" s="1"/>
  <c r="GE11" i="24"/>
  <c r="C116" i="16"/>
  <c r="B117" i="16"/>
  <c r="B42" i="9"/>
  <c r="N42" i="9"/>
  <c r="I42" i="9"/>
  <c r="D42" i="9"/>
  <c r="A43" i="9"/>
  <c r="M42" i="9"/>
  <c r="H42" i="9"/>
  <c r="C42" i="9"/>
  <c r="G42" i="9"/>
  <c r="L42" i="9"/>
  <c r="C86" i="18"/>
  <c r="B87" i="18"/>
  <c r="JF9" i="19" l="1"/>
  <c r="JF11" i="19" s="1"/>
  <c r="NR9" i="19"/>
  <c r="NR11" i="19" s="1"/>
  <c r="BK4" i="19"/>
  <c r="JE10" i="19"/>
  <c r="JE4" i="19"/>
  <c r="JE8" i="19" s="1"/>
  <c r="GA4" i="19"/>
  <c r="NS8" i="19"/>
  <c r="NS4" i="19"/>
  <c r="NS10" i="19" s="1"/>
  <c r="IS109" i="15"/>
  <c r="IT108" i="15"/>
  <c r="IT107" i="15"/>
  <c r="IT104" i="15"/>
  <c r="IT106" i="15" s="1"/>
  <c r="BB104" i="15"/>
  <c r="IO109" i="7"/>
  <c r="IP108"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EW9" i="14"/>
  <c r="MO9" i="14"/>
  <c r="OH12" i="14"/>
  <c r="GG10" i="24"/>
  <c r="GG8" i="24"/>
  <c r="GG4" i="24"/>
  <c r="GG9" i="24" s="1"/>
  <c r="CK4" i="24"/>
  <c r="GF11" i="24"/>
  <c r="L43" i="9"/>
  <c r="M43" i="9"/>
  <c r="C43" i="9"/>
  <c r="B43" i="9"/>
  <c r="A44" i="9"/>
  <c r="D43" i="9"/>
  <c r="H43" i="9"/>
  <c r="I43" i="9"/>
  <c r="N43" i="9"/>
  <c r="G43" i="9"/>
  <c r="C117" i="16"/>
  <c r="B118" i="16"/>
  <c r="B88" i="18"/>
  <c r="C87" i="18"/>
  <c r="NS9" i="19" l="1"/>
  <c r="NS11" i="19" s="1"/>
  <c r="JE9" i="19"/>
  <c r="JE11" i="19" s="1"/>
  <c r="GB4" i="19"/>
  <c r="NT8" i="19"/>
  <c r="NT4" i="19"/>
  <c r="NT10" i="19" s="1"/>
  <c r="BJ4" i="19"/>
  <c r="JD10" i="19"/>
  <c r="JD4" i="19"/>
  <c r="JD8" i="19" s="1"/>
  <c r="IT109" i="15"/>
  <c r="IU108" i="15"/>
  <c r="IU107" i="15"/>
  <c r="IU104" i="15"/>
  <c r="IU106" i="15" s="1"/>
  <c r="BC104" i="15"/>
  <c r="IP109" i="7"/>
  <c r="IQ108"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9" i="14"/>
  <c r="MP9" i="14"/>
  <c r="EX13" i="14"/>
  <c r="MP13" i="14"/>
  <c r="EV10" i="14"/>
  <c r="MN10" i="14"/>
  <c r="EV5" i="14"/>
  <c r="MN5" i="14"/>
  <c r="CO9" i="14"/>
  <c r="KI9" i="14"/>
  <c r="EX11" i="14"/>
  <c r="MP11" i="14"/>
  <c r="OG12" i="14"/>
  <c r="GG11" i="24"/>
  <c r="GH10" i="24"/>
  <c r="GH8" i="24"/>
  <c r="GH4" i="24"/>
  <c r="GH9" i="24" s="1"/>
  <c r="CL4" i="24"/>
  <c r="C88" i="18"/>
  <c r="B89" i="18"/>
  <c r="C118" i="16"/>
  <c r="B119" i="16"/>
  <c r="B44" i="9"/>
  <c r="N44" i="9"/>
  <c r="G44" i="9"/>
  <c r="A45" i="9"/>
  <c r="C44" i="9"/>
  <c r="H44" i="9"/>
  <c r="I44" i="9"/>
  <c r="D44" i="9"/>
  <c r="M44" i="9"/>
  <c r="L44" i="9"/>
  <c r="JD9" i="19" l="1"/>
  <c r="JD11" i="19" s="1"/>
  <c r="NT9" i="19"/>
  <c r="NT11" i="19" s="1"/>
  <c r="BI4" i="19"/>
  <c r="JC10" i="19"/>
  <c r="JC4" i="19"/>
  <c r="JC8" i="19" s="1"/>
  <c r="GC4" i="19"/>
  <c r="NU8" i="19"/>
  <c r="NU4" i="19"/>
  <c r="NU10" i="19" s="1"/>
  <c r="IV107" i="15"/>
  <c r="IV108" i="15"/>
  <c r="IV104" i="15"/>
  <c r="IV106" i="15" s="1"/>
  <c r="BD104" i="15"/>
  <c r="IU109" i="15"/>
  <c r="IQ109" i="7"/>
  <c r="IR108"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Y9" i="14"/>
  <c r="MQ9" i="14"/>
  <c r="EW7" i="14"/>
  <c r="MO7" i="14"/>
  <c r="CN9" i="14"/>
  <c r="KH9" i="14"/>
  <c r="EW8" i="14"/>
  <c r="MO8" i="14"/>
  <c r="OF12" i="14"/>
  <c r="GH11" i="24"/>
  <c r="GI10" i="24"/>
  <c r="GI8" i="24"/>
  <c r="CM4" i="24"/>
  <c r="GI4" i="24"/>
  <c r="GI9" i="24" s="1"/>
  <c r="C119" i="16"/>
  <c r="B120" i="16"/>
  <c r="C89" i="18"/>
  <c r="B90" i="18"/>
  <c r="H45" i="9"/>
  <c r="B45" i="9"/>
  <c r="G45" i="9"/>
  <c r="N45" i="9"/>
  <c r="C45" i="9"/>
  <c r="L45" i="9"/>
  <c r="I45" i="9"/>
  <c r="D45" i="9"/>
  <c r="A46" i="9"/>
  <c r="M45" i="9"/>
  <c r="NU9" i="19" l="1"/>
  <c r="NU11" i="19" s="1"/>
  <c r="JC9" i="19"/>
  <c r="JC11" i="19" s="1"/>
  <c r="GD4" i="19"/>
  <c r="NV8" i="19"/>
  <c r="NV4" i="19"/>
  <c r="NV10" i="19" s="1"/>
  <c r="BH4" i="19"/>
  <c r="JB10" i="19"/>
  <c r="JB4" i="19"/>
  <c r="JB8" i="19" s="1"/>
  <c r="IW107" i="15"/>
  <c r="IW108" i="15"/>
  <c r="IW104" i="15"/>
  <c r="IW106" i="15" s="1"/>
  <c r="BE104" i="15"/>
  <c r="IV109" i="15"/>
  <c r="IR109" i="7"/>
  <c r="IS108" i="7"/>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9" i="14"/>
  <c r="MR9" i="14"/>
  <c r="EZ11" i="14"/>
  <c r="MR11" i="14"/>
  <c r="EX8" i="14"/>
  <c r="MP8" i="14"/>
  <c r="EX5" i="14"/>
  <c r="MP5" i="14"/>
  <c r="EZ13" i="14"/>
  <c r="MR13" i="14"/>
  <c r="CM9" i="14"/>
  <c r="KG9" i="14"/>
  <c r="EX10" i="14"/>
  <c r="MP10" i="14"/>
  <c r="OE12" i="14"/>
  <c r="GJ9" i="24"/>
  <c r="GJ8" i="24"/>
  <c r="CN4" i="24"/>
  <c r="GJ4" i="24"/>
  <c r="GJ10" i="24" s="1"/>
  <c r="GI11" i="24"/>
  <c r="M46" i="9"/>
  <c r="H46" i="9"/>
  <c r="A47" i="9"/>
  <c r="D46" i="9"/>
  <c r="L46" i="9"/>
  <c r="B46" i="9"/>
  <c r="N46" i="9"/>
  <c r="G46" i="9"/>
  <c r="C46" i="9"/>
  <c r="I46" i="9"/>
  <c r="C90" i="18"/>
  <c r="B91" i="18"/>
  <c r="C120" i="16"/>
  <c r="B121" i="16"/>
  <c r="JB9" i="19" l="1"/>
  <c r="JB11" i="19" s="1"/>
  <c r="NV9" i="19"/>
  <c r="NV11" i="19" s="1"/>
  <c r="BG4" i="19"/>
  <c r="JA10" i="19"/>
  <c r="JA4" i="19"/>
  <c r="JA8" i="19" s="1"/>
  <c r="GE4" i="19"/>
  <c r="NW8" i="19"/>
  <c r="NW4" i="19"/>
  <c r="NW10" i="19" s="1"/>
  <c r="IW109" i="15"/>
  <c r="IX107" i="15"/>
  <c r="IX108" i="15"/>
  <c r="IX104" i="15"/>
  <c r="IX106" i="15" s="1"/>
  <c r="BF104" i="15"/>
  <c r="IS109" i="7"/>
  <c r="IT107" i="7"/>
  <c r="IT108"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9" i="14"/>
  <c r="MS9" i="14"/>
  <c r="FA13" i="14"/>
  <c r="MS13" i="14"/>
  <c r="EY7" i="14"/>
  <c r="MQ7" i="14"/>
  <c r="OD12" i="14"/>
  <c r="GK8" i="24"/>
  <c r="GK9" i="24"/>
  <c r="GK4" i="24"/>
  <c r="GK10" i="24" s="1"/>
  <c r="CO4" i="24"/>
  <c r="GJ11" i="24"/>
  <c r="C91" i="18"/>
  <c r="B92" i="18"/>
  <c r="C47" i="9"/>
  <c r="D47" i="9"/>
  <c r="N47" i="9"/>
  <c r="B47" i="9"/>
  <c r="I47" i="9"/>
  <c r="L47" i="9"/>
  <c r="A48" i="9"/>
  <c r="G47" i="9"/>
  <c r="H47" i="9"/>
  <c r="M47" i="9"/>
  <c r="B122" i="16"/>
  <c r="C121" i="16"/>
  <c r="JA9" i="19" l="1"/>
  <c r="JA11" i="19" s="1"/>
  <c r="NW9" i="19"/>
  <c r="NW11" i="19" s="1"/>
  <c r="GF4" i="19"/>
  <c r="NX8" i="19"/>
  <c r="NX4" i="19"/>
  <c r="NX10" i="19" s="1"/>
  <c r="BF4" i="19"/>
  <c r="IZ10" i="19"/>
  <c r="IZ4" i="19"/>
  <c r="IZ8" i="19" s="1"/>
  <c r="IX109" i="15"/>
  <c r="IY107" i="15"/>
  <c r="IY108" i="15"/>
  <c r="IY104" i="15"/>
  <c r="IY106" i="15" s="1"/>
  <c r="BG104" i="15"/>
  <c r="IT109" i="7"/>
  <c r="IU107" i="7"/>
  <c r="IU108"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FB9" i="14"/>
  <c r="MT9" i="14"/>
  <c r="EZ8" i="14"/>
  <c r="MR8" i="14"/>
  <c r="OC12" i="14"/>
  <c r="GK11" i="24"/>
  <c r="GL8" i="24"/>
  <c r="GL9" i="24"/>
  <c r="GL4" i="24"/>
  <c r="GL10" i="24" s="1"/>
  <c r="CP4" i="24"/>
  <c r="C92" i="18"/>
  <c r="B93" i="18"/>
  <c r="B123" i="16"/>
  <c r="C122" i="16"/>
  <c r="B48" i="9"/>
  <c r="L48" i="9"/>
  <c r="G48" i="9"/>
  <c r="D48" i="9"/>
  <c r="M48" i="9"/>
  <c r="C48" i="9"/>
  <c r="A49" i="9"/>
  <c r="H48" i="9"/>
  <c r="I48" i="9"/>
  <c r="N48" i="9"/>
  <c r="IZ9" i="19" l="1"/>
  <c r="IZ11" i="19" s="1"/>
  <c r="NX9" i="19"/>
  <c r="NX11" i="19" s="1"/>
  <c r="IY109" i="15"/>
  <c r="BE4" i="19"/>
  <c r="IY10" i="19"/>
  <c r="IY4" i="19"/>
  <c r="IY8" i="19" s="1"/>
  <c r="GG4" i="19"/>
  <c r="NY8" i="19"/>
  <c r="NY4" i="19"/>
  <c r="NY10" i="19" s="1"/>
  <c r="IZ107" i="15"/>
  <c r="IZ108" i="15"/>
  <c r="IZ104" i="15"/>
  <c r="IZ106" i="15" s="1"/>
  <c r="BH104" i="15"/>
  <c r="IU109" i="7"/>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9" i="14"/>
  <c r="MU9" i="14"/>
  <c r="FC11" i="14"/>
  <c r="MU11" i="14"/>
  <c r="OB12" i="14"/>
  <c r="GL11" i="24"/>
  <c r="GM9" i="24"/>
  <c r="GM8" i="24"/>
  <c r="GM4" i="24"/>
  <c r="GM10" i="24" s="1"/>
  <c r="CQ4" i="24"/>
  <c r="C123" i="16"/>
  <c r="B124" i="16"/>
  <c r="C93" i="18"/>
  <c r="B94" i="18"/>
  <c r="H49" i="9"/>
  <c r="A50" i="9"/>
  <c r="M49" i="9"/>
  <c r="D49" i="9"/>
  <c r="L49" i="9"/>
  <c r="I49" i="9"/>
  <c r="G49" i="9"/>
  <c r="C49" i="9"/>
  <c r="B49" i="9"/>
  <c r="N49" i="9"/>
  <c r="NY9" i="19" l="1"/>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D9" i="14"/>
  <c r="MV9" i="14"/>
  <c r="FB7" i="14"/>
  <c r="MT7" i="14"/>
  <c r="OA12" i="14"/>
  <c r="GM11" i="24"/>
  <c r="GN9" i="24"/>
  <c r="GN8" i="24"/>
  <c r="GN4" i="24"/>
  <c r="GN10" i="24" s="1"/>
  <c r="CR4" i="24"/>
  <c r="G50" i="9"/>
  <c r="B50" i="9"/>
  <c r="N50" i="9"/>
  <c r="M50" i="9"/>
  <c r="I50" i="9"/>
  <c r="D50" i="9"/>
  <c r="H50" i="9"/>
  <c r="L50" i="9"/>
  <c r="C50" i="9"/>
  <c r="A51" i="9"/>
  <c r="C94" i="18"/>
  <c r="B95" i="18"/>
  <c r="C124" i="16"/>
  <c r="B125" i="16"/>
  <c r="IX9" i="19" l="1"/>
  <c r="IX11" i="19" s="1"/>
  <c r="NZ9" i="19"/>
  <c r="NZ11" i="19" s="1"/>
  <c r="JA109" i="15"/>
  <c r="BC4" i="19"/>
  <c r="IW10" i="19"/>
  <c r="IW4" i="19"/>
  <c r="IW8" i="19" s="1"/>
  <c r="GI4" i="19"/>
  <c r="OA8" i="19"/>
  <c r="OA4" i="19"/>
  <c r="OA10" i="19" s="1"/>
  <c r="BJ104" i="15"/>
  <c r="JB108" i="15"/>
  <c r="JB107" i="15"/>
  <c r="JB104" i="15"/>
  <c r="JB106" i="15" s="1"/>
  <c r="IW109" i="7"/>
  <c r="BF104" i="7"/>
  <c r="IX108"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E9" i="14"/>
  <c r="MW9" i="14"/>
  <c r="FC8" i="14"/>
  <c r="MU8" i="14"/>
  <c r="FE13" i="14"/>
  <c r="MW13" i="14"/>
  <c r="NZ12" i="14"/>
  <c r="GN11" i="24"/>
  <c r="GO8" i="24"/>
  <c r="GO9" i="24"/>
  <c r="GO4" i="24"/>
  <c r="GO10" i="24" s="1"/>
  <c r="CS4" i="24"/>
  <c r="C95" i="18"/>
  <c r="B96" i="18"/>
  <c r="C125" i="16"/>
  <c r="B126" i="16"/>
  <c r="D51" i="9"/>
  <c r="L51" i="9"/>
  <c r="C51" i="9"/>
  <c r="N51" i="9"/>
  <c r="G51" i="9"/>
  <c r="M51" i="9"/>
  <c r="I51" i="9"/>
  <c r="H51" i="9"/>
  <c r="B51" i="9"/>
  <c r="A52" i="9"/>
  <c r="OA9" i="19" l="1"/>
  <c r="IW9" i="19"/>
  <c r="IW11" i="19" s="1"/>
  <c r="OA11" i="19"/>
  <c r="GJ4" i="19"/>
  <c r="OB8" i="19"/>
  <c r="OB4" i="19"/>
  <c r="OB10" i="19" s="1"/>
  <c r="BB4" i="19"/>
  <c r="IV10" i="19"/>
  <c r="IV4" i="19"/>
  <c r="IV8" i="19" s="1"/>
  <c r="JB109" i="15"/>
  <c r="JC104" i="15"/>
  <c r="JC106" i="15" s="1"/>
  <c r="JC108" i="15"/>
  <c r="JC107" i="15"/>
  <c r="BK104" i="15"/>
  <c r="IX109" i="7"/>
  <c r="BG104" i="7"/>
  <c r="IY107" i="7"/>
  <c r="IY108"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9" i="14"/>
  <c r="MX9" i="14"/>
  <c r="FF11" i="14"/>
  <c r="MX11" i="14"/>
  <c r="NY12" i="14"/>
  <c r="GP9" i="24"/>
  <c r="GP8" i="24"/>
  <c r="CT4" i="24"/>
  <c r="GP4" i="24"/>
  <c r="GP10" i="24" s="1"/>
  <c r="GO11" i="24"/>
  <c r="C126" i="16"/>
  <c r="B127" i="16"/>
  <c r="B97" i="18"/>
  <c r="C96" i="18"/>
  <c r="A53" i="9"/>
  <c r="N52" i="9"/>
  <c r="B52" i="9"/>
  <c r="H52" i="9"/>
  <c r="G52" i="9"/>
  <c r="C52" i="9"/>
  <c r="M52" i="9"/>
  <c r="L52" i="9"/>
  <c r="D52" i="9"/>
  <c r="I52" i="9"/>
  <c r="IV9" i="19" l="1"/>
  <c r="IV11" i="19" s="1"/>
  <c r="OB9" i="19"/>
  <c r="OB11" i="19" s="1"/>
  <c r="BA4" i="19"/>
  <c r="IU10" i="19"/>
  <c r="IU4" i="19"/>
  <c r="IU8" i="19" s="1"/>
  <c r="GK4" i="19"/>
  <c r="OC8" i="19"/>
  <c r="OC4" i="19"/>
  <c r="OC10" i="19" s="1"/>
  <c r="BL104" i="15"/>
  <c r="JD107" i="15"/>
  <c r="JD108" i="15"/>
  <c r="JD104" i="15"/>
  <c r="JD106" i="15" s="1"/>
  <c r="IY109" i="7"/>
  <c r="JC109" i="15"/>
  <c r="IZ107" i="7"/>
  <c r="IZ108"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G9" i="14"/>
  <c r="MY9" i="14"/>
  <c r="FE7" i="14"/>
  <c r="MW7" i="14"/>
  <c r="CF9" i="14"/>
  <c r="JZ9" i="14"/>
  <c r="FE10" i="14"/>
  <c r="MW10" i="14"/>
  <c r="NX12" i="14"/>
  <c r="GQ9" i="24"/>
  <c r="GQ8" i="24"/>
  <c r="CU4" i="24"/>
  <c r="GQ4" i="24"/>
  <c r="GQ10" i="24" s="1"/>
  <c r="GP11" i="24"/>
  <c r="C53" i="9"/>
  <c r="N53" i="9"/>
  <c r="G53" i="9"/>
  <c r="A54" i="9"/>
  <c r="B53" i="9"/>
  <c r="D53" i="9"/>
  <c r="L53" i="9"/>
  <c r="H53" i="9"/>
  <c r="I53" i="9"/>
  <c r="M53" i="9"/>
  <c r="C127" i="16"/>
  <c r="B128" i="16"/>
  <c r="C97" i="18"/>
  <c r="B98" i="18"/>
  <c r="OC9" i="19" l="1"/>
  <c r="IU9" i="19"/>
  <c r="IU11" i="19" s="1"/>
  <c r="OC11" i="19"/>
  <c r="JD109" i="15"/>
  <c r="GL4" i="19"/>
  <c r="OD8" i="19"/>
  <c r="OD4" i="19"/>
  <c r="OD10" i="19" s="1"/>
  <c r="AZ4" i="19"/>
  <c r="IT10" i="19"/>
  <c r="IT4" i="19"/>
  <c r="IT8" i="19" s="1"/>
  <c r="IZ109" i="7"/>
  <c r="BM104" i="15"/>
  <c r="JE107" i="15"/>
  <c r="JE108" i="15"/>
  <c r="JE104" i="15"/>
  <c r="JE106" i="15" s="1"/>
  <c r="JA108" i="7"/>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H9" i="14"/>
  <c r="MZ9" i="14"/>
  <c r="FF7" i="14"/>
  <c r="MX7" i="14"/>
  <c r="NW12" i="14"/>
  <c r="GR9" i="24"/>
  <c r="GR8" i="24"/>
  <c r="CV4" i="24"/>
  <c r="GR4" i="24"/>
  <c r="GR10" i="24" s="1"/>
  <c r="GQ11" i="24"/>
  <c r="C128" i="16"/>
  <c r="B129" i="16"/>
  <c r="C98" i="18"/>
  <c r="B99" i="18"/>
  <c r="G54" i="9"/>
  <c r="B54" i="9"/>
  <c r="L54" i="9"/>
  <c r="A55" i="9"/>
  <c r="D54" i="9"/>
  <c r="N54" i="9"/>
  <c r="C54" i="9"/>
  <c r="H54" i="9"/>
  <c r="I54" i="9"/>
  <c r="M54" i="9"/>
  <c r="OD9" i="19" l="1"/>
  <c r="IT9" i="19"/>
  <c r="IT11" i="19" s="1"/>
  <c r="OD11" i="19"/>
  <c r="AY4" i="19"/>
  <c r="IS10" i="19"/>
  <c r="IS4" i="19"/>
  <c r="IS8" i="19" s="1"/>
  <c r="GM4" i="19"/>
  <c r="OE8" i="19"/>
  <c r="OE4" i="19"/>
  <c r="OE10" i="19" s="1"/>
  <c r="JE109" i="15"/>
  <c r="BN104" i="15"/>
  <c r="JF104" i="15"/>
  <c r="JF106" i="15" s="1"/>
  <c r="JF108" i="15"/>
  <c r="JF107" i="15"/>
  <c r="JA109" i="7"/>
  <c r="JB107" i="7"/>
  <c r="JB108"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9" i="14"/>
  <c r="NA9" i="14"/>
  <c r="FI13" i="14"/>
  <c r="NA13" i="14"/>
  <c r="NV12" i="14"/>
  <c r="GS8" i="24"/>
  <c r="GS9" i="24"/>
  <c r="GS4" i="24"/>
  <c r="GS10" i="24" s="1"/>
  <c r="CW4" i="24"/>
  <c r="GR11" i="24"/>
  <c r="C129" i="16"/>
  <c r="B130" i="16"/>
  <c r="H55" i="9"/>
  <c r="M55" i="9"/>
  <c r="C55" i="9"/>
  <c r="A56" i="9"/>
  <c r="B55" i="9"/>
  <c r="D55" i="9"/>
  <c r="I55" i="9"/>
  <c r="N55" i="9"/>
  <c r="G55" i="9"/>
  <c r="L55" i="9"/>
  <c r="B100" i="18"/>
  <c r="C99" i="18"/>
  <c r="OE9" i="19" l="1"/>
  <c r="OE11" i="19" s="1"/>
  <c r="IS9" i="19"/>
  <c r="IS11" i="19" s="1"/>
  <c r="GN4" i="19"/>
  <c r="OF8" i="19"/>
  <c r="OF4" i="19"/>
  <c r="OF10" i="19" s="1"/>
  <c r="AX4" i="19"/>
  <c r="IR10" i="19"/>
  <c r="IR4" i="19"/>
  <c r="IR8" i="19" s="1"/>
  <c r="JF109" i="15"/>
  <c r="JB109" i="7"/>
  <c r="JG108" i="15"/>
  <c r="JG104" i="15"/>
  <c r="JG106" i="15" s="1"/>
  <c r="BO104" i="15"/>
  <c r="JG107" i="15"/>
  <c r="JC107" i="7"/>
  <c r="BK104" i="7"/>
  <c r="JC104" i="7"/>
  <c r="JC106" i="7" s="1"/>
  <c r="JC108" i="7"/>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J9" i="14"/>
  <c r="NB9" i="14"/>
  <c r="FH8" i="14"/>
  <c r="MZ8" i="14"/>
  <c r="CC9" i="14"/>
  <c r="JW9" i="14"/>
  <c r="FJ11" i="14"/>
  <c r="NB11" i="14"/>
  <c r="FH5" i="14"/>
  <c r="MZ5" i="14"/>
  <c r="NU12" i="14"/>
  <c r="GT8" i="24"/>
  <c r="GT9" i="24"/>
  <c r="GT4" i="24"/>
  <c r="GT10" i="24" s="1"/>
  <c r="CX4" i="24"/>
  <c r="GS11" i="24"/>
  <c r="C100" i="18"/>
  <c r="B101" i="18"/>
  <c r="G56" i="9"/>
  <c r="M56" i="9"/>
  <c r="I56" i="9"/>
  <c r="H56" i="9"/>
  <c r="D56" i="9"/>
  <c r="L56" i="9"/>
  <c r="B56" i="9"/>
  <c r="N56" i="9"/>
  <c r="C56" i="9"/>
  <c r="A57" i="9"/>
  <c r="C130" i="16"/>
  <c r="B131" i="16"/>
  <c r="IR9" i="19" l="1"/>
  <c r="IR11" i="19" s="1"/>
  <c r="OF9" i="19"/>
  <c r="OF11" i="19" s="1"/>
  <c r="AW4" i="19"/>
  <c r="IQ10" i="19"/>
  <c r="IQ4" i="19"/>
  <c r="IQ8" i="19" s="1"/>
  <c r="GO4" i="19"/>
  <c r="OG8" i="19"/>
  <c r="OG4" i="19"/>
  <c r="OG10" i="19" s="1"/>
  <c r="JC109" i="7"/>
  <c r="JH108" i="15"/>
  <c r="BP104" i="15"/>
  <c r="JH104" i="15"/>
  <c r="JH106" i="15" s="1"/>
  <c r="JH107" i="15"/>
  <c r="JG109" i="15"/>
  <c r="JD108" i="7"/>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9" i="14"/>
  <c r="NC9" i="14"/>
  <c r="FK11" i="14"/>
  <c r="NC11" i="14"/>
  <c r="FI10" i="14"/>
  <c r="NA10" i="14"/>
  <c r="CB9" i="14"/>
  <c r="JV9" i="14"/>
  <c r="NT12" i="14"/>
  <c r="GU9" i="24"/>
  <c r="GU8" i="24"/>
  <c r="CY4" i="24"/>
  <c r="GU4" i="24"/>
  <c r="GU10" i="24" s="1"/>
  <c r="GT11" i="24"/>
  <c r="C131" i="16"/>
  <c r="B132" i="16"/>
  <c r="C101" i="18"/>
  <c r="B102" i="18"/>
  <c r="N57" i="9"/>
  <c r="A58" i="9"/>
  <c r="I57" i="9"/>
  <c r="M57" i="9"/>
  <c r="C57" i="9"/>
  <c r="D57" i="9"/>
  <c r="G57" i="9"/>
  <c r="H57" i="9"/>
  <c r="B57" i="9"/>
  <c r="L57" i="9"/>
  <c r="IQ9" i="19" l="1"/>
  <c r="IQ11" i="19" s="1"/>
  <c r="OG9" i="19"/>
  <c r="OG11" i="19" s="1"/>
  <c r="GP4" i="19"/>
  <c r="OH8" i="19"/>
  <c r="OH4" i="19"/>
  <c r="OH10" i="19" s="1"/>
  <c r="AV4" i="19"/>
  <c r="IP10" i="19"/>
  <c r="IP4" i="19"/>
  <c r="IP8" i="19" s="1"/>
  <c r="JD109" i="7"/>
  <c r="JH109" i="15"/>
  <c r="JI107" i="15"/>
  <c r="BQ104" i="15"/>
  <c r="JI104" i="15"/>
  <c r="JI106" i="15" s="1"/>
  <c r="JI108" i="15"/>
  <c r="BM104" i="7"/>
  <c r="JE108"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L9" i="14"/>
  <c r="ND9" i="14"/>
  <c r="FJ5" i="14"/>
  <c r="NB5" i="14"/>
  <c r="CA9" i="14"/>
  <c r="JU9" i="14"/>
  <c r="FJ10" i="14"/>
  <c r="NB10" i="14"/>
  <c r="FJ8" i="14"/>
  <c r="NB8" i="14"/>
  <c r="FL11" i="14"/>
  <c r="ND11" i="14"/>
  <c r="FJ7" i="14"/>
  <c r="NB7" i="14"/>
  <c r="NS12" i="14"/>
  <c r="GV9" i="24"/>
  <c r="GV8" i="24"/>
  <c r="CZ4" i="24"/>
  <c r="GV4" i="24"/>
  <c r="GV10" i="24" s="1"/>
  <c r="GU11" i="24"/>
  <c r="C102" i="18"/>
  <c r="B103" i="18"/>
  <c r="M58" i="9"/>
  <c r="H58" i="9"/>
  <c r="C58" i="9"/>
  <c r="I58" i="9"/>
  <c r="L58" i="9"/>
  <c r="B58" i="9"/>
  <c r="N58" i="9"/>
  <c r="G58" i="9"/>
  <c r="D58" i="9"/>
  <c r="A59" i="9"/>
  <c r="C132" i="16"/>
  <c r="B133" i="16"/>
  <c r="IP9" i="19" l="1"/>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M9" i="14"/>
  <c r="NE9" i="14"/>
  <c r="FK8" i="14"/>
  <c r="NC8" i="14"/>
  <c r="BZ9" i="14"/>
  <c r="JT9" i="14"/>
  <c r="NR12" i="14"/>
  <c r="GW8" i="24"/>
  <c r="GW9" i="24"/>
  <c r="GW4" i="24"/>
  <c r="GW10" i="24" s="1"/>
  <c r="DA4" i="24"/>
  <c r="GV11" i="24"/>
  <c r="C103" i="18"/>
  <c r="B104" i="18"/>
  <c r="C133" i="16"/>
  <c r="B134" i="16"/>
  <c r="I59" i="9"/>
  <c r="B59" i="9"/>
  <c r="L59" i="9"/>
  <c r="N59" i="9"/>
  <c r="H59" i="9"/>
  <c r="C59" i="9"/>
  <c r="D59" i="9"/>
  <c r="G59" i="9"/>
  <c r="M59" i="9"/>
  <c r="A60" i="9"/>
  <c r="OI9" i="19" l="1"/>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N9" i="14"/>
  <c r="NF9" i="14"/>
  <c r="FL10" i="14"/>
  <c r="ND10" i="14"/>
  <c r="NQ12" i="14"/>
  <c r="GX9" i="24"/>
  <c r="GX8" i="24"/>
  <c r="GX4" i="24"/>
  <c r="GX10" i="24" s="1"/>
  <c r="DB4" i="24"/>
  <c r="GW11" i="24"/>
  <c r="C104" i="18"/>
  <c r="B105" i="18"/>
  <c r="M60" i="9"/>
  <c r="G60" i="9"/>
  <c r="N60" i="9"/>
  <c r="I60" i="9"/>
  <c r="D60" i="9"/>
  <c r="B60" i="9"/>
  <c r="L60" i="9"/>
  <c r="A61" i="9"/>
  <c r="C60" i="9"/>
  <c r="H60" i="9"/>
  <c r="C134" i="16"/>
  <c r="B135" i="16"/>
  <c r="IN9" i="19" l="1"/>
  <c r="OJ9" i="19"/>
  <c r="OJ11" i="19" s="1"/>
  <c r="IN11" i="19"/>
  <c r="AS4" i="19"/>
  <c r="IM10" i="19"/>
  <c r="IM4" i="19"/>
  <c r="IM8" i="19" s="1"/>
  <c r="GS4" i="19"/>
  <c r="OK8" i="19"/>
  <c r="OK4" i="19"/>
  <c r="OK10" i="19" s="1"/>
  <c r="JK109" i="15"/>
  <c r="BT104" i="15"/>
  <c r="JL108" i="15"/>
  <c r="JL104" i="15"/>
  <c r="JL106" i="15" s="1"/>
  <c r="JL107" i="15"/>
  <c r="JG109" i="7"/>
  <c r="JH107" i="7"/>
  <c r="JH108"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O9" i="14"/>
  <c r="NG9" i="14"/>
  <c r="FM7" i="14"/>
  <c r="NE7" i="14"/>
  <c r="FM10" i="14"/>
  <c r="NE10" i="14"/>
  <c r="FO13" i="14"/>
  <c r="NG13" i="14"/>
  <c r="FM5" i="14"/>
  <c r="NE5" i="14"/>
  <c r="NP12" i="14"/>
  <c r="GX11" i="24"/>
  <c r="GY9" i="24"/>
  <c r="GY8" i="24"/>
  <c r="DC4" i="24"/>
  <c r="GY4" i="24"/>
  <c r="GY10" i="24" s="1"/>
  <c r="A62" i="9"/>
  <c r="H61" i="9"/>
  <c r="C61" i="9"/>
  <c r="D61" i="9"/>
  <c r="N61" i="9"/>
  <c r="G61" i="9"/>
  <c r="I61" i="9"/>
  <c r="M61" i="9"/>
  <c r="L61" i="9"/>
  <c r="B61" i="9"/>
  <c r="C135" i="16"/>
  <c r="B136" i="16"/>
  <c r="C105" i="18"/>
  <c r="B106" i="18"/>
  <c r="OK9" i="19" l="1"/>
  <c r="OK11" i="19"/>
  <c r="IM9" i="19"/>
  <c r="IM11" i="19" s="1"/>
  <c r="GT4" i="19"/>
  <c r="OL8" i="19"/>
  <c r="OL4" i="19"/>
  <c r="OL10" i="19" s="1"/>
  <c r="AR4" i="19"/>
  <c r="IL10" i="19"/>
  <c r="IL4" i="19"/>
  <c r="IL8" i="19" s="1"/>
  <c r="JL109" i="15"/>
  <c r="JH109" i="7"/>
  <c r="BU104" i="15"/>
  <c r="JM108" i="15"/>
  <c r="JM107" i="15"/>
  <c r="JM104" i="15"/>
  <c r="JM106" i="15" s="1"/>
  <c r="JI107" i="7"/>
  <c r="JI108"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9" i="14"/>
  <c r="NH9" i="14"/>
  <c r="FP13" i="14"/>
  <c r="NH13" i="14"/>
  <c r="FN5" i="14"/>
  <c r="NF5" i="14"/>
  <c r="FN10" i="14"/>
  <c r="NF10" i="14"/>
  <c r="FP11" i="14"/>
  <c r="NH11" i="14"/>
  <c r="NO12" i="14"/>
  <c r="GY11" i="24"/>
  <c r="GZ9" i="24"/>
  <c r="GZ8" i="24"/>
  <c r="GZ4" i="24"/>
  <c r="GZ10" i="24" s="1"/>
  <c r="DD4" i="24"/>
  <c r="D62" i="9"/>
  <c r="A63" i="9"/>
  <c r="I62" i="9"/>
  <c r="G62" i="9"/>
  <c r="C62" i="9"/>
  <c r="M62" i="9"/>
  <c r="H62" i="9"/>
  <c r="B62" i="9"/>
  <c r="L62" i="9"/>
  <c r="N62" i="9"/>
  <c r="C106" i="18"/>
  <c r="B107" i="18"/>
  <c r="C136" i="16"/>
  <c r="B137" i="16"/>
  <c r="OL9" i="19" l="1"/>
  <c r="OL11" i="19" s="1"/>
  <c r="IL9" i="19"/>
  <c r="IL11" i="19" s="1"/>
  <c r="AQ4" i="19"/>
  <c r="IK10" i="19"/>
  <c r="IK4" i="19"/>
  <c r="IK8" i="19" s="1"/>
  <c r="GU4" i="19"/>
  <c r="OM8" i="19"/>
  <c r="OM4" i="19"/>
  <c r="OM10" i="19" s="1"/>
  <c r="JM109" i="15"/>
  <c r="BV104" i="15"/>
  <c r="JN108" i="15"/>
  <c r="JN104" i="15"/>
  <c r="JN106" i="15" s="1"/>
  <c r="JN107" i="15"/>
  <c r="JI109" i="7"/>
  <c r="JJ108"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9" i="14"/>
  <c r="NI9" i="14"/>
  <c r="FQ11" i="14"/>
  <c r="NI11" i="14"/>
  <c r="BV9" i="14"/>
  <c r="JP9" i="14"/>
  <c r="FO10" i="14"/>
  <c r="NG10" i="14"/>
  <c r="FO7" i="14"/>
  <c r="NG7" i="14"/>
  <c r="FO5" i="14"/>
  <c r="NG5" i="14"/>
  <c r="NN12" i="14"/>
  <c r="GZ11" i="24"/>
  <c r="HA8" i="24"/>
  <c r="HA9" i="24"/>
  <c r="HA4" i="24"/>
  <c r="HA10" i="24" s="1"/>
  <c r="DE4" i="24"/>
  <c r="B138" i="16"/>
  <c r="C137" i="16"/>
  <c r="L63" i="9"/>
  <c r="C63" i="9"/>
  <c r="G63" i="9"/>
  <c r="N63" i="9"/>
  <c r="H63" i="9"/>
  <c r="M63" i="9"/>
  <c r="I63" i="9"/>
  <c r="D63" i="9"/>
  <c r="B63" i="9"/>
  <c r="A64" i="9"/>
  <c r="C107" i="18"/>
  <c r="B108" i="18"/>
  <c r="OM9" i="19" l="1"/>
  <c r="IK9" i="19"/>
  <c r="IK11" i="19" s="1"/>
  <c r="OM11" i="19"/>
  <c r="GV4" i="19"/>
  <c r="ON8" i="19"/>
  <c r="ON4" i="19"/>
  <c r="ON10" i="19" s="1"/>
  <c r="AP4" i="19"/>
  <c r="IJ10" i="19"/>
  <c r="IJ4" i="19"/>
  <c r="IJ8" i="19" s="1"/>
  <c r="JJ109" i="7"/>
  <c r="JN109" i="15"/>
  <c r="BW104" i="15"/>
  <c r="JO108" i="15"/>
  <c r="JO107" i="15"/>
  <c r="JO104" i="15"/>
  <c r="JO106" i="15" s="1"/>
  <c r="BS104" i="7"/>
  <c r="JK107" i="7"/>
  <c r="JK108"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FR9" i="14"/>
  <c r="NJ9" i="14"/>
  <c r="BU9" i="14"/>
  <c r="JO9" i="14"/>
  <c r="FP5" i="14"/>
  <c r="NH5" i="14"/>
  <c r="FP8" i="14"/>
  <c r="NH8" i="14"/>
  <c r="FP7" i="14"/>
  <c r="NH7" i="14"/>
  <c r="FP10" i="14"/>
  <c r="NH10" i="14"/>
  <c r="FR13" i="14"/>
  <c r="NJ13" i="14"/>
  <c r="NM12" i="14"/>
  <c r="HB8" i="24"/>
  <c r="HB9" i="24"/>
  <c r="DF4" i="24"/>
  <c r="HB4" i="24"/>
  <c r="HB10" i="24" s="1"/>
  <c r="HA11" i="24"/>
  <c r="C108" i="18"/>
  <c r="B109" i="18"/>
  <c r="B139" i="16"/>
  <c r="C138" i="16"/>
  <c r="M64" i="9"/>
  <c r="C64" i="9"/>
  <c r="B64" i="9"/>
  <c r="N64" i="9"/>
  <c r="I64" i="9"/>
  <c r="L64" i="9"/>
  <c r="H64" i="9"/>
  <c r="A65" i="9"/>
  <c r="D64" i="9"/>
  <c r="G64" i="9"/>
  <c r="IJ9" i="19" l="1"/>
  <c r="IJ11" i="19" s="1"/>
  <c r="ON9" i="19"/>
  <c r="ON11" i="19" s="1"/>
  <c r="AO4" i="19"/>
  <c r="II10" i="19"/>
  <c r="II4" i="19"/>
  <c r="II8" i="19" s="1"/>
  <c r="GW4" i="19"/>
  <c r="OO8" i="19"/>
  <c r="OO4" i="19"/>
  <c r="OO10" i="19" s="1"/>
  <c r="JO109" i="15"/>
  <c r="JK109" i="7"/>
  <c r="BX104" i="15"/>
  <c r="JP107" i="15"/>
  <c r="JP104" i="15"/>
  <c r="JP106" i="15" s="1"/>
  <c r="JP108" i="15"/>
  <c r="JL107" i="7"/>
  <c r="JL108"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S9" i="14"/>
  <c r="NK9" i="14"/>
  <c r="FQ5" i="14"/>
  <c r="NI5" i="14"/>
  <c r="NL12" i="14"/>
  <c r="HC9" i="24"/>
  <c r="HC8" i="24"/>
  <c r="DG4" i="24"/>
  <c r="HC4" i="24"/>
  <c r="HC10" i="24" s="1"/>
  <c r="HB11" i="24"/>
  <c r="C109" i="18"/>
  <c r="B110" i="18"/>
  <c r="C139" i="16"/>
  <c r="B140" i="16"/>
  <c r="B65" i="9"/>
  <c r="I65" i="9"/>
  <c r="D65" i="9"/>
  <c r="H65" i="9"/>
  <c r="G65" i="9"/>
  <c r="M65" i="9"/>
  <c r="C65" i="9"/>
  <c r="L65" i="9"/>
  <c r="N65" i="9"/>
  <c r="A66" i="9"/>
  <c r="OO9" i="19" l="1"/>
  <c r="OO11" i="19" s="1"/>
  <c r="II9" i="19"/>
  <c r="II11" i="19" s="1"/>
  <c r="GX4" i="19"/>
  <c r="OP8" i="19"/>
  <c r="OP4" i="19"/>
  <c r="OP10" i="19" s="1"/>
  <c r="AN4" i="19"/>
  <c r="IH10" i="19"/>
  <c r="IH4" i="19"/>
  <c r="IH8" i="19" s="1"/>
  <c r="JP109" i="15"/>
  <c r="JL109" i="7"/>
  <c r="BY104" i="15"/>
  <c r="JQ108" i="15"/>
  <c r="JQ107" i="15"/>
  <c r="JQ104" i="15"/>
  <c r="JQ106" i="15" s="1"/>
  <c r="JM108" i="7"/>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T9" i="14"/>
  <c r="NL9" i="14"/>
  <c r="FR8" i="14"/>
  <c r="NJ8" i="14"/>
  <c r="FR10" i="14"/>
  <c r="NJ10" i="14"/>
  <c r="FR7" i="14"/>
  <c r="NJ7" i="14"/>
  <c r="NK12" i="14"/>
  <c r="HD9" i="24"/>
  <c r="HD8" i="24"/>
  <c r="HD4" i="24"/>
  <c r="HD10" i="24" s="1"/>
  <c r="DH4" i="24"/>
  <c r="HC11" i="24"/>
  <c r="C110" i="18"/>
  <c r="B111" i="18"/>
  <c r="C140" i="16"/>
  <c r="B141" i="16"/>
  <c r="I66" i="9"/>
  <c r="C66" i="9"/>
  <c r="A67" i="9"/>
  <c r="G66" i="9"/>
  <c r="M66" i="9"/>
  <c r="D66" i="9"/>
  <c r="L66" i="9"/>
  <c r="B66" i="9"/>
  <c r="H66" i="9"/>
  <c r="N66" i="9"/>
  <c r="OP9" i="19" l="1"/>
  <c r="IH9" i="19"/>
  <c r="IH11" i="19" s="1"/>
  <c r="OP11" i="19"/>
  <c r="AM4" i="19"/>
  <c r="IG10" i="19"/>
  <c r="IG4" i="19"/>
  <c r="IG8" i="19" s="1"/>
  <c r="GY4" i="19"/>
  <c r="OQ8" i="19"/>
  <c r="OQ4" i="19"/>
  <c r="OQ10" i="19" s="1"/>
  <c r="JQ109" i="15"/>
  <c r="JM109" i="7"/>
  <c r="BZ104" i="15"/>
  <c r="JR107" i="15"/>
  <c r="JR104" i="15"/>
  <c r="JR106" i="15" s="1"/>
  <c r="JR108" i="15"/>
  <c r="JN108" i="7"/>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U9" i="14"/>
  <c r="NM9" i="14"/>
  <c r="FS7" i="14"/>
  <c r="NK7" i="14"/>
  <c r="FU11" i="14"/>
  <c r="NM11" i="14"/>
  <c r="FS8" i="14"/>
  <c r="NK8" i="14"/>
  <c r="FS5" i="14"/>
  <c r="NK5" i="14"/>
  <c r="FS10" i="14"/>
  <c r="NK10" i="14"/>
  <c r="FU13" i="14"/>
  <c r="NM13" i="14"/>
  <c r="BR9" i="14"/>
  <c r="JL9" i="14"/>
  <c r="NJ12" i="14"/>
  <c r="HT109" i="15"/>
  <c r="HD11" i="24"/>
  <c r="HE8" i="24"/>
  <c r="HE9" i="24"/>
  <c r="HE4" i="24"/>
  <c r="HE10" i="24" s="1"/>
  <c r="DI4" i="24"/>
  <c r="M67" i="9"/>
  <c r="C67" i="9"/>
  <c r="N67" i="9"/>
  <c r="G67" i="9"/>
  <c r="D67" i="9"/>
  <c r="L67" i="9"/>
  <c r="I67" i="9"/>
  <c r="H67" i="9"/>
  <c r="A68" i="9"/>
  <c r="B67" i="9"/>
  <c r="C111" i="18"/>
  <c r="B112" i="18"/>
  <c r="C141" i="16"/>
  <c r="B142" i="16"/>
  <c r="IG9" i="19" l="1"/>
  <c r="IG11" i="19" s="1"/>
  <c r="OQ9" i="19"/>
  <c r="OQ11" i="19" s="1"/>
  <c r="GZ4" i="19"/>
  <c r="OR8" i="19"/>
  <c r="OR4" i="19"/>
  <c r="OR10" i="19" s="1"/>
  <c r="AL4" i="19"/>
  <c r="IF10" i="19"/>
  <c r="IF4" i="19"/>
  <c r="IF8" i="19" s="1"/>
  <c r="JR109" i="15"/>
  <c r="JS107" i="15"/>
  <c r="CA104" i="15"/>
  <c r="JS108" i="15"/>
  <c r="JS104" i="15"/>
  <c r="JS106" i="15" s="1"/>
  <c r="JO108" i="7"/>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FV9" i="14"/>
  <c r="NN9" i="14"/>
  <c r="NI12" i="14"/>
  <c r="HF9" i="24"/>
  <c r="HF8" i="24"/>
  <c r="HF4" i="24"/>
  <c r="HF10" i="24" s="1"/>
  <c r="DJ4" i="24"/>
  <c r="HE11" i="24"/>
  <c r="C112" i="18"/>
  <c r="B113" i="18"/>
  <c r="C142" i="16"/>
  <c r="B143" i="16"/>
  <c r="I68" i="9"/>
  <c r="H68" i="9"/>
  <c r="B68" i="9"/>
  <c r="N68" i="9"/>
  <c r="M68" i="9"/>
  <c r="C68" i="9"/>
  <c r="L68" i="9"/>
  <c r="D68" i="9"/>
  <c r="A69" i="9"/>
  <c r="G68" i="9"/>
  <c r="IF9" i="19" l="1"/>
  <c r="IF11" i="19" s="1"/>
  <c r="OR9" i="19"/>
  <c r="OR11" i="19" s="1"/>
  <c r="AK4" i="19"/>
  <c r="IE10" i="19"/>
  <c r="IE4" i="19"/>
  <c r="IE8" i="19" s="1"/>
  <c r="HA4" i="19"/>
  <c r="OS8" i="19"/>
  <c r="OS4" i="19"/>
  <c r="OS10" i="19" s="1"/>
  <c r="JS109" i="15"/>
  <c r="CB104" i="15"/>
  <c r="JT104" i="15"/>
  <c r="JT106" i="15" s="1"/>
  <c r="JT108" i="15"/>
  <c r="JT107" i="15"/>
  <c r="JP108" i="7"/>
  <c r="JP107" i="7"/>
  <c r="JP104" i="7"/>
  <c r="JP106" i="7" s="1"/>
  <c r="BX104" i="7"/>
  <c r="JO109"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FW9" i="14"/>
  <c r="NO9" i="14"/>
  <c r="BP9" i="14"/>
  <c r="JJ9" i="14"/>
  <c r="FU10" i="14"/>
  <c r="NM10" i="14"/>
  <c r="FU5" i="14"/>
  <c r="NM5" i="14"/>
  <c r="FU8" i="14"/>
  <c r="NM8" i="14"/>
  <c r="FW11" i="14"/>
  <c r="NO11" i="14"/>
  <c r="NH12" i="14"/>
  <c r="HF11" i="24"/>
  <c r="HG9" i="24"/>
  <c r="HG8" i="24"/>
  <c r="DK4" i="24"/>
  <c r="HG4" i="24"/>
  <c r="HG10" i="24" s="1"/>
  <c r="B69" i="9"/>
  <c r="D69" i="9"/>
  <c r="N69" i="9"/>
  <c r="L69" i="9"/>
  <c r="C69" i="9"/>
  <c r="H69" i="9"/>
  <c r="G69" i="9"/>
  <c r="M69" i="9"/>
  <c r="A70" i="9"/>
  <c r="I69" i="9"/>
  <c r="C113" i="18"/>
  <c r="B114" i="18"/>
  <c r="C143" i="16"/>
  <c r="B144" i="16"/>
  <c r="OS9" i="19" l="1"/>
  <c r="OS11" i="19" s="1"/>
  <c r="IE9" i="19"/>
  <c r="IE11" i="19" s="1"/>
  <c r="HB4" i="19"/>
  <c r="OT8" i="19"/>
  <c r="OT4" i="19"/>
  <c r="OT10" i="19" s="1"/>
  <c r="AJ4" i="19"/>
  <c r="ID10" i="19"/>
  <c r="ID4" i="19"/>
  <c r="ID8" i="19" s="1"/>
  <c r="JP109" i="7"/>
  <c r="JT109" i="15"/>
  <c r="CC104" i="15"/>
  <c r="JU107" i="15"/>
  <c r="JU104" i="15"/>
  <c r="JU106" i="15" s="1"/>
  <c r="JU108" i="15"/>
  <c r="JQ104" i="7"/>
  <c r="JQ106" i="7" s="1"/>
  <c r="JQ108" i="7"/>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X9" i="14"/>
  <c r="NP9" i="14"/>
  <c r="FV8" i="14"/>
  <c r="NN8" i="14"/>
  <c r="FV7" i="14"/>
  <c r="NN7" i="14"/>
  <c r="NG12" i="14"/>
  <c r="HH9" i="24"/>
  <c r="HH8" i="24"/>
  <c r="HH4" i="24"/>
  <c r="HH10" i="24" s="1"/>
  <c r="DL4" i="24"/>
  <c r="HG11" i="24"/>
  <c r="C114" i="18"/>
  <c r="B115" i="18"/>
  <c r="B70" i="9"/>
  <c r="L70" i="9"/>
  <c r="N70" i="9"/>
  <c r="D70" i="9"/>
  <c r="M70" i="9"/>
  <c r="I70" i="9"/>
  <c r="G70" i="9"/>
  <c r="C70" i="9"/>
  <c r="A71" i="9"/>
  <c r="H70" i="9"/>
  <c r="C144" i="16"/>
  <c r="B145" i="16"/>
  <c r="OT9" i="19" l="1"/>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R108" i="7"/>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Y9" i="14"/>
  <c r="NQ9" i="14"/>
  <c r="FW10" i="14"/>
  <c r="NO10" i="14"/>
  <c r="NF12" i="14"/>
  <c r="HH11" i="24"/>
  <c r="HI8" i="24"/>
  <c r="HI9" i="24"/>
  <c r="HI4" i="24"/>
  <c r="HI10" i="24" s="1"/>
  <c r="DM4" i="24"/>
  <c r="B71" i="9"/>
  <c r="M71" i="9"/>
  <c r="L71" i="9"/>
  <c r="C71" i="9"/>
  <c r="G71" i="9"/>
  <c r="A72" i="9"/>
  <c r="N71" i="9"/>
  <c r="H71" i="9"/>
  <c r="I71" i="9"/>
  <c r="D71" i="9"/>
  <c r="B146" i="16"/>
  <c r="C145" i="16"/>
  <c r="C115" i="18"/>
  <c r="B116" i="18"/>
  <c r="OU9" i="19" l="1"/>
  <c r="OU11" i="19" s="1"/>
  <c r="IC11" i="19"/>
  <c r="HD4" i="19"/>
  <c r="OV8" i="19"/>
  <c r="OV4" i="19"/>
  <c r="OV10" i="19" s="1"/>
  <c r="AH4" i="19"/>
  <c r="IB10" i="19"/>
  <c r="IB4" i="19"/>
  <c r="IB8" i="19" s="1"/>
  <c r="JV109" i="15"/>
  <c r="CE104" i="15"/>
  <c r="JW107" i="15"/>
  <c r="JW104" i="15"/>
  <c r="JW106" i="15" s="1"/>
  <c r="JW108" i="15"/>
  <c r="JR109" i="7"/>
  <c r="JS108"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Z9" i="14"/>
  <c r="NR9" i="14"/>
  <c r="FX5" i="14"/>
  <c r="NP5" i="14"/>
  <c r="FZ13" i="14"/>
  <c r="NR13" i="14"/>
  <c r="NE12" i="14"/>
  <c r="HJ8" i="24"/>
  <c r="HJ9" i="24"/>
  <c r="DN4" i="24"/>
  <c r="HJ4" i="24"/>
  <c r="HJ10" i="24" s="1"/>
  <c r="HI11" i="24"/>
  <c r="C146" i="16"/>
  <c r="B147" i="16"/>
  <c r="C116" i="18"/>
  <c r="B117" i="18"/>
  <c r="D72" i="9"/>
  <c r="G72" i="9"/>
  <c r="A73" i="9"/>
  <c r="M72" i="9"/>
  <c r="B72" i="9"/>
  <c r="N72" i="9"/>
  <c r="I72" i="9"/>
  <c r="C72" i="9"/>
  <c r="H72" i="9"/>
  <c r="L72" i="9"/>
  <c r="IB9" i="19" l="1"/>
  <c r="OV9" i="19"/>
  <c r="OV11" i="19" s="1"/>
  <c r="IB11" i="19"/>
  <c r="AG4" i="19"/>
  <c r="IA10" i="19"/>
  <c r="IA4" i="19"/>
  <c r="IA8" i="19" s="1"/>
  <c r="HE4" i="19"/>
  <c r="OW8" i="19"/>
  <c r="OW4" i="19"/>
  <c r="OW10" i="19" s="1"/>
  <c r="JW109" i="15"/>
  <c r="JS109" i="7"/>
  <c r="JX104" i="15"/>
  <c r="JX106" i="15" s="1"/>
  <c r="JX107" i="15"/>
  <c r="CF104" i="15"/>
  <c r="JX108" i="15"/>
  <c r="JT108" i="7"/>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GA9" i="14"/>
  <c r="NS9" i="14"/>
  <c r="BL9" i="14"/>
  <c r="JF9" i="14"/>
  <c r="ND12" i="14"/>
  <c r="HK9" i="24"/>
  <c r="HK8" i="24"/>
  <c r="DO4" i="24"/>
  <c r="HK4" i="24"/>
  <c r="HK10" i="24" s="1"/>
  <c r="HJ11" i="24"/>
  <c r="C147" i="16"/>
  <c r="B148" i="16"/>
  <c r="C117" i="18"/>
  <c r="B118" i="18"/>
  <c r="D73" i="9"/>
  <c r="A74" i="9"/>
  <c r="L73" i="9"/>
  <c r="B73" i="9"/>
  <c r="I73" i="9"/>
  <c r="N73" i="9"/>
  <c r="H73" i="9"/>
  <c r="G73" i="9"/>
  <c r="M73" i="9"/>
  <c r="C73" i="9"/>
  <c r="OW9" i="19" l="1"/>
  <c r="OW11" i="19" s="1"/>
  <c r="IA9" i="19"/>
  <c r="IA11" i="19" s="1"/>
  <c r="HF4" i="19"/>
  <c r="OX8" i="19"/>
  <c r="OX4" i="19"/>
  <c r="OX10" i="19" s="1"/>
  <c r="AF4" i="19"/>
  <c r="HZ10" i="19"/>
  <c r="HZ4" i="19"/>
  <c r="HZ8" i="19" s="1"/>
  <c r="JX109" i="15"/>
  <c r="CG104" i="15"/>
  <c r="JY108" i="15"/>
  <c r="JY104" i="15"/>
  <c r="JY106" i="15" s="1"/>
  <c r="JY107" i="15"/>
  <c r="CC104" i="7"/>
  <c r="JU107" i="7"/>
  <c r="JU108" i="7"/>
  <c r="JU104" i="7"/>
  <c r="JU106" i="7" s="1"/>
  <c r="JT109" i="7"/>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GB9" i="14"/>
  <c r="NT9" i="14"/>
  <c r="FZ7" i="14"/>
  <c r="NR7" i="14"/>
  <c r="GB13" i="14"/>
  <c r="NT13" i="14"/>
  <c r="NC12" i="14"/>
  <c r="HL9" i="24"/>
  <c r="HL8" i="24"/>
  <c r="DP4" i="24"/>
  <c r="HL4" i="24"/>
  <c r="HL10" i="24" s="1"/>
  <c r="HK11" i="24"/>
  <c r="B74" i="9"/>
  <c r="H74" i="9"/>
  <c r="N74" i="9"/>
  <c r="D74" i="9"/>
  <c r="I74" i="9"/>
  <c r="A75" i="9"/>
  <c r="G74" i="9"/>
  <c r="M74" i="9"/>
  <c r="L74" i="9"/>
  <c r="C74" i="9"/>
  <c r="C118" i="18"/>
  <c r="B119" i="18"/>
  <c r="C148" i="16"/>
  <c r="B149" i="16"/>
  <c r="HZ9" i="19" l="1"/>
  <c r="HZ11" i="19" s="1"/>
  <c r="OX9" i="19"/>
  <c r="OX11" i="19" s="1"/>
  <c r="AE4" i="19"/>
  <c r="HY10" i="19"/>
  <c r="HY4" i="19"/>
  <c r="HY8" i="19" s="1"/>
  <c r="HG4" i="19"/>
  <c r="OY8" i="19"/>
  <c r="OY4" i="19"/>
  <c r="OY10" i="19" s="1"/>
  <c r="JY109" i="15"/>
  <c r="JU109" i="7"/>
  <c r="JZ108" i="15"/>
  <c r="CH104" i="15"/>
  <c r="JZ106" i="15"/>
  <c r="JZ104" i="15"/>
  <c r="JZ107" i="15" s="1"/>
  <c r="CD104" i="7"/>
  <c r="JV108"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C9" i="14"/>
  <c r="NU9" i="14"/>
  <c r="GA5" i="14"/>
  <c r="NS5" i="14"/>
  <c r="NB12" i="14"/>
  <c r="HM8" i="24"/>
  <c r="HM9" i="24"/>
  <c r="HM4" i="24"/>
  <c r="HM10" i="24" s="1"/>
  <c r="DQ4" i="24"/>
  <c r="HL11" i="24"/>
  <c r="C149" i="16"/>
  <c r="B150" i="16"/>
  <c r="A76" i="9"/>
  <c r="L75" i="9"/>
  <c r="M75" i="9"/>
  <c r="C75" i="9"/>
  <c r="N75" i="9"/>
  <c r="I75" i="9"/>
  <c r="H75" i="9"/>
  <c r="G75" i="9"/>
  <c r="D75" i="9"/>
  <c r="B75" i="9"/>
  <c r="C119" i="18"/>
  <c r="B120" i="18"/>
  <c r="OY9" i="19" l="1"/>
  <c r="OY11" i="19" s="1"/>
  <c r="HY9" i="19"/>
  <c r="HY11" i="19" s="1"/>
  <c r="HH4" i="19"/>
  <c r="OZ8" i="19"/>
  <c r="OZ4" i="19"/>
  <c r="OZ10" i="19" s="1"/>
  <c r="AD4" i="19"/>
  <c r="HX10" i="19"/>
  <c r="HX4" i="19"/>
  <c r="HX8" i="19" s="1"/>
  <c r="JZ109" i="15"/>
  <c r="CI104" i="15"/>
  <c r="KA106" i="15"/>
  <c r="KA108" i="15"/>
  <c r="KA104" i="15"/>
  <c r="KA107" i="15" s="1"/>
  <c r="JV109" i="7"/>
  <c r="JW108"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D9" i="14"/>
  <c r="NV9" i="14"/>
  <c r="GB8" i="14"/>
  <c r="NT8" i="14"/>
  <c r="GB7" i="14"/>
  <c r="NT7" i="14"/>
  <c r="BI9" i="14"/>
  <c r="JC9" i="14"/>
  <c r="NA12" i="14"/>
  <c r="HN9" i="24"/>
  <c r="HN8" i="24"/>
  <c r="DR4" i="24"/>
  <c r="HN4" i="24"/>
  <c r="HN10" i="24" s="1"/>
  <c r="HM11" i="24"/>
  <c r="C150" i="16"/>
  <c r="B151" i="16"/>
  <c r="C120" i="18"/>
  <c r="B121" i="18"/>
  <c r="M76" i="9"/>
  <c r="N76" i="9"/>
  <c r="A77" i="9"/>
  <c r="B76" i="9"/>
  <c r="C76" i="9"/>
  <c r="H76" i="9"/>
  <c r="L76" i="9"/>
  <c r="G76" i="9"/>
  <c r="D76" i="9"/>
  <c r="I76" i="9"/>
  <c r="HX9" i="19" l="1"/>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GE9" i="14"/>
  <c r="NW9" i="14"/>
  <c r="BH9" i="14"/>
  <c r="JB9" i="14"/>
  <c r="GC5" i="14"/>
  <c r="NU5" i="14"/>
  <c r="GC7" i="14"/>
  <c r="NU7" i="14"/>
  <c r="GE11" i="14"/>
  <c r="NW11" i="14"/>
  <c r="GC8" i="14"/>
  <c r="NU8" i="14"/>
  <c r="GC10" i="14"/>
  <c r="NU10" i="14"/>
  <c r="MZ12" i="14"/>
  <c r="HO9" i="24"/>
  <c r="HO8" i="24"/>
  <c r="DS4" i="24"/>
  <c r="HO4" i="24"/>
  <c r="HO10" i="24" s="1"/>
  <c r="HN11" i="24"/>
  <c r="L77" i="9"/>
  <c r="B77" i="9"/>
  <c r="D77" i="9"/>
  <c r="H77" i="9"/>
  <c r="G77" i="9"/>
  <c r="C77" i="9"/>
  <c r="A78" i="9"/>
  <c r="I77" i="9"/>
  <c r="N77" i="9"/>
  <c r="M77" i="9"/>
  <c r="C151" i="16"/>
  <c r="B152" i="16"/>
  <c r="C121" i="18"/>
  <c r="B122" i="18"/>
  <c r="PA9" i="19" l="1"/>
  <c r="HW9" i="19"/>
  <c r="HW11" i="19" s="1"/>
  <c r="PA11" i="19"/>
  <c r="HJ4" i="19"/>
  <c r="PB8" i="19"/>
  <c r="PB4" i="19"/>
  <c r="PB10" i="19" s="1"/>
  <c r="AB4" i="19"/>
  <c r="HV10" i="19"/>
  <c r="HV4" i="19"/>
  <c r="HV8" i="19" s="1"/>
  <c r="KB107" i="15"/>
  <c r="KB109" i="15" s="1"/>
  <c r="JX109" i="7"/>
  <c r="CK104" i="15"/>
  <c r="KC106" i="15"/>
  <c r="KC104" i="15"/>
  <c r="KC107" i="15" s="1"/>
  <c r="KC108" i="15"/>
  <c r="JY108" i="7"/>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F9" i="14"/>
  <c r="NX9" i="14"/>
  <c r="GD8" i="14"/>
  <c r="NV8" i="14"/>
  <c r="GF13" i="14"/>
  <c r="NX13" i="14"/>
  <c r="GD7" i="14"/>
  <c r="NV7" i="14"/>
  <c r="GF11" i="14"/>
  <c r="NX11" i="14"/>
  <c r="MY12" i="14"/>
  <c r="HP9" i="24"/>
  <c r="HP8" i="24"/>
  <c r="DT4" i="24"/>
  <c r="HP4" i="24"/>
  <c r="HP10" i="24" s="1"/>
  <c r="HO11" i="24"/>
  <c r="A79" i="9"/>
  <c r="G78" i="9"/>
  <c r="D78" i="9"/>
  <c r="H78" i="9"/>
  <c r="I78" i="9"/>
  <c r="C78" i="9"/>
  <c r="L78" i="9"/>
  <c r="M78" i="9"/>
  <c r="N78" i="9"/>
  <c r="B78" i="9"/>
  <c r="C152" i="16"/>
  <c r="B153" i="16"/>
  <c r="C122" i="18"/>
  <c r="B123" i="18"/>
  <c r="HV9" i="19" l="1"/>
  <c r="HV11" i="19" s="1"/>
  <c r="PB9" i="19"/>
  <c r="PB11" i="19" s="1"/>
  <c r="AA4" i="19"/>
  <c r="HU10" i="19"/>
  <c r="HU4" i="19"/>
  <c r="HU8" i="19" s="1"/>
  <c r="HK4" i="19"/>
  <c r="PC8" i="19"/>
  <c r="PC4" i="19"/>
  <c r="PC10" i="19" s="1"/>
  <c r="JY109" i="7"/>
  <c r="KC109" i="15"/>
  <c r="KD106" i="15"/>
  <c r="CL104" i="15"/>
  <c r="KD104" i="15"/>
  <c r="KD107" i="15" s="1"/>
  <c r="KD108" i="15"/>
  <c r="JZ108" i="7"/>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G9" i="14"/>
  <c r="NY9" i="14"/>
  <c r="GE10" i="14"/>
  <c r="NW10" i="14"/>
  <c r="GG13" i="14"/>
  <c r="NY13" i="14"/>
  <c r="GG11" i="14"/>
  <c r="NY11" i="14"/>
  <c r="BF9" i="14"/>
  <c r="IZ9" i="14"/>
  <c r="GE8" i="14"/>
  <c r="NW8" i="14"/>
  <c r="GE7" i="14"/>
  <c r="NW7" i="14"/>
  <c r="GE5" i="14"/>
  <c r="NW5" i="14"/>
  <c r="MX12" i="14"/>
  <c r="HQ8" i="24"/>
  <c r="HQ9" i="24"/>
  <c r="DU4" i="24"/>
  <c r="HQ4" i="24"/>
  <c r="HQ10" i="24" s="1"/>
  <c r="HP11" i="24"/>
  <c r="I79" i="9"/>
  <c r="A80" i="9"/>
  <c r="L79" i="9"/>
  <c r="M79" i="9"/>
  <c r="N79" i="9"/>
  <c r="B79" i="9"/>
  <c r="C79" i="9"/>
  <c r="D79" i="9"/>
  <c r="G79" i="9"/>
  <c r="H79" i="9"/>
  <c r="C123" i="18"/>
  <c r="B124" i="18"/>
  <c r="C153" i="16"/>
  <c r="B154" i="16"/>
  <c r="PC9" i="19" l="1"/>
  <c r="PC11" i="19" s="1"/>
  <c r="HU9" i="19"/>
  <c r="HU11" i="19" s="1"/>
  <c r="HL4" i="19"/>
  <c r="PD8" i="19"/>
  <c r="PD4" i="19"/>
  <c r="PD10" i="19" s="1"/>
  <c r="Z4" i="19"/>
  <c r="HT10" i="19"/>
  <c r="HT4" i="19"/>
  <c r="HT8" i="19" s="1"/>
  <c r="CM104" i="15"/>
  <c r="KE104" i="15"/>
  <c r="KE106" i="15" s="1"/>
  <c r="KE108" i="15"/>
  <c r="KD109" i="15"/>
  <c r="JZ109" i="7"/>
  <c r="CI104" i="7"/>
  <c r="KA104" i="7"/>
  <c r="KA107" i="7" s="1"/>
  <c r="KA108" i="7"/>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GH9" i="14"/>
  <c r="NZ9" i="14"/>
  <c r="MW12" i="14"/>
  <c r="HR8" i="24"/>
  <c r="HR9" i="24"/>
  <c r="HR4" i="24"/>
  <c r="HR10" i="24" s="1"/>
  <c r="HQ11" i="24"/>
  <c r="C124" i="18"/>
  <c r="B125" i="18"/>
  <c r="C154" i="16"/>
  <c r="B155" i="16"/>
  <c r="I80" i="9"/>
  <c r="L80" i="9"/>
  <c r="C80" i="9"/>
  <c r="G80" i="9"/>
  <c r="B80" i="9"/>
  <c r="M80" i="9"/>
  <c r="N80" i="9"/>
  <c r="A81" i="9"/>
  <c r="D80" i="9"/>
  <c r="H80" i="9"/>
  <c r="HT9" i="19" l="1"/>
  <c r="PD9" i="19"/>
  <c r="PD11" i="19" s="1"/>
  <c r="HT11" i="19"/>
  <c r="KE107" i="15"/>
  <c r="Y4" i="19"/>
  <c r="HS10" i="19"/>
  <c r="HS4" i="19"/>
  <c r="HS8" i="19" s="1"/>
  <c r="HM4" i="19"/>
  <c r="PE8" i="19"/>
  <c r="PE4" i="19"/>
  <c r="PE10" i="19" s="1"/>
  <c r="KE109" i="15"/>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9" i="14"/>
  <c r="OA9" i="14"/>
  <c r="GI11" i="14"/>
  <c r="OA11" i="14"/>
  <c r="GI13" i="14"/>
  <c r="OA13" i="14"/>
  <c r="GG8" i="14"/>
  <c r="NY8" i="14"/>
  <c r="BD9" i="14"/>
  <c r="IX9" i="14"/>
  <c r="GG10" i="14"/>
  <c r="NY10" i="14"/>
  <c r="MV12" i="14"/>
  <c r="HR11" i="24"/>
  <c r="B156" i="16"/>
  <c r="C155" i="16"/>
  <c r="I81" i="9"/>
  <c r="B81" i="9"/>
  <c r="D81" i="9"/>
  <c r="H81" i="9"/>
  <c r="G81" i="9"/>
  <c r="C81" i="9"/>
  <c r="A82" i="9"/>
  <c r="L81" i="9"/>
  <c r="N81" i="9"/>
  <c r="M81" i="9"/>
  <c r="C125" i="18"/>
  <c r="B126" i="18"/>
  <c r="HS9" i="19" l="1"/>
  <c r="HS11" i="19" s="1"/>
  <c r="PE9" i="19"/>
  <c r="PE11" i="19" s="1"/>
  <c r="HN4" i="19"/>
  <c r="PF8" i="19"/>
  <c r="PF4" i="19"/>
  <c r="PF10" i="19" s="1"/>
  <c r="X4" i="19"/>
  <c r="HR10" i="19"/>
  <c r="HR4" i="19"/>
  <c r="HR8" i="19" s="1"/>
  <c r="KF109" i="15"/>
  <c r="KG104" i="15"/>
  <c r="KG107" i="15" s="1"/>
  <c r="CO104" i="15"/>
  <c r="KG108" i="15"/>
  <c r="KG106" i="15"/>
  <c r="KC108" i="7"/>
  <c r="KC104" i="7"/>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J9" i="14"/>
  <c r="OB9"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PF9" i="19" l="1"/>
  <c r="HR9" i="19"/>
  <c r="HR11" i="19" s="1"/>
  <c r="PF11" i="19"/>
  <c r="HQ10" i="19"/>
  <c r="HQ4" i="19"/>
  <c r="HQ8" i="19" s="1"/>
  <c r="W4" i="19"/>
  <c r="HO4" i="19"/>
  <c r="PG8" i="19"/>
  <c r="PG4" i="19"/>
  <c r="PG10" i="19" s="1"/>
  <c r="KG109" i="15"/>
  <c r="CP104" i="15"/>
  <c r="KH104" i="15"/>
  <c r="KH107" i="15" s="1"/>
  <c r="KH106" i="15"/>
  <c r="KH108" i="15"/>
  <c r="KD108" i="7"/>
  <c r="CL104" i="7"/>
  <c r="KD106" i="7"/>
  <c r="KD104" i="7"/>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9" i="14"/>
  <c r="OC9" i="14"/>
  <c r="GK11" i="14"/>
  <c r="OC11" i="14"/>
  <c r="GI10" i="14"/>
  <c r="OA10" i="14"/>
  <c r="GI8" i="14"/>
  <c r="OA8" i="14"/>
  <c r="GK13" i="14"/>
  <c r="OC13" i="14"/>
  <c r="MT12" i="14"/>
  <c r="C157" i="16"/>
  <c r="B158" i="16"/>
  <c r="C127" i="18"/>
  <c r="B128" i="18"/>
  <c r="I83" i="9"/>
  <c r="C83" i="9"/>
  <c r="L83" i="9"/>
  <c r="M83" i="9"/>
  <c r="N83" i="9"/>
  <c r="B83" i="9"/>
  <c r="A84" i="9"/>
  <c r="D83" i="9"/>
  <c r="G83" i="9"/>
  <c r="H83" i="9"/>
  <c r="PG9" i="19" l="1"/>
  <c r="PG11" i="19" s="1"/>
  <c r="HQ9" i="19"/>
  <c r="HQ11" i="19" s="1"/>
  <c r="PH8" i="19"/>
  <c r="PH4" i="19"/>
  <c r="PH10" i="19" s="1"/>
  <c r="HP10" i="19"/>
  <c r="HP4" i="19"/>
  <c r="HP8" i="19" s="1"/>
  <c r="KH109" i="15"/>
  <c r="KI108" i="15"/>
  <c r="CQ104" i="15"/>
  <c r="KI104" i="15"/>
  <c r="KI107" i="15" s="1"/>
  <c r="KI106" i="15"/>
  <c r="KD109" i="7"/>
  <c r="KE104" i="7"/>
  <c r="KE107" i="7" s="1"/>
  <c r="KE108" i="7"/>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9" i="14"/>
  <c r="OD9"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HP9" i="19" l="1"/>
  <c r="HP11" i="19" s="1"/>
  <c r="PH9" i="19"/>
  <c r="PH11" i="19" s="1"/>
  <c r="KI109" i="15"/>
  <c r="CR104" i="15"/>
  <c r="KJ108" i="15"/>
  <c r="KJ104" i="15"/>
  <c r="KJ107" i="15" s="1"/>
  <c r="KJ106" i="15"/>
  <c r="KE109" i="7"/>
  <c r="KF108"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9" i="14"/>
  <c r="OE9" i="14"/>
  <c r="GM13" i="14"/>
  <c r="OE13" i="14"/>
  <c r="GK10" i="14"/>
  <c r="OC10" i="14"/>
  <c r="MR12" i="14"/>
  <c r="L85" i="9"/>
  <c r="B85" i="9"/>
  <c r="D85" i="9"/>
  <c r="H85" i="9"/>
  <c r="G85" i="9"/>
  <c r="C85" i="9"/>
  <c r="A86" i="9"/>
  <c r="I85" i="9"/>
  <c r="N85" i="9"/>
  <c r="M85" i="9"/>
  <c r="B160" i="16"/>
  <c r="C159" i="16"/>
  <c r="C129" i="18"/>
  <c r="B130" i="18"/>
  <c r="KJ109" i="15" l="1"/>
  <c r="KK104" i="15"/>
  <c r="KK107" i="15" s="1"/>
  <c r="CS104" i="15"/>
  <c r="KK108" i="15"/>
  <c r="KK106" i="15"/>
  <c r="KF109" i="7"/>
  <c r="CO104" i="7"/>
  <c r="KG106" i="7"/>
  <c r="KG108" i="7"/>
  <c r="KG104" i="7"/>
  <c r="KG107" i="7" s="1"/>
  <c r="GL4" i="14"/>
  <c r="OD4" i="14"/>
  <c r="GN11" i="14"/>
  <c r="OF11" i="14"/>
  <c r="GL5" i="14"/>
  <c r="OD5" i="14"/>
  <c r="GN9" i="14"/>
  <c r="OF9"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K109" i="15" l="1"/>
  <c r="CT104" i="15"/>
  <c r="KL106" i="15"/>
  <c r="KL108" i="15"/>
  <c r="KL104" i="15"/>
  <c r="KL107" i="15" s="1"/>
  <c r="KG109" i="7"/>
  <c r="KH106" i="7"/>
  <c r="KH108" i="7"/>
  <c r="KH104" i="7"/>
  <c r="KH107" i="7"/>
  <c r="CP104" i="7"/>
  <c r="OE4" i="14"/>
  <c r="GM4" i="14"/>
  <c r="GM7" i="14"/>
  <c r="OE7" i="14"/>
  <c r="GM10" i="14"/>
  <c r="OE10" i="14"/>
  <c r="AX9" i="14"/>
  <c r="IR9" i="14"/>
  <c r="GO9" i="14"/>
  <c r="OG9" i="14"/>
  <c r="GM8" i="14"/>
  <c r="OE8" i="14"/>
  <c r="GO13" i="14"/>
  <c r="OG13" i="14"/>
  <c r="GM5" i="14"/>
  <c r="OE5" i="14"/>
  <c r="GO11" i="14"/>
  <c r="OG11" i="14"/>
  <c r="MP12" i="14"/>
  <c r="B162" i="16"/>
  <c r="C161" i="16"/>
  <c r="G87" i="9"/>
  <c r="I87" i="9"/>
  <c r="H87" i="9"/>
  <c r="B87" i="9"/>
  <c r="N87" i="9"/>
  <c r="C87" i="9"/>
  <c r="L87" i="9"/>
  <c r="A88" i="9"/>
  <c r="D87" i="9"/>
  <c r="M87" i="9"/>
  <c r="B132" i="18"/>
  <c r="C131" i="18"/>
  <c r="KL109" i="15" l="1"/>
  <c r="KM108" i="15"/>
  <c r="KM104" i="15"/>
  <c r="KM107" i="15" s="1"/>
  <c r="CU104" i="15"/>
  <c r="KM106" i="15"/>
  <c r="KI106" i="7"/>
  <c r="KI108" i="7"/>
  <c r="KI104" i="7"/>
  <c r="KI107" i="7" s="1"/>
  <c r="CQ104" i="7"/>
  <c r="KH109" i="7"/>
  <c r="GN4" i="14"/>
  <c r="OF4" i="14"/>
  <c r="GN8" i="14"/>
  <c r="OF8" i="14"/>
  <c r="GP13" i="14"/>
  <c r="OH13" i="14"/>
  <c r="GP9" i="14"/>
  <c r="OH9"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M109" i="15" l="1"/>
  <c r="KN106" i="15"/>
  <c r="CV104" i="15"/>
  <c r="KN108" i="15"/>
  <c r="KN104" i="15"/>
  <c r="KN107" i="15" s="1"/>
  <c r="KN109" i="15" s="1"/>
  <c r="CR104" i="7"/>
  <c r="KJ104" i="7"/>
  <c r="KJ107" i="7" s="1"/>
  <c r="KJ106" i="7"/>
  <c r="KJ108" i="7"/>
  <c r="KI109" i="7"/>
  <c r="OG4" i="14"/>
  <c r="GO4" i="14"/>
  <c r="AV9" i="14"/>
  <c r="IP9" i="14"/>
  <c r="GO10" i="14"/>
  <c r="OG10" i="14"/>
  <c r="GO7" i="14"/>
  <c r="OG7" i="14"/>
  <c r="GQ9" i="14"/>
  <c r="OI9" i="14"/>
  <c r="GO8" i="14"/>
  <c r="OG8" i="14"/>
  <c r="GQ11" i="14"/>
  <c r="OI11" i="14"/>
  <c r="GO5" i="14"/>
  <c r="OG5" i="14"/>
  <c r="GQ13" i="14"/>
  <c r="OI13" i="14"/>
  <c r="MN12" i="14"/>
  <c r="C163" i="16"/>
  <c r="B164" i="16"/>
  <c r="C164" i="16" s="1"/>
  <c r="C133" i="18"/>
  <c r="B134" i="18"/>
  <c r="A90" i="9"/>
  <c r="I89" i="9"/>
  <c r="D89" i="9"/>
  <c r="M89" i="9"/>
  <c r="G89" i="9"/>
  <c r="C89" i="9"/>
  <c r="H89" i="9"/>
  <c r="B89" i="9"/>
  <c r="N89" i="9"/>
  <c r="L89" i="9"/>
  <c r="CW104" i="15" l="1"/>
  <c r="KO106" i="15"/>
  <c r="KO108" i="15"/>
  <c r="KO104" i="15"/>
  <c r="KO107" i="15" s="1"/>
  <c r="KJ109" i="7"/>
  <c r="KK104" i="7"/>
  <c r="KK107" i="7" s="1"/>
  <c r="KK106" i="7"/>
  <c r="KK108" i="7"/>
  <c r="CS104" i="7"/>
  <c r="OH4" i="14"/>
  <c r="GP4" i="14"/>
  <c r="GP8" i="14"/>
  <c r="OH8" i="14"/>
  <c r="GR9" i="14"/>
  <c r="OJ9"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O109" i="15" l="1"/>
  <c r="CX104" i="15"/>
  <c r="KP104" i="15"/>
  <c r="KP106" i="15"/>
  <c r="KP108" i="15"/>
  <c r="KP107" i="15"/>
  <c r="CT104" i="7"/>
  <c r="KL106" i="7"/>
  <c r="KL108" i="7"/>
  <c r="KL104" i="7"/>
  <c r="KL107" i="7" s="1"/>
  <c r="KK109" i="7"/>
  <c r="GQ4" i="14"/>
  <c r="OI4" i="14"/>
  <c r="GS13" i="14"/>
  <c r="OK13" i="14"/>
  <c r="GQ10" i="14"/>
  <c r="OI10" i="14"/>
  <c r="GQ7" i="14"/>
  <c r="OI7" i="14"/>
  <c r="GQ8" i="14"/>
  <c r="OI8" i="14"/>
  <c r="AT9" i="14"/>
  <c r="IN9" i="14"/>
  <c r="GS11" i="14"/>
  <c r="OK11" i="14"/>
  <c r="GQ5" i="14"/>
  <c r="OI5" i="14"/>
  <c r="GS9" i="14"/>
  <c r="OK9" i="14"/>
  <c r="ML12" i="14"/>
  <c r="G91" i="9"/>
  <c r="I91" i="9"/>
  <c r="H91" i="9"/>
  <c r="B91" i="9"/>
  <c r="N91" i="9"/>
  <c r="C91" i="9"/>
  <c r="L91" i="9"/>
  <c r="A92" i="9"/>
  <c r="D91" i="9"/>
  <c r="M91" i="9"/>
  <c r="C135" i="18"/>
  <c r="B136" i="18"/>
  <c r="CY104" i="15" l="1"/>
  <c r="KQ104" i="15"/>
  <c r="KQ107" i="15" s="1"/>
  <c r="KQ106" i="15"/>
  <c r="KQ108" i="15"/>
  <c r="KP109" i="15"/>
  <c r="KL109" i="7"/>
  <c r="CU104" i="7"/>
  <c r="KM108" i="7"/>
  <c r="KM104" i="7"/>
  <c r="KM107" i="7" s="1"/>
  <c r="KM106" i="7"/>
  <c r="GR4" i="14"/>
  <c r="OJ4" i="14"/>
  <c r="GR8" i="14"/>
  <c r="OJ8" i="14"/>
  <c r="GT11" i="14"/>
  <c r="OL11" i="14"/>
  <c r="AS9" i="14"/>
  <c r="IM9" i="14"/>
  <c r="GT9" i="14"/>
  <c r="OL9" i="14"/>
  <c r="GR7" i="14"/>
  <c r="OJ7" i="14"/>
  <c r="GR5" i="14"/>
  <c r="OJ5" i="14"/>
  <c r="GR10" i="14"/>
  <c r="OJ10" i="14"/>
  <c r="GT13" i="14"/>
  <c r="OL13" i="14"/>
  <c r="MK12" i="14"/>
  <c r="C136" i="18"/>
  <c r="B137" i="18"/>
  <c r="D92" i="9"/>
  <c r="H92" i="9"/>
  <c r="I92" i="9"/>
  <c r="L92" i="9"/>
  <c r="A93" i="9"/>
  <c r="G92" i="9"/>
  <c r="N92" i="9"/>
  <c r="B92" i="9"/>
  <c r="C92" i="9"/>
  <c r="M92" i="9"/>
  <c r="KQ109" i="15" l="1"/>
  <c r="CZ104" i="15"/>
  <c r="KR104" i="15"/>
  <c r="KR107" i="15" s="1"/>
  <c r="KR106" i="15"/>
  <c r="KR108" i="15"/>
  <c r="KM109" i="7"/>
  <c r="KN108" i="7"/>
  <c r="KN106" i="7"/>
  <c r="KN104" i="7"/>
  <c r="KN107" i="7" s="1"/>
  <c r="CV104" i="7"/>
  <c r="GS4" i="14"/>
  <c r="OK4" i="14"/>
  <c r="GU9" i="14"/>
  <c r="OM9"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KS106" i="15" l="1"/>
  <c r="DA104" i="15"/>
  <c r="KS104" i="15"/>
  <c r="KS107" i="15" s="1"/>
  <c r="KS108" i="15"/>
  <c r="KR109" i="15"/>
  <c r="KO108" i="7"/>
  <c r="KO104" i="7"/>
  <c r="KO107" i="7" s="1"/>
  <c r="KO106" i="7"/>
  <c r="CW104" i="7"/>
  <c r="KN109" i="7"/>
  <c r="OL4" i="14"/>
  <c r="GT4" i="14"/>
  <c r="GT8" i="14"/>
  <c r="OL8" i="14"/>
  <c r="GT7" i="14"/>
  <c r="OL7" i="14"/>
  <c r="AQ9" i="14"/>
  <c r="IK9" i="14"/>
  <c r="GV13" i="14"/>
  <c r="ON13" i="14"/>
  <c r="GT10" i="14"/>
  <c r="OL10" i="14"/>
  <c r="GT5" i="14"/>
  <c r="OL5" i="14"/>
  <c r="GV11" i="14"/>
  <c r="ON11" i="14"/>
  <c r="GV9" i="14"/>
  <c r="ON9" i="14"/>
  <c r="MI12" i="14"/>
  <c r="M94" i="9"/>
  <c r="G94" i="9"/>
  <c r="H94" i="9"/>
  <c r="C94" i="9"/>
  <c r="D94" i="9"/>
  <c r="B94" i="9"/>
  <c r="A95" i="9"/>
  <c r="I94" i="9"/>
  <c r="L94" i="9"/>
  <c r="N94" i="9"/>
  <c r="DB104" i="15" l="1"/>
  <c r="KT106" i="15"/>
  <c r="KT108" i="15"/>
  <c r="KT104" i="15"/>
  <c r="KT107" i="15" s="1"/>
  <c r="KS109" i="15"/>
  <c r="KP104" i="7"/>
  <c r="KP107" i="7" s="1"/>
  <c r="KP106" i="7"/>
  <c r="KP108" i="7"/>
  <c r="CX104" i="7"/>
  <c r="KO109" i="7"/>
  <c r="GU4" i="14"/>
  <c r="OM4" i="14"/>
  <c r="GW9" i="14"/>
  <c r="OO9"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T109" i="15" l="1"/>
  <c r="KU108" i="15"/>
  <c r="DC104" i="15"/>
  <c r="KU104" i="15"/>
  <c r="KU106" i="15"/>
  <c r="KU107" i="15"/>
  <c r="KQ104" i="7"/>
  <c r="KQ107" i="7" s="1"/>
  <c r="KQ108" i="7"/>
  <c r="KQ106" i="7"/>
  <c r="CY104" i="7"/>
  <c r="KP109" i="7"/>
  <c r="GV4" i="14"/>
  <c r="ON4" i="14"/>
  <c r="GV10" i="14"/>
  <c r="ON10" i="14"/>
  <c r="GV5" i="14"/>
  <c r="ON5" i="14"/>
  <c r="GV7" i="14"/>
  <c r="ON7" i="14"/>
  <c r="GX13" i="14"/>
  <c r="OP13" i="14"/>
  <c r="GV8" i="14"/>
  <c r="ON8" i="14"/>
  <c r="GX11" i="14"/>
  <c r="OP11" i="14"/>
  <c r="AO9" i="14"/>
  <c r="II9" i="14"/>
  <c r="GX9" i="14"/>
  <c r="OP9" i="14"/>
  <c r="MG12" i="14"/>
  <c r="H96" i="9"/>
  <c r="N96" i="9"/>
  <c r="D96" i="9"/>
  <c r="C96" i="9"/>
  <c r="M96" i="9"/>
  <c r="G96" i="9"/>
  <c r="A97" i="9"/>
  <c r="I96" i="9"/>
  <c r="L96" i="9"/>
  <c r="B96" i="9"/>
  <c r="KU109" i="15" l="1"/>
  <c r="DD104" i="15"/>
  <c r="KV108" i="15"/>
  <c r="KV104" i="15"/>
  <c r="KV106" i="15"/>
  <c r="KV107" i="15"/>
  <c r="KQ109" i="7"/>
  <c r="KR106" i="7"/>
  <c r="KR108" i="7"/>
  <c r="KR104" i="7"/>
  <c r="KR107" i="7" s="1"/>
  <c r="CZ104" i="7"/>
  <c r="GW4" i="14"/>
  <c r="OO4" i="14"/>
  <c r="GW8" i="14"/>
  <c r="OO8" i="14"/>
  <c r="GW7" i="14"/>
  <c r="OO7" i="14"/>
  <c r="GW5" i="14"/>
  <c r="OO5" i="14"/>
  <c r="GY9" i="14"/>
  <c r="OQ9" i="14"/>
  <c r="GY13" i="14"/>
  <c r="OQ13" i="14"/>
  <c r="AN9" i="14"/>
  <c r="IH9" i="14"/>
  <c r="GY11" i="14"/>
  <c r="OQ11" i="14"/>
  <c r="GW10" i="14"/>
  <c r="OO10" i="14"/>
  <c r="MF12" i="14"/>
  <c r="M97" i="9"/>
  <c r="I97" i="9"/>
  <c r="N97" i="9"/>
  <c r="A98" i="9"/>
  <c r="H97" i="9"/>
  <c r="C97" i="9"/>
  <c r="B97" i="9"/>
  <c r="D97" i="9"/>
  <c r="G97" i="9"/>
  <c r="L97" i="9"/>
  <c r="KV109" i="15" l="1"/>
  <c r="KW106" i="15"/>
  <c r="DE104" i="15"/>
  <c r="KW104" i="15"/>
  <c r="KW107" i="15" s="1"/>
  <c r="KW108" i="15"/>
  <c r="KS106" i="7"/>
  <c r="KS108" i="7"/>
  <c r="KS104" i="7"/>
  <c r="KS107" i="7" s="1"/>
  <c r="DA104" i="7"/>
  <c r="KR109" i="7"/>
  <c r="GX4" i="14"/>
  <c r="OP4" i="14"/>
  <c r="GZ13" i="14"/>
  <c r="OR13" i="14"/>
  <c r="GZ9" i="14"/>
  <c r="OR9" i="14"/>
  <c r="GX10" i="14"/>
  <c r="OP10" i="14"/>
  <c r="GZ11" i="14"/>
  <c r="OR11" i="14"/>
  <c r="GX7" i="14"/>
  <c r="OP7" i="14"/>
  <c r="GX5" i="14"/>
  <c r="OP5" i="14"/>
  <c r="AM9" i="14"/>
  <c r="IG9" i="14"/>
  <c r="GX8" i="14"/>
  <c r="OP8" i="14"/>
  <c r="ME12" i="14"/>
  <c r="N98" i="9"/>
  <c r="L98" i="9"/>
  <c r="I98" i="9"/>
  <c r="B98" i="9"/>
  <c r="H98" i="9"/>
  <c r="G98" i="9"/>
  <c r="C98" i="9"/>
  <c r="M98" i="9"/>
  <c r="D98" i="9"/>
  <c r="A99" i="9"/>
  <c r="KX104" i="15" l="1"/>
  <c r="KX107" i="15" s="1"/>
  <c r="DF104" i="15"/>
  <c r="KX108" i="15"/>
  <c r="KX106" i="15"/>
  <c r="KW109" i="15"/>
  <c r="KT104" i="7"/>
  <c r="KT107" i="7" s="1"/>
  <c r="KT106" i="7"/>
  <c r="KT108" i="7"/>
  <c r="DB104" i="7"/>
  <c r="KS109" i="7"/>
  <c r="GY4" i="14"/>
  <c r="OQ4" i="14"/>
  <c r="GY8" i="14"/>
  <c r="OQ8" i="14"/>
  <c r="GY10" i="14"/>
  <c r="OQ10" i="14"/>
  <c r="HA9" i="14"/>
  <c r="OS9" i="14"/>
  <c r="GY7" i="14"/>
  <c r="OQ7" i="14"/>
  <c r="HA11" i="14"/>
  <c r="OS11" i="14"/>
  <c r="AL9" i="14"/>
  <c r="IF9" i="14"/>
  <c r="GY5" i="14"/>
  <c r="OQ5" i="14"/>
  <c r="HA13" i="14"/>
  <c r="OS13" i="14"/>
  <c r="MD12" i="14"/>
  <c r="N99" i="9"/>
  <c r="I99" i="9"/>
  <c r="G99" i="9"/>
  <c r="B99" i="9"/>
  <c r="M99" i="9"/>
  <c r="H99" i="9"/>
  <c r="L99" i="9"/>
  <c r="C99" i="9"/>
  <c r="A100" i="9"/>
  <c r="D99" i="9"/>
  <c r="KX109" i="15" l="1"/>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HB9" i="14"/>
  <c r="OT9" i="14"/>
  <c r="GZ5" i="14"/>
  <c r="OR5" i="14"/>
  <c r="AK9" i="14"/>
  <c r="IE9" i="14"/>
  <c r="MC12" i="14"/>
  <c r="B100" i="9"/>
  <c r="M100" i="9"/>
  <c r="I100" i="9"/>
  <c r="D100" i="9"/>
  <c r="A101" i="9"/>
  <c r="G100" i="9"/>
  <c r="L100" i="9"/>
  <c r="C100" i="9"/>
  <c r="N100" i="9"/>
  <c r="H100" i="9"/>
  <c r="DH104" i="15" l="1"/>
  <c r="KZ108" i="15"/>
  <c r="KZ104" i="15"/>
  <c r="KZ107" i="15" s="1"/>
  <c r="KZ106" i="15"/>
  <c r="KY109" i="15"/>
  <c r="KV106" i="7"/>
  <c r="DD104" i="7"/>
  <c r="KV108" i="7"/>
  <c r="KV104" i="7"/>
  <c r="KV107" i="7" s="1"/>
  <c r="KU109" i="7"/>
  <c r="HA4" i="14"/>
  <c r="OS4" i="14"/>
  <c r="HA10" i="14"/>
  <c r="OS10" i="14"/>
  <c r="HC9" i="14"/>
  <c r="OU9" i="14"/>
  <c r="HC13" i="14"/>
  <c r="OU13" i="14"/>
  <c r="HC11" i="14"/>
  <c r="OU11" i="14"/>
  <c r="HA8" i="14"/>
  <c r="OS8" i="14"/>
  <c r="AJ9" i="14"/>
  <c r="ID9" i="14"/>
  <c r="HA5" i="14"/>
  <c r="OS5" i="14"/>
  <c r="HA7" i="14"/>
  <c r="OS7" i="14"/>
  <c r="MB12" i="14"/>
  <c r="M101" i="9"/>
  <c r="N101" i="9"/>
  <c r="A102" i="9"/>
  <c r="I101" i="9"/>
  <c r="L101" i="9"/>
  <c r="D101" i="9"/>
  <c r="C101" i="9"/>
  <c r="G101" i="9"/>
  <c r="H101" i="9"/>
  <c r="B101" i="9"/>
  <c r="KZ109" i="15" l="1"/>
  <c r="DI104" i="15"/>
  <c r="LA106" i="15"/>
  <c r="LA108" i="15"/>
  <c r="LA104" i="15"/>
  <c r="LA107" i="15" s="1"/>
  <c r="DE104" i="7"/>
  <c r="KW104" i="7"/>
  <c r="KW107" i="7" s="1"/>
  <c r="KW108" i="7"/>
  <c r="KW106" i="7"/>
  <c r="KV109" i="7"/>
  <c r="OT4" i="14"/>
  <c r="HB4" i="14"/>
  <c r="HD11" i="14"/>
  <c r="OV11" i="14"/>
  <c r="HD13" i="14"/>
  <c r="OV13" i="14"/>
  <c r="HD9" i="14"/>
  <c r="OV9" i="14"/>
  <c r="HB7" i="14"/>
  <c r="OT7" i="14"/>
  <c r="HB8" i="14"/>
  <c r="OT8" i="14"/>
  <c r="HB5" i="14"/>
  <c r="OT5" i="14"/>
  <c r="AI9" i="14"/>
  <c r="IC9" i="14"/>
  <c r="HB10" i="14"/>
  <c r="OT10" i="14"/>
  <c r="MA12" i="14"/>
  <c r="D102" i="9"/>
  <c r="L102" i="9"/>
  <c r="I102" i="9"/>
  <c r="B102" i="9"/>
  <c r="M102" i="9"/>
  <c r="A103" i="9"/>
  <c r="N102" i="9"/>
  <c r="C102" i="9"/>
  <c r="G102" i="9"/>
  <c r="H102" i="9"/>
  <c r="KW109" i="7" l="1"/>
  <c r="LA109" i="15"/>
  <c r="LB108" i="15"/>
  <c r="LB106" i="15"/>
  <c r="DJ104" i="15"/>
  <c r="LB104" i="15"/>
  <c r="LB107" i="15"/>
  <c r="LB109" i="15" s="1"/>
  <c r="KX108" i="7"/>
  <c r="KX104" i="7"/>
  <c r="KX107" i="7" s="1"/>
  <c r="KX106" i="7"/>
  <c r="DF104" i="7"/>
  <c r="OU4" i="14"/>
  <c r="HC4" i="14"/>
  <c r="HC10" i="14"/>
  <c r="OU10" i="14"/>
  <c r="HE9" i="14"/>
  <c r="OW9" i="14"/>
  <c r="HE13" i="14"/>
  <c r="OW13" i="14"/>
  <c r="HC8" i="14"/>
  <c r="OU8" i="14"/>
  <c r="HC7" i="14"/>
  <c r="OU7" i="14"/>
  <c r="AH9" i="14"/>
  <c r="IB9" i="14"/>
  <c r="HC5" i="14"/>
  <c r="OU5" i="14"/>
  <c r="HE11" i="14"/>
  <c r="OW11" i="14"/>
  <c r="LZ12" i="14"/>
  <c r="A104" i="9"/>
  <c r="G103" i="9"/>
  <c r="H103" i="9"/>
  <c r="B103" i="9"/>
  <c r="L103" i="9"/>
  <c r="C103" i="9"/>
  <c r="D103" i="9"/>
  <c r="N103" i="9"/>
  <c r="I103" i="9"/>
  <c r="M103" i="9"/>
  <c r="DK104" i="15" l="1"/>
  <c r="LC104" i="15"/>
  <c r="LC107" i="15" s="1"/>
  <c r="LC106" i="15"/>
  <c r="LC108" i="15"/>
  <c r="KY106" i="7"/>
  <c r="DG104" i="7"/>
  <c r="KY104" i="7"/>
  <c r="KY107" i="7" s="1"/>
  <c r="KY108" i="7"/>
  <c r="KX109" i="7"/>
  <c r="OV4" i="14"/>
  <c r="HD4" i="14"/>
  <c r="HD7" i="14"/>
  <c r="OV7" i="14"/>
  <c r="HF13" i="14"/>
  <c r="OX13" i="14"/>
  <c r="HD5" i="14"/>
  <c r="OV5" i="14"/>
  <c r="HF9" i="14"/>
  <c r="OX9" i="14"/>
  <c r="HF11" i="14"/>
  <c r="OX11" i="14"/>
  <c r="HD8" i="14"/>
  <c r="OV8" i="14"/>
  <c r="AG9" i="14"/>
  <c r="IA9" i="14"/>
  <c r="HD10" i="14"/>
  <c r="OV10" i="14"/>
  <c r="LY12" i="14"/>
  <c r="B104" i="9"/>
  <c r="M104" i="9"/>
  <c r="A105" i="9"/>
  <c r="G104" i="9"/>
  <c r="D104" i="9"/>
  <c r="C104" i="9"/>
  <c r="I104" i="9"/>
  <c r="N104" i="9"/>
  <c r="L104" i="9"/>
  <c r="H104" i="9"/>
  <c r="LC109" i="15" l="1"/>
  <c r="LD108" i="15"/>
  <c r="LD106" i="15"/>
  <c r="DL104" i="15"/>
  <c r="LD104" i="15"/>
  <c r="LD107" i="15" s="1"/>
  <c r="LD109" i="15" s="1"/>
  <c r="KZ108" i="7"/>
  <c r="KZ106" i="7"/>
  <c r="KZ104" i="7"/>
  <c r="KZ107" i="7" s="1"/>
  <c r="DH104" i="7"/>
  <c r="KY109" i="7"/>
  <c r="HE4" i="14"/>
  <c r="OW4" i="14"/>
  <c r="HE5" i="14"/>
  <c r="OW5" i="14"/>
  <c r="HG13" i="14"/>
  <c r="OY13" i="14"/>
  <c r="HE8" i="14"/>
  <c r="OW8" i="14"/>
  <c r="HG11" i="14"/>
  <c r="OY11" i="14"/>
  <c r="HG9" i="14"/>
  <c r="OY9" i="14"/>
  <c r="HE10" i="14"/>
  <c r="OW10" i="14"/>
  <c r="AF9" i="14"/>
  <c r="HZ9" i="14"/>
  <c r="HE7" i="14"/>
  <c r="OW7" i="14"/>
  <c r="LX12" i="14"/>
  <c r="A106" i="9"/>
  <c r="H105" i="9"/>
  <c r="M105" i="9"/>
  <c r="D105" i="9"/>
  <c r="L105" i="9"/>
  <c r="B105" i="9"/>
  <c r="C105" i="9"/>
  <c r="I105" i="9"/>
  <c r="G105" i="9"/>
  <c r="N105" i="9"/>
  <c r="LE104" i="15" l="1"/>
  <c r="LE107" i="15" s="1"/>
  <c r="DM104" i="15"/>
  <c r="LE106" i="15"/>
  <c r="LE108" i="15"/>
  <c r="LA108" i="7"/>
  <c r="LA104" i="7"/>
  <c r="LA106" i="7"/>
  <c r="LA107" i="7"/>
  <c r="DI104" i="7"/>
  <c r="KZ109" i="7"/>
  <c r="OX4" i="14"/>
  <c r="HF4" i="14"/>
  <c r="HF10" i="14"/>
  <c r="OX10" i="14"/>
  <c r="HH9" i="14"/>
  <c r="OZ9" i="14"/>
  <c r="HF7" i="14"/>
  <c r="OX7" i="14"/>
  <c r="HH13" i="14"/>
  <c r="OZ13" i="14"/>
  <c r="HF8" i="14"/>
  <c r="OX8" i="14"/>
  <c r="HH11" i="14"/>
  <c r="OZ11" i="14"/>
  <c r="AE9" i="14"/>
  <c r="HY9" i="14"/>
  <c r="HF5" i="14"/>
  <c r="OX5" i="14"/>
  <c r="LW12" i="14"/>
  <c r="A107" i="9"/>
  <c r="I106" i="9"/>
  <c r="B106" i="9"/>
  <c r="G106" i="9"/>
  <c r="N106" i="9"/>
  <c r="D106" i="9"/>
  <c r="C106" i="9"/>
  <c r="H106" i="9"/>
  <c r="M106" i="9"/>
  <c r="L106" i="9"/>
  <c r="LE109" i="15" l="1"/>
  <c r="DN104" i="15"/>
  <c r="LF104" i="15"/>
  <c r="LF107" i="15"/>
  <c r="LF106" i="15"/>
  <c r="LF108" i="15"/>
  <c r="LA109" i="7"/>
  <c r="LB108" i="7"/>
  <c r="LB104" i="7"/>
  <c r="DJ104" i="7"/>
  <c r="LB106" i="7"/>
  <c r="LB107" i="7"/>
  <c r="OY4" i="14"/>
  <c r="HG4" i="14"/>
  <c r="HG7" i="14"/>
  <c r="OY7" i="14"/>
  <c r="HI9" i="14"/>
  <c r="PA9" i="14"/>
  <c r="HI11" i="14"/>
  <c r="PA11" i="14"/>
  <c r="HG8" i="14"/>
  <c r="OY8" i="14"/>
  <c r="HI13" i="14"/>
  <c r="PA13" i="14"/>
  <c r="HG5" i="14"/>
  <c r="OY5" i="14"/>
  <c r="AD9" i="14"/>
  <c r="HX9" i="14"/>
  <c r="HG10" i="14"/>
  <c r="OY10" i="14"/>
  <c r="LV12" i="14"/>
  <c r="N107" i="9"/>
  <c r="H107" i="9"/>
  <c r="D107" i="9"/>
  <c r="B107" i="9"/>
  <c r="I107" i="9"/>
  <c r="M107" i="9"/>
  <c r="L107" i="9"/>
  <c r="A108" i="9"/>
  <c r="C107" i="9"/>
  <c r="G107" i="9"/>
  <c r="LF109" i="15" l="1"/>
  <c r="DO104" i="15"/>
  <c r="LG104" i="15"/>
  <c r="LG106" i="15"/>
  <c r="LG108" i="15"/>
  <c r="LG107" i="15"/>
  <c r="LB109" i="7"/>
  <c r="LC104" i="7"/>
  <c r="LC107" i="7" s="1"/>
  <c r="LC108" i="7"/>
  <c r="LC106" i="7"/>
  <c r="DK104" i="7"/>
  <c r="OZ4" i="14"/>
  <c r="HH4" i="14"/>
  <c r="HH5" i="14"/>
  <c r="OZ5" i="14"/>
  <c r="HJ11" i="14"/>
  <c r="PB11" i="14"/>
  <c r="HJ9" i="14"/>
  <c r="PB9" i="14"/>
  <c r="HJ13" i="14"/>
  <c r="PB13" i="14"/>
  <c r="HH8" i="14"/>
  <c r="OZ8" i="14"/>
  <c r="HH10" i="14"/>
  <c r="OZ10" i="14"/>
  <c r="AC9" i="14"/>
  <c r="HW9" i="14"/>
  <c r="HH7" i="14"/>
  <c r="OZ7" i="14"/>
  <c r="LU12" i="14"/>
  <c r="B108" i="9"/>
  <c r="D108" i="9"/>
  <c r="G108" i="9"/>
  <c r="L108" i="9"/>
  <c r="A109" i="9"/>
  <c r="N108" i="9"/>
  <c r="C108" i="9"/>
  <c r="H108" i="9"/>
  <c r="M108" i="9"/>
  <c r="I108" i="9"/>
  <c r="LG109" i="15" l="1"/>
  <c r="LC109" i="7"/>
  <c r="LH106" i="15"/>
  <c r="DP104" i="15"/>
  <c r="LH108" i="15"/>
  <c r="LH104" i="15"/>
  <c r="LH107" i="15" s="1"/>
  <c r="DL104" i="7"/>
  <c r="LD104" i="7"/>
  <c r="LD106" i="7"/>
  <c r="LD107" i="7"/>
  <c r="LD108" i="7"/>
  <c r="HI4" i="14"/>
  <c r="PA4" i="14"/>
  <c r="HI10" i="14"/>
  <c r="PA10" i="14"/>
  <c r="HI8" i="14"/>
  <c r="PA8" i="14"/>
  <c r="HK9" i="14"/>
  <c r="PC9" i="14"/>
  <c r="HK11" i="14"/>
  <c r="PC11" i="14"/>
  <c r="HI7" i="14"/>
  <c r="PA7" i="14"/>
  <c r="HK13" i="14"/>
  <c r="PC13" i="14"/>
  <c r="AB9" i="14"/>
  <c r="HV9" i="14"/>
  <c r="HI5" i="14"/>
  <c r="PA5" i="14"/>
  <c r="LT12" i="14"/>
  <c r="A110" i="9"/>
  <c r="N109" i="9"/>
  <c r="I109" i="9"/>
  <c r="C109" i="9"/>
  <c r="L109" i="9"/>
  <c r="H109" i="9"/>
  <c r="D109" i="9"/>
  <c r="M109" i="9"/>
  <c r="B109" i="9"/>
  <c r="G109" i="9"/>
  <c r="DQ104" i="15" l="1"/>
  <c r="LI108" i="15"/>
  <c r="LI104" i="15"/>
  <c r="LI107" i="15" s="1"/>
  <c r="LI106" i="15"/>
  <c r="LH109" i="15"/>
  <c r="LD109" i="7"/>
  <c r="DM104" i="7"/>
  <c r="LE106" i="7"/>
  <c r="LE108" i="7"/>
  <c r="LE104" i="7"/>
  <c r="LE107" i="7" s="1"/>
  <c r="PB4" i="14"/>
  <c r="HJ4" i="14"/>
  <c r="HJ7" i="14"/>
  <c r="PB7" i="14"/>
  <c r="HL11" i="14"/>
  <c r="PD11" i="14"/>
  <c r="HL13" i="14"/>
  <c r="PD13" i="14"/>
  <c r="HL9" i="14"/>
  <c r="PD9" i="14"/>
  <c r="HJ8" i="14"/>
  <c r="PB8" i="14"/>
  <c r="HJ5" i="14"/>
  <c r="PB5" i="14"/>
  <c r="AA9" i="14"/>
  <c r="HU9" i="14"/>
  <c r="HJ10" i="14"/>
  <c r="PB10" i="14"/>
  <c r="LS12" i="14"/>
  <c r="I110" i="9"/>
  <c r="M110" i="9"/>
  <c r="L110" i="9"/>
  <c r="N110" i="9"/>
  <c r="A111" i="9"/>
  <c r="D110" i="9"/>
  <c r="B110" i="9"/>
  <c r="H110" i="9"/>
  <c r="C110" i="9"/>
  <c r="G110" i="9"/>
  <c r="LI109" i="15" l="1"/>
  <c r="LJ108" i="15"/>
  <c r="LJ106" i="15"/>
  <c r="DR104" i="15"/>
  <c r="LJ104" i="15"/>
  <c r="LJ107" i="15" s="1"/>
  <c r="LE109" i="7"/>
  <c r="DN104" i="7"/>
  <c r="LF104" i="7"/>
  <c r="LF107" i="7" s="1"/>
  <c r="LF106" i="7"/>
  <c r="LF108" i="7"/>
  <c r="HK4" i="14"/>
  <c r="PC4" i="14"/>
  <c r="HK10" i="14"/>
  <c r="PC10" i="14"/>
  <c r="Z9" i="14"/>
  <c r="HT9" i="14"/>
  <c r="HM11" i="14"/>
  <c r="PE11" i="14"/>
  <c r="HM13" i="14"/>
  <c r="PE13" i="14"/>
  <c r="HK5" i="14"/>
  <c r="PC5" i="14"/>
  <c r="HK8" i="14"/>
  <c r="PC8" i="14"/>
  <c r="HM9" i="14"/>
  <c r="PE9" i="14"/>
  <c r="HK7" i="14"/>
  <c r="PC7" i="14"/>
  <c r="LR12" i="14"/>
  <c r="D111" i="9"/>
  <c r="B111" i="9"/>
  <c r="C111" i="9"/>
  <c r="H111" i="9"/>
  <c r="G111" i="9"/>
  <c r="I111" i="9"/>
  <c r="L111" i="9"/>
  <c r="A112" i="9"/>
  <c r="M111" i="9"/>
  <c r="N111" i="9"/>
  <c r="LK106" i="15" l="1"/>
  <c r="LK104" i="15"/>
  <c r="LK107" i="15" s="1"/>
  <c r="DS104" i="15"/>
  <c r="LK108" i="15"/>
  <c r="LJ109" i="15"/>
  <c r="LF109" i="7"/>
  <c r="DO104" i="7"/>
  <c r="LG104" i="7"/>
  <c r="LG107" i="7" s="1"/>
  <c r="LG106" i="7"/>
  <c r="LG108" i="7"/>
  <c r="PD4" i="14"/>
  <c r="HL4" i="14"/>
  <c r="HL8" i="14"/>
  <c r="PD8" i="14"/>
  <c r="HL5" i="14"/>
  <c r="PD5" i="14"/>
  <c r="HL7" i="14"/>
  <c r="PD7" i="14"/>
  <c r="Y9" i="14"/>
  <c r="HS9" i="14"/>
  <c r="HN13" i="14"/>
  <c r="PF13" i="14"/>
  <c r="HN11" i="14"/>
  <c r="PF11" i="14"/>
  <c r="HN9" i="14"/>
  <c r="PF9" i="14"/>
  <c r="HL10" i="14"/>
  <c r="PD10" i="14"/>
  <c r="LQ12" i="14"/>
  <c r="L112" i="9"/>
  <c r="C112" i="9"/>
  <c r="I112" i="9"/>
  <c r="H112" i="9"/>
  <c r="G112" i="9"/>
  <c r="B112" i="9"/>
  <c r="N112" i="9"/>
  <c r="M112" i="9"/>
  <c r="D112" i="9"/>
  <c r="LK109" i="15" l="1"/>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9" i="14"/>
  <c r="PH9" i="14" s="1"/>
  <c r="PG9" i="14"/>
  <c r="HO11" i="14"/>
  <c r="PH11" i="14" s="1"/>
  <c r="PG11" i="14"/>
  <c r="HM8" i="14"/>
  <c r="PE8" i="14"/>
  <c r="LP12" i="14"/>
  <c r="D4" i="9"/>
  <c r="D5" i="9" s="1"/>
  <c r="I4" i="9"/>
  <c r="I5" i="9" s="1"/>
  <c r="N4" i="9"/>
  <c r="N5" i="9" s="1"/>
  <c r="LL109" i="15" l="1"/>
  <c r="DU104" i="15"/>
  <c r="LM106" i="15"/>
  <c r="LM108" i="15"/>
  <c r="LM104" i="15"/>
  <c r="LM107" i="15" s="1"/>
  <c r="LH109" i="7"/>
  <c r="LI104" i="7"/>
  <c r="LI107" i="7"/>
  <c r="LI106" i="7"/>
  <c r="LI108" i="7"/>
  <c r="DQ104" i="7"/>
  <c r="PF4" i="14"/>
  <c r="HN4" i="14"/>
  <c r="HN7" i="14"/>
  <c r="PF7" i="14"/>
  <c r="W9" i="14"/>
  <c r="HP9" i="14" s="1"/>
  <c r="HQ9" i="14"/>
  <c r="HN5" i="14"/>
  <c r="PF5" i="14"/>
  <c r="HN8" i="14"/>
  <c r="PF8" i="14"/>
  <c r="HN10" i="14"/>
  <c r="PF10" i="14"/>
  <c r="LO12" i="14"/>
  <c r="W4" i="14"/>
  <c r="HP4" i="14" s="1"/>
  <c r="LM109" i="15" l="1"/>
  <c r="DV104" i="15"/>
  <c r="LN104" i="15"/>
  <c r="LN107" i="15"/>
  <c r="LN106" i="15"/>
  <c r="LN108" i="15"/>
  <c r="DR104" i="7"/>
  <c r="LJ104" i="7"/>
  <c r="LJ107" i="7" s="1"/>
  <c r="LJ106" i="7"/>
  <c r="LJ108" i="7"/>
  <c r="LI109" i="7"/>
  <c r="PG4" i="14"/>
  <c r="HO4" i="14"/>
  <c r="PH4" i="14" s="1"/>
  <c r="HO10" i="14"/>
  <c r="PH10" i="14" s="1"/>
  <c r="PG10" i="14"/>
  <c r="HO5" i="14"/>
  <c r="PH5" i="14" s="1"/>
  <c r="PG5" i="14"/>
  <c r="HO8" i="14"/>
  <c r="PH8" i="14" s="1"/>
  <c r="PG8" i="14"/>
  <c r="HO7" i="14"/>
  <c r="PH7" i="14" s="1"/>
  <c r="PG7" i="14"/>
  <c r="LN12" i="14"/>
  <c r="LN109" i="15" l="1"/>
  <c r="DW104" i="15"/>
  <c r="LO104" i="15"/>
  <c r="LO107" i="15" s="1"/>
  <c r="LO106" i="15"/>
  <c r="LO108" i="15"/>
  <c r="LJ109" i="7"/>
  <c r="DS104" i="7"/>
  <c r="LK104" i="7"/>
  <c r="LK107" i="7" s="1"/>
  <c r="LK108" i="7"/>
  <c r="LK106" i="7"/>
  <c r="LM12" i="14"/>
  <c r="LO109" i="15" l="1"/>
  <c r="DX104" i="15"/>
  <c r="LP104" i="15"/>
  <c r="LP107" i="15" s="1"/>
  <c r="LP106" i="15"/>
  <c r="LP108" i="15"/>
  <c r="LL106" i="7"/>
  <c r="DT104" i="7"/>
  <c r="LL104" i="7"/>
  <c r="LL107" i="7" s="1"/>
  <c r="LL108" i="7"/>
  <c r="LK109" i="7"/>
  <c r="DR12" i="14"/>
  <c r="LL12" i="14"/>
  <c r="LP109" i="15" l="1"/>
  <c r="DY104" i="15"/>
  <c r="LQ104" i="15"/>
  <c r="LQ107" i="15" s="1"/>
  <c r="LQ106" i="15"/>
  <c r="LQ108" i="15"/>
  <c r="LM106" i="7"/>
  <c r="DU104" i="7"/>
  <c r="LM108" i="7"/>
  <c r="LM104" i="7"/>
  <c r="LM107" i="7" s="1"/>
  <c r="LL109" i="7"/>
  <c r="DQ12" i="14"/>
  <c r="LK12" i="14"/>
  <c r="LQ109" i="15" l="1"/>
  <c r="DZ104" i="15"/>
  <c r="LR106" i="15"/>
  <c r="LR104" i="15"/>
  <c r="LR107" i="15" s="1"/>
  <c r="LR108" i="15"/>
  <c r="LN108" i="7"/>
  <c r="LN104" i="7"/>
  <c r="LN107" i="7" s="1"/>
  <c r="LN106" i="7"/>
  <c r="DV104" i="7"/>
  <c r="LM109" i="7"/>
  <c r="DP12" i="14"/>
  <c r="LJ12" i="14"/>
  <c r="LR109" i="15" l="1"/>
  <c r="EA104" i="15"/>
  <c r="LS104" i="15"/>
  <c r="LS107" i="15" s="1"/>
  <c r="LS106" i="15"/>
  <c r="LS108" i="15"/>
  <c r="LN109" i="7"/>
  <c r="LO106" i="7"/>
  <c r="DW104" i="7"/>
  <c r="LO108" i="7"/>
  <c r="LO104" i="7"/>
  <c r="LO107" i="7" s="1"/>
  <c r="DO12" i="14"/>
  <c r="LI12" i="14"/>
  <c r="LS109" i="15" l="1"/>
  <c r="EB104" i="15"/>
  <c r="LT108" i="15"/>
  <c r="LT104" i="15"/>
  <c r="LT107" i="15" s="1"/>
  <c r="LT106" i="15"/>
  <c r="LP108" i="7"/>
  <c r="DX104" i="7"/>
  <c r="LP104" i="7"/>
  <c r="LP107" i="7" s="1"/>
  <c r="LP106" i="7"/>
  <c r="LO109" i="7"/>
  <c r="DN12" i="14"/>
  <c r="LH12" i="14"/>
  <c r="LT109" i="15" l="1"/>
  <c r="LU106" i="15"/>
  <c r="EC104" i="15"/>
  <c r="LU108" i="15"/>
  <c r="LU104" i="15"/>
  <c r="LU107" i="15" s="1"/>
  <c r="LU109" i="15" s="1"/>
  <c r="LP109" i="7"/>
  <c r="LQ104" i="7"/>
  <c r="LQ107" i="7" s="1"/>
  <c r="DY104" i="7"/>
  <c r="LQ108" i="7"/>
  <c r="LQ106" i="7"/>
  <c r="DM12" i="14"/>
  <c r="LG12" i="14"/>
  <c r="ED104" i="15" l="1"/>
  <c r="LV108" i="15"/>
  <c r="LV104" i="15"/>
  <c r="LV107" i="15" s="1"/>
  <c r="LV106" i="15"/>
  <c r="LQ109" i="7"/>
  <c r="DZ104" i="7"/>
  <c r="LR104" i="7"/>
  <c r="LR107" i="7" s="1"/>
  <c r="LR106" i="7"/>
  <c r="LR108" i="7"/>
  <c r="DL12" i="14"/>
  <c r="LF12" i="14"/>
  <c r="LV109" i="15" l="1"/>
  <c r="LW108" i="15"/>
  <c r="LW106" i="15"/>
  <c r="EE104" i="15"/>
  <c r="LW104" i="15"/>
  <c r="LW107" i="15" s="1"/>
  <c r="LW109" i="15" s="1"/>
  <c r="LR109" i="7"/>
  <c r="LS106" i="7"/>
  <c r="EA104" i="7"/>
  <c r="LS108" i="7"/>
  <c r="LS104" i="7"/>
  <c r="LS107" i="7" s="1"/>
  <c r="DK12" i="14"/>
  <c r="LE12" i="14"/>
  <c r="EF104" i="15" l="1"/>
  <c r="LX108" i="15"/>
  <c r="LX104" i="15"/>
  <c r="LX107" i="15" s="1"/>
  <c r="LX106" i="15"/>
  <c r="LS109" i="7"/>
  <c r="LT104" i="7"/>
  <c r="LT107" i="7" s="1"/>
  <c r="LT108" i="7"/>
  <c r="LT106" i="7"/>
  <c r="EB104" i="7"/>
  <c r="DJ12" i="14"/>
  <c r="LD12" i="14"/>
  <c r="LX109" i="15" l="1"/>
  <c r="LT109" i="7"/>
  <c r="EG104" i="15"/>
  <c r="LY106" i="15"/>
  <c r="LY108" i="15"/>
  <c r="LY104" i="15"/>
  <c r="LY107" i="15" s="1"/>
  <c r="LU106" i="7"/>
  <c r="EC104" i="7"/>
  <c r="LU108" i="7"/>
  <c r="LU104" i="7"/>
  <c r="LU107" i="7" s="1"/>
  <c r="DI12" i="14"/>
  <c r="LC12" i="14"/>
  <c r="LY109" i="15" l="1"/>
  <c r="LZ106" i="15"/>
  <c r="EH104" i="15"/>
  <c r="LZ108" i="15"/>
  <c r="LZ104" i="15"/>
  <c r="LZ107" i="15" s="1"/>
  <c r="LZ109" i="15" s="1"/>
  <c r="ED104" i="7"/>
  <c r="LV106" i="7"/>
  <c r="LV108" i="7"/>
  <c r="LV104" i="7"/>
  <c r="LV107" i="7" s="1"/>
  <c r="LU109" i="7"/>
  <c r="DH12" i="14"/>
  <c r="LB12" i="14"/>
  <c r="MA106" i="15" l="1"/>
  <c r="MA108" i="15"/>
  <c r="EI104" i="15"/>
  <c r="MA104" i="15"/>
  <c r="MA107" i="15" s="1"/>
  <c r="LV109" i="7"/>
  <c r="LW104" i="7"/>
  <c r="LW107" i="7" s="1"/>
  <c r="EE104" i="7"/>
  <c r="LW106" i="7"/>
  <c r="LW108" i="7"/>
  <c r="DG12" i="14"/>
  <c r="LA12" i="14"/>
  <c r="MB106" i="15" l="1"/>
  <c r="MB108" i="15"/>
  <c r="MB104" i="15"/>
  <c r="MB107" i="15" s="1"/>
  <c r="MB109" i="15" s="1"/>
  <c r="EJ104" i="15"/>
  <c r="MA109" i="15"/>
  <c r="LX104" i="7"/>
  <c r="LX107" i="7" s="1"/>
  <c r="LX108" i="7"/>
  <c r="LX106" i="7"/>
  <c r="EF104" i="7"/>
  <c r="LW109" i="7"/>
  <c r="DF12" i="14"/>
  <c r="KZ12" i="14"/>
  <c r="MC104" i="15" l="1"/>
  <c r="MC107" i="15" s="1"/>
  <c r="EK104" i="15"/>
  <c r="MC108" i="15"/>
  <c r="MC106" i="15"/>
  <c r="LY104" i="7"/>
  <c r="LY107" i="7" s="1"/>
  <c r="LY108" i="7"/>
  <c r="LY106" i="7"/>
  <c r="EG104" i="7"/>
  <c r="LX109" i="7"/>
  <c r="DE12" i="14"/>
  <c r="KY12" i="14"/>
  <c r="LY109" i="7" l="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MC108" i="7"/>
  <c r="EK104" i="7"/>
  <c r="MB109" i="7"/>
  <c r="DA12" i="14"/>
  <c r="KU12" i="14"/>
  <c r="EP104" i="15" l="1"/>
  <c r="MH108" i="15"/>
  <c r="MH104" i="15"/>
  <c r="MH107" i="15" s="1"/>
  <c r="MH106" i="15"/>
  <c r="MD104" i="7"/>
  <c r="MD107" i="7" s="1"/>
  <c r="MD108" i="7"/>
  <c r="EL104" i="7"/>
  <c r="MD106" i="7"/>
  <c r="MC109" i="7"/>
  <c r="CZ12" i="14"/>
  <c r="KT12" i="14"/>
  <c r="MD109" i="7" l="1"/>
  <c r="MH109" i="15"/>
  <c r="MI106" i="15"/>
  <c r="MI104" i="15"/>
  <c r="MI107" i="15" s="1"/>
  <c r="EQ104" i="15"/>
  <c r="MI108" i="15"/>
  <c r="ME106" i="7"/>
  <c r="ME108" i="7"/>
  <c r="EM104" i="7"/>
  <c r="ME104" i="7"/>
  <c r="ME107" i="7" s="1"/>
  <c r="CY12" i="14"/>
  <c r="KS12" i="14"/>
  <c r="MI109" i="15" l="1"/>
  <c r="ER104" i="15"/>
  <c r="MJ108" i="15"/>
  <c r="MJ104" i="15"/>
  <c r="MJ107" i="15" s="1"/>
  <c r="MJ109" i="15" s="1"/>
  <c r="MJ106" i="15"/>
  <c r="MF104" i="7"/>
  <c r="MF107" i="7" s="1"/>
  <c r="MF108" i="7"/>
  <c r="EN104" i="7"/>
  <c r="MF106" i="7"/>
  <c r="MF109" i="7" s="1"/>
  <c r="ME109" i="7"/>
  <c r="CX12" i="14"/>
  <c r="KR12" i="14"/>
  <c r="MK104" i="15" l="1"/>
  <c r="MK107" i="15" s="1"/>
  <c r="ES104" i="15"/>
  <c r="MK106" i="15"/>
  <c r="MK108" i="15"/>
  <c r="MG106" i="7"/>
  <c r="EO104" i="7"/>
  <c r="MG108" i="7"/>
  <c r="MG104" i="7"/>
  <c r="MG107" i="7" s="1"/>
  <c r="CW12" i="14"/>
  <c r="KQ12" i="14"/>
  <c r="MK109" i="15" l="1"/>
  <c r="ML108" i="15"/>
  <c r="ET104" i="15"/>
  <c r="ML104" i="15"/>
  <c r="ML107" i="15" s="1"/>
  <c r="ML106" i="15"/>
  <c r="MH104" i="7"/>
  <c r="MH107" i="7" s="1"/>
  <c r="EP104" i="7"/>
  <c r="MH108" i="7"/>
  <c r="MH106" i="7"/>
  <c r="MG109" i="7"/>
  <c r="CV12" i="14"/>
  <c r="KP12" i="14"/>
  <c r="ML109" i="15" l="1"/>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K108" i="7"/>
  <c r="MJ108" i="7"/>
  <c r="MJ109" i="7" s="1"/>
  <c r="CS12" i="14"/>
  <c r="KM12" i="14"/>
  <c r="MP108" i="15" l="1"/>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MT108" i="7"/>
  <c r="FB104" i="7"/>
  <c r="MT106" i="7"/>
  <c r="MS108" i="7"/>
  <c r="MS109" i="7" s="1"/>
  <c r="CJ12" i="14"/>
  <c r="KD12" i="14"/>
  <c r="MX109" i="15" l="1"/>
  <c r="MY106" i="15"/>
  <c r="MY104" i="15"/>
  <c r="MY107" i="15" s="1"/>
  <c r="FG104" i="15"/>
  <c r="MY108" i="15"/>
  <c r="MT109" i="7"/>
  <c r="MU106" i="7"/>
  <c r="MU104" i="7"/>
  <c r="FC104" i="7"/>
  <c r="MU108"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c r="FF104" i="7"/>
  <c r="MX107" i="7"/>
  <c r="CF12" i="14"/>
  <c r="JZ12" i="14"/>
  <c r="NB109" i="15" l="1"/>
  <c r="FK104" i="15"/>
  <c r="NC106" i="15"/>
  <c r="NC108" i="15"/>
  <c r="NC104" i="15"/>
  <c r="NC107" i="15" s="1"/>
  <c r="MX109" i="7"/>
  <c r="MY104" i="7"/>
  <c r="MY106" i="7"/>
  <c r="MY108"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6" i="15"/>
  <c r="NJ108"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NS109" i="15" s="1"/>
  <c r="GA104" i="15"/>
  <c r="NR109" i="15"/>
  <c r="NO104" i="7"/>
  <c r="NO108" i="7" s="1"/>
  <c r="NO106" i="7"/>
  <c r="NO107" i="7"/>
  <c r="FW104" i="7"/>
  <c r="NN109" i="7"/>
  <c r="BO12" i="14"/>
  <c r="JI12" i="14"/>
  <c r="NT106" i="15" l="1"/>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P109" i="15" s="1"/>
  <c r="OL104" i="7"/>
  <c r="OL108" i="7" s="1"/>
  <c r="GT104" i="7"/>
  <c r="OL107" i="7"/>
  <c r="OL106" i="7"/>
  <c r="IL12" i="14"/>
  <c r="AR12" i="14"/>
  <c r="GY104" i="15" l="1"/>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8" i="14"/>
  <c r="HP104" i="14"/>
  <c r="HP106" i="14" s="1"/>
  <c r="HP109" i="14" s="1"/>
  <c r="HQ104" i="14" l="1"/>
  <c r="HQ108" i="14"/>
  <c r="HQ106" i="14"/>
  <c r="HQ109" i="14" s="1"/>
  <c r="HR108" i="14" l="1"/>
  <c r="HR104" i="14"/>
  <c r="HR106" i="14" s="1"/>
  <c r="HR107" i="14"/>
  <c r="HS107" i="14"/>
  <c r="HS108" i="14"/>
  <c r="HS104" i="14"/>
  <c r="HS106" i="14" s="1"/>
  <c r="HS109" i="14" s="1"/>
  <c r="HR109" i="14" l="1"/>
  <c r="HT108" i="14"/>
  <c r="HT107" i="14"/>
  <c r="HT104" i="14"/>
  <c r="HT106" i="14" s="1"/>
  <c r="HT109" i="14" s="1"/>
  <c r="HU107" i="14" l="1"/>
  <c r="HU108" i="14"/>
  <c r="HU104" i="14"/>
  <c r="HU106" i="14" s="1"/>
  <c r="HU109" i="14" s="1"/>
  <c r="HV104" i="14" l="1"/>
  <c r="HV108" i="14"/>
  <c r="HV107" i="14"/>
  <c r="HV106" i="14"/>
  <c r="HV109" i="14" s="1"/>
  <c r="HW107" i="14" l="1"/>
  <c r="HW104" i="14"/>
  <c r="HW106" i="14" s="1"/>
  <c r="HW108" i="14"/>
  <c r="HW109" i="14" l="1"/>
  <c r="HX108" i="14"/>
  <c r="HX104" i="14"/>
  <c r="HX106" i="14" s="1"/>
  <c r="HX107" i="14"/>
  <c r="HX109" i="14" l="1"/>
  <c r="HY104" i="14"/>
  <c r="HY106" i="14" s="1"/>
  <c r="HY108" i="14"/>
  <c r="HY107" i="14"/>
  <c r="HY109" i="14" l="1"/>
  <c r="HZ104" i="14"/>
  <c r="HZ106" i="14" s="1"/>
  <c r="HZ108" i="14"/>
  <c r="HZ107" i="14"/>
  <c r="HZ109" i="14" l="1"/>
  <c r="IA107" i="14"/>
  <c r="IA108" i="14"/>
  <c r="IA104" i="14"/>
  <c r="IA106" i="14" s="1"/>
  <c r="IA109" i="14" s="1"/>
  <c r="IB104" i="14" l="1"/>
  <c r="IB106" i="14" s="1"/>
  <c r="IB108" i="14"/>
  <c r="IB107" i="14"/>
  <c r="IB109" i="14" l="1"/>
  <c r="IC108" i="14"/>
  <c r="IC107" i="14"/>
  <c r="IC104" i="14"/>
  <c r="IC106" i="14" s="1"/>
  <c r="IC109" i="14" s="1"/>
  <c r="ID104" i="14" l="1"/>
  <c r="ID108" i="14"/>
  <c r="ID107" i="14"/>
  <c r="ID106" i="14"/>
  <c r="ID109" i="14" l="1"/>
  <c r="IE104" i="14"/>
  <c r="IE106" i="14" s="1"/>
  <c r="IE108" i="14"/>
  <c r="IE107" i="14"/>
  <c r="IE109" i="14" l="1"/>
  <c r="IF104" i="14"/>
  <c r="IF106" i="14" s="1"/>
  <c r="IF107" i="14"/>
  <c r="IF108" i="14"/>
  <c r="IF109" i="14" l="1"/>
  <c r="IG104" i="14"/>
  <c r="IG108" i="14"/>
  <c r="IG107" i="14"/>
  <c r="IG106" i="14"/>
  <c r="IG109" i="14" l="1"/>
  <c r="IH104" i="14"/>
  <c r="IH106" i="14" s="1"/>
  <c r="IH107" i="14"/>
  <c r="IH108" i="14"/>
  <c r="IH109" i="14" l="1"/>
  <c r="II108" i="14"/>
  <c r="II104" i="14"/>
  <c r="II106" i="14"/>
  <c r="II107" i="14"/>
  <c r="II109" i="14" l="1"/>
  <c r="IJ107" i="14"/>
  <c r="IJ108" i="14"/>
  <c r="IJ104" i="14"/>
  <c r="IJ106" i="14" s="1"/>
  <c r="IJ109" i="14" s="1"/>
  <c r="IK104" i="14" l="1"/>
  <c r="IK108" i="14"/>
  <c r="IK107" i="14"/>
  <c r="IK106" i="14"/>
  <c r="IK109" i="14" l="1"/>
  <c r="IL104" i="14"/>
  <c r="IL107" i="14" s="1"/>
  <c r="IL108" i="14"/>
  <c r="IL106" i="14" l="1"/>
  <c r="IM108" i="14"/>
  <c r="IM104" i="14"/>
  <c r="IM107" i="14"/>
  <c r="IM106" i="14"/>
  <c r="IL109" i="14"/>
  <c r="IM109" i="14" l="1"/>
  <c r="IN108" i="14"/>
  <c r="IN104" i="14"/>
  <c r="IN107" i="14" s="1"/>
  <c r="IN106" i="14" l="1"/>
  <c r="IN109" i="14" s="1"/>
  <c r="IO104" i="14"/>
  <c r="IO108" i="14"/>
  <c r="IO107" i="14"/>
  <c r="IO106" i="14"/>
  <c r="IO109" i="14" l="1"/>
  <c r="IP108" i="14"/>
  <c r="IP104" i="14"/>
  <c r="IP107" i="14" s="1"/>
  <c r="IP106" i="14" l="1"/>
  <c r="IP109" i="14" s="1"/>
  <c r="IQ108" i="14"/>
  <c r="IQ104" i="14"/>
  <c r="IQ106" i="14" s="1"/>
  <c r="IQ107" i="14"/>
  <c r="IQ109" i="14" l="1"/>
  <c r="IR104" i="14"/>
  <c r="IR107" i="14" s="1"/>
  <c r="IR108" i="14"/>
  <c r="IR106" i="14"/>
  <c r="IR109" i="14" l="1"/>
  <c r="IS104" i="14"/>
  <c r="IS107" i="14" s="1"/>
  <c r="IS108" i="14"/>
  <c r="IS106" i="14" l="1"/>
  <c r="IS109" i="14"/>
  <c r="IT104" i="14"/>
  <c r="IT107" i="14" s="1"/>
  <c r="IT108" i="14"/>
  <c r="IT106" i="14" l="1"/>
  <c r="IT109" i="14" s="1"/>
  <c r="IU104" i="14"/>
  <c r="IU107" i="14" s="1"/>
  <c r="IU108" i="14"/>
  <c r="IU106" i="14"/>
  <c r="IV107" i="14" l="1"/>
  <c r="IV104" i="14"/>
  <c r="IV106" i="14"/>
  <c r="IV108" i="14"/>
  <c r="IU109" i="14"/>
  <c r="IV109" i="14" l="1"/>
  <c r="IW108" i="14"/>
  <c r="IW104" i="14"/>
  <c r="IW107" i="14" s="1"/>
  <c r="IW106" i="14" l="1"/>
  <c r="IW109" i="14"/>
  <c r="IX104" i="14"/>
  <c r="IX106" i="14" s="1"/>
  <c r="IX108" i="14"/>
  <c r="IX107" i="14"/>
  <c r="IX109" i="14" l="1"/>
  <c r="IY108" i="14"/>
  <c r="IY104" i="14"/>
  <c r="IY107" i="14" s="1"/>
  <c r="IY106" i="14" l="1"/>
  <c r="IY109" i="14"/>
  <c r="IZ108" i="14"/>
  <c r="IZ104" i="14"/>
  <c r="IZ107" i="14" s="1"/>
  <c r="IZ106" i="14" l="1"/>
  <c r="IZ109" i="14" s="1"/>
  <c r="JA104" i="14"/>
  <c r="JA107" i="14" s="1"/>
  <c r="JA108" i="14"/>
  <c r="JA106" i="14" l="1"/>
  <c r="JA109" i="14"/>
  <c r="JB108" i="14"/>
  <c r="JB104" i="14"/>
  <c r="JB107" i="14" s="1"/>
  <c r="JB106" i="14" l="1"/>
  <c r="JC108" i="14"/>
  <c r="JC104" i="14"/>
  <c r="JC107" i="14" s="1"/>
  <c r="JB109" i="14"/>
  <c r="JC106" i="14" l="1"/>
  <c r="JC109" i="14" s="1"/>
  <c r="JD104" i="14"/>
  <c r="JD107" i="14" s="1"/>
  <c r="JD108" i="14"/>
  <c r="JD106" i="14" l="1"/>
  <c r="JD109" i="14" s="1"/>
  <c r="JE104" i="14"/>
  <c r="JE106" i="14" s="1"/>
  <c r="JE107" i="14"/>
  <c r="JE108" i="14"/>
  <c r="JF108" i="14" l="1"/>
  <c r="JF104" i="14"/>
  <c r="JF107" i="14" s="1"/>
  <c r="JE109" i="14"/>
  <c r="JF106" i="14" l="1"/>
  <c r="JF109" i="14"/>
  <c r="JG104" i="14"/>
  <c r="JG107" i="14" s="1"/>
  <c r="JG106" i="14"/>
  <c r="JG108" i="14"/>
  <c r="JH108" i="14" l="1"/>
  <c r="JH104" i="14"/>
  <c r="JH107" i="14" s="1"/>
  <c r="JG109" i="14"/>
  <c r="JH106" i="14" l="1"/>
  <c r="JI108" i="14"/>
  <c r="JI104" i="14"/>
  <c r="JI107" i="14" s="1"/>
  <c r="JH109" i="14"/>
  <c r="JI106" i="14" l="1"/>
  <c r="JJ108" i="14"/>
  <c r="JJ104" i="14"/>
  <c r="JJ107" i="14" s="1"/>
  <c r="JI109" i="14"/>
  <c r="JJ106" i="14" l="1"/>
  <c r="JK108" i="14"/>
  <c r="JK104" i="14"/>
  <c r="JK107" i="14" s="1"/>
  <c r="JJ109" i="14"/>
  <c r="JK106" i="14" l="1"/>
  <c r="JK109" i="14" s="1"/>
  <c r="JL108" i="14"/>
  <c r="JL104" i="14"/>
  <c r="JL107" i="14" s="1"/>
  <c r="JL106" i="14" l="1"/>
  <c r="JL109" i="14" s="1"/>
  <c r="JM104" i="14"/>
  <c r="JM107" i="14" s="1"/>
  <c r="JM108" i="14"/>
  <c r="JM106" i="14" l="1"/>
  <c r="JM109" i="14" s="1"/>
  <c r="JN108" i="14"/>
  <c r="JN104" i="14"/>
  <c r="JN107" i="14" s="1"/>
  <c r="JN106" i="14" l="1"/>
  <c r="JN109" i="14" s="1"/>
  <c r="JO108" i="14"/>
  <c r="JO104" i="14"/>
  <c r="JO107" i="14" s="1"/>
  <c r="JO106" i="14" l="1"/>
  <c r="JO109" i="14" s="1"/>
  <c r="JP104" i="14"/>
  <c r="JP107" i="14" s="1"/>
  <c r="JP106" i="14"/>
  <c r="JP108" i="14"/>
  <c r="JP109" i="14" l="1"/>
  <c r="JQ108" i="14"/>
  <c r="JQ104" i="14"/>
  <c r="JQ107" i="14" s="1"/>
  <c r="JQ106" i="14" l="1"/>
  <c r="JR108" i="14"/>
  <c r="JR104" i="14"/>
  <c r="JR107" i="14" s="1"/>
  <c r="JQ109" i="14"/>
  <c r="JR106" i="14" l="1"/>
  <c r="JR109" i="14" s="1"/>
  <c r="JS104" i="14"/>
  <c r="JS107" i="14" s="1"/>
  <c r="JS108" i="14"/>
  <c r="JS106" i="14" l="1"/>
  <c r="JS109" i="14" s="1"/>
  <c r="JT107" i="14"/>
  <c r="JT104" i="14"/>
  <c r="JT108" i="14" s="1"/>
  <c r="JT106" i="14" l="1"/>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Z106" i="14"/>
  <c r="JZ104" i="14"/>
  <c r="JZ108" i="14" s="1"/>
  <c r="JY109" i="14"/>
  <c r="JZ107" i="14" l="1"/>
  <c r="JZ109" i="14" s="1"/>
  <c r="KA106" i="14"/>
  <c r="KA104" i="14"/>
  <c r="KA108" i="14" s="1"/>
  <c r="KA107" i="14" l="1"/>
  <c r="KB104" i="14"/>
  <c r="KB107" i="14" s="1"/>
  <c r="KB106" i="14"/>
  <c r="KB108" i="14"/>
  <c r="KA109" i="14"/>
  <c r="KB109" i="14" l="1"/>
  <c r="KC104" i="14"/>
  <c r="KC108" i="14" s="1"/>
  <c r="KC106" i="14"/>
  <c r="KC107" i="14" l="1"/>
  <c r="KD104" i="14"/>
  <c r="KD107" i="14" s="1"/>
  <c r="KD108" i="14"/>
  <c r="KD106" i="14"/>
  <c r="KC109" i="14"/>
  <c r="KD109" i="14" l="1"/>
  <c r="KE104" i="14"/>
  <c r="KE108" i="14" s="1"/>
  <c r="KE106" i="14"/>
  <c r="KE107" i="14" l="1"/>
  <c r="KE109" i="14" s="1"/>
  <c r="KF104" i="14"/>
  <c r="KF107" i="14" s="1"/>
  <c r="KF108" i="14"/>
  <c r="KF106" i="14"/>
  <c r="KF109" i="14" l="1"/>
  <c r="KG104" i="14"/>
  <c r="KG108" i="14" s="1"/>
  <c r="KG106" i="14"/>
  <c r="KG107" i="14" l="1"/>
  <c r="KH106" i="14"/>
  <c r="KH104" i="14"/>
  <c r="KH107" i="14" s="1"/>
  <c r="KH108" i="14"/>
  <c r="KG109" i="14"/>
  <c r="KI106" i="14" l="1"/>
  <c r="KI104" i="14"/>
  <c r="KI108" i="14" s="1"/>
  <c r="KH109" i="14"/>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c r="KR107" i="14"/>
  <c r="KS106" i="14" l="1"/>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L106" i="14"/>
  <c r="LL104" i="14"/>
  <c r="LL108" i="14" s="1"/>
  <c r="LK109" i="14"/>
  <c r="LL107" i="14" l="1"/>
  <c r="LL109" i="14" s="1"/>
  <c r="LM106" i="14"/>
  <c r="LM104" i="14"/>
  <c r="LM108" i="14" s="1"/>
  <c r="LM107" i="14" l="1"/>
  <c r="LN106" i="14"/>
  <c r="LN104" i="14"/>
  <c r="LN108" i="14" s="1"/>
  <c r="LM109" i="14"/>
  <c r="LN107" i="14" l="1"/>
  <c r="LO106" i="14"/>
  <c r="LO104" i="14"/>
  <c r="LO108" i="14" s="1"/>
  <c r="LN109" i="14"/>
  <c r="LO107" i="14" l="1"/>
  <c r="LO109" i="14" s="1"/>
  <c r="LP106" i="14"/>
  <c r="LP104" i="14"/>
  <c r="LP108" i="14"/>
  <c r="LP107" i="14"/>
  <c r="LQ106" i="14" l="1"/>
  <c r="LQ104" i="14"/>
  <c r="LQ108" i="14" s="1"/>
  <c r="LP109" i="14"/>
  <c r="LQ107" i="14" l="1"/>
  <c r="LQ109" i="14" s="1"/>
  <c r="LR106" i="14"/>
  <c r="LR104" i="14"/>
  <c r="LR108" i="14" s="1"/>
  <c r="LR107" i="14" l="1"/>
  <c r="LR109" i="14" s="1"/>
  <c r="LS106" i="14"/>
  <c r="LS104" i="14"/>
  <c r="LS108" i="14" s="1"/>
  <c r="LS107" i="14" l="1"/>
  <c r="LT104" i="14"/>
  <c r="LT108" i="14" s="1"/>
  <c r="LT106" i="14"/>
  <c r="LS109"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D106" i="14"/>
  <c r="MD104" i="14"/>
  <c r="MD108" i="14" s="1"/>
  <c r="MC109" i="14"/>
  <c r="MD107" i="14" l="1"/>
  <c r="ME106" i="14"/>
  <c r="ME104" i="14"/>
  <c r="ME108" i="14" s="1"/>
  <c r="MD109" i="14"/>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6" i="14"/>
  <c r="ML108" i="14"/>
  <c r="ML107" i="14"/>
  <c r="MM106" i="14" l="1"/>
  <c r="MM104" i="14"/>
  <c r="MM108" i="14" s="1"/>
  <c r="ML109" i="14"/>
  <c r="MM107" i="14" l="1"/>
  <c r="MN106" i="14"/>
  <c r="MN104" i="14"/>
  <c r="MN108" i="14" s="1"/>
  <c r="MM109" i="14"/>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T106" i="14"/>
  <c r="MT104" i="14"/>
  <c r="MT108" i="14" s="1"/>
  <c r="MS109" i="14"/>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<sst xmlns="http://schemas.openxmlformats.org/spreadsheetml/2006/main" count="1297" uniqueCount="898">
  <si>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</si>
  <si>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</si>
  <si>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</si>
  <si>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</si>
  <si>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</si>
  <si>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</si>
  <si>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</si>
  <si>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</si>
  <si>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</si>
  <si>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</si>
  <si>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</si>
  <si>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</si>
  <si>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</si>
  <si>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</si>
  <si>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</si>
  <si>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</si>
  <si>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</si>
  <si>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</si>
  <si>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</si>
  <si>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</si>
  <si>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</si>
  <si>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</si>
  <si>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</si>
  <si>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</si>
  <si>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</si>
  <si>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</si>
  <si>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</si>
  <si>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</si>
  <si>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</si>
  <si>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</si>
  <si>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</si>
  <si>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</si>
  <si>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</si>
  <si>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</si>
  <si>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</si>
  <si>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</si>
  <si>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</si>
  <si>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</si>
  <si>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</si>
  <si>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</si>
  <si>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</si>
  <si>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</si>
  <si>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</si>
  <si>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</si>
  <si>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</si>
  <si>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</si>
  <si>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</si>
  <si>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</si>
  <si>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</si>
  <si>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</si>
  <si>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</si>
  <si>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</si>
  <si>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</si>
  <si>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</si>
  <si>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</si>
  <si>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</si>
  <si>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</si>
  <si>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</si>
  <si>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</si>
  <si>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</si>
  <si>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</si>
  <si>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</si>
  <si>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</si>
  <si>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</si>
  <si>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</si>
  <si>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</si>
  <si>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</si>
  <si>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</si>
  <si>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</si>
  <si>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</si>
  <si>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</si>
  <si>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</si>
  <si>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</si>
  <si>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</si>
  <si>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</si>
  <si>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</si>
  <si>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</si>
  <si>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</si>
  <si>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</si>
  <si>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</si>
  <si>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</si>
  <si>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</si>
  <si>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</si>
  <si>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</si>
  <si>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</si>
  <si>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</si>
  <si>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</si>
  <si>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</si>
  <si>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</si>
  <si>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</si>
  <si>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</si>
  <si>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</si>
  <si>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</si>
  <si>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</si>
  <si>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</si>
  <si>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</si>
  <si>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</si>
  <si>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</si>
  <si>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</si>
  <si>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</si>
  <si>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</si>
  <si>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</si>
  <si>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</si>
  <si>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</si>
  <si>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</si>
  <si>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</si>
  <si>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</si>
  <si>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</si>
  <si>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</si>
  <si>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</si>
  <si>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</si>
  <si>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</si>
  <si>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</si>
  <si>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</si>
  <si>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</si>
  <si>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</si>
  <si>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</si>
  <si>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</si>
  <si>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</si>
  <si>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</si>
  <si>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</si>
  <si>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</si>
  <si>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</si>
  <si>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</si>
  <si>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</si>
  <si>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</si>
  <si>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</si>
  <si>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</si>
  <si>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</si>
  <si>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</si>
  <si>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</si>
  <si>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</si>
  <si>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</si>
  <si>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</si>
  <si>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</si>
  <si>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</si>
  <si>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</si>
  <si>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</si>
  <si>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</si>
  <si>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</si>
  <si>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</si>
  <si>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</si>
  <si>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</si>
  <si>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</si>
  <si>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</si>
  <si>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</si>
  <si>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</si>
  <si>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</si>
  <si>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</si>
  <si>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</si>
  <si>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</si>
  <si>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</si>
  <si>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</si>
  <si>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</si>
  <si>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</si>
  <si>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</si>
  <si>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</si>
  <si>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</si>
  <si>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</si>
  <si>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</si>
  <si>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</si>
  <si>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</si>
  <si>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</si>
  <si>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</si>
  <si>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</si>
  <si>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</si>
  <si>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</si>
  <si>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</si>
  <si>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</si>
  <si>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</si>
  <si>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</si>
  <si>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</si>
  <si>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</si>
  <si>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</si>
  <si>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</si>
  <si>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</si>
  <si>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</si>
  <si>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</si>
  <si>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</si>
  <si>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</si>
  <si>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</si>
  <si>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</si>
  <si>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</si>
  <si>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</si>
  <si>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</si>
  <si>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</si>
  <si>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</si>
  <si>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</si>
  <si>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</si>
  <si>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</si>
  <si>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</si>
  <si>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</si>
  <si>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</si>
  <si>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</si>
  <si>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</si>
  <si>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</si>
  <si>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</si>
  <si>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</si>
  <si>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</si>
  <si>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</si>
  <si>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</si>
  <si>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</si>
  <si>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</si>
  <si>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</si>
  <si>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</si>
  <si>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</si>
  <si>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</si>
  <si>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</si>
  <si>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</si>
  <si>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</si>
  <si>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</si>
  <si>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</si>
  <si>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</si>
  <si>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</si>
  <si>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</si>
  <si>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</si>
  <si>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</si>
  <si>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</si>
  <si>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</si>
  <si>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</si>
  <si>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</si>
  <si>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</si>
  <si>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</si>
  <si>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</si>
  <si>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</si>
  <si>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</si>
  <si>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</si>
  <si>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</si>
  <si>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</si>
  <si>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</si>
  <si>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</si>
  <si>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</si>
  <si>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</si>
  <si>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</si>
  <si>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</si>
  <si>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</si>
  <si>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</si>
  <si>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</si>
  <si>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</si>
  <si>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</si>
  <si>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</si>
  <si>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</si>
  <si>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</si>
  <si>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</si>
  <si>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</si>
  <si>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</si>
  <si>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</si>
  <si>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</si>
  <si>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</si>
  <si>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</si>
  <si>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</si>
  <si>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</si>
  <si>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</si>
  <si>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</si>
  <si>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</si>
  <si>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</si>
  <si>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</si>
  <si>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</si>
  <si>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</si>
  <si>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</si>
  <si>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</si>
  <si>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</si>
  <si>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</si>
  <si>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</si>
  <si>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</si>
  <si>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</si>
  <si>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</si>
  <si>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</si>
  <si>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</si>
  <si>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</si>
  <si>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</si>
  <si>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</si>
  <si>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</si>
  <si>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</si>
  <si>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</si>
  <si>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</si>
  <si>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</si>
  <si>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</si>
  <si>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</si>
  <si>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</si>
  <si>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</si>
  <si>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</si>
  <si>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</si>
  <si>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</si>
  <si>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</si>
  <si>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</si>
  <si>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</si>
  <si>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</si>
  <si>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</si>
  <si>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</si>
  <si>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</si>
  <si>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</si>
  <si>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</si>
  <si>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</si>
  <si>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</si>
  <si>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</si>
  <si>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</si>
  <si>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</si>
  <si>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</si>
  <si>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</si>
  <si>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</si>
  <si>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</si>
  <si>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</si>
  <si>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</si>
  <si>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</si>
  <si>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</si>
  <si>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</si>
  <si>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</si>
  <si>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</si>
  <si>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</si>
  <si>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</si>
  <si>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</si>
  <si>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</si>
  <si>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</si>
  <si>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</si>
  <si>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</si>
  <si>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</si>
  <si>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</si>
  <si>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</si>
  <si>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</si>
  <si>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</si>
  <si>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</si>
  <si>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</si>
  <si>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</si>
  <si>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</si>
  <si>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</si>
  <si>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</si>
  <si>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</si>
  <si>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</si>
  <si>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</si>
  <si>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</si>
  <si>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</si>
  <si>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</si>
  <si>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</si>
  <si>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</si>
  <si>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</si>
  <si>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</si>
  <si>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</si>
  <si>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</si>
  <si>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</si>
  <si>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</si>
  <si>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</si>
  <si>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</si>
  <si>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</si>
  <si>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</si>
  <si>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</si>
  <si>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</si>
  <si>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</si>
  <si>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</si>
  <si>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</si>
  <si>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</si>
  <si>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</si>
  <si>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</si>
  <si>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</si>
  <si>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</si>
  <si>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</si>
  <si>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</si>
  <si>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</si>
  <si>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</si>
  <si>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</si>
  <si>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</si>
  <si>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</si>
  <si>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</si>
  <si>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</si>
  <si>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</si>
  <si>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</si>
  <si>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</si>
  <si>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</si>
  <si>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</si>
  <si>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</si>
  <si>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</si>
  <si>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</si>
  <si>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</si>
  <si>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</si>
  <si>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</si>
  <si>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</si>
  <si>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</si>
  <si>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</si>
  <si>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</si>
  <si>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</si>
  <si>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</si>
  <si>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</si>
  <si>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</si>
  <si>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</si>
  <si>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</si>
  <si>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</si>
  <si>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</si>
  <si>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</si>
  <si>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</si>
  <si>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</si>
  <si>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</si>
  <si>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</si>
  <si>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</si>
  <si>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</si>
  <si>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</si>
  <si>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</si>
  <si>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</si>
  <si>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</si>
  <si>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</si>
  <si>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</si>
  <si>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</si>
  <si>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</si>
  <si>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</si>
  <si>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</si>
  <si>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</si>
  <si>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</si>
  <si>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</si>
  <si>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</si>
  <si>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</si>
  <si>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</si>
  <si>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</si>
  <si>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</si>
  <si>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</si>
  <si>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</si>
  <si>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</si>
  <si>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</si>
  <si>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</si>
  <si>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</si>
  <si>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</si>
  <si>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</si>
  <si>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</si>
  <si>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</si>
  <si>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</si>
  <si>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</si>
  <si>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</si>
  <si>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</si>
  <si>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</si>
  <si>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</si>
  <si>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</si>
  <si>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</si>
  <si>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</si>
  <si>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</si>
  <si>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</si>
  <si>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</si>
  <si>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</si>
  <si>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</si>
  <si>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</si>
  <si>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</si>
  <si>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</si>
  <si>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</si>
  <si>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</si>
  <si>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</si>
  <si>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</si>
  <si>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</si>
  <si>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</si>
  <si>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</si>
  <si>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</si>
  <si>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</si>
  <si>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</si>
  <si>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</si>
  <si>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</si>
  <si>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</si>
  <si>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</si>
  <si>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</si>
  <si>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</si>
  <si>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</si>
  <si>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</si>
  <si>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</si>
  <si>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</si>
  <si>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</si>
  <si>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</si>
  <si>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</si>
  <si>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</si>
  <si>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</si>
  <si>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</si>
  <si>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</si>
  <si>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</si>
  <si>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</si>
  <si>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</si>
  <si>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</si>
  <si>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</si>
  <si>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</si>
  <si>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</si>
  <si>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</si>
  <si>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</si>
  <si>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</si>
  <si>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</si>
  <si>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</si>
  <si>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</si>
  <si>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</si>
  <si>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</si>
  <si>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</si>
  <si>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</si>
  <si>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</si>
  <si>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</si>
  <si>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</si>
  <si>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</si>
  <si>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</si>
  <si>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</si>
  <si>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</si>
  <si>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</si>
  <si>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</si>
  <si>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</si>
  <si>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</si>
  <si>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</si>
  <si>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</si>
  <si>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</si>
  <si>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</si>
  <si>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</si>
  <si>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</si>
  <si>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</si>
  <si>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</si>
  <si>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</si>
  <si>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</si>
  <si>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</si>
  <si>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</si>
  <si>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</si>
  <si>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</si>
  <si>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</si>
  <si>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</si>
  <si>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</si>
  <si>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</si>
  <si>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</si>
  <si>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</si>
  <si>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</si>
  <si>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</si>
  <si>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</si>
  <si>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</si>
  <si>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</si>
  <si>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</si>
  <si>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</si>
  <si>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</si>
  <si>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</si>
  <si>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</si>
  <si>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</si>
  <si>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</si>
  <si>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</si>
  <si>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</si>
  <si>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</si>
  <si>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</si>
  <si>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</si>
  <si>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</si>
  <si>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</si>
  <si>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</si>
  <si>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</si>
  <si>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</si>
  <si>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</si>
  <si>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</si>
  <si>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</si>
  <si>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</si>
  <si>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</si>
  <si>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</si>
  <si>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</si>
  <si>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</si>
  <si>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</si>
  <si>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</si>
  <si>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</si>
  <si>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</si>
  <si>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</si>
  <si>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</si>
  <si>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</si>
  <si>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</si>
  <si>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</si>
  <si>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</si>
  <si>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</si>
  <si>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</si>
  <si>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</si>
  <si>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</si>
  <si>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</si>
  <si>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</si>
  <si>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</si>
  <si>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</si>
  <si>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</si>
  <si>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</si>
  <si>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</si>
  <si>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</si>
  <si>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</si>
  <si>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</si>
  <si>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</si>
  <si>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</si>
  <si>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</si>
  <si>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</si>
  <si>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</si>
  <si>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</si>
  <si>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</si>
  <si>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</si>
  <si>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</si>
  <si>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</si>
  <si>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</si>
  <si>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</si>
  <si>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</si>
  <si>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</si>
  <si>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</si>
  <si>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</si>
  <si>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</si>
  <si>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</si>
  <si>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</si>
  <si>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</si>
  <si>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</si>
  <si>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</si>
  <si>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</si>
  <si>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</si>
  <si>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</si>
  <si>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</si>
  <si>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</si>
  <si>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</si>
  <si>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</si>
  <si>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</si>
  <si>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</si>
  <si>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</si>
  <si>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</si>
  <si>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</si>
  <si>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</si>
  <si>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</si>
  <si>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</si>
  <si>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</si>
  <si>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</si>
  <si>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</si>
  <si>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</si>
  <si>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</si>
  <si>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</si>
  <si>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</si>
  <si>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</si>
  <si>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</si>
  <si>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</si>
  <si>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</si>
  <si>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</si>
  <si>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</si>
  <si>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</si>
  <si>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</si>
  <si>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</si>
  <si>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</si>
  <si>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</si>
  <si>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</si>
  <si>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</si>
  <si>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</si>
  <si>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</si>
  <si>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</si>
  <si>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</si>
  <si>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</si>
  <si>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</si>
  <si>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</si>
  <si>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</si>
  <si>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</si>
  <si>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</si>
  <si>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</si>
  <si>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</si>
  <si>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</si>
  <si>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</si>
  <si>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</si>
  <si>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</si>
  <si>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</si>
  <si>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</si>
  <si>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</si>
  <si>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</si>
  <si>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</si>
  <si>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</si>
  <si>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</si>
  <si>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</si>
  <si>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</si>
  <si>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</si>
  <si>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</si>
  <si>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</si>
  <si>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</si>
  <si>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</si>
  <si>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</si>
  <si>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</si>
  <si>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</si>
  <si>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</si>
  <si>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</si>
  <si>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</si>
  <si>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</si>
  <si>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</si>
  <si>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</si>
  <si>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</si>
  <si>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</si>
  <si>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</si>
  <si>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</si>
  <si>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</si>
  <si>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</si>
  <si>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</si>
  <si>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</si>
  <si>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</si>
  <si>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</si>
  <si>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</si>
  <si>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</si>
  <si>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</si>
  <si>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</si>
  <si>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</si>
  <si>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</si>
  <si>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</si>
  <si>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</si>
  <si>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</si>
  <si>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</si>
  <si>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</si>
  <si>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</si>
  <si>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</si>
  <si>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</si>
  <si>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</si>
  <si>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</si>
  <si>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</si>
  <si>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</si>
  <si>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</si>
  <si>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</si>
  <si>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</si>
  <si>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</si>
  <si>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</si>
  <si>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</si>
  <si>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</si>
  <si>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</si>
  <si>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</si>
  <si>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</si>
  <si>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</si>
  <si>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</si>
  <si>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</si>
  <si>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</si>
  <si>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</si>
  <si>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</si>
  <si>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</si>
  <si>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</si>
  <si>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</si>
  <si>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</si>
  <si>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</si>
  <si>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</si>
  <si>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</si>
  <si>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</si>
  <si>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</si>
  <si>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</si>
  <si>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</si>
  <si>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</si>
  <si>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</si>
  <si>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</si>
  <si>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</si>
  <si>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</si>
  <si>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</si>
  <si>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</si>
  <si>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</si>
  <si>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</si>
  <si>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</si>
  <si>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</si>
  <si>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</si>
  <si>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</si>
  <si>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</si>
  <si>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</si>
  <si>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</si>
  <si>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</si>
  <si>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</si>
  <si>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</si>
  <si>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</si>
  <si>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</si>
  <si>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</si>
  <si>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</si>
  <si>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</si>
  <si>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</si>
  <si>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</si>
  <si>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</si>
  <si>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</si>
  <si>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</si>
  <si>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</si>
  <si>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</si>
  <si>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</si>
  <si>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</si>
  <si>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</si>
  <si>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</si>
  <si>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</si>
  <si>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</si>
  <si>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</si>
  <si>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</si>
  <si>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</si>
  <si>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</si>
  <si>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</si>
  <si>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</si>
  <si>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</si>
  <si>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</si>
  <si>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</si>
  <si>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</si>
  <si>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</si>
  <si>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</si>
  <si>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</si>
  <si>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</si>
  <si>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</si>
  <si>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</si>
  <si>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</si>
  <si>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</si>
  <si>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</si>
  <si>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</si>
  <si>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</si>
  <si>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</si>
  <si>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</si>
  <si>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</si>
  <si>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</si>
  <si>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</si>
  <si>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</si>
  <si>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</si>
  <si>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</si>
  <si>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</si>
  <si>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</si>
  <si>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</si>
  <si>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</si>
  <si>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</si>
  <si>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</si>
  <si>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</si>
  <si>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</si>
  <si>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</si>
  <si>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</si>
  <si>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</si>
  <si>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</si>
  <si>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</si>
  <si>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</si>
  <si>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</si>
  <si>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</si>
  <si>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</si>
  <si>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</si>
  <si>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</si>
  <si>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</si>
  <si>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</si>
  <si>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</si>
  <si>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</si>
  <si>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</si>
  <si>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</si>
  <si>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</si>
  <si>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</si>
  <si>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</si>
  <si>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</si>
  <si>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</si>
  <si>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</si>
  <si>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</si>
  <si>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</si>
  <si>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</si>
  <si>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</si>
  <si>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</si>
  <si>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</si>
  <si>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</si>
  <si>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</si>
  <si>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</si>
  <si>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</si>
  <si>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</si>
  <si>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</si>
  <si>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</si>
  <si>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</si>
  <si>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</si>
  <si>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</si>
  <si>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</si>
  <si>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</si>
  <si>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</si>
  <si>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</si>
  <si>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</si>
  <si>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</si>
  <si>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</si>
  <si>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</si>
  <si>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</si>
  <si>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</si>
  <si>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</si>
  <si>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</si>
  <si>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</si>
  <si>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</si>
  <si>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</si>
  <si>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</si>
  <si>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</si>
  <si>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</si>
  <si>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</si>
  <si>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</si>
  <si>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</si>
  <si>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</si>
  <si>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</si>
  <si>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</si>
  <si>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</si>
  <si>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</si>
  <si>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</si>
  <si>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</si>
  <si>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</si>
  <si>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</si>
  <si>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</si>
  <si>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</si>
  <si>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</si>
  <si>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</si>
  <si>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</si>
  <si>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</si>
  <si>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</si>
  <si>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</si>
  <si>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</si>
  <si>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</si>
  <si>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</si>
  <si>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</si>
  <si>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</si>
  <si>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</si>
  <si>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</si>
  <si>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</si>
  <si>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</si>
  <si>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</si>
  <si>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</si>
  <si>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</si>
  <si>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</si>
  <si>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</si>
  <si>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</si>
  <si>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5.0a</t>
  </si>
  <si>
    <t>x-axis increments (magenta shows the increment, the next 501 columns are the x-axis values for the Line Sparkline column and summary bell-curve chart)</t>
  </si>
  <si>
    <t>Initial change: 1-point entry expanded to 500 data points for the SparkLines and summary bell-curve. Doubled the size of the file, though! Will try 200 points in b.</t>
  </si>
  <si>
    <t>5.0b</t>
  </si>
  <si>
    <t>Reduced 1-point entry bell-curves to 200 data points</t>
  </si>
  <si>
    <t>5.0c</t>
  </si>
  <si>
    <t>5.0d</t>
  </si>
  <si>
    <t>Changed the Mixed entry worksheet to use 200 data points for the Sparklines and summary bell-curve</t>
  </si>
  <si>
    <t>Changed 3-point entry worksheet to use 200 data points for the Sparklines and summary bell-curve</t>
  </si>
  <si>
    <t>5.0e</t>
  </si>
  <si>
    <t>Chart Zoom</t>
  </si>
  <si>
    <t>Chart Zoom %</t>
  </si>
  <si>
    <t>Changed the Normal Charts worksheet to use 200 data points and have a chart Zoom feature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</si>
</sst>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39">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9" fontId="0" fillId="12" borderId="1" xfId="0" applyNumberFormat="1" applyFill="1" applyBorder="1" applyAlignment="1">
      <alignment horizontal="center"/>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0000FF"/>
      <color rgb="FFFFFF99"/>
      <color rgb="FFFFFF00"/>
      <color rgb="FFFFFFCC"/>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0.81236767000511567</c:v>
                </c:pt>
                <c:pt idx="1">
                  <c:v>9.3816164997442122E-2</c:v>
                </c:pt>
                <c:pt idx="2">
                  <c:v>9.3816164997442164E-2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entry)'!$HP$106:$PH$106</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entry)'!$HP$109:$PH$109</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40715816039506703"/>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5.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8.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0.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8.xml"/><Relationship Id="rId5" Type="http://schemas.openxmlformats.org/officeDocument/2006/relationships/hyperlink" Target="https://www.gnu.org/license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1.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3.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144</v>
      </c>
      <c r="C2" s="214"/>
    </row>
    <row r="3" spans="1:7" x14ac:dyDescent="0.75">
      <c r="A3" s="5"/>
      <c r="B3" s="5"/>
    </row>
    <row r="4" spans="1:7" ht="17.25" x14ac:dyDescent="0.85">
      <c r="A4" s="5"/>
      <c r="B4" s="5" t="s">
        <v>141</v>
      </c>
      <c r="D4" s="246" t="s">
        <v>235</v>
      </c>
      <c r="G4" s="215"/>
    </row>
    <row r="5" spans="1:7" x14ac:dyDescent="0.75">
      <c r="A5" s="5"/>
      <c r="B5" s="5" t="s">
        <v>92</v>
      </c>
      <c r="D5" s="247" t="s">
        <v>234</v>
      </c>
      <c r="G5" s="215"/>
    </row>
    <row r="6" spans="1:7" x14ac:dyDescent="0.75">
      <c r="A6" s="5"/>
      <c r="B6" s="5" t="s">
        <v>43</v>
      </c>
      <c r="G6" s="215"/>
    </row>
    <row r="7" spans="1:7" x14ac:dyDescent="0.75">
      <c r="A7" s="5"/>
      <c r="B7" s="5"/>
      <c r="G7" s="215"/>
    </row>
    <row r="8" spans="1:7" ht="17.25" x14ac:dyDescent="0.85">
      <c r="A8" s="5"/>
      <c r="B8" s="5" t="s">
        <v>136</v>
      </c>
      <c r="D8" s="248" t="s">
        <v>236</v>
      </c>
      <c r="G8" s="215"/>
    </row>
    <row r="9" spans="1:7" x14ac:dyDescent="0.75">
      <c r="A9" s="5"/>
      <c r="B9" s="5" t="s">
        <v>94</v>
      </c>
      <c r="D9" s="247" t="s">
        <v>233</v>
      </c>
      <c r="G9" s="215"/>
    </row>
    <row r="10" spans="1:7" x14ac:dyDescent="0.75">
      <c r="A10" s="5"/>
      <c r="B10" s="5" t="s">
        <v>137</v>
      </c>
      <c r="G10" s="215"/>
    </row>
    <row r="11" spans="1:7" x14ac:dyDescent="0.75">
      <c r="A11" s="5"/>
      <c r="B11" s="5" t="s">
        <v>219</v>
      </c>
      <c r="G11" s="215"/>
    </row>
    <row r="12" spans="1:7" x14ac:dyDescent="0.75">
      <c r="A12" s="5"/>
      <c r="B12" s="5"/>
      <c r="G12" s="215"/>
    </row>
    <row r="13" spans="1:7" x14ac:dyDescent="0.75">
      <c r="A13" s="5"/>
      <c r="B13" s="5" t="s">
        <v>46</v>
      </c>
      <c r="G13" s="215"/>
    </row>
    <row r="14" spans="1:7" x14ac:dyDescent="0.75">
      <c r="A14" s="5"/>
      <c r="B14" s="48" t="s">
        <v>142</v>
      </c>
      <c r="G14" s="215"/>
    </row>
    <row r="15" spans="1:7" x14ac:dyDescent="0.75">
      <c r="A15" s="5"/>
      <c r="B15" s="5" t="s">
        <v>138</v>
      </c>
      <c r="G15" s="215"/>
    </row>
    <row r="16" spans="1:7" x14ac:dyDescent="0.75">
      <c r="A16" s="5"/>
      <c r="B16" s="5" t="s">
        <v>95</v>
      </c>
      <c r="G16" s="216"/>
    </row>
    <row r="17" spans="1:9" x14ac:dyDescent="0.75">
      <c r="A17" s="5"/>
      <c r="B17" s="5"/>
      <c r="G17" s="215"/>
    </row>
    <row r="18" spans="1:9" x14ac:dyDescent="0.75">
      <c r="A18" s="5"/>
      <c r="B18" s="5" t="s">
        <v>67</v>
      </c>
      <c r="G18" s="381"/>
      <c r="H18" s="381"/>
      <c r="I18" s="381"/>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819</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5.0e – © 2015-2021, William W. Davis, MSPM, PMP</v>
      </c>
      <c r="C25" s="12"/>
      <c r="D25" s="261"/>
      <c r="H25" s="12"/>
    </row>
    <row r="26" spans="1:9" x14ac:dyDescent="0.75">
      <c r="A26" s="5"/>
      <c r="B26" s="104" t="s">
        <v>139</v>
      </c>
      <c r="C26" s="103"/>
      <c r="D26" s="261"/>
      <c r="E26" s="103"/>
      <c r="F26" s="103"/>
      <c r="G26" s="103"/>
      <c r="H26" s="103"/>
    </row>
    <row r="27" spans="1:9" x14ac:dyDescent="0.75">
      <c r="A27" s="5"/>
      <c r="B27" s="375" t="s">
        <v>140</v>
      </c>
      <c r="C27" s="103"/>
      <c r="D27" s="261"/>
      <c r="H27" s="12"/>
    </row>
    <row r="28" spans="1:9" x14ac:dyDescent="0.75">
      <c r="A28" s="5"/>
      <c r="B28" s="104" t="s">
        <v>93</v>
      </c>
      <c r="C28" s="103"/>
      <c r="D28" s="261"/>
      <c r="H28" s="12"/>
    </row>
    <row r="29" spans="1:9" x14ac:dyDescent="0.75">
      <c r="A29" s="5"/>
      <c r="B29" s="104" t="s">
        <v>218</v>
      </c>
      <c r="C29" s="103"/>
      <c r="D29" s="261"/>
      <c r="H29" s="12"/>
    </row>
    <row r="30" spans="1:9" x14ac:dyDescent="0.75">
      <c r="A30" s="5"/>
      <c r="B30" s="355" t="s">
        <v>849</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t="s">
        <v>815</v>
      </c>
      <c r="H34" s="12"/>
    </row>
    <row r="35" spans="1:8" x14ac:dyDescent="0.75">
      <c r="A35" s="5"/>
      <c r="B35" s="155" t="s">
        <v>759</v>
      </c>
      <c r="C35" s="12"/>
      <c r="H35" s="12"/>
    </row>
    <row r="36" spans="1:8" x14ac:dyDescent="0.75">
      <c r="A36" s="5"/>
      <c r="B36" s="155" t="s">
        <v>760</v>
      </c>
      <c r="C36" s="12"/>
      <c r="D36" s="261" t="s">
        <v>241</v>
      </c>
      <c r="H36" s="12"/>
    </row>
    <row r="37" spans="1:8" x14ac:dyDescent="0.75">
      <c r="A37" s="5"/>
      <c r="B37" s="155"/>
      <c r="C37" s="12"/>
      <c r="D37" s="261" t="s">
        <v>817</v>
      </c>
      <c r="H37" s="12"/>
    </row>
    <row r="38" spans="1:8" x14ac:dyDescent="0.75">
      <c r="A38" s="5"/>
      <c r="B38" s="155" t="s">
        <v>761</v>
      </c>
      <c r="C38" s="12"/>
      <c r="D38" s="261" t="s">
        <v>818</v>
      </c>
      <c r="H38" s="12"/>
    </row>
    <row r="39" spans="1:8" x14ac:dyDescent="0.75">
      <c r="A39" s="19"/>
      <c r="B39" s="155" t="s">
        <v>90</v>
      </c>
      <c r="C39" s="12"/>
      <c r="D39" s="261" t="s">
        <v>816</v>
      </c>
      <c r="H39" s="12"/>
    </row>
    <row r="40" spans="1:8" x14ac:dyDescent="0.75">
      <c r="A40" s="5"/>
      <c r="B40" s="262" t="s">
        <v>766</v>
      </c>
      <c r="D40" s="261" t="s">
        <v>845</v>
      </c>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141" t="s">
        <v>831</v>
      </c>
      <c r="C2" s="214"/>
    </row>
    <row r="3" spans="1:7" x14ac:dyDescent="0.75">
      <c r="A3" s="5"/>
      <c r="B3" s="5"/>
    </row>
    <row r="4" spans="1:7" ht="17.25" x14ac:dyDescent="0.85">
      <c r="A4" s="5"/>
      <c r="B4" s="5" t="s">
        <v>820</v>
      </c>
      <c r="D4" s="246"/>
      <c r="G4" s="215"/>
    </row>
    <row r="5" spans="1:7" x14ac:dyDescent="0.75">
      <c r="A5" s="5"/>
      <c r="B5" s="5" t="s">
        <v>821</v>
      </c>
      <c r="D5" s="247"/>
      <c r="G5" s="215"/>
    </row>
    <row r="6" spans="1:7" x14ac:dyDescent="0.75">
      <c r="A6" s="5"/>
      <c r="B6" s="5" t="s">
        <v>822</v>
      </c>
      <c r="G6" s="215"/>
    </row>
    <row r="7" spans="1:7" x14ac:dyDescent="0.75">
      <c r="A7" s="5"/>
      <c r="B7" s="5" t="s">
        <v>823</v>
      </c>
      <c r="G7" s="215"/>
    </row>
    <row r="8" spans="1:7" ht="17.25" x14ac:dyDescent="0.85">
      <c r="A8" s="5"/>
      <c r="B8" s="5"/>
      <c r="D8" s="248"/>
      <c r="G8" s="215"/>
    </row>
    <row r="9" spans="1:7" x14ac:dyDescent="0.75">
      <c r="A9" s="5"/>
      <c r="B9" s="5" t="s">
        <v>824</v>
      </c>
      <c r="D9" s="247"/>
      <c r="G9" s="215"/>
    </row>
    <row r="10" spans="1:7" x14ac:dyDescent="0.75">
      <c r="A10" s="5"/>
      <c r="B10" s="5" t="s">
        <v>825</v>
      </c>
      <c r="G10" s="215"/>
    </row>
    <row r="11" spans="1:7" x14ac:dyDescent="0.75">
      <c r="A11" s="5"/>
      <c r="B11" s="5" t="s">
        <v>826</v>
      </c>
      <c r="G11" s="215"/>
    </row>
    <row r="12" spans="1:7" x14ac:dyDescent="0.75">
      <c r="A12" s="5"/>
      <c r="B12" s="342" t="s">
        <v>827</v>
      </c>
      <c r="G12" s="215"/>
    </row>
    <row r="13" spans="1:7" x14ac:dyDescent="0.75">
      <c r="A13" s="5"/>
      <c r="B13" s="5" t="s">
        <v>830</v>
      </c>
      <c r="G13" s="215"/>
    </row>
    <row r="14" spans="1:7" x14ac:dyDescent="0.75">
      <c r="A14" s="5"/>
      <c r="B14" s="5" t="s">
        <v>829</v>
      </c>
      <c r="G14" s="215"/>
    </row>
    <row r="15" spans="1:7" x14ac:dyDescent="0.75">
      <c r="A15" s="5"/>
      <c r="B15" s="5" t="s">
        <v>840</v>
      </c>
      <c r="G15" s="215"/>
    </row>
    <row r="16" spans="1:7" x14ac:dyDescent="0.75">
      <c r="A16" s="5"/>
      <c r="B16" s="5"/>
      <c r="G16" s="216"/>
    </row>
    <row r="17" spans="1:9" x14ac:dyDescent="0.75">
      <c r="A17" s="5"/>
      <c r="B17" s="5" t="s">
        <v>828</v>
      </c>
      <c r="G17" s="215"/>
    </row>
    <row r="18" spans="1:9" x14ac:dyDescent="0.75">
      <c r="A18" s="5"/>
      <c r="B18" s="5" t="s">
        <v>832</v>
      </c>
      <c r="G18" s="381"/>
      <c r="H18" s="381"/>
      <c r="I18" s="381"/>
    </row>
    <row r="19" spans="1:9" x14ac:dyDescent="0.75">
      <c r="A19" s="5"/>
      <c r="B19" s="5"/>
      <c r="G19" s="215"/>
    </row>
    <row r="20" spans="1:9" x14ac:dyDescent="0.75">
      <c r="A20" s="5"/>
      <c r="B20" s="5"/>
    </row>
    <row r="21" spans="1:9" x14ac:dyDescent="0.75">
      <c r="A21" s="5"/>
      <c r="B21" s="5"/>
    </row>
    <row r="22" spans="1:9" x14ac:dyDescent="0.75">
      <c r="A22" s="5"/>
      <c r="B22" s="5"/>
      <c r="D22" s="261"/>
    </row>
    <row r="23" spans="1:9" x14ac:dyDescent="0.75">
      <c r="A23" s="5"/>
      <c r="B23" s="5"/>
    </row>
    <row r="24" spans="1:9" x14ac:dyDescent="0.75">
      <c r="A24" s="5"/>
      <c r="B24" s="5"/>
      <c r="D24" s="261"/>
    </row>
    <row r="25" spans="1:9" x14ac:dyDescent="0.75">
      <c r="A25" s="5"/>
      <c r="B25" s="19" t="str">
        <f>CONCATENATE("Version ",'Change Log'!$B$3," – © 2015-",YEAR('Change Log'!$A$3),", William W. Davis, MSPM, PMP")</f>
        <v>Version 5.0e – © 2015-2021, William W. Davis, MSPM, PMP</v>
      </c>
      <c r="C25" s="12"/>
      <c r="D25" s="261"/>
      <c r="H25" s="12"/>
    </row>
    <row r="26" spans="1:9" x14ac:dyDescent="0.75">
      <c r="A26" s="5"/>
      <c r="B26" s="339" t="s">
        <v>139</v>
      </c>
      <c r="C26" s="103"/>
      <c r="D26" s="261"/>
      <c r="E26" s="103"/>
      <c r="F26" s="103"/>
      <c r="G26" s="103"/>
      <c r="H26" s="103"/>
    </row>
    <row r="27" spans="1:9" x14ac:dyDescent="0.75">
      <c r="A27" s="5"/>
      <c r="B27" s="375" t="s">
        <v>140</v>
      </c>
      <c r="C27" s="103"/>
      <c r="D27" s="261"/>
      <c r="H27" s="12"/>
    </row>
    <row r="28" spans="1:9" x14ac:dyDescent="0.75">
      <c r="A28" s="5"/>
      <c r="B28" s="339" t="s">
        <v>93</v>
      </c>
      <c r="C28" s="103"/>
      <c r="D28" s="261"/>
      <c r="H28" s="12"/>
    </row>
    <row r="29" spans="1:9" x14ac:dyDescent="0.75">
      <c r="A29" s="5"/>
      <c r="B29" s="339" t="s">
        <v>218</v>
      </c>
      <c r="C29" s="103"/>
      <c r="D29" s="261"/>
      <c r="H29" s="12"/>
    </row>
    <row r="30" spans="1:9" x14ac:dyDescent="0.75">
      <c r="A30" s="5"/>
      <c r="B30" s="355" t="s">
        <v>849</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c r="H34" s="12"/>
    </row>
    <row r="35" spans="1:8" x14ac:dyDescent="0.75">
      <c r="A35" s="5"/>
      <c r="B35" s="155" t="s">
        <v>759</v>
      </c>
      <c r="C35" s="12"/>
      <c r="H35" s="12"/>
    </row>
    <row r="36" spans="1:8" x14ac:dyDescent="0.75">
      <c r="A36" s="5"/>
      <c r="B36" s="155" t="s">
        <v>760</v>
      </c>
      <c r="C36" s="12"/>
      <c r="D36" s="261"/>
      <c r="H36" s="12"/>
    </row>
    <row r="37" spans="1:8" x14ac:dyDescent="0.75">
      <c r="A37" s="5"/>
      <c r="B37" s="155"/>
      <c r="C37" s="12"/>
      <c r="D37" s="261"/>
      <c r="H37" s="12"/>
    </row>
    <row r="38" spans="1:8" x14ac:dyDescent="0.75">
      <c r="A38" s="5"/>
      <c r="B38" s="155" t="s">
        <v>761</v>
      </c>
      <c r="C38" s="12"/>
      <c r="D38" s="261"/>
      <c r="H38" s="12"/>
    </row>
    <row r="39" spans="1:8" x14ac:dyDescent="0.75">
      <c r="A39" s="19"/>
      <c r="B39" s="155" t="s">
        <v>90</v>
      </c>
      <c r="C39" s="12"/>
      <c r="D39" s="261"/>
      <c r="H39" s="12"/>
    </row>
    <row r="40" spans="1:8" x14ac:dyDescent="0.75">
      <c r="A40" s="5"/>
      <c r="B40" s="340" t="s">
        <v>766</v>
      </c>
      <c r="D40" s="261"/>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182</v>
      </c>
      <c r="C1" s="5"/>
      <c r="D1" s="5"/>
      <c r="E1" s="5"/>
      <c r="F1" s="2"/>
      <c r="G1" s="2"/>
      <c r="H1" s="5"/>
      <c r="I1" s="5"/>
      <c r="J1" s="5"/>
      <c r="K1" s="5"/>
      <c r="L1" s="35"/>
      <c r="M1" s="35"/>
      <c r="N1" s="35"/>
      <c r="O1" s="35"/>
      <c r="P1" s="35"/>
      <c r="Q1" s="35"/>
      <c r="R1" s="5"/>
    </row>
    <row r="2" spans="1:18" ht="30" customHeight="1" x14ac:dyDescent="0.75">
      <c r="A2" s="252"/>
      <c r="B2" s="253"/>
      <c r="C2" s="254" t="s">
        <v>211</v>
      </c>
      <c r="D2" s="255"/>
      <c r="E2" s="255"/>
      <c r="F2" s="256"/>
      <c r="G2" s="256"/>
      <c r="H2" s="255"/>
      <c r="I2" s="255"/>
      <c r="J2" s="255"/>
      <c r="K2" s="257"/>
      <c r="L2" s="35"/>
      <c r="M2" s="35"/>
      <c r="N2" s="35"/>
      <c r="O2" s="35"/>
      <c r="P2" s="35"/>
      <c r="Q2" s="35"/>
      <c r="R2" s="5"/>
    </row>
    <row r="3" spans="1:18" ht="20.149999999999999" customHeight="1" x14ac:dyDescent="0.75">
      <c r="A3" s="190"/>
      <c r="B3" s="191" t="s">
        <v>197</v>
      </c>
      <c r="C3" s="356">
        <v>50</v>
      </c>
      <c r="D3" s="205" t="s">
        <v>195</v>
      </c>
      <c r="E3" s="206"/>
      <c r="F3" s="207"/>
      <c r="G3" s="207"/>
      <c r="H3" s="206"/>
      <c r="I3" s="206"/>
      <c r="J3" s="206"/>
      <c r="K3" s="208"/>
      <c r="L3" s="35"/>
      <c r="M3" s="35"/>
      <c r="N3" s="35"/>
      <c r="O3" s="35"/>
      <c r="P3" s="35"/>
      <c r="Q3" s="35"/>
      <c r="R3" s="5"/>
    </row>
    <row r="4" spans="1:18" ht="20.149999999999999" customHeight="1" x14ac:dyDescent="0.75">
      <c r="A4" s="258"/>
      <c r="B4" s="259" t="s">
        <v>838</v>
      </c>
      <c r="C4" s="357">
        <v>100</v>
      </c>
      <c r="D4" s="205" t="s">
        <v>839</v>
      </c>
      <c r="E4" s="206"/>
      <c r="F4" s="207"/>
      <c r="G4" s="207"/>
      <c r="H4" s="206"/>
      <c r="I4" s="206"/>
      <c r="J4" s="206"/>
      <c r="K4" s="208"/>
      <c r="L4" s="35"/>
      <c r="M4" s="35"/>
      <c r="N4" s="35"/>
      <c r="O4" s="35"/>
      <c r="P4" s="35"/>
      <c r="Q4" s="35"/>
      <c r="R4" s="5"/>
    </row>
    <row r="5" spans="1:18" ht="20.149999999999999" customHeight="1" x14ac:dyDescent="0.75">
      <c r="A5" s="190"/>
      <c r="B5" s="191" t="s">
        <v>198</v>
      </c>
      <c r="C5" s="357">
        <v>150</v>
      </c>
      <c r="D5" s="205" t="s">
        <v>196</v>
      </c>
      <c r="E5" s="206"/>
      <c r="F5" s="207"/>
      <c r="G5" s="207"/>
      <c r="H5" s="206"/>
      <c r="I5" s="206"/>
      <c r="J5" s="206"/>
      <c r="K5" s="208"/>
      <c r="L5" s="35"/>
      <c r="M5" s="35"/>
      <c r="N5" s="35"/>
      <c r="O5" s="35"/>
      <c r="P5" s="35"/>
      <c r="Q5" s="35"/>
      <c r="R5" s="5"/>
    </row>
    <row r="6" spans="1:18" ht="20.149999999999999" customHeight="1" x14ac:dyDescent="0.75">
      <c r="A6" s="203"/>
      <c r="B6" s="204" t="s">
        <v>186</v>
      </c>
      <c r="C6" s="125">
        <f>IF(OR(ISBLANK(C4),ISBLANK(C5),ISBLANK(C3)),"",IF(AND(C3&gt;0,C4&gt;0,C5&gt;0),IF(C4&gt;C3,IF(C5&gt;C4,1,-1),-1)))</f>
        <v>1</v>
      </c>
      <c r="D6" s="205" t="s">
        <v>181</v>
      </c>
      <c r="E6" s="206"/>
      <c r="F6" s="207"/>
      <c r="G6" s="207"/>
      <c r="H6" s="206"/>
      <c r="I6" s="206"/>
      <c r="J6" s="206"/>
      <c r="K6" s="208"/>
      <c r="L6" s="35"/>
      <c r="M6" s="35"/>
      <c r="N6" s="35"/>
      <c r="O6" s="35"/>
      <c r="P6" s="35"/>
      <c r="Q6" s="35"/>
      <c r="R6" s="5"/>
    </row>
    <row r="7" spans="1:18" ht="20.149999999999999" customHeight="1" x14ac:dyDescent="0.75">
      <c r="A7" s="203"/>
      <c r="B7" s="204" t="s">
        <v>187</v>
      </c>
      <c r="C7" s="125">
        <f>IF(OR(ISBLANK(C3),ISBLANK(C4),ISBLANK(C5)),"",IFERROR(MIN(C4-C3,C5-C4)/MAX(C4-C3,C5-C4),""))</f>
        <v>1</v>
      </c>
      <c r="D7" s="205" t="s">
        <v>183</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192</v>
      </c>
      <c r="C9" s="127" t="s">
        <v>1</v>
      </c>
      <c r="D9" s="205" t="s">
        <v>184</v>
      </c>
      <c r="E9" s="206"/>
      <c r="F9" s="207"/>
      <c r="G9" s="207"/>
      <c r="H9" s="206"/>
      <c r="I9" s="206"/>
      <c r="J9" s="206"/>
      <c r="K9" s="208"/>
      <c r="L9" s="35"/>
      <c r="M9" s="35"/>
      <c r="N9" s="35"/>
      <c r="O9" s="35"/>
      <c r="P9" s="35"/>
      <c r="Q9" s="35"/>
      <c r="R9" s="5"/>
    </row>
    <row r="10" spans="1:18" ht="20.149999999999999" customHeight="1" x14ac:dyDescent="0.75">
      <c r="A10" s="203"/>
      <c r="B10" s="204" t="s">
        <v>193</v>
      </c>
      <c r="C10" s="58"/>
      <c r="D10" s="205" t="s">
        <v>185</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188</v>
      </c>
      <c r="C12" s="357">
        <v>75</v>
      </c>
      <c r="D12" s="205" t="s">
        <v>238</v>
      </c>
      <c r="E12" s="206"/>
      <c r="F12" s="207"/>
      <c r="G12" s="207"/>
      <c r="H12" s="206"/>
      <c r="I12" s="206"/>
      <c r="J12" s="206"/>
      <c r="K12" s="208"/>
      <c r="L12" s="35"/>
      <c r="M12" s="35"/>
      <c r="N12" s="35"/>
      <c r="O12" s="35"/>
      <c r="P12" s="35"/>
      <c r="Q12" s="35"/>
      <c r="R12" s="5"/>
    </row>
    <row r="13" spans="1:18" ht="20.149999999999999" customHeight="1" x14ac:dyDescent="0.75">
      <c r="A13" s="190"/>
      <c r="B13" s="191" t="s">
        <v>189</v>
      </c>
      <c r="C13" s="186" t="s">
        <v>75</v>
      </c>
      <c r="D13" s="205" t="s">
        <v>194</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190</v>
      </c>
      <c r="C15" s="359">
        <v>0.5</v>
      </c>
      <c r="D15" s="205" t="s">
        <v>191</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865</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5.0e – © 2015-2021, William W. Davis, MSPM, PMP</v>
      </c>
      <c r="C19" s="189"/>
      <c r="D19" s="5"/>
      <c r="E19" s="2"/>
      <c r="F19" s="5"/>
      <c r="G19" s="5"/>
      <c r="H19" s="2"/>
      <c r="I19" s="5"/>
      <c r="J19" s="5"/>
      <c r="K19" s="5"/>
      <c r="L19" s="5"/>
      <c r="M19" s="5"/>
      <c r="N19" s="5"/>
      <c r="O19" s="5"/>
      <c r="P19" s="5"/>
      <c r="Q19" s="5"/>
      <c r="R19" s="5"/>
    </row>
    <row r="20" spans="1:18" x14ac:dyDescent="0.75">
      <c r="A20" s="2"/>
      <c r="B20" s="323" t="s">
        <v>139</v>
      </c>
      <c r="C20" s="323"/>
      <c r="D20" s="323"/>
      <c r="E20" s="323"/>
      <c r="F20" s="323"/>
      <c r="G20" s="323"/>
      <c r="H20" s="2"/>
      <c r="I20" s="5"/>
      <c r="J20" s="5"/>
      <c r="K20" s="5"/>
      <c r="L20" s="5"/>
      <c r="M20" s="5"/>
      <c r="N20" s="5"/>
      <c r="O20" s="5"/>
      <c r="P20" s="5"/>
      <c r="Q20" s="5"/>
      <c r="R20" s="5"/>
    </row>
    <row r="21" spans="1:18" x14ac:dyDescent="0.75">
      <c r="A21" s="2"/>
      <c r="B21" s="375" t="s">
        <v>140</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218</v>
      </c>
      <c r="C23" s="323"/>
      <c r="D23" s="323"/>
      <c r="E23" s="323"/>
      <c r="F23" s="323"/>
      <c r="G23" s="323"/>
      <c r="H23" s="2"/>
      <c r="I23" s="5"/>
      <c r="J23" s="5"/>
      <c r="K23" s="5"/>
      <c r="L23" s="5"/>
      <c r="M23" s="5"/>
      <c r="N23" s="5"/>
      <c r="O23" s="5"/>
      <c r="P23" s="5"/>
      <c r="Q23" s="5"/>
      <c r="R23" s="5"/>
    </row>
    <row r="24" spans="1:18" x14ac:dyDescent="0.75">
      <c r="A24" s="2"/>
      <c r="B24" s="382" t="s">
        <v>849</v>
      </c>
      <c r="C24" s="382"/>
      <c r="D24" s="323"/>
      <c r="E24" s="323"/>
      <c r="F24" s="323"/>
      <c r="G24" s="323"/>
      <c r="H24" s="2"/>
      <c r="I24" s="5"/>
      <c r="J24" s="5"/>
      <c r="K24" s="5"/>
      <c r="L24" s="5"/>
      <c r="M24" s="5"/>
      <c r="N24" s="5"/>
      <c r="O24" s="5"/>
      <c r="P24" s="5"/>
      <c r="Q24" s="5"/>
      <c r="R24" s="5"/>
    </row>
    <row r="25" spans="1:18" x14ac:dyDescent="0.75">
      <c r="A25" s="2"/>
      <c r="B25" s="155" t="s">
        <v>213</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212</v>
      </c>
      <c r="C27" s="5"/>
      <c r="D27" s="5"/>
      <c r="E27" s="5"/>
      <c r="F27" s="2"/>
      <c r="G27" s="2"/>
      <c r="H27" s="5"/>
      <c r="I27" s="5"/>
      <c r="J27" s="5"/>
      <c r="K27" s="5"/>
      <c r="L27" s="5"/>
      <c r="M27" s="5"/>
      <c r="N27" s="5"/>
      <c r="O27" s="5"/>
      <c r="P27" s="5"/>
      <c r="Q27" s="5"/>
      <c r="R27" s="5"/>
    </row>
    <row r="28" spans="1:18" x14ac:dyDescent="0.75">
      <c r="A28" s="19"/>
      <c r="B28" s="155" t="s">
        <v>214</v>
      </c>
      <c r="C28" s="5"/>
      <c r="D28" s="5"/>
      <c r="E28" s="5"/>
      <c r="F28" s="2"/>
      <c r="G28" s="2"/>
      <c r="H28" s="5"/>
      <c r="I28" s="5"/>
      <c r="J28" s="5"/>
      <c r="K28" s="5"/>
      <c r="L28" s="5"/>
      <c r="M28" s="5"/>
      <c r="N28" s="5"/>
      <c r="O28" s="5"/>
      <c r="P28" s="5"/>
      <c r="Q28" s="5"/>
      <c r="R28" s="5"/>
    </row>
    <row r="29" spans="1:18" x14ac:dyDescent="0.75">
      <c r="A29" s="19"/>
      <c r="B29" s="155" t="s">
        <v>759</v>
      </c>
      <c r="C29" s="5"/>
      <c r="D29" s="5"/>
      <c r="E29" s="5"/>
      <c r="F29" s="2"/>
      <c r="G29" s="2"/>
      <c r="H29" s="5"/>
      <c r="I29" s="5"/>
      <c r="J29" s="5"/>
      <c r="K29" s="5"/>
      <c r="L29" s="5"/>
      <c r="M29" s="5"/>
      <c r="N29" s="5"/>
      <c r="O29" s="5"/>
      <c r="P29" s="5"/>
      <c r="Q29" s="5"/>
      <c r="R29" s="5"/>
    </row>
    <row r="30" spans="1:18" x14ac:dyDescent="0.75">
      <c r="A30" s="19"/>
      <c r="B30" s="155" t="s">
        <v>760</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761</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766</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175</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762</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143</v>
      </c>
      <c r="C1" s="5"/>
      <c r="D1" s="5"/>
      <c r="E1" s="2"/>
      <c r="F1" s="2"/>
      <c r="G1" s="5"/>
      <c r="H1" s="2"/>
      <c r="I1" s="2"/>
      <c r="J1" s="5"/>
      <c r="K1" s="5"/>
      <c r="L1" s="5"/>
      <c r="M1" s="5"/>
      <c r="N1" s="35"/>
      <c r="O1" s="35"/>
      <c r="P1" s="35"/>
      <c r="Q1" s="35"/>
      <c r="R1" s="35"/>
      <c r="S1" s="35"/>
      <c r="T1" s="5"/>
    </row>
    <row r="2" spans="1:22" ht="24.95" customHeight="1" x14ac:dyDescent="0.75">
      <c r="A2" s="160" t="s">
        <v>133</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124</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134</v>
      </c>
      <c r="E6" s="125">
        <f>IF(OR(ISBLANK(C4),ISBLANK(D4),ISBLANK(B4)),"",IF(AND(B4&gt;0,C4&gt;0,D4&gt;0),IF(C4&gt;B4,IF(D4&gt;C4,1,-1),-1)))</f>
        <v>1</v>
      </c>
      <c r="F6" s="125">
        <f>IF(OR(ISBLANK(B4),ISBLANK(C4),ISBLANK(D4)),"",IFERROR(MIN(C4-B4,D4-C4)/MAX(C4-B4,D4-C4),""))</f>
        <v>0.5</v>
      </c>
      <c r="G6" s="394" t="s">
        <v>114</v>
      </c>
      <c r="H6" s="395"/>
      <c r="I6" s="395"/>
      <c r="J6" s="395"/>
      <c r="K6" s="395"/>
      <c r="L6" s="395"/>
      <c r="M6" s="395"/>
      <c r="N6" s="395"/>
      <c r="O6" s="395"/>
      <c r="P6" s="395"/>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125</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126</v>
      </c>
      <c r="G9" s="133">
        <f>IF(AND(B4&gt;0,C4&gt;0,D4&gt;0),(B4+(4*C4)+D4)/6,"")</f>
        <v>130</v>
      </c>
      <c r="H9" s="150" t="s">
        <v>127</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135</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129</v>
      </c>
      <c r="H12" s="127" t="s">
        <v>1</v>
      </c>
      <c r="I12" s="149" t="s">
        <v>117</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392" t="s">
        <v>177</v>
      </c>
      <c r="B14" s="392"/>
      <c r="C14" s="392"/>
      <c r="D14" s="392"/>
      <c r="E14" s="392"/>
      <c r="F14" s="392"/>
      <c r="G14" s="392"/>
      <c r="H14" s="393"/>
      <c r="I14" s="58" t="s">
        <v>173</v>
      </c>
      <c r="J14" s="173" t="s">
        <v>176</v>
      </c>
      <c r="K14" s="183"/>
      <c r="L14" s="183"/>
      <c r="M14" s="183"/>
      <c r="N14" s="183"/>
      <c r="O14" s="183"/>
      <c r="P14" s="183"/>
      <c r="Q14" s="183"/>
      <c r="R14" s="183"/>
      <c r="S14" s="183"/>
      <c r="T14" s="183"/>
    </row>
    <row r="15" spans="1:22" ht="20.149999999999999" customHeight="1" x14ac:dyDescent="0.75">
      <c r="A15" s="392"/>
      <c r="B15" s="392"/>
      <c r="C15" s="392"/>
      <c r="D15" s="392"/>
      <c r="E15" s="392"/>
      <c r="F15" s="392"/>
      <c r="G15" s="392"/>
      <c r="H15" s="393"/>
      <c r="I15" s="58"/>
      <c r="J15" s="173" t="s">
        <v>178</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390" t="s">
        <v>116</v>
      </c>
      <c r="B17" s="390"/>
      <c r="C17" s="390"/>
      <c r="D17" s="390"/>
      <c r="E17" s="390"/>
      <c r="F17" s="390"/>
      <c r="G17" s="390"/>
      <c r="H17" s="390"/>
      <c r="I17" s="391"/>
      <c r="J17" s="57" t="s">
        <v>66</v>
      </c>
      <c r="K17" s="2"/>
      <c r="L17" s="389" t="s">
        <v>108</v>
      </c>
      <c r="M17" s="389"/>
      <c r="N17" s="389"/>
      <c r="O17" s="389"/>
      <c r="P17" s="389"/>
      <c r="Q17" s="389"/>
      <c r="R17" s="389"/>
      <c r="S17" s="389"/>
      <c r="T17" s="389"/>
    </row>
    <row r="18" spans="1:20" ht="19.899999999999999" customHeight="1" x14ac:dyDescent="0.75">
      <c r="A18" s="390"/>
      <c r="B18" s="390"/>
      <c r="C18" s="390"/>
      <c r="D18" s="390"/>
      <c r="E18" s="390"/>
      <c r="F18" s="390"/>
      <c r="G18" s="390"/>
      <c r="H18" s="390"/>
      <c r="I18" s="391"/>
      <c r="J18" s="128">
        <f>IF(AND(B4&gt;0,C4&gt;0,D4&gt;0,NOT(ISBLANK(H12))),(D4-B4)*VLOOKUP(H12,VLookups!$A$4:$B$13,2,FALSE),"")</f>
        <v>36</v>
      </c>
      <c r="K18" s="2"/>
      <c r="L18" s="389"/>
      <c r="M18" s="389"/>
      <c r="N18" s="389"/>
      <c r="O18" s="389"/>
      <c r="P18" s="389"/>
      <c r="Q18" s="389"/>
      <c r="R18" s="389"/>
      <c r="S18" s="389"/>
      <c r="T18" s="389"/>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113</v>
      </c>
      <c r="K20" s="2"/>
      <c r="L20" s="396" t="s">
        <v>75</v>
      </c>
      <c r="M20" s="397"/>
      <c r="N20" s="150" t="s">
        <v>123</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399" t="s">
        <v>72</v>
      </c>
      <c r="M22" s="399" t="s">
        <v>73</v>
      </c>
      <c r="N22" s="176" t="s">
        <v>120</v>
      </c>
      <c r="O22" s="35"/>
      <c r="P22" s="35"/>
      <c r="Q22" s="35"/>
      <c r="R22" s="35"/>
      <c r="S22" s="35"/>
      <c r="T22" s="5"/>
    </row>
    <row r="23" spans="1:20" ht="15" customHeight="1" x14ac:dyDescent="0.75">
      <c r="A23" s="2"/>
      <c r="B23" s="5"/>
      <c r="C23" s="5"/>
      <c r="D23" s="5"/>
      <c r="E23" s="2"/>
      <c r="F23" s="2"/>
      <c r="G23" s="5"/>
      <c r="H23" s="2"/>
      <c r="I23" s="2"/>
      <c r="J23" s="175"/>
      <c r="K23" s="2"/>
      <c r="L23" s="400"/>
      <c r="M23" s="400"/>
      <c r="N23" s="176" t="s">
        <v>801</v>
      </c>
      <c r="O23" s="35"/>
      <c r="P23" s="35"/>
      <c r="Q23" s="35"/>
      <c r="R23" s="35"/>
      <c r="S23" s="35"/>
      <c r="T23" s="5"/>
    </row>
    <row r="24" spans="1:20" ht="20.149999999999999" customHeight="1" x14ac:dyDescent="0.75">
      <c r="A24" s="2"/>
      <c r="B24" s="5"/>
      <c r="C24" s="5"/>
      <c r="D24" s="5"/>
      <c r="E24" s="2"/>
      <c r="F24" s="2"/>
      <c r="G24" s="5"/>
      <c r="H24" s="2"/>
      <c r="I24" s="2"/>
      <c r="J24" s="126" t="s">
        <v>109</v>
      </c>
      <c r="K24" s="2"/>
      <c r="L24" s="159">
        <v>150</v>
      </c>
      <c r="M24" s="270">
        <f>IF(AND(L24&gt;0,C4&gt;0,J18&gt;0,NOT(ISBLANK(H12))),ABS(VLOOKUP($L$20,VLookups!$A$43:$B$44,2,FALSE)-_xlfn.NORM.DIST(L24,G9,J18,TRUE)),"")</f>
        <v>0.7107426392460281</v>
      </c>
      <c r="N24" s="177" t="s">
        <v>128</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800</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398" t="str">
        <f>VLOOKUP(L20,VLookups!A43:C44,3,FALSE)</f>
        <v>Show the likelihood that the SPERT estimates will be EQUAL TO or GREATER THAN an uncertainty</v>
      </c>
      <c r="O27" s="398"/>
      <c r="P27" s="398"/>
      <c r="Q27" s="398"/>
      <c r="R27" s="398"/>
      <c r="S27" s="398"/>
      <c r="T27" s="136"/>
    </row>
    <row r="28" spans="1:20" ht="20.149999999999999" customHeight="1" x14ac:dyDescent="0.75">
      <c r="A28" s="134"/>
      <c r="B28" s="136"/>
      <c r="C28" s="136"/>
      <c r="D28" s="136"/>
      <c r="E28" s="136"/>
      <c r="F28" s="136"/>
      <c r="G28" s="136"/>
      <c r="H28" s="136"/>
      <c r="I28" s="136"/>
      <c r="J28" s="136"/>
      <c r="K28" s="136"/>
      <c r="L28" s="136"/>
      <c r="M28" s="179" t="s">
        <v>111</v>
      </c>
      <c r="N28" s="383" t="s">
        <v>53</v>
      </c>
      <c r="O28" s="384"/>
      <c r="P28" s="384"/>
      <c r="Q28" s="384"/>
      <c r="R28" s="384"/>
      <c r="S28" s="385"/>
      <c r="T28" s="136"/>
    </row>
    <row r="29" spans="1:20" ht="15.75" customHeight="1" x14ac:dyDescent="0.75">
      <c r="A29" s="134"/>
      <c r="B29" s="136"/>
      <c r="C29" s="136"/>
      <c r="D29" s="136"/>
      <c r="E29" s="136"/>
      <c r="F29" s="136"/>
      <c r="G29" s="136"/>
      <c r="H29" s="136"/>
      <c r="I29" s="136"/>
      <c r="J29" s="136"/>
      <c r="K29" s="136"/>
      <c r="L29" s="136"/>
      <c r="M29" s="180" t="s">
        <v>131</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132</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130</v>
      </c>
      <c r="B32" s="5"/>
      <c r="C32" s="5"/>
      <c r="D32" s="5"/>
      <c r="E32" s="2"/>
      <c r="F32" s="2"/>
      <c r="G32" s="5"/>
      <c r="H32" s="5"/>
      <c r="I32" s="5"/>
      <c r="J32" s="5"/>
      <c r="K32" s="5"/>
      <c r="L32" s="5"/>
      <c r="M32" s="5"/>
      <c r="N32" s="5"/>
      <c r="O32" s="5"/>
      <c r="P32" s="5"/>
      <c r="Q32" s="5"/>
      <c r="R32" s="5"/>
      <c r="S32" s="5"/>
      <c r="T32" s="5"/>
    </row>
    <row r="33" spans="1:20" x14ac:dyDescent="0.75">
      <c r="A33" s="5"/>
      <c r="B33" s="386" t="s">
        <v>78</v>
      </c>
      <c r="C33" s="387"/>
      <c r="D33" s="388"/>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119</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118</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110</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121</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115</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122</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5.0e – © 2015-2021, William W. Davis, MSPM, PMP</v>
      </c>
      <c r="C45" s="5"/>
      <c r="D45" s="5"/>
      <c r="E45" s="5"/>
      <c r="F45" s="2"/>
      <c r="G45" s="2"/>
      <c r="H45" s="5"/>
      <c r="I45" s="5"/>
      <c r="J45" s="2"/>
      <c r="K45" s="5"/>
      <c r="L45" s="5"/>
      <c r="M45" s="5"/>
      <c r="N45" s="5"/>
      <c r="O45" s="5"/>
      <c r="P45" s="5"/>
      <c r="Q45" s="5"/>
      <c r="R45" s="5"/>
      <c r="S45" s="5"/>
      <c r="T45" s="5"/>
    </row>
    <row r="46" spans="1:20" x14ac:dyDescent="0.75">
      <c r="A46" s="2"/>
      <c r="B46" s="382" t="s">
        <v>139</v>
      </c>
      <c r="C46" s="382"/>
      <c r="D46" s="382"/>
      <c r="E46" s="382"/>
      <c r="F46" s="382"/>
      <c r="G46" s="382"/>
      <c r="H46" s="382"/>
      <c r="I46" s="104"/>
      <c r="J46" s="2"/>
      <c r="K46" s="5"/>
      <c r="L46" s="5"/>
      <c r="M46" s="5"/>
      <c r="N46" s="5"/>
      <c r="O46" s="5"/>
      <c r="P46" s="5"/>
      <c r="Q46" s="5"/>
      <c r="R46" s="5"/>
      <c r="S46" s="5"/>
      <c r="T46" s="5"/>
    </row>
    <row r="47" spans="1:20" x14ac:dyDescent="0.75">
      <c r="A47" s="2"/>
      <c r="B47" s="382" t="s">
        <v>140</v>
      </c>
      <c r="C47" s="382"/>
      <c r="D47" s="382"/>
      <c r="E47" s="382"/>
      <c r="F47" s="382"/>
      <c r="G47" s="382"/>
      <c r="H47" s="382"/>
      <c r="I47" s="104"/>
      <c r="J47" s="2"/>
      <c r="K47" s="5"/>
      <c r="L47" s="5"/>
      <c r="M47" s="5"/>
      <c r="N47" s="5"/>
      <c r="O47" s="5"/>
      <c r="P47" s="5"/>
      <c r="Q47" s="5"/>
      <c r="R47" s="5"/>
      <c r="S47" s="5"/>
      <c r="T47" s="5"/>
    </row>
    <row r="48" spans="1:20" x14ac:dyDescent="0.75">
      <c r="A48" s="2"/>
      <c r="B48" s="382" t="s">
        <v>93</v>
      </c>
      <c r="C48" s="382"/>
      <c r="D48" s="382"/>
      <c r="E48" s="382"/>
      <c r="F48" s="382"/>
      <c r="G48" s="382"/>
      <c r="H48" s="382"/>
      <c r="I48" s="104"/>
      <c r="J48" s="2"/>
      <c r="K48" s="5"/>
      <c r="L48" s="5"/>
      <c r="M48" s="5"/>
      <c r="N48" s="5"/>
      <c r="O48" s="5"/>
      <c r="P48" s="5"/>
      <c r="Q48" s="5"/>
      <c r="R48" s="5"/>
      <c r="S48" s="5"/>
      <c r="T48" s="5"/>
    </row>
    <row r="49" spans="1:20" x14ac:dyDescent="0.75">
      <c r="A49" s="2"/>
      <c r="B49" s="382" t="s">
        <v>218</v>
      </c>
      <c r="C49" s="382"/>
      <c r="D49" s="382"/>
      <c r="E49" s="382"/>
      <c r="F49" s="382"/>
      <c r="G49" s="382"/>
      <c r="H49" s="382"/>
      <c r="I49" s="104"/>
      <c r="J49" s="2"/>
      <c r="K49" s="5"/>
      <c r="L49" s="5"/>
      <c r="M49" s="5"/>
      <c r="N49" s="5"/>
      <c r="O49" s="5"/>
      <c r="P49" s="5"/>
      <c r="Q49" s="5"/>
      <c r="R49" s="5"/>
      <c r="S49" s="5"/>
      <c r="T49" s="5"/>
    </row>
    <row r="50" spans="1:20" x14ac:dyDescent="0.75">
      <c r="A50" s="2"/>
      <c r="B50" s="382" t="s">
        <v>849</v>
      </c>
      <c r="C50" s="382"/>
      <c r="D50" s="382"/>
      <c r="E50" s="382"/>
      <c r="F50" s="382"/>
      <c r="G50" s="382"/>
      <c r="H50" s="382"/>
      <c r="I50" s="104"/>
      <c r="J50" s="2"/>
      <c r="K50" s="5"/>
      <c r="L50" s="5"/>
      <c r="M50" s="5"/>
      <c r="N50" s="5"/>
      <c r="O50" s="5"/>
      <c r="P50" s="5"/>
      <c r="Q50" s="5"/>
      <c r="R50" s="5"/>
      <c r="S50" s="5"/>
      <c r="T50" s="5"/>
    </row>
    <row r="51" spans="1:20" x14ac:dyDescent="0.75">
      <c r="A51" s="2"/>
      <c r="B51" s="155" t="s">
        <v>213</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212</v>
      </c>
      <c r="C53" s="5"/>
      <c r="D53" s="5"/>
      <c r="E53" s="2"/>
      <c r="F53" s="2"/>
      <c r="G53" s="5"/>
      <c r="H53" s="2"/>
      <c r="I53" s="2"/>
      <c r="J53" s="5"/>
      <c r="K53" s="5"/>
      <c r="L53" s="5"/>
      <c r="M53" s="5"/>
      <c r="N53" s="5"/>
      <c r="O53" s="5"/>
      <c r="P53" s="5"/>
      <c r="Q53" s="5"/>
      <c r="R53" s="5"/>
      <c r="S53" s="5"/>
      <c r="T53" s="5"/>
    </row>
    <row r="54" spans="1:20" x14ac:dyDescent="0.75">
      <c r="A54" s="19"/>
      <c r="B54" s="155" t="s">
        <v>214</v>
      </c>
      <c r="C54" s="5"/>
      <c r="D54" s="5"/>
      <c r="E54" s="2"/>
      <c r="F54" s="2"/>
      <c r="G54" s="5"/>
      <c r="H54" s="2"/>
      <c r="I54" s="2"/>
      <c r="J54" s="5"/>
      <c r="K54" s="5"/>
      <c r="L54" s="5"/>
      <c r="M54" s="5"/>
      <c r="N54" s="5"/>
      <c r="O54" s="5"/>
      <c r="P54" s="5"/>
      <c r="Q54" s="5"/>
      <c r="R54" s="5"/>
      <c r="S54" s="5"/>
      <c r="T54" s="5"/>
    </row>
    <row r="55" spans="1:20" x14ac:dyDescent="0.75">
      <c r="A55" s="19"/>
      <c r="B55" s="155" t="s">
        <v>759</v>
      </c>
      <c r="C55" s="5"/>
      <c r="D55" s="5"/>
      <c r="E55" s="2"/>
      <c r="F55" s="2"/>
      <c r="G55" s="5"/>
      <c r="H55" s="2"/>
      <c r="I55" s="2"/>
      <c r="J55" s="5"/>
      <c r="K55" s="5"/>
      <c r="L55" s="5"/>
      <c r="M55" s="5"/>
      <c r="N55" s="5"/>
      <c r="O55" s="5"/>
      <c r="P55" s="5"/>
      <c r="Q55" s="5"/>
      <c r="R55" s="5"/>
      <c r="S55" s="5"/>
      <c r="T55" s="5"/>
    </row>
    <row r="56" spans="1:20" x14ac:dyDescent="0.75">
      <c r="A56" s="19"/>
      <c r="B56" s="155" t="s">
        <v>760</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761</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401" t="s">
        <v>766</v>
      </c>
      <c r="C60" s="401"/>
      <c r="D60" s="401"/>
      <c r="E60" s="401"/>
      <c r="F60" s="401"/>
      <c r="G60" s="401"/>
      <c r="H60" s="401"/>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175</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763</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H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customWidth="1"/>
  </cols>
  <sheetData>
    <row r="1" spans="1:424" ht="24" customHeight="1" x14ac:dyDescent="0.75">
      <c r="A1" s="55"/>
      <c r="B1" s="55" t="s">
        <v>781</v>
      </c>
      <c r="C1" s="5"/>
      <c r="D1" s="5"/>
      <c r="E1" s="2"/>
      <c r="F1" s="2"/>
      <c r="G1" s="5"/>
      <c r="H1" s="2"/>
      <c r="I1" s="2"/>
      <c r="J1" s="5"/>
      <c r="K1" s="5"/>
      <c r="L1" s="5"/>
      <c r="M1" s="396" t="s">
        <v>75</v>
      </c>
      <c r="N1" s="397"/>
      <c r="O1" s="402" t="str">
        <f>VLOOKUP(M1,VLookups!A43:C44,3,FALSE)</f>
        <v>Show the likelihood that the SPERT estimates will be EQUAL TO or GREATER THAN an uncertainty</v>
      </c>
      <c r="P1" s="402"/>
      <c r="Q1" s="402"/>
      <c r="R1" s="402"/>
      <c r="S1" s="402"/>
      <c r="T1" s="402"/>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53">
        <v>-0.5</v>
      </c>
      <c r="C2" s="90" t="s">
        <v>88</v>
      </c>
      <c r="D2" s="102">
        <v>0.5</v>
      </c>
      <c r="E2" s="26"/>
      <c r="F2" s="26"/>
      <c r="G2" s="25"/>
      <c r="H2" s="26"/>
      <c r="I2" s="26"/>
      <c r="J2" s="5"/>
      <c r="K2" s="5"/>
      <c r="L2" s="5"/>
      <c r="M2" s="406" t="s">
        <v>72</v>
      </c>
      <c r="N2" s="406" t="s">
        <v>73</v>
      </c>
      <c r="O2" s="403" t="s">
        <v>53</v>
      </c>
      <c r="P2" s="404"/>
      <c r="Q2" s="404"/>
      <c r="R2" s="404"/>
      <c r="S2" s="404"/>
      <c r="T2" s="405"/>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07"/>
      <c r="N3" s="407"/>
      <c r="O3" s="101">
        <v>0.1</v>
      </c>
      <c r="P3" s="54">
        <v>0.9</v>
      </c>
      <c r="Q3" s="54">
        <v>0.85</v>
      </c>
      <c r="R3" s="54">
        <v>0.8</v>
      </c>
      <c r="S3" s="54">
        <v>0.75</v>
      </c>
      <c r="T3" s="54">
        <v>0.5</v>
      </c>
      <c r="U3" s="5"/>
      <c r="V3" s="168" t="s">
        <v>886</v>
      </c>
      <c r="HP3" s="168" t="s">
        <v>174</v>
      </c>
      <c r="LM3" s="171" t="s">
        <v>220</v>
      </c>
    </row>
    <row r="4" spans="1:424" x14ac:dyDescent="0.75">
      <c r="A4" s="4">
        <v>1</v>
      </c>
      <c r="B4" s="97">
        <f>IF(C4&gt;0,C4*(1+$B$2),"")</f>
        <v>60</v>
      </c>
      <c r="C4" s="96">
        <v>120</v>
      </c>
      <c r="D4" s="97">
        <f>IF(C4&gt;0,C4*(1+$D$2),"")</f>
        <v>180</v>
      </c>
      <c r="E4" s="36">
        <f t="shared" ref="E4:E67" si="0">IF(OR(ISBLANK(C4),ISBLANK(D4),ISBLANK(B4)),"",IF(AND(B4&gt;0,C4&gt;0,D4&gt;0),IF(C4&gt;B4,IF(D4&gt;C4,1,-1),-1)))</f>
        <v>1</v>
      </c>
      <c r="F4" s="36">
        <f t="shared" ref="F4:F67" si="1">IF(OR(ISBLANK(B4),ISBLANK(C4),ISBLANK(D4)),"",IFERROR(MIN(C4-B4,D4-C4)/MAX(C4-B4,D4-C4),""))</f>
        <v>1</v>
      </c>
      <c r="G4" s="74">
        <f>IF(AND(B4&gt;0,C4&gt;0,D4&gt;0),(B4+(4*C4)+D4)/6,"")</f>
        <v>120</v>
      </c>
      <c r="H4" s="23" t="s">
        <v>13</v>
      </c>
      <c r="I4" s="58"/>
      <c r="J4" s="281"/>
      <c r="K4" s="75">
        <f>IF(AND(B4&gt;0,C4&gt;0,D4&gt;0),IF(ISBLANK(J4),IF(ISBLANK(H4),"",(D4-B4)*VLOOKUP(H4,VLookups!$A$4:$B$13,2,FALSE)),J4),"")</f>
        <v>8.4852813742385695</v>
      </c>
      <c r="L4" s="76">
        <f t="shared" ref="L4:L35" si="2">IF(K4="","",K4^2)</f>
        <v>71.999999999999986</v>
      </c>
      <c r="M4" s="96">
        <v>150</v>
      </c>
      <c r="N4" s="271">
        <f>IF(AND(M4&gt;0,C4&gt;0,NOT(K4="")),ABS(VLOOKUP($M$1,VLookups!$A$43:$B$44,2,FALSE)-_xlfn.NORM.DIST(M4,G4,K4,TRUE)),"")</f>
        <v>0.9997965239912775</v>
      </c>
      <c r="O4" s="95">
        <f>IF(AND($B4&gt;0,$C4&gt;0,$D4&gt;0,NOT(ISBLANK($H4))),_xlfn.NORM.INV(ABS(VLOOKUP($M$1,VLookups!$A$43:$B$44,2,FALSE)-O$3),$G4,$K4),"")</f>
        <v>109.12567437075812</v>
      </c>
      <c r="P4" s="94">
        <f>IF(AND($B4&gt;0,$C4&gt;0,$D4&gt;0,NOT(ISBLANK($H4))),_xlfn.NORM.INV(ABS(VLOOKUP($M$1,VLookups!$A$43:$B$44,2,FALSE)-P$3),$G4,$K4),"")</f>
        <v>130.87432562924187</v>
      </c>
      <c r="Q4" s="95">
        <f>IF(AND($B4&gt;0,$C4&gt;0,$D4&gt;0,NOT(ISBLANK($H4))),_xlfn.NORM.INV(ABS(VLOOKUP($M$1,VLookups!$A$43:$B$44,2,FALSE)-Q$3),$G4,$K4),"")</f>
        <v>128.79442893551061</v>
      </c>
      <c r="R4" s="94">
        <f>IF(AND($B4&gt;0,$C4&gt;0,$D4&gt;0,NOT(ISBLANK($H4))),_xlfn.NORM.INV(ABS(VLOOKUP($M$1,VLookups!$A$43:$B$44,2,FALSE)-R$3),$G4,$K4),"")</f>
        <v>127.14139297739995</v>
      </c>
      <c r="S4" s="95">
        <f>IF(AND($B4&gt;0,$C4&gt;0,$D4&gt;0,NOT(ISBLANK($H4))),_xlfn.NORM.INV(ABS(VLOOKUP($M$1,VLookups!$A$43:$B$44,2,FALSE)-S$3),$G4,$K4),"")</f>
        <v>125.72323531445365</v>
      </c>
      <c r="T4" s="94">
        <f>IF(AND($B4&gt;0,$C4&gt;0,$D4&gt;0,NOT(ISBLANK($H4))),_xlfn.NORM.INV(ABS(VLOOKUP($M$1,VLookups!$A$43:$B$44,2,FALSE)-T$3),$G4,$K4),"")</f>
        <v>120</v>
      </c>
      <c r="U4" s="5"/>
      <c r="V4" s="169">
        <f>IF(AND(B4&gt;0,C4&gt;0,D4&gt;0),ABS((B4-D4)/200),"")</f>
        <v>0.6</v>
      </c>
      <c r="W4" s="50">
        <f>IF(ISNONTEXT($V4),X4-$V4,"")</f>
        <v>60.000000000000519</v>
      </c>
      <c r="X4" s="50">
        <f t="shared" ref="X4:CI5" si="3">IF(ISNONTEXT($V4),Y4-$V4,"")</f>
        <v>60.60000000000052</v>
      </c>
      <c r="Y4" s="50">
        <f t="shared" si="3"/>
        <v>61.200000000000522</v>
      </c>
      <c r="Z4" s="50">
        <f t="shared" si="3"/>
        <v>61.800000000000523</v>
      </c>
      <c r="AA4" s="50">
        <f t="shared" si="3"/>
        <v>62.400000000000524</v>
      </c>
      <c r="AB4" s="50">
        <f t="shared" si="3"/>
        <v>63.000000000000526</v>
      </c>
      <c r="AC4" s="50">
        <f t="shared" si="3"/>
        <v>63.600000000000527</v>
      </c>
      <c r="AD4" s="50">
        <f t="shared" si="3"/>
        <v>64.200000000000529</v>
      </c>
      <c r="AE4" s="50">
        <f t="shared" si="3"/>
        <v>64.800000000000523</v>
      </c>
      <c r="AF4" s="50">
        <f t="shared" si="3"/>
        <v>65.400000000000517</v>
      </c>
      <c r="AG4" s="50">
        <f t="shared" si="3"/>
        <v>66.000000000000512</v>
      </c>
      <c r="AH4" s="50">
        <f t="shared" si="3"/>
        <v>66.600000000000506</v>
      </c>
      <c r="AI4" s="50">
        <f t="shared" si="3"/>
        <v>67.2000000000005</v>
      </c>
      <c r="AJ4" s="50">
        <f t="shared" si="3"/>
        <v>67.800000000000495</v>
      </c>
      <c r="AK4" s="50">
        <f t="shared" si="3"/>
        <v>68.400000000000489</v>
      </c>
      <c r="AL4" s="50">
        <f t="shared" si="3"/>
        <v>69.000000000000483</v>
      </c>
      <c r="AM4" s="50">
        <f t="shared" si="3"/>
        <v>69.600000000000477</v>
      </c>
      <c r="AN4" s="50">
        <f t="shared" si="3"/>
        <v>70.200000000000472</v>
      </c>
      <c r="AO4" s="50">
        <f t="shared" si="3"/>
        <v>70.800000000000466</v>
      </c>
      <c r="AP4" s="50">
        <f t="shared" si="3"/>
        <v>71.40000000000046</v>
      </c>
      <c r="AQ4" s="50">
        <f t="shared" si="3"/>
        <v>72.000000000000455</v>
      </c>
      <c r="AR4" s="50">
        <f t="shared" si="3"/>
        <v>72.600000000000449</v>
      </c>
      <c r="AS4" s="50">
        <f t="shared" si="3"/>
        <v>73.200000000000443</v>
      </c>
      <c r="AT4" s="50">
        <f t="shared" si="3"/>
        <v>73.800000000000438</v>
      </c>
      <c r="AU4" s="50">
        <f t="shared" si="3"/>
        <v>74.400000000000432</v>
      </c>
      <c r="AV4" s="50">
        <f t="shared" si="3"/>
        <v>75.000000000000426</v>
      </c>
      <c r="AW4" s="50">
        <f t="shared" si="3"/>
        <v>75.600000000000421</v>
      </c>
      <c r="AX4" s="50">
        <f t="shared" si="3"/>
        <v>76.200000000000415</v>
      </c>
      <c r="AY4" s="50">
        <f t="shared" si="3"/>
        <v>76.800000000000409</v>
      </c>
      <c r="AZ4" s="50">
        <f t="shared" si="3"/>
        <v>77.400000000000404</v>
      </c>
      <c r="BA4" s="50">
        <f t="shared" si="3"/>
        <v>78.000000000000398</v>
      </c>
      <c r="BB4" s="50">
        <f t="shared" si="3"/>
        <v>78.600000000000392</v>
      </c>
      <c r="BC4" s="50">
        <f t="shared" si="3"/>
        <v>79.200000000000387</v>
      </c>
      <c r="BD4" s="50">
        <f t="shared" si="3"/>
        <v>79.800000000000381</v>
      </c>
      <c r="BE4" s="50">
        <f t="shared" si="3"/>
        <v>80.400000000000375</v>
      </c>
      <c r="BF4" s="50">
        <f t="shared" si="3"/>
        <v>81.000000000000369</v>
      </c>
      <c r="BG4" s="50">
        <f t="shared" si="3"/>
        <v>81.600000000000364</v>
      </c>
      <c r="BH4" s="50">
        <f t="shared" si="3"/>
        <v>82.200000000000358</v>
      </c>
      <c r="BI4" s="50">
        <f t="shared" si="3"/>
        <v>82.800000000000352</v>
      </c>
      <c r="BJ4" s="50">
        <f t="shared" si="3"/>
        <v>83.400000000000347</v>
      </c>
      <c r="BK4" s="50">
        <f t="shared" si="3"/>
        <v>84.000000000000341</v>
      </c>
      <c r="BL4" s="50">
        <f t="shared" si="3"/>
        <v>84.600000000000335</v>
      </c>
      <c r="BM4" s="50">
        <f t="shared" si="3"/>
        <v>85.20000000000033</v>
      </c>
      <c r="BN4" s="50">
        <f t="shared" si="3"/>
        <v>85.800000000000324</v>
      </c>
      <c r="BO4" s="50">
        <f t="shared" si="3"/>
        <v>86.400000000000318</v>
      </c>
      <c r="BP4" s="50">
        <f t="shared" si="3"/>
        <v>87.000000000000313</v>
      </c>
      <c r="BQ4" s="50">
        <f t="shared" si="3"/>
        <v>87.600000000000307</v>
      </c>
      <c r="BR4" s="50">
        <f t="shared" si="3"/>
        <v>88.200000000000301</v>
      </c>
      <c r="BS4" s="50">
        <f t="shared" si="3"/>
        <v>88.800000000000296</v>
      </c>
      <c r="BT4" s="50">
        <f t="shared" si="3"/>
        <v>89.40000000000029</v>
      </c>
      <c r="BU4" s="50">
        <f t="shared" si="3"/>
        <v>90.000000000000284</v>
      </c>
      <c r="BV4" s="50">
        <f t="shared" si="3"/>
        <v>90.600000000000279</v>
      </c>
      <c r="BW4" s="50">
        <f t="shared" si="3"/>
        <v>91.200000000000273</v>
      </c>
      <c r="BX4" s="50">
        <f t="shared" si="3"/>
        <v>91.800000000000267</v>
      </c>
      <c r="BY4" s="50">
        <f t="shared" si="3"/>
        <v>92.400000000000261</v>
      </c>
      <c r="BZ4" s="50">
        <f t="shared" si="3"/>
        <v>93.000000000000256</v>
      </c>
      <c r="CA4" s="50">
        <f t="shared" si="3"/>
        <v>93.60000000000025</v>
      </c>
      <c r="CB4" s="50">
        <f t="shared" si="3"/>
        <v>94.200000000000244</v>
      </c>
      <c r="CC4" s="50">
        <f t="shared" si="3"/>
        <v>94.800000000000239</v>
      </c>
      <c r="CD4" s="50">
        <f t="shared" si="3"/>
        <v>95.400000000000233</v>
      </c>
      <c r="CE4" s="50">
        <f t="shared" si="3"/>
        <v>96.000000000000227</v>
      </c>
      <c r="CF4" s="50">
        <f t="shared" si="3"/>
        <v>96.600000000000222</v>
      </c>
      <c r="CG4" s="50">
        <f t="shared" si="3"/>
        <v>97.200000000000216</v>
      </c>
      <c r="CH4" s="50">
        <f t="shared" si="3"/>
        <v>97.80000000000021</v>
      </c>
      <c r="CI4" s="50">
        <f t="shared" si="3"/>
        <v>98.400000000000205</v>
      </c>
      <c r="CJ4" s="50">
        <f t="shared" ref="CJ4:DR7" si="4">IF(ISNONTEXT($V4),CK4-$V4,"")</f>
        <v>99.000000000000199</v>
      </c>
      <c r="CK4" s="50">
        <f t="shared" si="4"/>
        <v>99.600000000000193</v>
      </c>
      <c r="CL4" s="50">
        <f t="shared" si="4"/>
        <v>100.20000000000019</v>
      </c>
      <c r="CM4" s="50">
        <f t="shared" si="4"/>
        <v>100.80000000000018</v>
      </c>
      <c r="CN4" s="50">
        <f t="shared" si="4"/>
        <v>101.40000000000018</v>
      </c>
      <c r="CO4" s="50">
        <f t="shared" si="4"/>
        <v>102.00000000000017</v>
      </c>
      <c r="CP4" s="50">
        <f t="shared" si="4"/>
        <v>102.60000000000016</v>
      </c>
      <c r="CQ4" s="50">
        <f t="shared" si="4"/>
        <v>103.20000000000016</v>
      </c>
      <c r="CR4" s="50">
        <f t="shared" si="4"/>
        <v>103.80000000000015</v>
      </c>
      <c r="CS4" s="50">
        <f t="shared" si="4"/>
        <v>104.40000000000015</v>
      </c>
      <c r="CT4" s="50">
        <f t="shared" si="4"/>
        <v>105.00000000000014</v>
      </c>
      <c r="CU4" s="50">
        <f t="shared" si="4"/>
        <v>105.60000000000014</v>
      </c>
      <c r="CV4" s="50">
        <f t="shared" si="4"/>
        <v>106.20000000000013</v>
      </c>
      <c r="CW4" s="50">
        <f t="shared" si="4"/>
        <v>106.80000000000013</v>
      </c>
      <c r="CX4" s="50">
        <f t="shared" si="4"/>
        <v>107.40000000000012</v>
      </c>
      <c r="CY4" s="50">
        <f t="shared" si="4"/>
        <v>108.00000000000011</v>
      </c>
      <c r="CZ4" s="50">
        <f t="shared" si="4"/>
        <v>108.60000000000011</v>
      </c>
      <c r="DA4" s="50">
        <f t="shared" si="4"/>
        <v>109.2000000000001</v>
      </c>
      <c r="DB4" s="50">
        <f t="shared" si="4"/>
        <v>109.8000000000001</v>
      </c>
      <c r="DC4" s="50">
        <f t="shared" si="4"/>
        <v>110.40000000000009</v>
      </c>
      <c r="DD4" s="50">
        <f t="shared" si="4"/>
        <v>111.00000000000009</v>
      </c>
      <c r="DE4" s="50">
        <f t="shared" si="4"/>
        <v>111.60000000000008</v>
      </c>
      <c r="DF4" s="50">
        <f t="shared" si="4"/>
        <v>112.20000000000007</v>
      </c>
      <c r="DG4" s="50">
        <f t="shared" si="4"/>
        <v>112.80000000000007</v>
      </c>
      <c r="DH4" s="50">
        <f t="shared" si="4"/>
        <v>113.40000000000006</v>
      </c>
      <c r="DI4" s="50">
        <f t="shared" si="4"/>
        <v>114.00000000000006</v>
      </c>
      <c r="DJ4" s="50">
        <f t="shared" si="4"/>
        <v>114.60000000000005</v>
      </c>
      <c r="DK4" s="50">
        <f t="shared" si="4"/>
        <v>115.20000000000005</v>
      </c>
      <c r="DL4" s="50">
        <f t="shared" si="4"/>
        <v>115.80000000000004</v>
      </c>
      <c r="DM4" s="50">
        <f t="shared" si="4"/>
        <v>116.40000000000003</v>
      </c>
      <c r="DN4" s="50">
        <f t="shared" si="4"/>
        <v>117.00000000000003</v>
      </c>
      <c r="DO4" s="50">
        <f t="shared" si="4"/>
        <v>117.60000000000002</v>
      </c>
      <c r="DP4" s="50">
        <f t="shared" si="4"/>
        <v>118.20000000000002</v>
      </c>
      <c r="DQ4" s="50">
        <f t="shared" si="4"/>
        <v>118.80000000000001</v>
      </c>
      <c r="DR4" s="50">
        <f t="shared" si="4"/>
        <v>119.4</v>
      </c>
      <c r="DS4" s="184">
        <f>IF(ISNONTEXT($V4),C4,"")</f>
        <v>120</v>
      </c>
      <c r="DT4" s="50">
        <f>IF(ISNONTEXT($V4),DS4+$V4,"")</f>
        <v>120.6</v>
      </c>
      <c r="DU4" s="50">
        <f t="shared" ref="DU4:GF5" si="5">IF(ISNONTEXT($V4),DT4+$V4,"")</f>
        <v>121.19999999999999</v>
      </c>
      <c r="DV4" s="50">
        <f t="shared" si="5"/>
        <v>121.79999999999998</v>
      </c>
      <c r="DW4" s="50">
        <f t="shared" si="5"/>
        <v>122.39999999999998</v>
      </c>
      <c r="DX4" s="50">
        <f t="shared" si="5"/>
        <v>122.99999999999997</v>
      </c>
      <c r="DY4" s="50">
        <f t="shared" si="5"/>
        <v>123.59999999999997</v>
      </c>
      <c r="DZ4" s="50">
        <f t="shared" si="5"/>
        <v>124.19999999999996</v>
      </c>
      <c r="EA4" s="50">
        <f t="shared" si="5"/>
        <v>124.79999999999995</v>
      </c>
      <c r="EB4" s="50">
        <f t="shared" si="5"/>
        <v>125.39999999999995</v>
      </c>
      <c r="EC4" s="50">
        <f t="shared" si="5"/>
        <v>125.99999999999994</v>
      </c>
      <c r="ED4" s="50">
        <f t="shared" si="5"/>
        <v>126.59999999999994</v>
      </c>
      <c r="EE4" s="50">
        <f t="shared" si="5"/>
        <v>127.19999999999993</v>
      </c>
      <c r="EF4" s="50">
        <f t="shared" si="5"/>
        <v>127.79999999999993</v>
      </c>
      <c r="EG4" s="50">
        <f t="shared" si="5"/>
        <v>128.39999999999992</v>
      </c>
      <c r="EH4" s="50">
        <f t="shared" si="5"/>
        <v>128.99999999999991</v>
      </c>
      <c r="EI4" s="50">
        <f t="shared" si="5"/>
        <v>129.59999999999991</v>
      </c>
      <c r="EJ4" s="50">
        <f t="shared" si="5"/>
        <v>130.1999999999999</v>
      </c>
      <c r="EK4" s="50">
        <f t="shared" si="5"/>
        <v>130.7999999999999</v>
      </c>
      <c r="EL4" s="50">
        <f t="shared" si="5"/>
        <v>131.39999999999989</v>
      </c>
      <c r="EM4" s="50">
        <f t="shared" si="5"/>
        <v>131.99999999999989</v>
      </c>
      <c r="EN4" s="50">
        <f t="shared" si="5"/>
        <v>132.59999999999988</v>
      </c>
      <c r="EO4" s="50">
        <f t="shared" si="5"/>
        <v>133.19999999999987</v>
      </c>
      <c r="EP4" s="50">
        <f t="shared" si="5"/>
        <v>133.79999999999987</v>
      </c>
      <c r="EQ4" s="50">
        <f t="shared" si="5"/>
        <v>134.39999999999986</v>
      </c>
      <c r="ER4" s="50">
        <f t="shared" si="5"/>
        <v>134.99999999999986</v>
      </c>
      <c r="ES4" s="50">
        <f t="shared" si="5"/>
        <v>135.59999999999985</v>
      </c>
      <c r="ET4" s="50">
        <f t="shared" si="5"/>
        <v>136.19999999999985</v>
      </c>
      <c r="EU4" s="50">
        <f t="shared" si="5"/>
        <v>136.79999999999984</v>
      </c>
      <c r="EV4" s="50">
        <f t="shared" si="5"/>
        <v>137.39999999999984</v>
      </c>
      <c r="EW4" s="50">
        <f t="shared" si="5"/>
        <v>137.99999999999983</v>
      </c>
      <c r="EX4" s="50">
        <f t="shared" si="5"/>
        <v>138.59999999999982</v>
      </c>
      <c r="EY4" s="50">
        <f t="shared" si="5"/>
        <v>139.19999999999982</v>
      </c>
      <c r="EZ4" s="50">
        <f t="shared" si="5"/>
        <v>139.79999999999981</v>
      </c>
      <c r="FA4" s="50">
        <f t="shared" si="5"/>
        <v>140.39999999999981</v>
      </c>
      <c r="FB4" s="50">
        <f t="shared" si="5"/>
        <v>140.9999999999998</v>
      </c>
      <c r="FC4" s="50">
        <f t="shared" si="5"/>
        <v>141.5999999999998</v>
      </c>
      <c r="FD4" s="50">
        <f t="shared" si="5"/>
        <v>142.19999999999979</v>
      </c>
      <c r="FE4" s="50">
        <f t="shared" si="5"/>
        <v>142.79999999999978</v>
      </c>
      <c r="FF4" s="50">
        <f t="shared" si="5"/>
        <v>143.39999999999978</v>
      </c>
      <c r="FG4" s="50">
        <f t="shared" si="5"/>
        <v>143.99999999999977</v>
      </c>
      <c r="FH4" s="50">
        <f t="shared" si="5"/>
        <v>144.59999999999977</v>
      </c>
      <c r="FI4" s="50">
        <f t="shared" si="5"/>
        <v>145.19999999999976</v>
      </c>
      <c r="FJ4" s="50">
        <f t="shared" si="5"/>
        <v>145.79999999999976</v>
      </c>
      <c r="FK4" s="50">
        <f t="shared" si="5"/>
        <v>146.39999999999975</v>
      </c>
      <c r="FL4" s="50">
        <f t="shared" si="5"/>
        <v>146.99999999999974</v>
      </c>
      <c r="FM4" s="50">
        <f t="shared" si="5"/>
        <v>147.59999999999974</v>
      </c>
      <c r="FN4" s="50">
        <f t="shared" si="5"/>
        <v>148.19999999999973</v>
      </c>
      <c r="FO4" s="50">
        <f t="shared" si="5"/>
        <v>148.79999999999973</v>
      </c>
      <c r="FP4" s="50">
        <f t="shared" si="5"/>
        <v>149.39999999999972</v>
      </c>
      <c r="FQ4" s="50">
        <f t="shared" si="5"/>
        <v>149.99999999999972</v>
      </c>
      <c r="FR4" s="50">
        <f t="shared" si="5"/>
        <v>150.59999999999971</v>
      </c>
      <c r="FS4" s="50">
        <f t="shared" si="5"/>
        <v>151.1999999999997</v>
      </c>
      <c r="FT4" s="50">
        <f t="shared" si="5"/>
        <v>151.7999999999997</v>
      </c>
      <c r="FU4" s="50">
        <f t="shared" si="5"/>
        <v>152.39999999999969</v>
      </c>
      <c r="FV4" s="50">
        <f t="shared" si="5"/>
        <v>152.99999999999969</v>
      </c>
      <c r="FW4" s="50">
        <f t="shared" si="5"/>
        <v>153.59999999999968</v>
      </c>
      <c r="FX4" s="50">
        <f t="shared" si="5"/>
        <v>154.19999999999968</v>
      </c>
      <c r="FY4" s="50">
        <f t="shared" si="5"/>
        <v>154.79999999999967</v>
      </c>
      <c r="FZ4" s="50">
        <f t="shared" si="5"/>
        <v>155.39999999999966</v>
      </c>
      <c r="GA4" s="50">
        <f t="shared" si="5"/>
        <v>155.99999999999966</v>
      </c>
      <c r="GB4" s="50">
        <f t="shared" si="5"/>
        <v>156.59999999999965</v>
      </c>
      <c r="GC4" s="50">
        <f t="shared" si="5"/>
        <v>157.19999999999965</v>
      </c>
      <c r="GD4" s="50">
        <f t="shared" si="5"/>
        <v>157.79999999999964</v>
      </c>
      <c r="GE4" s="50">
        <f t="shared" si="5"/>
        <v>158.39999999999964</v>
      </c>
      <c r="GF4" s="50">
        <f t="shared" si="5"/>
        <v>158.99999999999963</v>
      </c>
      <c r="GG4" s="50">
        <f t="shared" ref="GG4:HO8" si="6">IF(ISNONTEXT($V4),GF4+$V4,"")</f>
        <v>159.59999999999962</v>
      </c>
      <c r="GH4" s="50">
        <f t="shared" si="6"/>
        <v>160.19999999999962</v>
      </c>
      <c r="GI4" s="50">
        <f t="shared" si="6"/>
        <v>160.79999999999961</v>
      </c>
      <c r="GJ4" s="50">
        <f t="shared" si="6"/>
        <v>161.39999999999961</v>
      </c>
      <c r="GK4" s="50">
        <f t="shared" si="6"/>
        <v>161.9999999999996</v>
      </c>
      <c r="GL4" s="50">
        <f t="shared" si="6"/>
        <v>162.5999999999996</v>
      </c>
      <c r="GM4" s="50">
        <f t="shared" si="6"/>
        <v>163.19999999999959</v>
      </c>
      <c r="GN4" s="50">
        <f t="shared" si="6"/>
        <v>163.79999999999959</v>
      </c>
      <c r="GO4" s="50">
        <f t="shared" si="6"/>
        <v>164.39999999999958</v>
      </c>
      <c r="GP4" s="50">
        <f t="shared" si="6"/>
        <v>164.99999999999957</v>
      </c>
      <c r="GQ4" s="50">
        <f t="shared" si="6"/>
        <v>165.59999999999957</v>
      </c>
      <c r="GR4" s="50">
        <f t="shared" si="6"/>
        <v>166.19999999999956</v>
      </c>
      <c r="GS4" s="50">
        <f t="shared" si="6"/>
        <v>166.79999999999956</v>
      </c>
      <c r="GT4" s="50">
        <f t="shared" si="6"/>
        <v>167.39999999999955</v>
      </c>
      <c r="GU4" s="50">
        <f t="shared" si="6"/>
        <v>167.99999999999955</v>
      </c>
      <c r="GV4" s="50">
        <f t="shared" si="6"/>
        <v>168.59999999999954</v>
      </c>
      <c r="GW4" s="50">
        <f t="shared" si="6"/>
        <v>169.19999999999953</v>
      </c>
      <c r="GX4" s="50">
        <f t="shared" si="6"/>
        <v>169.79999999999953</v>
      </c>
      <c r="GY4" s="50">
        <f t="shared" si="6"/>
        <v>170.39999999999952</v>
      </c>
      <c r="GZ4" s="50">
        <f t="shared" si="6"/>
        <v>170.99999999999952</v>
      </c>
      <c r="HA4" s="50">
        <f t="shared" si="6"/>
        <v>171.59999999999951</v>
      </c>
      <c r="HB4" s="50">
        <f t="shared" si="6"/>
        <v>172.19999999999951</v>
      </c>
      <c r="HC4" s="50">
        <f t="shared" si="6"/>
        <v>172.7999999999995</v>
      </c>
      <c r="HD4" s="50">
        <f t="shared" si="6"/>
        <v>173.39999999999949</v>
      </c>
      <c r="HE4" s="50">
        <f t="shared" si="6"/>
        <v>173.99999999999949</v>
      </c>
      <c r="HF4" s="50">
        <f t="shared" si="6"/>
        <v>174.59999999999948</v>
      </c>
      <c r="HG4" s="50">
        <f t="shared" si="6"/>
        <v>175.19999999999948</v>
      </c>
      <c r="HH4" s="50">
        <f t="shared" si="6"/>
        <v>175.79999999999947</v>
      </c>
      <c r="HI4" s="50">
        <f t="shared" si="6"/>
        <v>176.39999999999947</v>
      </c>
      <c r="HJ4" s="50">
        <f t="shared" si="6"/>
        <v>176.99999999999946</v>
      </c>
      <c r="HK4" s="50">
        <f t="shared" si="6"/>
        <v>177.59999999999945</v>
      </c>
      <c r="HL4" s="50">
        <f t="shared" si="6"/>
        <v>178.19999999999945</v>
      </c>
      <c r="HM4" s="50">
        <f t="shared" si="6"/>
        <v>178.79999999999944</v>
      </c>
      <c r="HN4" s="50">
        <f t="shared" si="6"/>
        <v>179.39999999999944</v>
      </c>
      <c r="HO4" s="50">
        <f t="shared" si="6"/>
        <v>179.99999999999943</v>
      </c>
      <c r="HP4" s="170">
        <f t="shared" ref="HP4:HP35" si="7">IF(ISNONTEXT($K4),_xlfn.NORM.DIST(W4,$G4,$K4,FALSE),NA())</f>
        <v>6.5295277212600079E-13</v>
      </c>
      <c r="HQ4" s="170">
        <f t="shared" ref="HQ4:HQ35" si="8">IF(ISNONTEXT($K4),_xlfn.NORM.DIST(X4,$G4,$K4,FALSE),NA())</f>
        <v>1.0738491427331152E-12</v>
      </c>
      <c r="HR4" s="170">
        <f t="shared" ref="HR4:HR35" si="9">IF(ISNONTEXT($K4),_xlfn.NORM.DIST(Y4,$G4,$K4,FALSE),NA())</f>
        <v>1.7572490091614967E-12</v>
      </c>
      <c r="HS4" s="170">
        <f t="shared" ref="HS4:HS35" si="10">IF(ISNONTEXT($K4),_xlfn.NORM.DIST(Z4,$G4,$K4,FALSE),NA())</f>
        <v>2.8612240512457733E-12</v>
      </c>
      <c r="HT4" s="170">
        <f t="shared" ref="HT4:HT35" si="11">IF(ISNONTEXT($K4),_xlfn.NORM.DIST(AA4,$G4,$K4,FALSE),NA())</f>
        <v>4.6355252874231225E-12</v>
      </c>
      <c r="HU4" s="170">
        <f t="shared" ref="HU4:HU35" si="12">IF(ISNONTEXT($K4),_xlfn.NORM.DIST(AB4,$G4,$K4,FALSE),NA())</f>
        <v>7.4726487643119712E-12</v>
      </c>
      <c r="HV4" s="170">
        <f t="shared" ref="HV4:HV35" si="13">IF(ISNONTEXT($K4),_xlfn.NORM.DIST(AC4,$G4,$K4,FALSE),NA())</f>
        <v>1.1986122511692782E-11</v>
      </c>
      <c r="HW4" s="170">
        <f t="shared" ref="HW4:HW35" si="14">IF(ISNONTEXT($K4),_xlfn.NORM.DIST(AD4,$G4,$K4,FALSE),NA())</f>
        <v>1.9129841982339728E-11</v>
      </c>
      <c r="HX4" s="170">
        <f t="shared" ref="HX4:HX35" si="15">IF(ISNONTEXT($K4),_xlfn.NORM.DIST(AE4,$G4,$K4,FALSE),NA())</f>
        <v>3.0378937509936785E-11</v>
      </c>
      <c r="HY4" s="170">
        <f t="shared" ref="HY4:HY35" si="16">IF(ISNONTEXT($K4),_xlfn.NORM.DIST(AF4,$G4,$K4,FALSE),NA())</f>
        <v>4.8002328647284244E-11</v>
      </c>
      <c r="HZ4" s="170">
        <f t="shared" ref="HZ4:HZ35" si="17">IF(ISNONTEXT($K4),_xlfn.NORM.DIST(AG4,$G4,$K4,FALSE),NA())</f>
        <v>7.5471078996224122E-11</v>
      </c>
      <c r="IA4" s="170">
        <f t="shared" ref="IA4:IA35" si="18">IF(ISNONTEXT($K4),_xlfn.NORM.DIST(AH4,$G4,$K4,FALSE),NA())</f>
        <v>1.1806667688363683E-10</v>
      </c>
      <c r="IB4" s="170">
        <f t="shared" ref="IB4:IB35" si="19">IF(ISNONTEXT($K4),_xlfn.NORM.DIST(AI4,$G4,$K4,FALSE),NA())</f>
        <v>1.8378186227854267E-10</v>
      </c>
      <c r="IC4" s="170">
        <f t="shared" ref="IC4:IC35" si="20">IF(ISNONTEXT($K4),_xlfn.NORM.DIST(AJ4,$G4,$K4,FALSE),NA())</f>
        <v>2.8464691663640929E-10</v>
      </c>
      <c r="ID4" s="170">
        <f t="shared" ref="ID4:ID35" si="21">IF(ISNONTEXT($K4),_xlfn.NORM.DIST(AK4,$G4,$K4,FALSE),NA())</f>
        <v>4.3867092175355156E-10</v>
      </c>
      <c r="IE4" s="170">
        <f t="shared" ref="IE4:IE35" si="22">IF(ISNONTEXT($K4),_xlfn.NORM.DIST(AL4,$G4,$K4,FALSE),NA())</f>
        <v>6.7266640497970267E-10</v>
      </c>
      <c r="IF4" s="170">
        <f t="shared" ref="IF4:IF35" si="23">IF(ISNONTEXT($K4),_xlfn.NORM.DIST(AM4,$G4,$K4,FALSE),NA())</f>
        <v>1.0263350411121526E-9</v>
      </c>
      <c r="IG4" s="170">
        <f t="shared" ref="IG4:IG35" si="24">IF(ISNONTEXT($K4),_xlfn.NORM.DIST(AN4,$G4,$K4,FALSE),NA())</f>
        <v>1.5581422468850167E-9</v>
      </c>
      <c r="IH4" s="170">
        <f t="shared" ref="IH4:IH35" si="25">IF(ISNONTEXT($K4),_xlfn.NORM.DIST(AO4,$G4,$K4,FALSE),NA())</f>
        <v>2.3537133835722646E-9</v>
      </c>
      <c r="II4" s="170">
        <f t="shared" ref="II4:II35" si="26">IF(ISNONTEXT($K4),_xlfn.NORM.DIST(AP4,$G4,$K4,FALSE),NA())</f>
        <v>3.5377617184047592E-9</v>
      </c>
      <c r="IJ4" s="170">
        <f t="shared" ref="IJ4:IJ35" si="27">IF(ISNONTEXT($K4),_xlfn.NORM.DIST(AQ4,$G4,$K4,FALSE),NA())</f>
        <v>5.2909311132793123E-9</v>
      </c>
      <c r="IK4" s="170">
        <f t="shared" ref="IK4:IK35" si="28">IF(ISNONTEXT($K4),_xlfn.NORM.DIST(AR4,$G4,$K4,FALSE),NA())</f>
        <v>7.8734334995635146E-9</v>
      </c>
      <c r="IL4" s="170">
        <f t="shared" ref="IL4:IL35" si="29">IF(ISNONTEXT($K4),_xlfn.NORM.DIST(AS4,$G4,$K4,FALSE),NA())</f>
        <v>1.1658018706565826E-8</v>
      </c>
      <c r="IM4" s="170">
        <f t="shared" ref="IM4:IM35" si="30">IF(ISNONTEXT($K4),_xlfn.NORM.DIST(AT4,$G4,$K4,FALSE),NA())</f>
        <v>1.7175676813541937E-8</v>
      </c>
      <c r="IN4" s="170">
        <f t="shared" ref="IN4:IN35" si="31">IF(ISNONTEXT($K4),_xlfn.NORM.DIST(AU4,$G4,$K4,FALSE),NA())</f>
        <v>2.5178595388433812E-8</v>
      </c>
      <c r="IO4" s="170">
        <f t="shared" ref="IO4:IO35" si="32">IF(ISNONTEXT($K4),_xlfn.NORM.DIST(AV4,$G4,$K4,FALSE),NA())</f>
        <v>3.6726341301334823E-8</v>
      </c>
      <c r="IP4" s="170">
        <f t="shared" ref="IP4:IP35" si="33">IF(ISNONTEXT($K4),_xlfn.NORM.DIST(AW4,$G4,$K4,FALSE),NA())</f>
        <v>5.3303086855597428E-8</v>
      </c>
      <c r="IQ4" s="170">
        <f t="shared" ref="IQ4:IQ35" si="34">IF(ISNONTEXT($K4),_xlfn.NORM.DIST(AX4,$G4,$K4,FALSE),NA())</f>
        <v>7.6976043050907763E-8</v>
      </c>
      <c r="IR4" s="170">
        <f t="shared" ref="IR4:IR35" si="35">IF(ISNONTEXT($K4),_xlfn.NORM.DIST(AY4,$G4,$K4,FALSE),NA())</f>
        <v>1.1060820186321774E-7</v>
      </c>
      <c r="IS4" s="170">
        <f t="shared" ref="IS4:IS35" si="36">IF(ISNONTEXT($K4),_xlfn.NORM.DIST(AZ4,$G4,$K4,FALSE),NA())</f>
        <v>1.5814213926773667E-7</v>
      </c>
      <c r="IT4" s="170">
        <f t="shared" ref="IT4:IT35" si="37">IF(ISNONTEXT($K4),_xlfn.NORM.DIST(BA4,$G4,$K4,FALSE),NA())</f>
        <v>2.249761157244175E-7</v>
      </c>
      <c r="IU4" s="170">
        <f t="shared" ref="IU4:IU35" si="38">IF(ISNONTEXT($K4),_xlfn.NORM.DIST(BB4,$G4,$K4,FALSE),NA())</f>
        <v>3.1845916111557376E-7</v>
      </c>
      <c r="IV4" s="170">
        <f t="shared" ref="IV4:IV35" si="39">IF(ISNONTEXT($K4),_xlfn.NORM.DIST(BC4,$G4,$K4,FALSE),NA())</f>
        <v>4.4853837652845867E-7</v>
      </c>
      <c r="IW4" s="170">
        <f t="shared" ref="IW4:IW35" si="40">IF(ISNONTEXT($K4),_xlfn.NORM.DIST(BD4,$G4,$K4,FALSE),NA())</f>
        <v>6.2859944675081255E-7</v>
      </c>
      <c r="IX4" s="170">
        <f t="shared" ref="IX4:IX35" si="41">IF(ISNONTEXT($K4),_xlfn.NORM.DIST(BE4,$G4,$K4,FALSE),NA())</f>
        <v>8.7655043514935995E-7</v>
      </c>
      <c r="IY4" s="170">
        <f t="shared" ref="IY4:IY35" si="42">IF(ISNONTEXT($K4),_xlfn.NORM.DIST(BF4,$G4,$K4,FALSE),NA())</f>
        <v>1.2162093909828109E-6</v>
      </c>
      <c r="IZ4" s="170">
        <f t="shared" ref="IZ4:IZ35" si="43">IF(ISNONTEXT($K4),_xlfn.NORM.DIST(BG4,$G4,$K4,FALSE),NA())</f>
        <v>1.6790681472184758E-6</v>
      </c>
      <c r="JA4" s="170">
        <f t="shared" ref="JA4:JA35" si="44">IF(ISNONTEXT($K4),_xlfn.NORM.DIST(BH4,$G4,$K4,FALSE),NA())</f>
        <v>2.3065178552299927E-6</v>
      </c>
      <c r="JB4" s="170">
        <f t="shared" ref="JB4:JB35" si="45">IF(ISNONTEXT($K4),_xlfn.NORM.DIST(BI4,$G4,$K4,FALSE),NA())</f>
        <v>3.1526361165231532E-6</v>
      </c>
      <c r="JC4" s="170">
        <f t="shared" ref="JC4:JC35" si="46">IF(ISNONTEXT($K4),_xlfn.NORM.DIST(BJ4,$G4,$K4,FALSE),NA())</f>
        <v>4.2876507201062666E-6</v>
      </c>
      <c r="JD4" s="170">
        <f t="shared" ref="JD4:JD35" si="47">IF(ISNONTEXT($K4),_xlfn.NORM.DIST(BK4,$G4,$K4,FALSE),NA())</f>
        <v>5.8022104977821303E-6</v>
      </c>
      <c r="JE4" s="170">
        <f t="shared" ref="JE4:JE35" si="48">IF(ISNONTEXT($K4),_xlfn.NORM.DIST(BL4,$G4,$K4,FALSE),NA())</f>
        <v>7.8126089866134608E-6</v>
      </c>
      <c r="JF4" s="170">
        <f t="shared" ref="JF4:JF35" si="49">IF(ISNONTEXT($K4),_xlfn.NORM.DIST(BM4,$G4,$K4,FALSE),NA())</f>
        <v>1.0467120521698683E-5</v>
      </c>
      <c r="JG4" s="170">
        <f t="shared" ref="JG4:JG35" si="50">IF(ISNONTEXT($K4),_xlfn.NORM.DIST(BN4,$G4,$K4,FALSE),NA())</f>
        <v>1.3953619894514878E-5</v>
      </c>
      <c r="JH4" s="170">
        <f t="shared" ref="JH4:JH35" si="51">IF(ISNONTEXT($K4),_xlfn.NORM.DIST(BO4,$G4,$K4,FALSE),NA())</f>
        <v>1.8508664341905496E-5</v>
      </c>
      <c r="JI4" s="170">
        <f t="shared" ref="JI4:JI35" si="52">IF(ISNONTEXT($K4),_xlfn.NORM.DIST(BP4,$G4,$K4,FALSE),NA())</f>
        <v>2.4428218628911487E-5</v>
      </c>
      <c r="JJ4" s="170">
        <f t="shared" ref="JJ4:JJ35" si="53">IF(ISNONTEXT($K4),_xlfn.NORM.DIST(BQ4,$G4,$K4,FALSE),NA())</f>
        <v>3.2080198327302048E-5</v>
      </c>
      <c r="JK4" s="170">
        <f t="shared" ref="JK4:JK35" si="54">IF(ISNONTEXT($K4),_xlfn.NORM.DIST(BR4,$G4,$K4,FALSE),NA())</f>
        <v>4.1918990798163702E-5</v>
      </c>
      <c r="JL4" s="170">
        <f t="shared" ref="JL4:JL35" si="55">IF(ISNONTEXT($K4),_xlfn.NORM.DIST(BS4,$G4,$K4,FALSE),NA())</f>
        <v>5.4502085405143624E-5</v>
      </c>
      <c r="JM4" s="170">
        <f t="shared" ref="JM4:JM35" si="56">IF(ISNONTEXT($K4),_xlfn.NORM.DIST(BT4,$G4,$K4,FALSE),NA())</f>
        <v>7.0508901569983813E-5</v>
      </c>
      <c r="JN4" s="170">
        <f t="shared" ref="JN4:JN35" si="57">IF(ISNONTEXT($K4),_xlfn.NORM.DIST(BU4,$G4,$K4,FALSE),NA())</f>
        <v>9.0761842931373553E-5</v>
      </c>
      <c r="JO4" s="170">
        <f t="shared" ref="JO4:JO35" si="58">IF(ISNONTEXT($K4),_xlfn.NORM.DIST(BV4,$G4,$K4,FALSE),NA())</f>
        <v>1.1624952579213294E-4</v>
      </c>
      <c r="JP4" s="170">
        <f t="shared" ref="JP4:JP35" si="59">IF(ISNONTEXT($K4),_xlfn.NORM.DIST(BW4,$G4,$K4,FALSE),NA())</f>
        <v>1.4815202836992224E-4</v>
      </c>
      <c r="JQ4" s="170">
        <f t="shared" ref="JQ4:JQ35" si="60">IF(ISNONTEXT($K4),_xlfn.NORM.DIST(BX4,$G4,$K4,FALSE),NA())</f>
        <v>1.8786788289972667E-4</v>
      </c>
      <c r="JR4" s="170">
        <f t="shared" ref="JR4:JR35" si="61">IF(ISNONTEXT($K4),_xlfn.NORM.DIST(BY4,$G4,$K4,FALSE),NA())</f>
        <v>2.3704238510524684E-4</v>
      </c>
      <c r="JS4" s="170">
        <f t="shared" ref="JS4:JS35" si="62">IF(ISNONTEXT($K4),_xlfn.NORM.DIST(BZ4,$G4,$K4,FALSE),NA())</f>
        <v>2.975966259174443E-4</v>
      </c>
      <c r="JT4" s="170">
        <f t="shared" ref="JT4:JT35" si="63">IF(ISNONTEXT($K4),_xlfn.NORM.DIST(CA4,$G4,$K4,FALSE),NA())</f>
        <v>3.7175646103820896E-4</v>
      </c>
      <c r="JU4" s="170">
        <f t="shared" ref="JU4:JU35" si="64">IF(ISNONTEXT($K4),_xlfn.NORM.DIST(CB4,$G4,$K4,FALSE),NA())</f>
        <v>4.6208042926662991E-4</v>
      </c>
      <c r="JV4" s="170">
        <f t="shared" ref="JV4:JV35" si="65">IF(ISNONTEXT($K4),_xlfn.NORM.DIST(CC4,$G4,$K4,FALSE),NA())</f>
        <v>5.7148541665866595E-4</v>
      </c>
      <c r="JW4" s="170">
        <f t="shared" ref="JW4:JW35" si="66">IF(ISNONTEXT($K4),_xlfn.NORM.DIST(CD4,$G4,$K4,FALSE),NA())</f>
        <v>7.0326864894755992E-4</v>
      </c>
      <c r="JX4" s="170">
        <f t="shared" ref="JX4:JX35" si="67">IF(ISNONTEXT($K4),_xlfn.NORM.DIST(CE4,$G4,$K4,FALSE),NA())</f>
        <v>8.6112438975389995E-4</v>
      </c>
      <c r="JY4" s="170">
        <f t="shared" ref="JY4:JY35" si="68">IF(ISNONTEXT($K4),_xlfn.NORM.DIST(CF4,$G4,$K4,FALSE),NA())</f>
        <v>1.0491535395767708E-3</v>
      </c>
      <c r="JZ4" s="170">
        <f t="shared" ref="JZ4:JZ35" si="69">IF(ISNONTEXT($K4),_xlfn.NORM.DIST(CG4,$G4,$K4,FALSE),NA())</f>
        <v>1.2718641848104128E-3</v>
      </c>
      <c r="KA4" s="170">
        <f t="shared" ref="KA4:KA35" si="70">IF(ISNONTEXT($K4),_xlfn.NORM.DIST(CH4,$G4,$K4,FALSE),NA())</f>
        <v>1.5341610528734713E-3</v>
      </c>
      <c r="KB4" s="170">
        <f t="shared" ref="KB4:KB35" si="71">IF(ISNONTEXT($K4),_xlfn.NORM.DIST(CI4,$G4,$K4,FALSE),NA())</f>
        <v>1.8413218055005722E-3</v>
      </c>
      <c r="KC4" s="170">
        <f t="shared" ref="KC4:KC35" si="72">IF(ISNONTEXT($K4),_xlfn.NORM.DIST(CJ4,$G4,$K4,FALSE),NA())</f>
        <v>2.1989581637563921E-3</v>
      </c>
      <c r="KD4" s="170">
        <f t="shared" ref="KD4:KD35" si="73">IF(ISNONTEXT($K4),_xlfn.NORM.DIST(CK4,$G4,$K4,FALSE),NA())</f>
        <v>2.6129600207029911E-3</v>
      </c>
      <c r="KE4" s="170">
        <f t="shared" ref="KE4:KE35" si="74">IF(ISNONTEXT($K4),_xlfn.NORM.DIST(CL4,$G4,$K4,FALSE),NA())</f>
        <v>3.0894209739196691E-3</v>
      </c>
      <c r="KF4" s="170">
        <f t="shared" ref="KF4:KF35" si="75">IF(ISNONTEXT($K4),_xlfn.NORM.DIST(CM4,$G4,$K4,FALSE),NA())</f>
        <v>3.6345441097478991E-3</v>
      </c>
      <c r="KG4" s="170">
        <f t="shared" ref="KG4:KG35" si="76">IF(ISNONTEXT($K4),_xlfn.NORM.DIST(CN4,$G4,$K4,FALSE),NA())</f>
        <v>4.2545273989065841E-3</v>
      </c>
      <c r="KH4" s="170">
        <f t="shared" ref="KH4:KH35" si="77">IF(ISNONTEXT($K4),_xlfn.NORM.DIST(CO4,$G4,$K4,FALSE),NA())</f>
        <v>4.9554287176514309E-3</v>
      </c>
      <c r="KI4" s="170">
        <f t="shared" ref="KI4:KI35" si="78">IF(ISNONTEXT($K4),_xlfn.NORM.DIST(CP4,$G4,$K4,FALSE),NA())</f>
        <v>5.7430112814874385E-3</v>
      </c>
      <c r="KJ4" s="170">
        <f t="shared" ref="KJ4:KJ35" si="79">IF(ISNONTEXT($K4),_xlfn.NORM.DIST(CQ4,$G4,$K4,FALSE),NA())</f>
        <v>6.6225711532201552E-3</v>
      </c>
      <c r="KK4" s="170">
        <f t="shared" ref="KK4:KK35" si="80">IF(ISNONTEXT($K4),_xlfn.NORM.DIST(CR4,$G4,$K4,FALSE),NA())</f>
        <v>7.5987494391262225E-3</v>
      </c>
      <c r="KL4" s="170">
        <f t="shared" ref="KL4:KL35" si="81">IF(ISNONTEXT($K4),_xlfn.NORM.DIST(CS4,$G4,$K4,FALSE),NA())</f>
        <v>8.6753327831698458E-3</v>
      </c>
      <c r="KM4" s="170">
        <f t="shared" ref="KM4:KM35" si="82">IF(ISNONTEXT($K4),_xlfn.NORM.DIST(CT4,$G4,$K4,FALSE),NA())</f>
        <v>9.8550467686374082E-3</v>
      </c>
      <c r="KN4" s="170">
        <f t="shared" ref="KN4:KN35" si="83">IF(ISNONTEXT($K4),_xlfn.NORM.DIST(CU4,$G4,$K4,FALSE),NA())</f>
        <v>1.1139347791814434E-2</v>
      </c>
      <c r="KO4" s="170">
        <f t="shared" ref="KO4:KO35" si="84">IF(ISNONTEXT($K4),_xlfn.NORM.DIST(CV4,$G4,$K4,FALSE),NA())</f>
        <v>1.2528219831007948E-2</v>
      </c>
      <c r="KP4" s="170">
        <f t="shared" ref="KP4:KP35" si="85">IF(ISNONTEXT($K4),_xlfn.NORM.DIST(CW4,$G4,$K4,FALSE),NA())</f>
        <v>1.4019983241385495E-2</v>
      </c>
      <c r="KQ4" s="170">
        <f t="shared" ref="KQ4:KQ35" si="86">IF(ISNONTEXT($K4),_xlfn.NORM.DIST(CX4,$G4,$K4,FALSE),NA())</f>
        <v>1.5611123207102317E-2</v>
      </c>
      <c r="KR4" s="170">
        <f t="shared" ref="KR4:KR35" si="87">IF(ISNONTEXT($K4),_xlfn.NORM.DIST(CY4,$G4,$K4,FALSE),NA())</f>
        <v>1.7296145725858438E-2</v>
      </c>
      <c r="KS4" s="170">
        <f t="shared" ref="KS4:KS35" si="88">IF(ISNONTEXT($K4),_xlfn.NORM.DIST(CZ4,$G4,$K4,FALSE),NA())</f>
        <v>1.9067468943132933E-2</v>
      </c>
      <c r="KT4" s="170">
        <f t="shared" ref="KT4:KT35" si="89">IF(ISNONTEXT($K4),_xlfn.NORM.DIST(DA4,$G4,$K4,FALSE),NA())</f>
        <v>2.0915357260015428E-2</v>
      </c>
      <c r="KU4" s="170">
        <f t="shared" ref="KU4:KU35" si="90">IF(ISNONTEXT($K4),_xlfn.NORM.DIST(DB4,$G4,$K4,FALSE),NA())</f>
        <v>2.2827904889504536E-2</v>
      </c>
      <c r="KV4" s="170">
        <f t="shared" ref="KV4:KV35" si="91">IF(ISNONTEXT($K4),_xlfn.NORM.DIST(DC4,$G4,$K4,FALSE),NA())</f>
        <v>2.4791074427394845E-2</v>
      </c>
      <c r="KW4" s="170">
        <f t="shared" ref="KW4:KW35" si="92">IF(ISNONTEXT($K4),_xlfn.NORM.DIST(DD4,$G4,$K4,FALSE),NA())</f>
        <v>2.6788794549800592E-2</v>
      </c>
      <c r="KX4" s="170">
        <f t="shared" ref="KX4:KX35" si="93">IF(ISNONTEXT($K4),_xlfn.NORM.DIST(DE4,$G4,$K4,FALSE),NA())</f>
        <v>2.8803119183772704E-2</v>
      </c>
      <c r="KY4" s="170">
        <f t="shared" ref="KY4:KY35" si="94">IF(ISNONTEXT($K4),_xlfn.NORM.DIST(DF4,$G4,$K4,FALSE),NA())</f>
        <v>3.0814448473604834E-2</v>
      </c>
      <c r="KZ4" s="170">
        <f t="shared" ref="KZ4:KZ35" si="95">IF(ISNONTEXT($K4),_xlfn.NORM.DIST(DG4,$G4,$K4,FALSE),NA())</f>
        <v>3.2801809654762197E-2</v>
      </c>
      <c r="LA4" s="170">
        <f t="shared" ref="LA4:LA35" si="96">IF(ISNONTEXT($K4),_xlfn.NORM.DIST(DH4,$G4,$K4,FALSE),NA())</f>
        <v>3.4743193637144267E-2</v>
      </c>
      <c r="LB4" s="170">
        <f t="shared" ref="LB4:LB35" si="97">IF(ISNONTEXT($K4),_xlfn.NORM.DIST(DI4,$G4,$K4,FALSE),NA())</f>
        <v>3.6615940788977043E-2</v>
      </c>
      <c r="LC4" s="170">
        <f t="shared" ref="LC4:LC35" si="98">IF(ISNONTEXT($K4),_xlfn.NORM.DIST(DJ4,$G4,$K4,FALSE),NA())</f>
        <v>3.8397167208842654E-2</v>
      </c>
      <c r="LD4" s="170">
        <f t="shared" ref="LD4:LD35" si="99">IF(ISNONTEXT($K4),_xlfn.NORM.DIST(DK4,$G4,$K4,FALSE),NA())</f>
        <v>4.0064220784971287E-2</v>
      </c>
      <c r="LE4" s="170">
        <f t="shared" ref="LE4:LE35" si="100">IF(ISNONTEXT($K4),_xlfn.NORM.DIST(DL4,$G4,$K4,FALSE),NA())</f>
        <v>4.1595154672692168E-2</v>
      </c>
      <c r="LF4" s="170">
        <f t="shared" ref="LF4:LF35" si="101">IF(ISNONTEXT($K4),_xlfn.NORM.DIST(DM4,$G4,$K4,FALSE),NA())</f>
        <v>4.296920456745687E-2</v>
      </c>
      <c r="LG4" s="170">
        <f t="shared" ref="LG4:LG35" si="102">IF(ISNONTEXT($K4),_xlfn.NORM.DIST(DN4,$G4,$K4,FALSE),NA())</f>
        <v>4.4167255390671484E-2</v>
      </c>
      <c r="LH4" s="170">
        <f t="shared" ref="LH4:LH35" si="103">IF(ISNONTEXT($K4),_xlfn.NORM.DIST(DO4,$G4,$K4,FALSE),NA())</f>
        <v>4.5172282796036009E-2</v>
      </c>
      <c r="LI4" s="170">
        <f t="shared" ref="LI4:LI35" si="104">IF(ISNONTEXT($K4),_xlfn.NORM.DIST(DP4,$G4,$K4,FALSE),NA())</f>
        <v>4.5969755277117684E-2</v>
      </c>
      <c r="LJ4" s="170">
        <f t="shared" ref="LJ4:LJ35" si="105">IF(ISNONTEXT($K4),_xlfn.NORM.DIST(DQ4,$G4,$K4,FALSE),NA())</f>
        <v>4.654798361620572E-2</v>
      </c>
      <c r="LK4" s="170">
        <f t="shared" ref="LK4:LK35" si="106">IF(ISNONTEXT($K4),_xlfn.NORM.DIST(DR4,$G4,$K4,FALSE),NA())</f>
        <v>4.6898405934417478E-2</v>
      </c>
      <c r="LL4" s="170">
        <f t="shared" ref="LL4:LL35" si="107">IF(ISNONTEXT($K4),_xlfn.NORM.DIST(DS4,$G4,$K4,FALSE),NA())</f>
        <v>4.7015798628979699E-2</v>
      </c>
      <c r="LM4" s="170">
        <f t="shared" ref="LM4:LM35" si="108">IF(ISNONTEXT($K4),_xlfn.NORM.DIST(DT4,$G4,$K4,FALSE),NA())</f>
        <v>4.6898405934417478E-2</v>
      </c>
      <c r="LN4" s="170">
        <f t="shared" ref="LN4:LN35" si="109">IF(ISNONTEXT($K4),_xlfn.NORM.DIST(DU4,$G4,$K4,FALSE),NA())</f>
        <v>4.654798361620572E-2</v>
      </c>
      <c r="LO4" s="170">
        <f t="shared" ref="LO4:LO35" si="110">IF(ISNONTEXT($K4),_xlfn.NORM.DIST(DV4,$G4,$K4,FALSE),NA())</f>
        <v>4.5969755277117684E-2</v>
      </c>
      <c r="LP4" s="170">
        <f t="shared" ref="LP4:LP35" si="111">IF(ISNONTEXT($K4),_xlfn.NORM.DIST(DW4,$G4,$K4,FALSE),NA())</f>
        <v>4.5172282796036009E-2</v>
      </c>
      <c r="LQ4" s="170">
        <f t="shared" ref="LQ4:LQ35" si="112">IF(ISNONTEXT($K4),_xlfn.NORM.DIST(DX4,$G4,$K4,FALSE),NA())</f>
        <v>4.4167255390671484E-2</v>
      </c>
      <c r="LR4" s="170">
        <f t="shared" ref="LR4:LR35" si="113">IF(ISNONTEXT($K4),_xlfn.NORM.DIST(DY4,$G4,$K4,FALSE),NA())</f>
        <v>4.296920456745687E-2</v>
      </c>
      <c r="LS4" s="170">
        <f t="shared" ref="LS4:LS35" si="114">IF(ISNONTEXT($K4),_xlfn.NORM.DIST(DZ4,$G4,$K4,FALSE),NA())</f>
        <v>4.1595154672692168E-2</v>
      </c>
      <c r="LT4" s="170">
        <f t="shared" ref="LT4:LT35" si="115">IF(ISNONTEXT($K4),_xlfn.NORM.DIST(EA4,$G4,$K4,FALSE),NA())</f>
        <v>4.0064220784971287E-2</v>
      </c>
      <c r="LU4" s="170">
        <f t="shared" ref="LU4:LU35" si="116">IF(ISNONTEXT($K4),_xlfn.NORM.DIST(EB4,$G4,$K4,FALSE),NA())</f>
        <v>3.8397167208842654E-2</v>
      </c>
      <c r="LV4" s="170">
        <f t="shared" ref="LV4:LV35" si="117">IF(ISNONTEXT($K4),_xlfn.NORM.DIST(EC4,$G4,$K4,FALSE),NA())</f>
        <v>3.6615940788977043E-2</v>
      </c>
      <c r="LW4" s="170">
        <f t="shared" ref="LW4:LW35" si="118">IF(ISNONTEXT($K4),_xlfn.NORM.DIST(ED4,$G4,$K4,FALSE),NA())</f>
        <v>3.4743193637144267E-2</v>
      </c>
      <c r="LX4" s="170">
        <f t="shared" ref="LX4:LX35" si="119">IF(ISNONTEXT($K4),_xlfn.NORM.DIST(EE4,$G4,$K4,FALSE),NA())</f>
        <v>3.2801809654762197E-2</v>
      </c>
      <c r="LY4" s="170">
        <f t="shared" ref="LY4:LY35" si="120">IF(ISNONTEXT($K4),_xlfn.NORM.DIST(EF4,$G4,$K4,FALSE),NA())</f>
        <v>3.0814448473604834E-2</v>
      </c>
      <c r="LZ4" s="170">
        <f t="shared" ref="LZ4:LZ35" si="121">IF(ISNONTEXT($K4),_xlfn.NORM.DIST(EG4,$G4,$K4,FALSE),NA())</f>
        <v>2.8803119183772704E-2</v>
      </c>
      <c r="MA4" s="170">
        <f t="shared" ref="MA4:MA35" si="122">IF(ISNONTEXT($K4),_xlfn.NORM.DIST(EH4,$G4,$K4,FALSE),NA())</f>
        <v>2.6788794549800592E-2</v>
      </c>
      <c r="MB4" s="170">
        <f t="shared" ref="MB4:MB35" si="123">IF(ISNONTEXT($K4),_xlfn.NORM.DIST(EI4,$G4,$K4,FALSE),NA())</f>
        <v>2.4791074427394845E-2</v>
      </c>
      <c r="MC4" s="170">
        <f t="shared" ref="MC4:MC35" si="124">IF(ISNONTEXT($K4),_xlfn.NORM.DIST(EJ4,$G4,$K4,FALSE),NA())</f>
        <v>2.2827904889504536E-2</v>
      </c>
      <c r="MD4" s="170">
        <f t="shared" ref="MD4:MD35" si="125">IF(ISNONTEXT($K4),_xlfn.NORM.DIST(EK4,$G4,$K4,FALSE),NA())</f>
        <v>2.0915357260015428E-2</v>
      </c>
      <c r="ME4" s="170">
        <f t="shared" ref="ME4:ME35" si="126">IF(ISNONTEXT($K4),_xlfn.NORM.DIST(EL4,$G4,$K4,FALSE),NA())</f>
        <v>1.9067468943132933E-2</v>
      </c>
      <c r="MF4" s="170">
        <f t="shared" ref="MF4:MF35" si="127">IF(ISNONTEXT($K4),_xlfn.NORM.DIST(EM4,$G4,$K4,FALSE),NA())</f>
        <v>1.7296145725858438E-2</v>
      </c>
      <c r="MG4" s="170">
        <f t="shared" ref="MG4:MG35" si="128">IF(ISNONTEXT($K4),_xlfn.NORM.DIST(EN4,$G4,$K4,FALSE),NA())</f>
        <v>1.5611123207102317E-2</v>
      </c>
      <c r="MH4" s="170">
        <f t="shared" ref="MH4:MH35" si="129">IF(ISNONTEXT($K4),_xlfn.NORM.DIST(EO4,$G4,$K4,FALSE),NA())</f>
        <v>1.4019983241385495E-2</v>
      </c>
      <c r="MI4" s="170">
        <f t="shared" ref="MI4:MI35" si="130">IF(ISNONTEXT($K4),_xlfn.NORM.DIST(EP4,$G4,$K4,FALSE),NA())</f>
        <v>1.2528219831007948E-2</v>
      </c>
      <c r="MJ4" s="170">
        <f t="shared" ref="MJ4:MJ35" si="131">IF(ISNONTEXT($K4),_xlfn.NORM.DIST(EQ4,$G4,$K4,FALSE),NA())</f>
        <v>1.1139347791814434E-2</v>
      </c>
      <c r="MK4" s="170">
        <f t="shared" ref="MK4:MK35" si="132">IF(ISNONTEXT($K4),_xlfn.NORM.DIST(ER4,$G4,$K4,FALSE),NA())</f>
        <v>9.8550467686374082E-3</v>
      </c>
      <c r="ML4" s="170">
        <f t="shared" ref="ML4:ML35" si="133">IF(ISNONTEXT($K4),_xlfn.NORM.DIST(ES4,$G4,$K4,FALSE),NA())</f>
        <v>8.6753327831698458E-3</v>
      </c>
      <c r="MM4" s="170">
        <f t="shared" ref="MM4:MM35" si="134">IF(ISNONTEXT($K4),_xlfn.NORM.DIST(ET4,$G4,$K4,FALSE),NA())</f>
        <v>7.5987494391262225E-3</v>
      </c>
      <c r="MN4" s="170">
        <f t="shared" ref="MN4:MN35" si="135">IF(ISNONTEXT($K4),_xlfn.NORM.DIST(EU4,$G4,$K4,FALSE),NA())</f>
        <v>6.6225711532201552E-3</v>
      </c>
      <c r="MO4" s="170">
        <f t="shared" ref="MO4:MO35" si="136">IF(ISNONTEXT($K4),_xlfn.NORM.DIST(EV4,$G4,$K4,FALSE),NA())</f>
        <v>5.7430112814874385E-3</v>
      </c>
      <c r="MP4" s="170">
        <f t="shared" ref="MP4:MP35" si="137">IF(ISNONTEXT($K4),_xlfn.NORM.DIST(EW4,$G4,$K4,FALSE),NA())</f>
        <v>4.9554287176514309E-3</v>
      </c>
      <c r="MQ4" s="170">
        <f t="shared" ref="MQ4:MQ35" si="138">IF(ISNONTEXT($K4),_xlfn.NORM.DIST(EX4,$G4,$K4,FALSE),NA())</f>
        <v>4.2545273989065841E-3</v>
      </c>
      <c r="MR4" s="170">
        <f t="shared" ref="MR4:MR35" si="139">IF(ISNONTEXT($K4),_xlfn.NORM.DIST(EY4,$G4,$K4,FALSE),NA())</f>
        <v>3.6345441097478991E-3</v>
      </c>
      <c r="MS4" s="170">
        <f t="shared" ref="MS4:MS35" si="140">IF(ISNONTEXT($K4),_xlfn.NORM.DIST(EZ4,$G4,$K4,FALSE),NA())</f>
        <v>3.0894209739196691E-3</v>
      </c>
      <c r="MT4" s="170">
        <f t="shared" ref="MT4:MT35" si="141">IF(ISNONTEXT($K4),_xlfn.NORM.DIST(FA4,$G4,$K4,FALSE),NA())</f>
        <v>2.6129600207029911E-3</v>
      </c>
      <c r="MU4" s="170">
        <f t="shared" ref="MU4:MU35" si="142">IF(ISNONTEXT($K4),_xlfn.NORM.DIST(FB4,$G4,$K4,FALSE),NA())</f>
        <v>2.1989581637563921E-3</v>
      </c>
      <c r="MV4" s="170">
        <f t="shared" ref="MV4:MV35" si="143">IF(ISNONTEXT($K4),_xlfn.NORM.DIST(FC4,$G4,$K4,FALSE),NA())</f>
        <v>1.8413218055005722E-3</v>
      </c>
      <c r="MW4" s="170">
        <f t="shared" ref="MW4:MW35" si="144">IF(ISNONTEXT($K4),_xlfn.NORM.DIST(FD4,$G4,$K4,FALSE),NA())</f>
        <v>1.5341610528734713E-3</v>
      </c>
      <c r="MX4" s="170">
        <f t="shared" ref="MX4:MX35" si="145">IF(ISNONTEXT($K4),_xlfn.NORM.DIST(FE4,$G4,$K4,FALSE),NA())</f>
        <v>1.2718641848104128E-3</v>
      </c>
      <c r="MY4" s="170">
        <f t="shared" ref="MY4:MY35" si="146">IF(ISNONTEXT($K4),_xlfn.NORM.DIST(FF4,$G4,$K4,FALSE),NA())</f>
        <v>1.0491535395767708E-3</v>
      </c>
      <c r="MZ4" s="170">
        <f t="shared" ref="MZ4:MZ35" si="147">IF(ISNONTEXT($K4),_xlfn.NORM.DIST(FG4,$G4,$K4,FALSE),NA())</f>
        <v>8.6112438975389995E-4</v>
      </c>
      <c r="NA4" s="170">
        <f t="shared" ref="NA4:NA35" si="148">IF(ISNONTEXT($K4),_xlfn.NORM.DIST(FH4,$G4,$K4,FALSE),NA())</f>
        <v>7.0326864894755992E-4</v>
      </c>
      <c r="NB4" s="170">
        <f t="shared" ref="NB4:NB35" si="149">IF(ISNONTEXT($K4),_xlfn.NORM.DIST(FI4,$G4,$K4,FALSE),NA())</f>
        <v>5.7148541665866595E-4</v>
      </c>
      <c r="NC4" s="170">
        <f t="shared" ref="NC4:NC35" si="150">IF(ISNONTEXT($K4),_xlfn.NORM.DIST(FJ4,$G4,$K4,FALSE),NA())</f>
        <v>4.6208042926662991E-4</v>
      </c>
      <c r="ND4" s="170">
        <f t="shared" ref="ND4:ND35" si="151">IF(ISNONTEXT($K4),_xlfn.NORM.DIST(FK4,$G4,$K4,FALSE),NA())</f>
        <v>3.7175646103820896E-4</v>
      </c>
      <c r="NE4" s="170">
        <f t="shared" ref="NE4:NE35" si="152">IF(ISNONTEXT($K4),_xlfn.NORM.DIST(FL4,$G4,$K4,FALSE),NA())</f>
        <v>2.975966259174443E-4</v>
      </c>
      <c r="NF4" s="170">
        <f t="shared" ref="NF4:NF35" si="153">IF(ISNONTEXT($K4),_xlfn.NORM.DIST(FM4,$G4,$K4,FALSE),NA())</f>
        <v>2.3704238510524684E-4</v>
      </c>
      <c r="NG4" s="170">
        <f t="shared" ref="NG4:NG35" si="154">IF(ISNONTEXT($K4),_xlfn.NORM.DIST(FN4,$G4,$K4,FALSE),NA())</f>
        <v>1.8786788289972667E-4</v>
      </c>
      <c r="NH4" s="170">
        <f t="shared" ref="NH4:NH35" si="155">IF(ISNONTEXT($K4),_xlfn.NORM.DIST(FO4,$G4,$K4,FALSE),NA())</f>
        <v>1.4815202836992224E-4</v>
      </c>
      <c r="NI4" s="170">
        <f t="shared" ref="NI4:NI35" si="156">IF(ISNONTEXT($K4),_xlfn.NORM.DIST(FP4,$G4,$K4,FALSE),NA())</f>
        <v>1.1624952579213294E-4</v>
      </c>
      <c r="NJ4" s="170">
        <f t="shared" ref="NJ4:NJ35" si="157">IF(ISNONTEXT($K4),_xlfn.NORM.DIST(FQ4,$G4,$K4,FALSE),NA())</f>
        <v>9.0761842931373553E-5</v>
      </c>
      <c r="NK4" s="170">
        <f t="shared" ref="NK4:NK35" si="158">IF(ISNONTEXT($K4),_xlfn.NORM.DIST(FR4,$G4,$K4,FALSE),NA())</f>
        <v>7.0508901569983813E-5</v>
      </c>
      <c r="NL4" s="170">
        <f t="shared" ref="NL4:NL35" si="159">IF(ISNONTEXT($K4),_xlfn.NORM.DIST(FS4,$G4,$K4,FALSE),NA())</f>
        <v>5.4502085405143624E-5</v>
      </c>
      <c r="NM4" s="170">
        <f t="shared" ref="NM4:NM35" si="160">IF(ISNONTEXT($K4),_xlfn.NORM.DIST(FT4,$G4,$K4,FALSE),NA())</f>
        <v>4.1918990798163702E-5</v>
      </c>
      <c r="NN4" s="170">
        <f t="shared" ref="NN4:NN35" si="161">IF(ISNONTEXT($K4),_xlfn.NORM.DIST(FU4,$G4,$K4,FALSE),NA())</f>
        <v>3.2080198327302048E-5</v>
      </c>
      <c r="NO4" s="170">
        <f t="shared" ref="NO4:NO35" si="162">IF(ISNONTEXT($K4),_xlfn.NORM.DIST(FV4,$G4,$K4,FALSE),NA())</f>
        <v>2.4428218628911487E-5</v>
      </c>
      <c r="NP4" s="170">
        <f t="shared" ref="NP4:NP35" si="163">IF(ISNONTEXT($K4),_xlfn.NORM.DIST(FW4,$G4,$K4,FALSE),NA())</f>
        <v>1.8508664341905496E-5</v>
      </c>
      <c r="NQ4" s="170">
        <f t="shared" ref="NQ4:NQ35" si="164">IF(ISNONTEXT($K4),_xlfn.NORM.DIST(FX4,$G4,$K4,FALSE),NA())</f>
        <v>1.3953619894514878E-5</v>
      </c>
      <c r="NR4" s="170">
        <f t="shared" ref="NR4:NR35" si="165">IF(ISNONTEXT($K4),_xlfn.NORM.DIST(FY4,$G4,$K4,FALSE),NA())</f>
        <v>1.0467120521698683E-5</v>
      </c>
      <c r="NS4" s="170">
        <f t="shared" ref="NS4:NS35" si="166">IF(ISNONTEXT($K4),_xlfn.NORM.DIST(FZ4,$G4,$K4,FALSE),NA())</f>
        <v>7.8126089866134608E-6</v>
      </c>
      <c r="NT4" s="170">
        <f t="shared" ref="NT4:NT35" si="167">IF(ISNONTEXT($K4),_xlfn.NORM.DIST(GA4,$G4,$K4,FALSE),NA())</f>
        <v>5.8022104977821303E-6</v>
      </c>
      <c r="NU4" s="170">
        <f t="shared" ref="NU4:NU35" si="168">IF(ISNONTEXT($K4),_xlfn.NORM.DIST(GB4,$G4,$K4,FALSE),NA())</f>
        <v>4.2876507201062666E-6</v>
      </c>
      <c r="NV4" s="170">
        <f t="shared" ref="NV4:NV35" si="169">IF(ISNONTEXT($K4),_xlfn.NORM.DIST(GC4,$G4,$K4,FALSE),NA())</f>
        <v>3.1526361165231532E-6</v>
      </c>
      <c r="NW4" s="170">
        <f t="shared" ref="NW4:NW35" si="170">IF(ISNONTEXT($K4),_xlfn.NORM.DIST(GD4,$G4,$K4,FALSE),NA())</f>
        <v>2.3065178552299927E-6</v>
      </c>
      <c r="NX4" s="170">
        <f t="shared" ref="NX4:NX35" si="171">IF(ISNONTEXT($K4),_xlfn.NORM.DIST(GE4,$G4,$K4,FALSE),NA())</f>
        <v>1.6790681472184758E-6</v>
      </c>
      <c r="NY4" s="170">
        <f t="shared" ref="NY4:NY35" si="172">IF(ISNONTEXT($K4),_xlfn.NORM.DIST(GF4,$G4,$K4,FALSE),NA())</f>
        <v>1.2162093909828109E-6</v>
      </c>
      <c r="NZ4" s="170">
        <f t="shared" ref="NZ4:NZ35" si="173">IF(ISNONTEXT($K4),_xlfn.NORM.DIST(GG4,$G4,$K4,FALSE),NA())</f>
        <v>8.7655043514935995E-7</v>
      </c>
      <c r="OA4" s="170">
        <f t="shared" ref="OA4:OA35" si="174">IF(ISNONTEXT($K4),_xlfn.NORM.DIST(GH4,$G4,$K4,FALSE),NA())</f>
        <v>6.2859944675081255E-7</v>
      </c>
      <c r="OB4" s="170">
        <f t="shared" ref="OB4:OB35" si="175">IF(ISNONTEXT($K4),_xlfn.NORM.DIST(GI4,$G4,$K4,FALSE),NA())</f>
        <v>4.4853837652845867E-7</v>
      </c>
      <c r="OC4" s="170">
        <f t="shared" ref="OC4:OC35" si="176">IF(ISNONTEXT($K4),_xlfn.NORM.DIST(GJ4,$G4,$K4,FALSE),NA())</f>
        <v>3.1845916111557376E-7</v>
      </c>
      <c r="OD4" s="170">
        <f t="shared" ref="OD4:OD35" si="177">IF(ISNONTEXT($K4),_xlfn.NORM.DIST(GK4,$G4,$K4,FALSE),NA())</f>
        <v>2.249761157244175E-7</v>
      </c>
      <c r="OE4" s="170">
        <f t="shared" ref="OE4:OE35" si="178">IF(ISNONTEXT($K4),_xlfn.NORM.DIST(GL4,$G4,$K4,FALSE),NA())</f>
        <v>1.5814213926773667E-7</v>
      </c>
      <c r="OF4" s="170">
        <f t="shared" ref="OF4:OF35" si="179">IF(ISNONTEXT($K4),_xlfn.NORM.DIST(GM4,$G4,$K4,FALSE),NA())</f>
        <v>1.1060820186321774E-7</v>
      </c>
      <c r="OG4" s="170">
        <f t="shared" ref="OG4:OG35" si="180">IF(ISNONTEXT($K4),_xlfn.NORM.DIST(GN4,$G4,$K4,FALSE),NA())</f>
        <v>7.6976043050907763E-8</v>
      </c>
      <c r="OH4" s="170">
        <f t="shared" ref="OH4:OH35" si="181">IF(ISNONTEXT($K4),_xlfn.NORM.DIST(GO4,$G4,$K4,FALSE),NA())</f>
        <v>5.3303086855597428E-8</v>
      </c>
      <c r="OI4" s="170">
        <f t="shared" ref="OI4:OI35" si="182">IF(ISNONTEXT($K4),_xlfn.NORM.DIST(GP4,$G4,$K4,FALSE),NA())</f>
        <v>3.6726341301334823E-8</v>
      </c>
      <c r="OJ4" s="170">
        <f t="shared" ref="OJ4:OJ35" si="183">IF(ISNONTEXT($K4),_xlfn.NORM.DIST(GQ4,$G4,$K4,FALSE),NA())</f>
        <v>2.5178595388433812E-8</v>
      </c>
      <c r="OK4" s="170">
        <f t="shared" ref="OK4:OK35" si="184">IF(ISNONTEXT($K4),_xlfn.NORM.DIST(GR4,$G4,$K4,FALSE),NA())</f>
        <v>1.7175676813541937E-8</v>
      </c>
      <c r="OL4" s="170">
        <f t="shared" ref="OL4:OL35" si="185">IF(ISNONTEXT($K4),_xlfn.NORM.DIST(GS4,$G4,$K4,FALSE),NA())</f>
        <v>1.1658018706565826E-8</v>
      </c>
      <c r="OM4" s="170">
        <f t="shared" ref="OM4:OM35" si="186">IF(ISNONTEXT($K4),_xlfn.NORM.DIST(GT4,$G4,$K4,FALSE),NA())</f>
        <v>7.8734334995635146E-9</v>
      </c>
      <c r="ON4" s="170">
        <f t="shared" ref="ON4:ON35" si="187">IF(ISNONTEXT($K4),_xlfn.NORM.DIST(GU4,$G4,$K4,FALSE),NA())</f>
        <v>5.2909311132793123E-9</v>
      </c>
      <c r="OO4" s="170">
        <f t="shared" ref="OO4:OO35" si="188">IF(ISNONTEXT($K4),_xlfn.NORM.DIST(GV4,$G4,$K4,FALSE),NA())</f>
        <v>3.5377617184047592E-9</v>
      </c>
      <c r="OP4" s="170">
        <f t="shared" ref="OP4:OP35" si="189">IF(ISNONTEXT($K4),_xlfn.NORM.DIST(GW4,$G4,$K4,FALSE),NA())</f>
        <v>2.3537133835722646E-9</v>
      </c>
      <c r="OQ4" s="170">
        <f t="shared" ref="OQ4:OQ35" si="190">IF(ISNONTEXT($K4),_xlfn.NORM.DIST(GX4,$G4,$K4,FALSE),NA())</f>
        <v>1.5581422468850167E-9</v>
      </c>
      <c r="OR4" s="170">
        <f t="shared" ref="OR4:OR35" si="191">IF(ISNONTEXT($K4),_xlfn.NORM.DIST(GY4,$G4,$K4,FALSE),NA())</f>
        <v>1.0263350411121526E-9</v>
      </c>
      <c r="OS4" s="170">
        <f t="shared" ref="OS4:OS35" si="192">IF(ISNONTEXT($K4),_xlfn.NORM.DIST(GZ4,$G4,$K4,FALSE),NA())</f>
        <v>6.7266640497970267E-10</v>
      </c>
      <c r="OT4" s="170">
        <f t="shared" ref="OT4:OT35" si="193">IF(ISNONTEXT($K4),_xlfn.NORM.DIST(HA4,$G4,$K4,FALSE),NA())</f>
        <v>4.3867092175355156E-10</v>
      </c>
      <c r="OU4" s="170">
        <f t="shared" ref="OU4:OU35" si="194">IF(ISNONTEXT($K4),_xlfn.NORM.DIST(HB4,$G4,$K4,FALSE),NA())</f>
        <v>2.8464691663640929E-10</v>
      </c>
      <c r="OV4" s="170">
        <f t="shared" ref="OV4:OV35" si="195">IF(ISNONTEXT($K4),_xlfn.NORM.DIST(HC4,$G4,$K4,FALSE),NA())</f>
        <v>1.8378186227854267E-10</v>
      </c>
      <c r="OW4" s="170">
        <f t="shared" ref="OW4:OW35" si="196">IF(ISNONTEXT($K4),_xlfn.NORM.DIST(HD4,$G4,$K4,FALSE),NA())</f>
        <v>1.1806667688363683E-10</v>
      </c>
      <c r="OX4" s="170">
        <f t="shared" ref="OX4:OX35" si="197">IF(ISNONTEXT($K4),_xlfn.NORM.DIST(HE4,$G4,$K4,FALSE),NA())</f>
        <v>7.5471078996224122E-11</v>
      </c>
      <c r="OY4" s="170">
        <f t="shared" ref="OY4:OY35" si="198">IF(ISNONTEXT($K4),_xlfn.NORM.DIST(HF4,$G4,$K4,FALSE),NA())</f>
        <v>4.8002328647284244E-11</v>
      </c>
      <c r="OZ4" s="170">
        <f t="shared" ref="OZ4:OZ35" si="199">IF(ISNONTEXT($K4),_xlfn.NORM.DIST(HG4,$G4,$K4,FALSE),NA())</f>
        <v>3.0378937509936785E-11</v>
      </c>
      <c r="PA4" s="170">
        <f t="shared" ref="PA4:PA35" si="200">IF(ISNONTEXT($K4),_xlfn.NORM.DIST(HH4,$G4,$K4,FALSE),NA())</f>
        <v>1.9129841982339728E-11</v>
      </c>
      <c r="PB4" s="170">
        <f t="shared" ref="PB4:PB35" si="201">IF(ISNONTEXT($K4),_xlfn.NORM.DIST(HI4,$G4,$K4,FALSE),NA())</f>
        <v>1.1986122511692782E-11</v>
      </c>
      <c r="PC4" s="170">
        <f t="shared" ref="PC4:PC35" si="202">IF(ISNONTEXT($K4),_xlfn.NORM.DIST(HJ4,$G4,$K4,FALSE),NA())</f>
        <v>7.4726487643120504E-12</v>
      </c>
      <c r="PD4" s="170">
        <f t="shared" ref="PD4:PD35" si="203">IF(ISNONTEXT($K4),_xlfn.NORM.DIST(HK4,$G4,$K4,FALSE),NA())</f>
        <v>4.6355252874232057E-12</v>
      </c>
      <c r="PE4" s="170">
        <f t="shared" ref="PE4:PE35" si="204">IF(ISNONTEXT($K4),_xlfn.NORM.DIST(HL4,$G4,$K4,FALSE),NA())</f>
        <v>2.861224051245844E-12</v>
      </c>
      <c r="PF4" s="170">
        <f t="shared" ref="PF4:PF35" si="205">IF(ISNONTEXT($K4),_xlfn.NORM.DIST(HM4,$G4,$K4,FALSE),NA())</f>
        <v>1.7572490091615528E-12</v>
      </c>
      <c r="PG4" s="170">
        <f t="shared" ref="PG4:PG35" si="206">IF(ISNONTEXT($K4),_xlfn.NORM.DIST(HN4,$G4,$K4,FALSE),NA())</f>
        <v>1.0738491427331495E-12</v>
      </c>
      <c r="PH4" s="170">
        <f t="shared" ref="PH4:PH35" si="207">IF(ISNONTEXT($K4),_xlfn.NORM.DIST(HO4,$G4,$K4,FALSE),NA())</f>
        <v>6.5295277212602866E-13</v>
      </c>
    </row>
    <row r="5" spans="1:424" x14ac:dyDescent="0.75">
      <c r="A5" s="4">
        <v>2</v>
      </c>
      <c r="B5" s="97">
        <f t="shared" ref="B5:B68" si="208">IF(C5&gt;0,C5*(1+$B$2),"")</f>
        <v>60</v>
      </c>
      <c r="C5" s="96">
        <v>120</v>
      </c>
      <c r="D5" s="97">
        <f t="shared" ref="D5:D68" si="209">IF(C5&gt;0,C5*(1+$D$2),"")</f>
        <v>180</v>
      </c>
      <c r="E5" s="36">
        <f t="shared" si="0"/>
        <v>1</v>
      </c>
      <c r="F5" s="36">
        <f t="shared" si="1"/>
        <v>1</v>
      </c>
      <c r="G5" s="74">
        <f t="shared" ref="G5:G68" si="210">IF(AND(B5&gt;0,C5&gt;0,D5&gt;0),(B5+(4*C5)+D5)/6,"")</f>
        <v>120</v>
      </c>
      <c r="H5" s="23" t="s">
        <v>795</v>
      </c>
      <c r="I5" s="58"/>
      <c r="J5" s="281"/>
      <c r="K5" s="75">
        <f>IF(AND(B5&gt;0,C5&gt;0,D5&gt;0),IF(ISBLANK(J5),IF(ISBLANK(H5),"",(D5-B5)*VLOOKUP(H5,VLookups!$A$4:$B$13,2,FALSE)),J5),"")</f>
        <v>12</v>
      </c>
      <c r="L5" s="76">
        <f t="shared" si="2"/>
        <v>144</v>
      </c>
      <c r="M5" s="96">
        <v>150</v>
      </c>
      <c r="N5" s="271">
        <f>IF(AND(M5&gt;0,C5&gt;0,NOT(K5="")),ABS(VLOOKUP($M$1,VLookups!$A$43:$B$44,2,FALSE)-_xlfn.NORM.DIST(M5,G5,K5,TRUE)),"")</f>
        <v>0.99379033467422384</v>
      </c>
      <c r="O5" s="95">
        <f>IF(AND($B5&gt;0,$C5&gt;0,$D5&gt;0,NOT(ISBLANK($H5))),_xlfn.NORM.INV(ABS(VLOOKUP($M$1,VLookups!$A$43:$B$44,2,FALSE)-O$3),$G5,$K5),"")</f>
        <v>104.62138121346479</v>
      </c>
      <c r="P5" s="94">
        <f>IF(AND($B5&gt;0,$C5&gt;0,$D5&gt;0,NOT(ISBLANK($H5))),_xlfn.NORM.INV(ABS(VLOOKUP($M$1,VLookups!$A$43:$B$44,2,FALSE)-P$3),$G5,$K5),"")</f>
        <v>135.37861878653521</v>
      </c>
      <c r="Q5" s="95">
        <f>IF(AND($B5&gt;0,$C5&gt;0,$D5&gt;0,NOT(ISBLANK($H5))),_xlfn.NORM.INV(ABS(VLOOKUP($M$1,VLookups!$A$43:$B$44,2,FALSE)-Q$3),$G5,$K5),"")</f>
        <v>132.43720067392547</v>
      </c>
      <c r="R5" s="94">
        <f>IF(AND($B5&gt;0,$C5&gt;0,$D5&gt;0,NOT(ISBLANK($H5))),_xlfn.NORM.INV(ABS(VLOOKUP($M$1,VLookups!$A$43:$B$44,2,FALSE)-R$3),$G5,$K5),"")</f>
        <v>130.09945480287499</v>
      </c>
      <c r="S5" s="95">
        <f>IF(AND($B5&gt;0,$C5&gt;0,$D5&gt;0,NOT(ISBLANK($H5))),_xlfn.NORM.INV(ABS(VLOOKUP($M$1,VLookups!$A$43:$B$44,2,FALSE)-S$3),$G5,$K5),"")</f>
        <v>128.093877002353</v>
      </c>
      <c r="T5" s="94">
        <f>IF(AND($B5&gt;0,$C5&gt;0,$D5&gt;0,NOT(ISBLANK($H5))),_xlfn.NORM.INV(ABS(VLOOKUP($M$1,VLookups!$A$43:$B$44,2,FALSE)-T$3),$G5,$K5),"")</f>
        <v>120</v>
      </c>
      <c r="U5" s="5"/>
      <c r="V5" s="169">
        <f t="shared" ref="V5:V68" si="211">IF(AND(B5&gt;0,C5&gt;0,D5&gt;0),ABS((B5-D5)/200),"")</f>
        <v>0.6</v>
      </c>
      <c r="W5" s="50">
        <f t="shared" ref="W5:AL68" si="212">IF(ISNONTEXT($V5),X5-$V5,"")</f>
        <v>60.000000000000519</v>
      </c>
      <c r="X5" s="50">
        <f t="shared" si="212"/>
        <v>60.60000000000052</v>
      </c>
      <c r="Y5" s="50">
        <f t="shared" si="212"/>
        <v>61.200000000000522</v>
      </c>
      <c r="Z5" s="50">
        <f t="shared" si="212"/>
        <v>61.800000000000523</v>
      </c>
      <c r="AA5" s="50">
        <f t="shared" si="212"/>
        <v>62.400000000000524</v>
      </c>
      <c r="AB5" s="50">
        <f t="shared" si="212"/>
        <v>63.000000000000526</v>
      </c>
      <c r="AC5" s="50">
        <f t="shared" si="212"/>
        <v>63.600000000000527</v>
      </c>
      <c r="AD5" s="50">
        <f t="shared" si="212"/>
        <v>64.200000000000529</v>
      </c>
      <c r="AE5" s="50">
        <f t="shared" si="212"/>
        <v>64.800000000000523</v>
      </c>
      <c r="AF5" s="50">
        <f t="shared" si="212"/>
        <v>65.400000000000517</v>
      </c>
      <c r="AG5" s="50">
        <f t="shared" si="212"/>
        <v>66.000000000000512</v>
      </c>
      <c r="AH5" s="50">
        <f t="shared" si="212"/>
        <v>66.600000000000506</v>
      </c>
      <c r="AI5" s="50">
        <f t="shared" si="212"/>
        <v>67.2000000000005</v>
      </c>
      <c r="AJ5" s="50">
        <f t="shared" si="212"/>
        <v>67.800000000000495</v>
      </c>
      <c r="AK5" s="50">
        <f t="shared" si="212"/>
        <v>68.400000000000489</v>
      </c>
      <c r="AL5" s="50">
        <f t="shared" si="212"/>
        <v>69.000000000000483</v>
      </c>
      <c r="AM5" s="50">
        <f t="shared" si="3"/>
        <v>69.600000000000477</v>
      </c>
      <c r="AN5" s="50">
        <f t="shared" si="3"/>
        <v>70.200000000000472</v>
      </c>
      <c r="AO5" s="50">
        <f t="shared" si="3"/>
        <v>70.800000000000466</v>
      </c>
      <c r="AP5" s="50">
        <f t="shared" si="3"/>
        <v>71.40000000000046</v>
      </c>
      <c r="AQ5" s="50">
        <f t="shared" si="3"/>
        <v>72.000000000000455</v>
      </c>
      <c r="AR5" s="50">
        <f t="shared" si="3"/>
        <v>72.600000000000449</v>
      </c>
      <c r="AS5" s="50">
        <f t="shared" si="3"/>
        <v>73.200000000000443</v>
      </c>
      <c r="AT5" s="50">
        <f t="shared" si="3"/>
        <v>73.800000000000438</v>
      </c>
      <c r="AU5" s="50">
        <f t="shared" si="3"/>
        <v>74.400000000000432</v>
      </c>
      <c r="AV5" s="50">
        <f t="shared" si="3"/>
        <v>75.000000000000426</v>
      </c>
      <c r="AW5" s="50">
        <f t="shared" si="3"/>
        <v>75.600000000000421</v>
      </c>
      <c r="AX5" s="50">
        <f t="shared" si="3"/>
        <v>76.200000000000415</v>
      </c>
      <c r="AY5" s="50">
        <f t="shared" si="3"/>
        <v>76.800000000000409</v>
      </c>
      <c r="AZ5" s="50">
        <f t="shared" si="3"/>
        <v>77.400000000000404</v>
      </c>
      <c r="BA5" s="50">
        <f t="shared" si="3"/>
        <v>78.000000000000398</v>
      </c>
      <c r="BB5" s="50">
        <f t="shared" si="3"/>
        <v>78.600000000000392</v>
      </c>
      <c r="BC5" s="50">
        <f t="shared" si="3"/>
        <v>79.200000000000387</v>
      </c>
      <c r="BD5" s="50">
        <f t="shared" si="3"/>
        <v>79.800000000000381</v>
      </c>
      <c r="BE5" s="50">
        <f t="shared" si="3"/>
        <v>80.400000000000375</v>
      </c>
      <c r="BF5" s="50">
        <f t="shared" si="3"/>
        <v>81.000000000000369</v>
      </c>
      <c r="BG5" s="50">
        <f t="shared" si="3"/>
        <v>81.600000000000364</v>
      </c>
      <c r="BH5" s="50">
        <f t="shared" si="3"/>
        <v>82.200000000000358</v>
      </c>
      <c r="BI5" s="50">
        <f t="shared" si="3"/>
        <v>82.800000000000352</v>
      </c>
      <c r="BJ5" s="50">
        <f t="shared" si="3"/>
        <v>83.400000000000347</v>
      </c>
      <c r="BK5" s="50">
        <f t="shared" si="3"/>
        <v>84.000000000000341</v>
      </c>
      <c r="BL5" s="50">
        <f t="shared" si="3"/>
        <v>84.600000000000335</v>
      </c>
      <c r="BM5" s="50">
        <f t="shared" si="3"/>
        <v>85.20000000000033</v>
      </c>
      <c r="BN5" s="50">
        <f t="shared" si="3"/>
        <v>85.800000000000324</v>
      </c>
      <c r="BO5" s="50">
        <f t="shared" si="3"/>
        <v>86.400000000000318</v>
      </c>
      <c r="BP5" s="50">
        <f t="shared" si="3"/>
        <v>87.000000000000313</v>
      </c>
      <c r="BQ5" s="50">
        <f t="shared" si="3"/>
        <v>87.600000000000307</v>
      </c>
      <c r="BR5" s="50">
        <f t="shared" si="3"/>
        <v>88.200000000000301</v>
      </c>
      <c r="BS5" s="50">
        <f t="shared" si="3"/>
        <v>88.800000000000296</v>
      </c>
      <c r="BT5" s="50">
        <f t="shared" si="3"/>
        <v>89.40000000000029</v>
      </c>
      <c r="BU5" s="50">
        <f t="shared" si="3"/>
        <v>90.000000000000284</v>
      </c>
      <c r="BV5" s="50">
        <f t="shared" si="3"/>
        <v>90.600000000000279</v>
      </c>
      <c r="BW5" s="50">
        <f t="shared" si="3"/>
        <v>91.200000000000273</v>
      </c>
      <c r="BX5" s="50">
        <f t="shared" si="3"/>
        <v>91.800000000000267</v>
      </c>
      <c r="BY5" s="50">
        <f t="shared" si="3"/>
        <v>92.400000000000261</v>
      </c>
      <c r="BZ5" s="50">
        <f t="shared" si="3"/>
        <v>93.000000000000256</v>
      </c>
      <c r="CA5" s="50">
        <f t="shared" si="3"/>
        <v>93.60000000000025</v>
      </c>
      <c r="CB5" s="50">
        <f t="shared" si="3"/>
        <v>94.200000000000244</v>
      </c>
      <c r="CC5" s="50">
        <f t="shared" si="3"/>
        <v>94.800000000000239</v>
      </c>
      <c r="CD5" s="50">
        <f t="shared" si="3"/>
        <v>95.400000000000233</v>
      </c>
      <c r="CE5" s="50">
        <f t="shared" si="3"/>
        <v>96.000000000000227</v>
      </c>
      <c r="CF5" s="50">
        <f t="shared" si="3"/>
        <v>96.600000000000222</v>
      </c>
      <c r="CG5" s="50">
        <f t="shared" si="3"/>
        <v>97.200000000000216</v>
      </c>
      <c r="CH5" s="50">
        <f t="shared" si="3"/>
        <v>97.80000000000021</v>
      </c>
      <c r="CI5" s="50">
        <f t="shared" si="3"/>
        <v>98.400000000000205</v>
      </c>
      <c r="CJ5" s="50">
        <f t="shared" si="4"/>
        <v>99.000000000000199</v>
      </c>
      <c r="CK5" s="50">
        <f t="shared" si="4"/>
        <v>99.600000000000193</v>
      </c>
      <c r="CL5" s="50">
        <f t="shared" si="4"/>
        <v>100.20000000000019</v>
      </c>
      <c r="CM5" s="50">
        <f t="shared" si="4"/>
        <v>100.80000000000018</v>
      </c>
      <c r="CN5" s="50">
        <f t="shared" si="4"/>
        <v>101.40000000000018</v>
      </c>
      <c r="CO5" s="50">
        <f t="shared" si="4"/>
        <v>102.00000000000017</v>
      </c>
      <c r="CP5" s="50">
        <f t="shared" si="4"/>
        <v>102.60000000000016</v>
      </c>
      <c r="CQ5" s="50">
        <f t="shared" si="4"/>
        <v>103.20000000000016</v>
      </c>
      <c r="CR5" s="50">
        <f t="shared" si="4"/>
        <v>103.80000000000015</v>
      </c>
      <c r="CS5" s="50">
        <f t="shared" si="4"/>
        <v>104.40000000000015</v>
      </c>
      <c r="CT5" s="50">
        <f t="shared" si="4"/>
        <v>105.00000000000014</v>
      </c>
      <c r="CU5" s="50">
        <f t="shared" si="4"/>
        <v>105.60000000000014</v>
      </c>
      <c r="CV5" s="50">
        <f t="shared" si="4"/>
        <v>106.20000000000013</v>
      </c>
      <c r="CW5" s="50">
        <f t="shared" si="4"/>
        <v>106.80000000000013</v>
      </c>
      <c r="CX5" s="50">
        <f t="shared" si="4"/>
        <v>107.40000000000012</v>
      </c>
      <c r="CY5" s="50">
        <f t="shared" si="4"/>
        <v>108.00000000000011</v>
      </c>
      <c r="CZ5" s="50">
        <f t="shared" si="4"/>
        <v>108.60000000000011</v>
      </c>
      <c r="DA5" s="50">
        <f t="shared" si="4"/>
        <v>109.2000000000001</v>
      </c>
      <c r="DB5" s="50">
        <f t="shared" si="4"/>
        <v>109.8000000000001</v>
      </c>
      <c r="DC5" s="50">
        <f t="shared" si="4"/>
        <v>110.40000000000009</v>
      </c>
      <c r="DD5" s="50">
        <f t="shared" si="4"/>
        <v>111.00000000000009</v>
      </c>
      <c r="DE5" s="50">
        <f t="shared" si="4"/>
        <v>111.60000000000008</v>
      </c>
      <c r="DF5" s="50">
        <f t="shared" si="4"/>
        <v>112.20000000000007</v>
      </c>
      <c r="DG5" s="50">
        <f t="shared" si="4"/>
        <v>112.80000000000007</v>
      </c>
      <c r="DH5" s="50">
        <f t="shared" si="4"/>
        <v>113.40000000000006</v>
      </c>
      <c r="DI5" s="50">
        <f t="shared" si="4"/>
        <v>114.00000000000006</v>
      </c>
      <c r="DJ5" s="50">
        <f t="shared" si="4"/>
        <v>114.60000000000005</v>
      </c>
      <c r="DK5" s="50">
        <f t="shared" si="4"/>
        <v>115.20000000000005</v>
      </c>
      <c r="DL5" s="50">
        <f t="shared" si="4"/>
        <v>115.80000000000004</v>
      </c>
      <c r="DM5" s="50">
        <f t="shared" si="4"/>
        <v>116.40000000000003</v>
      </c>
      <c r="DN5" s="50">
        <f t="shared" si="4"/>
        <v>117.00000000000003</v>
      </c>
      <c r="DO5" s="50">
        <f t="shared" si="4"/>
        <v>117.60000000000002</v>
      </c>
      <c r="DP5" s="50">
        <f t="shared" si="4"/>
        <v>118.20000000000002</v>
      </c>
      <c r="DQ5" s="50">
        <f t="shared" si="4"/>
        <v>118.80000000000001</v>
      </c>
      <c r="DR5" s="50">
        <f t="shared" si="4"/>
        <v>119.4</v>
      </c>
      <c r="DS5" s="184">
        <f t="shared" ref="DS5:DS68" si="213">IF(ISNONTEXT($V5),C5,"")</f>
        <v>120</v>
      </c>
      <c r="DT5" s="50">
        <f t="shared" ref="DT5:EI68" si="214">IF(ISNONTEXT($V5),DS5+$V5,"")</f>
        <v>120.6</v>
      </c>
      <c r="DU5" s="50">
        <f t="shared" si="214"/>
        <v>121.19999999999999</v>
      </c>
      <c r="DV5" s="50">
        <f t="shared" si="214"/>
        <v>121.79999999999998</v>
      </c>
      <c r="DW5" s="50">
        <f t="shared" si="214"/>
        <v>122.39999999999998</v>
      </c>
      <c r="DX5" s="50">
        <f t="shared" si="214"/>
        <v>122.99999999999997</v>
      </c>
      <c r="DY5" s="50">
        <f t="shared" si="214"/>
        <v>123.59999999999997</v>
      </c>
      <c r="DZ5" s="50">
        <f t="shared" si="214"/>
        <v>124.19999999999996</v>
      </c>
      <c r="EA5" s="50">
        <f t="shared" si="214"/>
        <v>124.79999999999995</v>
      </c>
      <c r="EB5" s="50">
        <f t="shared" si="214"/>
        <v>125.39999999999995</v>
      </c>
      <c r="EC5" s="50">
        <f t="shared" si="214"/>
        <v>125.99999999999994</v>
      </c>
      <c r="ED5" s="50">
        <f t="shared" si="214"/>
        <v>126.59999999999994</v>
      </c>
      <c r="EE5" s="50">
        <f t="shared" si="214"/>
        <v>127.19999999999993</v>
      </c>
      <c r="EF5" s="50">
        <f t="shared" si="214"/>
        <v>127.79999999999993</v>
      </c>
      <c r="EG5" s="50">
        <f t="shared" si="214"/>
        <v>128.39999999999992</v>
      </c>
      <c r="EH5" s="50">
        <f t="shared" si="214"/>
        <v>128.99999999999991</v>
      </c>
      <c r="EI5" s="50">
        <f t="shared" si="214"/>
        <v>129.59999999999991</v>
      </c>
      <c r="EJ5" s="50">
        <f t="shared" si="5"/>
        <v>130.1999999999999</v>
      </c>
      <c r="EK5" s="50">
        <f t="shared" si="5"/>
        <v>130.7999999999999</v>
      </c>
      <c r="EL5" s="50">
        <f t="shared" si="5"/>
        <v>131.39999999999989</v>
      </c>
      <c r="EM5" s="50">
        <f t="shared" si="5"/>
        <v>131.99999999999989</v>
      </c>
      <c r="EN5" s="50">
        <f t="shared" si="5"/>
        <v>132.59999999999988</v>
      </c>
      <c r="EO5" s="50">
        <f t="shared" si="5"/>
        <v>133.19999999999987</v>
      </c>
      <c r="EP5" s="50">
        <f t="shared" si="5"/>
        <v>133.79999999999987</v>
      </c>
      <c r="EQ5" s="50">
        <f t="shared" si="5"/>
        <v>134.39999999999986</v>
      </c>
      <c r="ER5" s="50">
        <f t="shared" si="5"/>
        <v>134.99999999999986</v>
      </c>
      <c r="ES5" s="50">
        <f t="shared" si="5"/>
        <v>135.59999999999985</v>
      </c>
      <c r="ET5" s="50">
        <f t="shared" si="5"/>
        <v>136.19999999999985</v>
      </c>
      <c r="EU5" s="50">
        <f t="shared" si="5"/>
        <v>136.79999999999984</v>
      </c>
      <c r="EV5" s="50">
        <f t="shared" si="5"/>
        <v>137.39999999999984</v>
      </c>
      <c r="EW5" s="50">
        <f t="shared" si="5"/>
        <v>137.99999999999983</v>
      </c>
      <c r="EX5" s="50">
        <f t="shared" si="5"/>
        <v>138.59999999999982</v>
      </c>
      <c r="EY5" s="50">
        <f t="shared" si="5"/>
        <v>139.19999999999982</v>
      </c>
      <c r="EZ5" s="50">
        <f t="shared" si="5"/>
        <v>139.79999999999981</v>
      </c>
      <c r="FA5" s="50">
        <f t="shared" si="5"/>
        <v>140.39999999999981</v>
      </c>
      <c r="FB5" s="50">
        <f t="shared" si="5"/>
        <v>140.9999999999998</v>
      </c>
      <c r="FC5" s="50">
        <f t="shared" si="5"/>
        <v>141.5999999999998</v>
      </c>
      <c r="FD5" s="50">
        <f t="shared" si="5"/>
        <v>142.19999999999979</v>
      </c>
      <c r="FE5" s="50">
        <f t="shared" si="5"/>
        <v>142.79999999999978</v>
      </c>
      <c r="FF5" s="50">
        <f t="shared" si="5"/>
        <v>143.39999999999978</v>
      </c>
      <c r="FG5" s="50">
        <f t="shared" si="5"/>
        <v>143.99999999999977</v>
      </c>
      <c r="FH5" s="50">
        <f t="shared" si="5"/>
        <v>144.59999999999977</v>
      </c>
      <c r="FI5" s="50">
        <f t="shared" si="5"/>
        <v>145.19999999999976</v>
      </c>
      <c r="FJ5" s="50">
        <f t="shared" si="5"/>
        <v>145.79999999999976</v>
      </c>
      <c r="FK5" s="50">
        <f t="shared" si="5"/>
        <v>146.39999999999975</v>
      </c>
      <c r="FL5" s="50">
        <f t="shared" si="5"/>
        <v>146.99999999999974</v>
      </c>
      <c r="FM5" s="50">
        <f t="shared" si="5"/>
        <v>147.59999999999974</v>
      </c>
      <c r="FN5" s="50">
        <f t="shared" si="5"/>
        <v>148.19999999999973</v>
      </c>
      <c r="FO5" s="50">
        <f t="shared" si="5"/>
        <v>148.79999999999973</v>
      </c>
      <c r="FP5" s="50">
        <f t="shared" si="5"/>
        <v>149.39999999999972</v>
      </c>
      <c r="FQ5" s="50">
        <f t="shared" si="5"/>
        <v>149.99999999999972</v>
      </c>
      <c r="FR5" s="50">
        <f t="shared" si="5"/>
        <v>150.59999999999971</v>
      </c>
      <c r="FS5" s="50">
        <f t="shared" si="5"/>
        <v>151.1999999999997</v>
      </c>
      <c r="FT5" s="50">
        <f t="shared" si="5"/>
        <v>151.7999999999997</v>
      </c>
      <c r="FU5" s="50">
        <f t="shared" si="5"/>
        <v>152.39999999999969</v>
      </c>
      <c r="FV5" s="50">
        <f t="shared" si="5"/>
        <v>152.99999999999969</v>
      </c>
      <c r="FW5" s="50">
        <f t="shared" si="5"/>
        <v>153.59999999999968</v>
      </c>
      <c r="FX5" s="50">
        <f t="shared" si="5"/>
        <v>154.19999999999968</v>
      </c>
      <c r="FY5" s="50">
        <f t="shared" si="5"/>
        <v>154.79999999999967</v>
      </c>
      <c r="FZ5" s="50">
        <f t="shared" si="5"/>
        <v>155.39999999999966</v>
      </c>
      <c r="GA5" s="50">
        <f t="shared" si="5"/>
        <v>155.99999999999966</v>
      </c>
      <c r="GB5" s="50">
        <f t="shared" si="5"/>
        <v>156.59999999999965</v>
      </c>
      <c r="GC5" s="50">
        <f t="shared" si="5"/>
        <v>157.19999999999965</v>
      </c>
      <c r="GD5" s="50">
        <f t="shared" si="5"/>
        <v>157.79999999999964</v>
      </c>
      <c r="GE5" s="50">
        <f t="shared" si="5"/>
        <v>158.39999999999964</v>
      </c>
      <c r="GF5" s="50">
        <f t="shared" si="5"/>
        <v>158.99999999999963</v>
      </c>
      <c r="GG5" s="50">
        <f t="shared" si="6"/>
        <v>159.59999999999962</v>
      </c>
      <c r="GH5" s="50">
        <f t="shared" si="6"/>
        <v>160.19999999999962</v>
      </c>
      <c r="GI5" s="50">
        <f t="shared" si="6"/>
        <v>160.79999999999961</v>
      </c>
      <c r="GJ5" s="50">
        <f t="shared" si="6"/>
        <v>161.39999999999961</v>
      </c>
      <c r="GK5" s="50">
        <f t="shared" si="6"/>
        <v>161.9999999999996</v>
      </c>
      <c r="GL5" s="50">
        <f t="shared" si="6"/>
        <v>162.5999999999996</v>
      </c>
      <c r="GM5" s="50">
        <f t="shared" si="6"/>
        <v>163.19999999999959</v>
      </c>
      <c r="GN5" s="50">
        <f t="shared" si="6"/>
        <v>163.79999999999959</v>
      </c>
      <c r="GO5" s="50">
        <f t="shared" si="6"/>
        <v>164.39999999999958</v>
      </c>
      <c r="GP5" s="50">
        <f t="shared" si="6"/>
        <v>164.99999999999957</v>
      </c>
      <c r="GQ5" s="50">
        <f t="shared" si="6"/>
        <v>165.59999999999957</v>
      </c>
      <c r="GR5" s="50">
        <f t="shared" si="6"/>
        <v>166.19999999999956</v>
      </c>
      <c r="GS5" s="50">
        <f t="shared" si="6"/>
        <v>166.79999999999956</v>
      </c>
      <c r="GT5" s="50">
        <f t="shared" si="6"/>
        <v>167.39999999999955</v>
      </c>
      <c r="GU5" s="50">
        <f t="shared" si="6"/>
        <v>167.99999999999955</v>
      </c>
      <c r="GV5" s="50">
        <f t="shared" si="6"/>
        <v>168.59999999999954</v>
      </c>
      <c r="GW5" s="50">
        <f t="shared" si="6"/>
        <v>169.19999999999953</v>
      </c>
      <c r="GX5" s="50">
        <f t="shared" si="6"/>
        <v>169.79999999999953</v>
      </c>
      <c r="GY5" s="50">
        <f t="shared" si="6"/>
        <v>170.39999999999952</v>
      </c>
      <c r="GZ5" s="50">
        <f t="shared" si="6"/>
        <v>170.99999999999952</v>
      </c>
      <c r="HA5" s="50">
        <f t="shared" si="6"/>
        <v>171.59999999999951</v>
      </c>
      <c r="HB5" s="50">
        <f t="shared" si="6"/>
        <v>172.19999999999951</v>
      </c>
      <c r="HC5" s="50">
        <f t="shared" si="6"/>
        <v>172.7999999999995</v>
      </c>
      <c r="HD5" s="50">
        <f t="shared" si="6"/>
        <v>173.39999999999949</v>
      </c>
      <c r="HE5" s="50">
        <f t="shared" si="6"/>
        <v>173.99999999999949</v>
      </c>
      <c r="HF5" s="50">
        <f t="shared" si="6"/>
        <v>174.59999999999948</v>
      </c>
      <c r="HG5" s="50">
        <f t="shared" si="6"/>
        <v>175.19999999999948</v>
      </c>
      <c r="HH5" s="50">
        <f t="shared" si="6"/>
        <v>175.79999999999947</v>
      </c>
      <c r="HI5" s="50">
        <f t="shared" si="6"/>
        <v>176.39999999999947</v>
      </c>
      <c r="HJ5" s="50">
        <f t="shared" si="6"/>
        <v>176.99999999999946</v>
      </c>
      <c r="HK5" s="50">
        <f t="shared" si="6"/>
        <v>177.59999999999945</v>
      </c>
      <c r="HL5" s="50">
        <f t="shared" si="6"/>
        <v>178.19999999999945</v>
      </c>
      <c r="HM5" s="50">
        <f t="shared" si="6"/>
        <v>178.79999999999944</v>
      </c>
      <c r="HN5" s="50">
        <f t="shared" si="6"/>
        <v>179.39999999999944</v>
      </c>
      <c r="HO5" s="50">
        <f t="shared" si="6"/>
        <v>179.99999999999943</v>
      </c>
      <c r="HP5" s="170">
        <f t="shared" si="7"/>
        <v>1.2389329289455166E-7</v>
      </c>
      <c r="HQ5" s="170">
        <f t="shared" si="8"/>
        <v>1.5888340859360173E-7</v>
      </c>
      <c r="HR5" s="170">
        <f t="shared" si="9"/>
        <v>2.0324672882448971E-7</v>
      </c>
      <c r="HS5" s="170">
        <f t="shared" si="10"/>
        <v>2.593479649291335E-7</v>
      </c>
      <c r="HT5" s="170">
        <f t="shared" si="11"/>
        <v>3.301082575860755E-7</v>
      </c>
      <c r="HU5" s="170">
        <f t="shared" si="12"/>
        <v>4.191256073827902E-7</v>
      </c>
      <c r="HV5" s="170">
        <f t="shared" si="13"/>
        <v>5.308187649057021E-7</v>
      </c>
      <c r="HW5" s="170">
        <f t="shared" si="14"/>
        <v>6.705985380411626E-7</v>
      </c>
      <c r="HX5" s="170">
        <f t="shared" si="15"/>
        <v>8.4507100545739951E-7</v>
      </c>
      <c r="HY5" s="170">
        <f t="shared" si="16"/>
        <v>1.062277698486328E-6</v>
      </c>
      <c r="HZ5" s="170">
        <f t="shared" si="17"/>
        <v>1.3319784255757119E-6</v>
      </c>
      <c r="IA5" s="170">
        <f t="shared" si="18"/>
        <v>1.6659830589105492E-6</v>
      </c>
      <c r="IB5" s="170">
        <f t="shared" si="19"/>
        <v>2.0785392741715081E-6</v>
      </c>
      <c r="IC5" s="170">
        <f t="shared" si="20"/>
        <v>2.586783921487982E-6</v>
      </c>
      <c r="ID5" s="170">
        <f t="shared" si="21"/>
        <v>3.211266395174492E-6</v>
      </c>
      <c r="IE5" s="170">
        <f t="shared" si="22"/>
        <v>3.9765530451010908E-6</v>
      </c>
      <c r="IF5" s="170">
        <f t="shared" si="23"/>
        <v>4.9119223130458078E-6</v>
      </c>
      <c r="IG5" s="170">
        <f t="shared" si="24"/>
        <v>6.0521608585220386E-6</v>
      </c>
      <c r="IH5" s="170">
        <f t="shared" si="25"/>
        <v>7.4384714314289199E-6</v>
      </c>
      <c r="II5" s="170">
        <f t="shared" si="26"/>
        <v>9.1195036199847878E-6</v>
      </c>
      <c r="IJ5" s="170">
        <f t="shared" si="27"/>
        <v>1.1152518813742131E-5</v>
      </c>
      <c r="IK5" s="170">
        <f t="shared" si="28"/>
        <v>1.3604700730522195E-5</v>
      </c>
      <c r="IL5" s="170">
        <f t="shared" si="29"/>
        <v>1.6554622616066774E-5</v>
      </c>
      <c r="IM5" s="170">
        <f t="shared" si="30"/>
        <v>2.0093881685502255E-5</v>
      </c>
      <c r="IN5" s="170">
        <f t="shared" si="31"/>
        <v>2.4328910482625015E-5</v>
      </c>
      <c r="IO5" s="170">
        <f t="shared" si="32"/>
        <v>2.9382973530624365E-5</v>
      </c>
      <c r="IP5" s="170">
        <f t="shared" si="33"/>
        <v>3.5398355879233881E-5</v>
      </c>
      <c r="IQ5" s="170">
        <f t="shared" si="34"/>
        <v>4.2538747862020872E-5</v>
      </c>
      <c r="IR5" s="170">
        <f t="shared" si="35"/>
        <v>5.0991827509487291E-5</v>
      </c>
      <c r="IS5" s="170">
        <f t="shared" si="36"/>
        <v>6.0972038569199773E-5</v>
      </c>
      <c r="IT5" s="170">
        <f t="shared" si="37"/>
        <v>7.272355792048847E-5</v>
      </c>
      <c r="IU5" s="170">
        <f t="shared" si="38"/>
        <v>8.6523441305127368E-5</v>
      </c>
      <c r="IV5" s="170">
        <f t="shared" si="39"/>
        <v>1.0268493070609612E-4</v>
      </c>
      <c r="IW5" s="170">
        <f t="shared" si="40"/>
        <v>1.2156090038890846E-4</v>
      </c>
      <c r="IX5" s="170">
        <f t="shared" si="41"/>
        <v>1.4354741158782144E-4</v>
      </c>
      <c r="IY5" s="170">
        <f t="shared" si="42"/>
        <v>1.690873381083308E-4</v>
      </c>
      <c r="IZ5" s="170">
        <f t="shared" si="43"/>
        <v>1.9867401678875629E-4</v>
      </c>
      <c r="JA5" s="170">
        <f t="shared" si="44"/>
        <v>2.3285486790664253E-4</v>
      </c>
      <c r="JB5" s="170">
        <f t="shared" si="45"/>
        <v>2.7223492135001814E-4</v>
      </c>
      <c r="JC5" s="170">
        <f t="shared" si="46"/>
        <v>3.1748017485184543E-4</v>
      </c>
      <c r="JD5" s="170">
        <f t="shared" si="47"/>
        <v>3.6932070099486542E-4</v>
      </c>
      <c r="JE5" s="170">
        <f t="shared" si="48"/>
        <v>4.285534102545303E-4</v>
      </c>
      <c r="JF5" s="170">
        <f t="shared" si="49"/>
        <v>4.9604436831469424E-4</v>
      </c>
      <c r="JG5" s="170">
        <f t="shared" si="50"/>
        <v>5.7273055755120857E-4</v>
      </c>
      <c r="JH5" s="170">
        <f t="shared" si="51"/>
        <v>6.5962096524837903E-4</v>
      </c>
      <c r="JI5" s="170">
        <f t="shared" si="52"/>
        <v>7.5779687513264228E-4</v>
      </c>
      <c r="JJ5" s="170">
        <f t="shared" si="53"/>
        <v>8.6841123453527654E-4</v>
      </c>
      <c r="JK5" s="170">
        <f t="shared" si="54"/>
        <v>9.926869673004973E-4</v>
      </c>
      <c r="JL5" s="170">
        <f t="shared" si="55"/>
        <v>1.1319141028072078E-3</v>
      </c>
      <c r="JM5" s="170">
        <f t="shared" si="56"/>
        <v>1.28744559453301E-3</v>
      </c>
      <c r="JN5" s="170">
        <f t="shared" si="57"/>
        <v>1.4606917077974637E-3</v>
      </c>
      <c r="JO5" s="170">
        <f t="shared" si="58"/>
        <v>1.6531128659830379E-3</v>
      </c>
      <c r="JP5" s="170">
        <f t="shared" si="59"/>
        <v>1.866210857903677E-3</v>
      </c>
      <c r="JQ5" s="170">
        <f t="shared" si="60"/>
        <v>2.1015183262663084E-3</v>
      </c>
      <c r="JR5" s="170">
        <f t="shared" si="61"/>
        <v>2.3605864784668842E-3</v>
      </c>
      <c r="JS5" s="170">
        <f t="shared" si="62"/>
        <v>2.6449709863057449E-3</v>
      </c>
      <c r="JT5" s="170">
        <f t="shared" si="63"/>
        <v>2.9562160705194204E-3</v>
      </c>
      <c r="JU5" s="170">
        <f t="shared" si="64"/>
        <v>3.2958367991143302E-3</v>
      </c>
      <c r="JV5" s="170">
        <f t="shared" si="65"/>
        <v>3.6652996650357525E-3</v>
      </c>
      <c r="JW5" s="170">
        <f t="shared" si="66"/>
        <v>4.0660015482653911E-3</v>
      </c>
      <c r="JX5" s="170">
        <f t="shared" si="67"/>
        <v>4.4992472094325083E-3</v>
      </c>
      <c r="JY5" s="170">
        <f t="shared" si="68"/>
        <v>4.9662255057348519E-3</v>
      </c>
      <c r="JZ5" s="170">
        <f t="shared" si="69"/>
        <v>5.4679845645565703E-3</v>
      </c>
      <c r="KA5" s="170">
        <f t="shared" si="70"/>
        <v>6.0054061946850272E-3</v>
      </c>
      <c r="KB5" s="170">
        <f t="shared" si="71"/>
        <v>6.5791798584080496E-3</v>
      </c>
      <c r="KC5" s="170">
        <f t="shared" si="72"/>
        <v>7.1897765688761685E-3</v>
      </c>
      <c r="KD5" s="170">
        <f t="shared" si="73"/>
        <v>7.8374231147407911E-3</v>
      </c>
      <c r="KE5" s="170">
        <f t="shared" si="74"/>
        <v>8.5220770469983873E-3</v>
      </c>
      <c r="KF5" s="170">
        <f t="shared" si="75"/>
        <v>9.2434028899548559E-3</v>
      </c>
      <c r="KG5" s="170">
        <f t="shared" si="76"/>
        <v>1.0000750058082361E-2</v>
      </c>
      <c r="KH5" s="170">
        <f t="shared" si="77"/>
        <v>1.0793132972157875E-2</v>
      </c>
      <c r="KI5" s="170">
        <f t="shared" si="78"/>
        <v>1.1619213870446919E-2</v>
      </c>
      <c r="KJ5" s="170">
        <f t="shared" si="79"/>
        <v>1.2477288802978969E-2</v>
      </c>
      <c r="KK5" s="170">
        <f t="shared" si="80"/>
        <v>1.3365277278493532E-2</v>
      </c>
      <c r="KL5" s="170">
        <f t="shared" si="81"/>
        <v>1.4280716003984178E-2</v>
      </c>
      <c r="KM5" s="170">
        <f t="shared" si="82"/>
        <v>1.522075711575205E-2</v>
      </c>
      <c r="KN5" s="170">
        <f t="shared" si="83"/>
        <v>1.6182171248601298E-2</v>
      </c>
      <c r="KO5" s="170">
        <f t="shared" si="84"/>
        <v>1.716135572666478E-2</v>
      </c>
      <c r="KP5" s="170">
        <f t="shared" si="85"/>
        <v>1.8154348086046084E-2</v>
      </c>
      <c r="KQ5" s="170">
        <f t="shared" si="86"/>
        <v>1.915684505701962E-2</v>
      </c>
      <c r="KR5" s="170">
        <f t="shared" si="87"/>
        <v>2.016422704326214E-2</v>
      </c>
      <c r="KS5" s="170">
        <f t="shared" si="88"/>
        <v>2.1171588039099267E-2</v>
      </c>
      <c r="KT5" s="170">
        <f t="shared" si="89"/>
        <v>2.2173770824896407E-2</v>
      </c>
      <c r="KU5" s="170">
        <f t="shared" si="90"/>
        <v>2.3165407177583197E-2</v>
      </c>
      <c r="KV5" s="170">
        <f t="shared" si="91"/>
        <v>2.414096273012371E-2</v>
      </c>
      <c r="KW5" s="170">
        <f t="shared" si="92"/>
        <v>2.5094786012900504E-2</v>
      </c>
      <c r="KX5" s="170">
        <f t="shared" si="93"/>
        <v>2.6021161113896896E-2</v>
      </c>
      <c r="KY5" s="170">
        <f t="shared" si="94"/>
        <v>2.6914363305659637E-2</v>
      </c>
      <c r="KZ5" s="170">
        <f t="shared" si="95"/>
        <v>2.7768716907650065E-2</v>
      </c>
      <c r="LA5" s="170">
        <f t="shared" si="96"/>
        <v>2.8578654584948744E-2</v>
      </c>
      <c r="LB5" s="170">
        <f t="shared" si="97"/>
        <v>2.9338777230358357E-2</v>
      </c>
      <c r="LC5" s="170">
        <f t="shared" si="98"/>
        <v>3.0043913538470721E-2</v>
      </c>
      <c r="LD5" s="170">
        <f t="shared" si="99"/>
        <v>3.0689178358610323E-2</v>
      </c>
      <c r="LE5" s="170">
        <f t="shared" si="100"/>
        <v>3.1270028909744868E-2</v>
      </c>
      <c r="LF5" s="170">
        <f t="shared" si="101"/>
        <v>3.1782317955043708E-2</v>
      </c>
      <c r="LG5" s="170">
        <f t="shared" si="102"/>
        <v>3.2222343066904122E-2</v>
      </c>
      <c r="LH5" s="170">
        <f t="shared" si="103"/>
        <v>3.2586891164621337E-2</v>
      </c>
      <c r="LI5" s="170">
        <f t="shared" si="104"/>
        <v>3.2873277575657424E-2</v>
      </c>
      <c r="LJ5" s="170">
        <f t="shared" si="105"/>
        <v>3.3079378956417653E-2</v>
      </c>
      <c r="LK5" s="170">
        <f t="shared" si="106"/>
        <v>3.3203659507897006E-2</v>
      </c>
      <c r="LL5" s="170">
        <f t="shared" si="107"/>
        <v>3.3245190033452721E-2</v>
      </c>
      <c r="LM5" s="170">
        <f t="shared" si="108"/>
        <v>3.3203659507897006E-2</v>
      </c>
      <c r="LN5" s="170">
        <f t="shared" si="109"/>
        <v>3.3079378956417653E-2</v>
      </c>
      <c r="LO5" s="170">
        <f t="shared" si="110"/>
        <v>3.2873277575657424E-2</v>
      </c>
      <c r="LP5" s="170">
        <f t="shared" si="111"/>
        <v>3.2586891164621337E-2</v>
      </c>
      <c r="LQ5" s="170">
        <f t="shared" si="112"/>
        <v>3.2222343066904122E-2</v>
      </c>
      <c r="LR5" s="170">
        <f t="shared" si="113"/>
        <v>3.1782317955043708E-2</v>
      </c>
      <c r="LS5" s="170">
        <f t="shared" si="114"/>
        <v>3.1270028909744868E-2</v>
      </c>
      <c r="LT5" s="170">
        <f t="shared" si="115"/>
        <v>3.0689178358610323E-2</v>
      </c>
      <c r="LU5" s="170">
        <f t="shared" si="116"/>
        <v>3.0043913538470721E-2</v>
      </c>
      <c r="LV5" s="170">
        <f t="shared" si="117"/>
        <v>2.9338777230358357E-2</v>
      </c>
      <c r="LW5" s="170">
        <f t="shared" si="118"/>
        <v>2.8578654584948744E-2</v>
      </c>
      <c r="LX5" s="170">
        <f t="shared" si="119"/>
        <v>2.7768716907650065E-2</v>
      </c>
      <c r="LY5" s="170">
        <f t="shared" si="120"/>
        <v>2.6914363305659637E-2</v>
      </c>
      <c r="LZ5" s="170">
        <f t="shared" si="121"/>
        <v>2.6021161113896896E-2</v>
      </c>
      <c r="MA5" s="170">
        <f t="shared" si="122"/>
        <v>2.5094786012900504E-2</v>
      </c>
      <c r="MB5" s="170">
        <f t="shared" si="123"/>
        <v>2.414096273012371E-2</v>
      </c>
      <c r="MC5" s="170">
        <f t="shared" si="124"/>
        <v>2.3165407177583197E-2</v>
      </c>
      <c r="MD5" s="170">
        <f t="shared" si="125"/>
        <v>2.2173770824896407E-2</v>
      </c>
      <c r="ME5" s="170">
        <f t="shared" si="126"/>
        <v>2.1171588039099267E-2</v>
      </c>
      <c r="MF5" s="170">
        <f t="shared" si="127"/>
        <v>2.016422704326214E-2</v>
      </c>
      <c r="MG5" s="170">
        <f t="shared" si="128"/>
        <v>1.915684505701962E-2</v>
      </c>
      <c r="MH5" s="170">
        <f t="shared" si="129"/>
        <v>1.8154348086046084E-2</v>
      </c>
      <c r="MI5" s="170">
        <f t="shared" si="130"/>
        <v>1.716135572666478E-2</v>
      </c>
      <c r="MJ5" s="170">
        <f t="shared" si="131"/>
        <v>1.6182171248601298E-2</v>
      </c>
      <c r="MK5" s="170">
        <f t="shared" si="132"/>
        <v>1.522075711575205E-2</v>
      </c>
      <c r="ML5" s="170">
        <f t="shared" si="133"/>
        <v>1.4280716003984178E-2</v>
      </c>
      <c r="MM5" s="170">
        <f t="shared" si="134"/>
        <v>1.3365277278493532E-2</v>
      </c>
      <c r="MN5" s="170">
        <f t="shared" si="135"/>
        <v>1.2477288802978969E-2</v>
      </c>
      <c r="MO5" s="170">
        <f t="shared" si="136"/>
        <v>1.1619213870446919E-2</v>
      </c>
      <c r="MP5" s="170">
        <f t="shared" si="137"/>
        <v>1.0793132972157875E-2</v>
      </c>
      <c r="MQ5" s="170">
        <f t="shared" si="138"/>
        <v>1.0000750058082361E-2</v>
      </c>
      <c r="MR5" s="170">
        <f t="shared" si="139"/>
        <v>9.2434028899548559E-3</v>
      </c>
      <c r="MS5" s="170">
        <f t="shared" si="140"/>
        <v>8.5220770469983873E-3</v>
      </c>
      <c r="MT5" s="170">
        <f t="shared" si="141"/>
        <v>7.8374231147407911E-3</v>
      </c>
      <c r="MU5" s="170">
        <f t="shared" si="142"/>
        <v>7.1897765688761685E-3</v>
      </c>
      <c r="MV5" s="170">
        <f t="shared" si="143"/>
        <v>6.5791798584080496E-3</v>
      </c>
      <c r="MW5" s="170">
        <f t="shared" si="144"/>
        <v>6.0054061946850272E-3</v>
      </c>
      <c r="MX5" s="170">
        <f t="shared" si="145"/>
        <v>5.4679845645565703E-3</v>
      </c>
      <c r="MY5" s="170">
        <f t="shared" si="146"/>
        <v>4.9662255057348519E-3</v>
      </c>
      <c r="MZ5" s="170">
        <f t="shared" si="147"/>
        <v>4.4992472094325083E-3</v>
      </c>
      <c r="NA5" s="170">
        <f t="shared" si="148"/>
        <v>4.0660015482653911E-3</v>
      </c>
      <c r="NB5" s="170">
        <f t="shared" si="149"/>
        <v>3.6652996650357525E-3</v>
      </c>
      <c r="NC5" s="170">
        <f t="shared" si="150"/>
        <v>3.2958367991143302E-3</v>
      </c>
      <c r="ND5" s="170">
        <f t="shared" si="151"/>
        <v>2.9562160705194204E-3</v>
      </c>
      <c r="NE5" s="170">
        <f t="shared" si="152"/>
        <v>2.6449709863057449E-3</v>
      </c>
      <c r="NF5" s="170">
        <f t="shared" si="153"/>
        <v>2.3605864784668842E-3</v>
      </c>
      <c r="NG5" s="170">
        <f t="shared" si="154"/>
        <v>2.1015183262663084E-3</v>
      </c>
      <c r="NH5" s="170">
        <f t="shared" si="155"/>
        <v>1.866210857903677E-3</v>
      </c>
      <c r="NI5" s="170">
        <f t="shared" si="156"/>
        <v>1.6531128659830379E-3</v>
      </c>
      <c r="NJ5" s="170">
        <f t="shared" si="157"/>
        <v>1.4606917077974637E-3</v>
      </c>
      <c r="NK5" s="170">
        <f t="shared" si="158"/>
        <v>1.28744559453301E-3</v>
      </c>
      <c r="NL5" s="170">
        <f t="shared" si="159"/>
        <v>1.1319141028072078E-3</v>
      </c>
      <c r="NM5" s="170">
        <f t="shared" si="160"/>
        <v>9.926869673004973E-4</v>
      </c>
      <c r="NN5" s="170">
        <f t="shared" si="161"/>
        <v>8.6841123453527654E-4</v>
      </c>
      <c r="NO5" s="170">
        <f t="shared" si="162"/>
        <v>7.5779687513264228E-4</v>
      </c>
      <c r="NP5" s="170">
        <f t="shared" si="163"/>
        <v>6.5962096524837903E-4</v>
      </c>
      <c r="NQ5" s="170">
        <f t="shared" si="164"/>
        <v>5.7273055755120857E-4</v>
      </c>
      <c r="NR5" s="170">
        <f t="shared" si="165"/>
        <v>4.9604436831469424E-4</v>
      </c>
      <c r="NS5" s="170">
        <f t="shared" si="166"/>
        <v>4.285534102545303E-4</v>
      </c>
      <c r="NT5" s="170">
        <f t="shared" si="167"/>
        <v>3.6932070099486542E-4</v>
      </c>
      <c r="NU5" s="170">
        <f t="shared" si="168"/>
        <v>3.1748017485184543E-4</v>
      </c>
      <c r="NV5" s="170">
        <f t="shared" si="169"/>
        <v>2.7223492135001814E-4</v>
      </c>
      <c r="NW5" s="170">
        <f t="shared" si="170"/>
        <v>2.3285486790664253E-4</v>
      </c>
      <c r="NX5" s="170">
        <f t="shared" si="171"/>
        <v>1.9867401678875629E-4</v>
      </c>
      <c r="NY5" s="170">
        <f t="shared" si="172"/>
        <v>1.690873381083308E-4</v>
      </c>
      <c r="NZ5" s="170">
        <f t="shared" si="173"/>
        <v>1.4354741158782144E-4</v>
      </c>
      <c r="OA5" s="170">
        <f t="shared" si="174"/>
        <v>1.2156090038890846E-4</v>
      </c>
      <c r="OB5" s="170">
        <f t="shared" si="175"/>
        <v>1.0268493070609612E-4</v>
      </c>
      <c r="OC5" s="170">
        <f t="shared" si="176"/>
        <v>8.6523441305127368E-5</v>
      </c>
      <c r="OD5" s="170">
        <f t="shared" si="177"/>
        <v>7.272355792048847E-5</v>
      </c>
      <c r="OE5" s="170">
        <f t="shared" si="178"/>
        <v>6.0972038569199773E-5</v>
      </c>
      <c r="OF5" s="170">
        <f t="shared" si="179"/>
        <v>5.0991827509487291E-5</v>
      </c>
      <c r="OG5" s="170">
        <f t="shared" si="180"/>
        <v>4.2538747862020872E-5</v>
      </c>
      <c r="OH5" s="170">
        <f t="shared" si="181"/>
        <v>3.5398355879233881E-5</v>
      </c>
      <c r="OI5" s="170">
        <f t="shared" si="182"/>
        <v>2.9382973530624365E-5</v>
      </c>
      <c r="OJ5" s="170">
        <f t="shared" si="183"/>
        <v>2.4328910482625015E-5</v>
      </c>
      <c r="OK5" s="170">
        <f t="shared" si="184"/>
        <v>2.0093881685502255E-5</v>
      </c>
      <c r="OL5" s="170">
        <f t="shared" si="185"/>
        <v>1.6554622616066774E-5</v>
      </c>
      <c r="OM5" s="170">
        <f t="shared" si="186"/>
        <v>1.3604700730522195E-5</v>
      </c>
      <c r="ON5" s="170">
        <f t="shared" si="187"/>
        <v>1.1152518813742131E-5</v>
      </c>
      <c r="OO5" s="170">
        <f t="shared" si="188"/>
        <v>9.1195036199847878E-6</v>
      </c>
      <c r="OP5" s="170">
        <f t="shared" si="189"/>
        <v>7.4384714314289199E-6</v>
      </c>
      <c r="OQ5" s="170">
        <f t="shared" si="190"/>
        <v>6.0521608585220386E-6</v>
      </c>
      <c r="OR5" s="170">
        <f t="shared" si="191"/>
        <v>4.9119223130458078E-6</v>
      </c>
      <c r="OS5" s="170">
        <f t="shared" si="192"/>
        <v>3.9765530451010908E-6</v>
      </c>
      <c r="OT5" s="170">
        <f t="shared" si="193"/>
        <v>3.211266395174492E-6</v>
      </c>
      <c r="OU5" s="170">
        <f t="shared" si="194"/>
        <v>2.586783921487982E-6</v>
      </c>
      <c r="OV5" s="170">
        <f t="shared" si="195"/>
        <v>2.0785392741715081E-6</v>
      </c>
      <c r="OW5" s="170">
        <f t="shared" si="196"/>
        <v>1.6659830589105492E-6</v>
      </c>
      <c r="OX5" s="170">
        <f t="shared" si="197"/>
        <v>1.3319784255757119E-6</v>
      </c>
      <c r="OY5" s="170">
        <f t="shared" si="198"/>
        <v>1.062277698486328E-6</v>
      </c>
      <c r="OZ5" s="170">
        <f t="shared" si="199"/>
        <v>8.4507100545739951E-7</v>
      </c>
      <c r="PA5" s="170">
        <f t="shared" si="200"/>
        <v>6.705985380411626E-7</v>
      </c>
      <c r="PB5" s="170">
        <f t="shared" si="201"/>
        <v>5.308187649057021E-7</v>
      </c>
      <c r="PC5" s="170">
        <f t="shared" si="202"/>
        <v>4.191256073827939E-7</v>
      </c>
      <c r="PD5" s="170">
        <f t="shared" si="203"/>
        <v>3.3010825758607841E-7</v>
      </c>
      <c r="PE5" s="170">
        <f t="shared" si="204"/>
        <v>2.5934796492913583E-7</v>
      </c>
      <c r="PF5" s="170">
        <f t="shared" si="205"/>
        <v>2.0324672882449296E-7</v>
      </c>
      <c r="PG5" s="170">
        <f t="shared" si="206"/>
        <v>1.5888340859360453E-7</v>
      </c>
      <c r="PH5" s="170">
        <f t="shared" si="207"/>
        <v>1.2389329289455386E-7</v>
      </c>
    </row>
    <row r="6" spans="1:424" x14ac:dyDescent="0.75">
      <c r="A6" s="4">
        <v>3</v>
      </c>
      <c r="B6" s="97">
        <f t="shared" si="208"/>
        <v>60</v>
      </c>
      <c r="C6" s="96">
        <v>120</v>
      </c>
      <c r="D6" s="97">
        <f t="shared" si="209"/>
        <v>180</v>
      </c>
      <c r="E6" s="36">
        <f t="shared" si="0"/>
        <v>1</v>
      </c>
      <c r="F6" s="36">
        <f t="shared" si="1"/>
        <v>1</v>
      </c>
      <c r="G6" s="74">
        <f t="shared" si="210"/>
        <v>120</v>
      </c>
      <c r="H6" s="23" t="s">
        <v>0</v>
      </c>
      <c r="I6" s="58"/>
      <c r="J6" s="281"/>
      <c r="K6" s="75">
        <f>IF(AND(B6&gt;0,C6&gt;0,D6&gt;0),IF(ISBLANK(J6),IF(ISBLANK(H6),"",(D6-B6)*VLOOKUP(H6,VLookups!$A$4:$B$13,2,FALSE)),J6),"")</f>
        <v>16.970562748477139</v>
      </c>
      <c r="L6" s="76">
        <f t="shared" si="2"/>
        <v>287.99999999999994</v>
      </c>
      <c r="M6" s="96">
        <v>150</v>
      </c>
      <c r="N6" s="271">
        <f>IF(AND(M6&gt;0,C6&gt;0,NOT(K6="")),ABS(VLOOKUP($M$1,VLookups!$A$43:$B$44,2,FALSE)-_xlfn.NORM.DIST(M6,G6,K6,TRUE)),"")</f>
        <v>0.96145006412822909</v>
      </c>
      <c r="O6" s="95">
        <f>IF(AND($B6&gt;0,$C6&gt;0,$D6&gt;0,NOT(ISBLANK($H6))),_xlfn.NORM.INV(ABS(VLOOKUP($M$1,VLookups!$A$43:$B$44,2,FALSE)-O$3),$G6,$K6),"")</f>
        <v>98.251348741516239</v>
      </c>
      <c r="P6" s="94">
        <f>IF(AND($B6&gt;0,$C6&gt;0,$D6&gt;0,NOT(ISBLANK($H6))),_xlfn.NORM.INV(ABS(VLOOKUP($M$1,VLookups!$A$43:$B$44,2,FALSE)-P$3),$G6,$K6),"")</f>
        <v>141.74865125848376</v>
      </c>
      <c r="Q6" s="95">
        <f>IF(AND($B6&gt;0,$C6&gt;0,$D6&gt;0,NOT(ISBLANK($H6))),_xlfn.NORM.INV(ABS(VLOOKUP($M$1,VLookups!$A$43:$B$44,2,FALSE)-Q$3),$G6,$K6),"")</f>
        <v>137.58885787102122</v>
      </c>
      <c r="R6" s="94">
        <f>IF(AND($B6&gt;0,$C6&gt;0,$D6&gt;0,NOT(ISBLANK($H6))),_xlfn.NORM.INV(ABS(VLOOKUP($M$1,VLookups!$A$43:$B$44,2,FALSE)-R$3),$G6,$K6),"")</f>
        <v>134.28278595479989</v>
      </c>
      <c r="S6" s="95">
        <f>IF(AND($B6&gt;0,$C6&gt;0,$D6&gt;0,NOT(ISBLANK($H6))),_xlfn.NORM.INV(ABS(VLOOKUP($M$1,VLookups!$A$43:$B$44,2,FALSE)-S$3),$G6,$K6),"")</f>
        <v>131.44647062890729</v>
      </c>
      <c r="T6" s="94">
        <f>IF(AND($B6&gt;0,$C6&gt;0,$D6&gt;0,NOT(ISBLANK($H6))),_xlfn.NORM.INV(ABS(VLOOKUP($M$1,VLookups!$A$43:$B$44,2,FALSE)-T$3),$G6,$K6),"")</f>
        <v>120</v>
      </c>
      <c r="U6" s="5"/>
      <c r="V6" s="169">
        <f t="shared" si="211"/>
        <v>0.6</v>
      </c>
      <c r="W6" s="50">
        <f t="shared" si="212"/>
        <v>60.000000000000519</v>
      </c>
      <c r="X6" s="50">
        <f t="shared" ref="X6:CI9" si="215">IF(ISNONTEXT($V6),Y6-$V6,"")</f>
        <v>60.60000000000052</v>
      </c>
      <c r="Y6" s="50">
        <f t="shared" si="215"/>
        <v>61.200000000000522</v>
      </c>
      <c r="Z6" s="50">
        <f t="shared" si="215"/>
        <v>61.800000000000523</v>
      </c>
      <c r="AA6" s="50">
        <f t="shared" si="215"/>
        <v>62.400000000000524</v>
      </c>
      <c r="AB6" s="50">
        <f t="shared" si="215"/>
        <v>63.000000000000526</v>
      </c>
      <c r="AC6" s="50">
        <f t="shared" si="215"/>
        <v>63.600000000000527</v>
      </c>
      <c r="AD6" s="50">
        <f t="shared" si="215"/>
        <v>64.200000000000529</v>
      </c>
      <c r="AE6" s="50">
        <f t="shared" si="215"/>
        <v>64.800000000000523</v>
      </c>
      <c r="AF6" s="50">
        <f t="shared" si="215"/>
        <v>65.400000000000517</v>
      </c>
      <c r="AG6" s="50">
        <f t="shared" si="215"/>
        <v>66.000000000000512</v>
      </c>
      <c r="AH6" s="50">
        <f t="shared" si="215"/>
        <v>66.600000000000506</v>
      </c>
      <c r="AI6" s="50">
        <f t="shared" si="215"/>
        <v>67.2000000000005</v>
      </c>
      <c r="AJ6" s="50">
        <f t="shared" si="215"/>
        <v>67.800000000000495</v>
      </c>
      <c r="AK6" s="50">
        <f t="shared" si="215"/>
        <v>68.400000000000489</v>
      </c>
      <c r="AL6" s="50">
        <f t="shared" si="215"/>
        <v>69.000000000000483</v>
      </c>
      <c r="AM6" s="50">
        <f t="shared" si="215"/>
        <v>69.600000000000477</v>
      </c>
      <c r="AN6" s="50">
        <f t="shared" si="215"/>
        <v>70.200000000000472</v>
      </c>
      <c r="AO6" s="50">
        <f t="shared" si="215"/>
        <v>70.800000000000466</v>
      </c>
      <c r="AP6" s="50">
        <f t="shared" si="215"/>
        <v>71.40000000000046</v>
      </c>
      <c r="AQ6" s="50">
        <f t="shared" si="215"/>
        <v>72.000000000000455</v>
      </c>
      <c r="AR6" s="50">
        <f t="shared" si="215"/>
        <v>72.600000000000449</v>
      </c>
      <c r="AS6" s="50">
        <f t="shared" si="215"/>
        <v>73.200000000000443</v>
      </c>
      <c r="AT6" s="50">
        <f t="shared" si="215"/>
        <v>73.800000000000438</v>
      </c>
      <c r="AU6" s="50">
        <f t="shared" si="215"/>
        <v>74.400000000000432</v>
      </c>
      <c r="AV6" s="50">
        <f t="shared" si="215"/>
        <v>75.000000000000426</v>
      </c>
      <c r="AW6" s="50">
        <f t="shared" si="215"/>
        <v>75.600000000000421</v>
      </c>
      <c r="AX6" s="50">
        <f t="shared" si="215"/>
        <v>76.200000000000415</v>
      </c>
      <c r="AY6" s="50">
        <f t="shared" si="215"/>
        <v>76.800000000000409</v>
      </c>
      <c r="AZ6" s="50">
        <f t="shared" si="215"/>
        <v>77.400000000000404</v>
      </c>
      <c r="BA6" s="50">
        <f t="shared" si="215"/>
        <v>78.000000000000398</v>
      </c>
      <c r="BB6" s="50">
        <f t="shared" si="215"/>
        <v>78.600000000000392</v>
      </c>
      <c r="BC6" s="50">
        <f t="shared" si="215"/>
        <v>79.200000000000387</v>
      </c>
      <c r="BD6" s="50">
        <f t="shared" si="215"/>
        <v>79.800000000000381</v>
      </c>
      <c r="BE6" s="50">
        <f t="shared" si="215"/>
        <v>80.400000000000375</v>
      </c>
      <c r="BF6" s="50">
        <f t="shared" si="215"/>
        <v>81.000000000000369</v>
      </c>
      <c r="BG6" s="50">
        <f t="shared" si="215"/>
        <v>81.600000000000364</v>
      </c>
      <c r="BH6" s="50">
        <f t="shared" si="215"/>
        <v>82.200000000000358</v>
      </c>
      <c r="BI6" s="50">
        <f t="shared" si="215"/>
        <v>82.800000000000352</v>
      </c>
      <c r="BJ6" s="50">
        <f t="shared" si="215"/>
        <v>83.400000000000347</v>
      </c>
      <c r="BK6" s="50">
        <f t="shared" si="215"/>
        <v>84.000000000000341</v>
      </c>
      <c r="BL6" s="50">
        <f t="shared" si="215"/>
        <v>84.600000000000335</v>
      </c>
      <c r="BM6" s="50">
        <f t="shared" si="215"/>
        <v>85.20000000000033</v>
      </c>
      <c r="BN6" s="50">
        <f t="shared" si="215"/>
        <v>85.800000000000324</v>
      </c>
      <c r="BO6" s="50">
        <f t="shared" si="215"/>
        <v>86.400000000000318</v>
      </c>
      <c r="BP6" s="50">
        <f t="shared" si="215"/>
        <v>87.000000000000313</v>
      </c>
      <c r="BQ6" s="50">
        <f t="shared" si="215"/>
        <v>87.600000000000307</v>
      </c>
      <c r="BR6" s="50">
        <f t="shared" si="215"/>
        <v>88.200000000000301</v>
      </c>
      <c r="BS6" s="50">
        <f t="shared" si="215"/>
        <v>88.800000000000296</v>
      </c>
      <c r="BT6" s="50">
        <f t="shared" si="215"/>
        <v>89.40000000000029</v>
      </c>
      <c r="BU6" s="50">
        <f t="shared" si="215"/>
        <v>90.000000000000284</v>
      </c>
      <c r="BV6" s="50">
        <f t="shared" si="215"/>
        <v>90.600000000000279</v>
      </c>
      <c r="BW6" s="50">
        <f t="shared" si="215"/>
        <v>91.200000000000273</v>
      </c>
      <c r="BX6" s="50">
        <f t="shared" si="215"/>
        <v>91.800000000000267</v>
      </c>
      <c r="BY6" s="50">
        <f t="shared" si="215"/>
        <v>92.400000000000261</v>
      </c>
      <c r="BZ6" s="50">
        <f t="shared" si="215"/>
        <v>93.000000000000256</v>
      </c>
      <c r="CA6" s="50">
        <f t="shared" si="215"/>
        <v>93.60000000000025</v>
      </c>
      <c r="CB6" s="50">
        <f t="shared" si="215"/>
        <v>94.200000000000244</v>
      </c>
      <c r="CC6" s="50">
        <f t="shared" si="215"/>
        <v>94.800000000000239</v>
      </c>
      <c r="CD6" s="50">
        <f t="shared" si="215"/>
        <v>95.400000000000233</v>
      </c>
      <c r="CE6" s="50">
        <f t="shared" si="215"/>
        <v>96.000000000000227</v>
      </c>
      <c r="CF6" s="50">
        <f t="shared" si="215"/>
        <v>96.600000000000222</v>
      </c>
      <c r="CG6" s="50">
        <f t="shared" si="215"/>
        <v>97.200000000000216</v>
      </c>
      <c r="CH6" s="50">
        <f t="shared" si="215"/>
        <v>97.80000000000021</v>
      </c>
      <c r="CI6" s="50">
        <f t="shared" si="215"/>
        <v>98.400000000000205</v>
      </c>
      <c r="CJ6" s="50">
        <f t="shared" si="4"/>
        <v>99.000000000000199</v>
      </c>
      <c r="CK6" s="50">
        <f t="shared" si="4"/>
        <v>99.600000000000193</v>
      </c>
      <c r="CL6" s="50">
        <f t="shared" si="4"/>
        <v>100.20000000000019</v>
      </c>
      <c r="CM6" s="50">
        <f t="shared" si="4"/>
        <v>100.80000000000018</v>
      </c>
      <c r="CN6" s="50">
        <f t="shared" si="4"/>
        <v>101.40000000000018</v>
      </c>
      <c r="CO6" s="50">
        <f t="shared" si="4"/>
        <v>102.00000000000017</v>
      </c>
      <c r="CP6" s="50">
        <f t="shared" si="4"/>
        <v>102.60000000000016</v>
      </c>
      <c r="CQ6" s="50">
        <f t="shared" si="4"/>
        <v>103.20000000000016</v>
      </c>
      <c r="CR6" s="50">
        <f t="shared" si="4"/>
        <v>103.80000000000015</v>
      </c>
      <c r="CS6" s="50">
        <f t="shared" si="4"/>
        <v>104.40000000000015</v>
      </c>
      <c r="CT6" s="50">
        <f t="shared" si="4"/>
        <v>105.00000000000014</v>
      </c>
      <c r="CU6" s="50">
        <f t="shared" si="4"/>
        <v>105.60000000000014</v>
      </c>
      <c r="CV6" s="50">
        <f t="shared" si="4"/>
        <v>106.20000000000013</v>
      </c>
      <c r="CW6" s="50">
        <f t="shared" si="4"/>
        <v>106.80000000000013</v>
      </c>
      <c r="CX6" s="50">
        <f t="shared" si="4"/>
        <v>107.40000000000012</v>
      </c>
      <c r="CY6" s="50">
        <f t="shared" si="4"/>
        <v>108.00000000000011</v>
      </c>
      <c r="CZ6" s="50">
        <f t="shared" si="4"/>
        <v>108.60000000000011</v>
      </c>
      <c r="DA6" s="50">
        <f t="shared" si="4"/>
        <v>109.2000000000001</v>
      </c>
      <c r="DB6" s="50">
        <f t="shared" si="4"/>
        <v>109.8000000000001</v>
      </c>
      <c r="DC6" s="50">
        <f t="shared" si="4"/>
        <v>110.40000000000009</v>
      </c>
      <c r="DD6" s="50">
        <f t="shared" si="4"/>
        <v>111.00000000000009</v>
      </c>
      <c r="DE6" s="50">
        <f t="shared" si="4"/>
        <v>111.60000000000008</v>
      </c>
      <c r="DF6" s="50">
        <f t="shared" si="4"/>
        <v>112.20000000000007</v>
      </c>
      <c r="DG6" s="50">
        <f t="shared" si="4"/>
        <v>112.80000000000007</v>
      </c>
      <c r="DH6" s="50">
        <f t="shared" si="4"/>
        <v>113.40000000000006</v>
      </c>
      <c r="DI6" s="50">
        <f t="shared" si="4"/>
        <v>114.00000000000006</v>
      </c>
      <c r="DJ6" s="50">
        <f t="shared" si="4"/>
        <v>114.60000000000005</v>
      </c>
      <c r="DK6" s="50">
        <f t="shared" si="4"/>
        <v>115.20000000000005</v>
      </c>
      <c r="DL6" s="50">
        <f t="shared" si="4"/>
        <v>115.80000000000004</v>
      </c>
      <c r="DM6" s="50">
        <f t="shared" si="4"/>
        <v>116.40000000000003</v>
      </c>
      <c r="DN6" s="50">
        <f t="shared" si="4"/>
        <v>117.00000000000003</v>
      </c>
      <c r="DO6" s="50">
        <f t="shared" si="4"/>
        <v>117.60000000000002</v>
      </c>
      <c r="DP6" s="50">
        <f t="shared" si="4"/>
        <v>118.20000000000002</v>
      </c>
      <c r="DQ6" s="50">
        <f t="shared" si="4"/>
        <v>118.80000000000001</v>
      </c>
      <c r="DR6" s="50">
        <f t="shared" si="4"/>
        <v>119.4</v>
      </c>
      <c r="DS6" s="184">
        <f t="shared" si="213"/>
        <v>120</v>
      </c>
      <c r="DT6" s="50">
        <f t="shared" si="214"/>
        <v>120.6</v>
      </c>
      <c r="DU6" s="50">
        <f t="shared" ref="DU6:GF9" si="216">IF(ISNONTEXT($V6),DT6+$V6,"")</f>
        <v>121.19999999999999</v>
      </c>
      <c r="DV6" s="50">
        <f t="shared" si="216"/>
        <v>121.79999999999998</v>
      </c>
      <c r="DW6" s="50">
        <f t="shared" si="216"/>
        <v>122.39999999999998</v>
      </c>
      <c r="DX6" s="50">
        <f t="shared" si="216"/>
        <v>122.99999999999997</v>
      </c>
      <c r="DY6" s="50">
        <f t="shared" si="216"/>
        <v>123.59999999999997</v>
      </c>
      <c r="DZ6" s="50">
        <f t="shared" si="216"/>
        <v>124.19999999999996</v>
      </c>
      <c r="EA6" s="50">
        <f t="shared" si="216"/>
        <v>124.79999999999995</v>
      </c>
      <c r="EB6" s="50">
        <f t="shared" si="216"/>
        <v>125.39999999999995</v>
      </c>
      <c r="EC6" s="50">
        <f t="shared" si="216"/>
        <v>125.99999999999994</v>
      </c>
      <c r="ED6" s="50">
        <f t="shared" si="216"/>
        <v>126.59999999999994</v>
      </c>
      <c r="EE6" s="50">
        <f t="shared" si="216"/>
        <v>127.19999999999993</v>
      </c>
      <c r="EF6" s="50">
        <f t="shared" si="216"/>
        <v>127.79999999999993</v>
      </c>
      <c r="EG6" s="50">
        <f t="shared" si="216"/>
        <v>128.39999999999992</v>
      </c>
      <c r="EH6" s="50">
        <f t="shared" si="216"/>
        <v>128.99999999999991</v>
      </c>
      <c r="EI6" s="50">
        <f t="shared" si="216"/>
        <v>129.59999999999991</v>
      </c>
      <c r="EJ6" s="50">
        <f t="shared" si="216"/>
        <v>130.1999999999999</v>
      </c>
      <c r="EK6" s="50">
        <f t="shared" si="216"/>
        <v>130.7999999999999</v>
      </c>
      <c r="EL6" s="50">
        <f t="shared" si="216"/>
        <v>131.39999999999989</v>
      </c>
      <c r="EM6" s="50">
        <f t="shared" si="216"/>
        <v>131.99999999999989</v>
      </c>
      <c r="EN6" s="50">
        <f t="shared" si="216"/>
        <v>132.59999999999988</v>
      </c>
      <c r="EO6" s="50">
        <f t="shared" si="216"/>
        <v>133.19999999999987</v>
      </c>
      <c r="EP6" s="50">
        <f t="shared" si="216"/>
        <v>133.79999999999987</v>
      </c>
      <c r="EQ6" s="50">
        <f t="shared" si="216"/>
        <v>134.39999999999986</v>
      </c>
      <c r="ER6" s="50">
        <f t="shared" si="216"/>
        <v>134.99999999999986</v>
      </c>
      <c r="ES6" s="50">
        <f t="shared" si="216"/>
        <v>135.59999999999985</v>
      </c>
      <c r="ET6" s="50">
        <f t="shared" si="216"/>
        <v>136.19999999999985</v>
      </c>
      <c r="EU6" s="50">
        <f t="shared" si="216"/>
        <v>136.79999999999984</v>
      </c>
      <c r="EV6" s="50">
        <f t="shared" si="216"/>
        <v>137.39999999999984</v>
      </c>
      <c r="EW6" s="50">
        <f t="shared" si="216"/>
        <v>137.99999999999983</v>
      </c>
      <c r="EX6" s="50">
        <f t="shared" si="216"/>
        <v>138.59999999999982</v>
      </c>
      <c r="EY6" s="50">
        <f t="shared" si="216"/>
        <v>139.19999999999982</v>
      </c>
      <c r="EZ6" s="50">
        <f t="shared" si="216"/>
        <v>139.79999999999981</v>
      </c>
      <c r="FA6" s="50">
        <f t="shared" si="216"/>
        <v>140.39999999999981</v>
      </c>
      <c r="FB6" s="50">
        <f t="shared" si="216"/>
        <v>140.9999999999998</v>
      </c>
      <c r="FC6" s="50">
        <f t="shared" si="216"/>
        <v>141.5999999999998</v>
      </c>
      <c r="FD6" s="50">
        <f t="shared" si="216"/>
        <v>142.19999999999979</v>
      </c>
      <c r="FE6" s="50">
        <f t="shared" si="216"/>
        <v>142.79999999999978</v>
      </c>
      <c r="FF6" s="50">
        <f t="shared" si="216"/>
        <v>143.39999999999978</v>
      </c>
      <c r="FG6" s="50">
        <f t="shared" si="216"/>
        <v>143.99999999999977</v>
      </c>
      <c r="FH6" s="50">
        <f t="shared" si="216"/>
        <v>144.59999999999977</v>
      </c>
      <c r="FI6" s="50">
        <f t="shared" si="216"/>
        <v>145.19999999999976</v>
      </c>
      <c r="FJ6" s="50">
        <f t="shared" si="216"/>
        <v>145.79999999999976</v>
      </c>
      <c r="FK6" s="50">
        <f t="shared" si="216"/>
        <v>146.39999999999975</v>
      </c>
      <c r="FL6" s="50">
        <f t="shared" si="216"/>
        <v>146.99999999999974</v>
      </c>
      <c r="FM6" s="50">
        <f t="shared" si="216"/>
        <v>147.59999999999974</v>
      </c>
      <c r="FN6" s="50">
        <f t="shared" si="216"/>
        <v>148.19999999999973</v>
      </c>
      <c r="FO6" s="50">
        <f t="shared" si="216"/>
        <v>148.79999999999973</v>
      </c>
      <c r="FP6" s="50">
        <f t="shared" si="216"/>
        <v>149.39999999999972</v>
      </c>
      <c r="FQ6" s="50">
        <f t="shared" si="216"/>
        <v>149.99999999999972</v>
      </c>
      <c r="FR6" s="50">
        <f t="shared" si="216"/>
        <v>150.59999999999971</v>
      </c>
      <c r="FS6" s="50">
        <f t="shared" si="216"/>
        <v>151.1999999999997</v>
      </c>
      <c r="FT6" s="50">
        <f t="shared" si="216"/>
        <v>151.7999999999997</v>
      </c>
      <c r="FU6" s="50">
        <f t="shared" si="216"/>
        <v>152.39999999999969</v>
      </c>
      <c r="FV6" s="50">
        <f t="shared" si="216"/>
        <v>152.99999999999969</v>
      </c>
      <c r="FW6" s="50">
        <f t="shared" si="216"/>
        <v>153.59999999999968</v>
      </c>
      <c r="FX6" s="50">
        <f t="shared" si="216"/>
        <v>154.19999999999968</v>
      </c>
      <c r="FY6" s="50">
        <f t="shared" si="216"/>
        <v>154.79999999999967</v>
      </c>
      <c r="FZ6" s="50">
        <f t="shared" si="216"/>
        <v>155.39999999999966</v>
      </c>
      <c r="GA6" s="50">
        <f t="shared" si="216"/>
        <v>155.99999999999966</v>
      </c>
      <c r="GB6" s="50">
        <f t="shared" si="216"/>
        <v>156.59999999999965</v>
      </c>
      <c r="GC6" s="50">
        <f t="shared" si="216"/>
        <v>157.19999999999965</v>
      </c>
      <c r="GD6" s="50">
        <f t="shared" si="216"/>
        <v>157.79999999999964</v>
      </c>
      <c r="GE6" s="50">
        <f t="shared" si="216"/>
        <v>158.39999999999964</v>
      </c>
      <c r="GF6" s="50">
        <f t="shared" si="216"/>
        <v>158.99999999999963</v>
      </c>
      <c r="GG6" s="50">
        <f t="shared" si="6"/>
        <v>159.59999999999962</v>
      </c>
      <c r="GH6" s="50">
        <f t="shared" si="6"/>
        <v>160.19999999999962</v>
      </c>
      <c r="GI6" s="50">
        <f t="shared" si="6"/>
        <v>160.79999999999961</v>
      </c>
      <c r="GJ6" s="50">
        <f t="shared" si="6"/>
        <v>161.39999999999961</v>
      </c>
      <c r="GK6" s="50">
        <f t="shared" si="6"/>
        <v>161.9999999999996</v>
      </c>
      <c r="GL6" s="50">
        <f t="shared" si="6"/>
        <v>162.5999999999996</v>
      </c>
      <c r="GM6" s="50">
        <f t="shared" si="6"/>
        <v>163.19999999999959</v>
      </c>
      <c r="GN6" s="50">
        <f t="shared" si="6"/>
        <v>163.79999999999959</v>
      </c>
      <c r="GO6" s="50">
        <f t="shared" si="6"/>
        <v>164.39999999999958</v>
      </c>
      <c r="GP6" s="50">
        <f t="shared" si="6"/>
        <v>164.99999999999957</v>
      </c>
      <c r="GQ6" s="50">
        <f t="shared" si="6"/>
        <v>165.59999999999957</v>
      </c>
      <c r="GR6" s="50">
        <f t="shared" si="6"/>
        <v>166.19999999999956</v>
      </c>
      <c r="GS6" s="50">
        <f t="shared" si="6"/>
        <v>166.79999999999956</v>
      </c>
      <c r="GT6" s="50">
        <f t="shared" si="6"/>
        <v>167.39999999999955</v>
      </c>
      <c r="GU6" s="50">
        <f t="shared" si="6"/>
        <v>167.99999999999955</v>
      </c>
      <c r="GV6" s="50">
        <f t="shared" si="6"/>
        <v>168.59999999999954</v>
      </c>
      <c r="GW6" s="50">
        <f t="shared" si="6"/>
        <v>169.19999999999953</v>
      </c>
      <c r="GX6" s="50">
        <f t="shared" si="6"/>
        <v>169.79999999999953</v>
      </c>
      <c r="GY6" s="50">
        <f t="shared" si="6"/>
        <v>170.39999999999952</v>
      </c>
      <c r="GZ6" s="50">
        <f t="shared" si="6"/>
        <v>170.99999999999952</v>
      </c>
      <c r="HA6" s="50">
        <f t="shared" si="6"/>
        <v>171.59999999999951</v>
      </c>
      <c r="HB6" s="50">
        <f t="shared" si="6"/>
        <v>172.19999999999951</v>
      </c>
      <c r="HC6" s="50">
        <f t="shared" si="6"/>
        <v>172.7999999999995</v>
      </c>
      <c r="HD6" s="50">
        <f t="shared" si="6"/>
        <v>173.39999999999949</v>
      </c>
      <c r="HE6" s="50">
        <f t="shared" si="6"/>
        <v>173.99999999999949</v>
      </c>
      <c r="HF6" s="50">
        <f t="shared" si="6"/>
        <v>174.59999999999948</v>
      </c>
      <c r="HG6" s="50">
        <f t="shared" si="6"/>
        <v>175.19999999999948</v>
      </c>
      <c r="HH6" s="50">
        <f t="shared" si="6"/>
        <v>175.79999999999947</v>
      </c>
      <c r="HI6" s="50">
        <f t="shared" si="6"/>
        <v>176.39999999999947</v>
      </c>
      <c r="HJ6" s="50">
        <f t="shared" si="6"/>
        <v>176.99999999999946</v>
      </c>
      <c r="HK6" s="50">
        <f t="shared" si="6"/>
        <v>177.59999999999945</v>
      </c>
      <c r="HL6" s="50">
        <f t="shared" si="6"/>
        <v>178.19999999999945</v>
      </c>
      <c r="HM6" s="50">
        <f t="shared" si="6"/>
        <v>178.79999999999944</v>
      </c>
      <c r="HN6" s="50">
        <f t="shared" si="6"/>
        <v>179.39999999999944</v>
      </c>
      <c r="HO6" s="50">
        <f t="shared" si="6"/>
        <v>179.99999999999943</v>
      </c>
      <c r="HP6" s="170">
        <f t="shared" si="7"/>
        <v>4.5380921465686295E-5</v>
      </c>
      <c r="HQ6" s="170">
        <f t="shared" si="8"/>
        <v>5.1391191423516323E-5</v>
      </c>
      <c r="HR6" s="170">
        <f t="shared" si="9"/>
        <v>5.8124762896066017E-5</v>
      </c>
      <c r="HS6" s="170">
        <f t="shared" si="10"/>
        <v>6.5658481473676467E-5</v>
      </c>
      <c r="HT6" s="170">
        <f t="shared" si="11"/>
        <v>7.4076014184960796E-5</v>
      </c>
      <c r="HU6" s="170">
        <f t="shared" si="12"/>
        <v>8.3468288784804847E-5</v>
      </c>
      <c r="HV6" s="170">
        <f t="shared" si="13"/>
        <v>9.3933941449863336E-5</v>
      </c>
      <c r="HW6" s="170">
        <f t="shared" si="14"/>
        <v>1.055797703950288E-4</v>
      </c>
      <c r="HX6" s="170">
        <f t="shared" si="15"/>
        <v>1.1852119255262342E-4</v>
      </c>
      <c r="HY6" s="170">
        <f t="shared" si="16"/>
        <v>1.328827000675347E-4</v>
      </c>
      <c r="HZ6" s="170">
        <f t="shared" si="17"/>
        <v>1.4879831295872215E-4</v>
      </c>
      <c r="IA6" s="170">
        <f t="shared" si="18"/>
        <v>1.6641202388348325E-4</v>
      </c>
      <c r="IB6" s="170">
        <f t="shared" si="19"/>
        <v>1.8587823051910448E-4</v>
      </c>
      <c r="IC6" s="170">
        <f t="shared" si="20"/>
        <v>2.0736215065115878E-4</v>
      </c>
      <c r="ID6" s="170">
        <f t="shared" si="21"/>
        <v>2.3104021463331496E-4</v>
      </c>
      <c r="IE6" s="170">
        <f t="shared" si="22"/>
        <v>2.5710042946530703E-4</v>
      </c>
      <c r="IF6" s="170">
        <f t="shared" si="23"/>
        <v>2.8574270832933298E-4</v>
      </c>
      <c r="IG6" s="170">
        <f t="shared" si="24"/>
        <v>3.171791590368044E-4</v>
      </c>
      <c r="IH6" s="170">
        <f t="shared" si="25"/>
        <v>3.5163432447377996E-4</v>
      </c>
      <c r="II6" s="170">
        <f t="shared" si="26"/>
        <v>3.8934536780161797E-4</v>
      </c>
      <c r="IJ6" s="170">
        <f t="shared" si="27"/>
        <v>4.3056219487694997E-4</v>
      </c>
      <c r="IK6" s="170">
        <f t="shared" si="28"/>
        <v>4.7554750610978016E-4</v>
      </c>
      <c r="IL6" s="170">
        <f t="shared" si="29"/>
        <v>5.2457676978838539E-4</v>
      </c>
      <c r="IM6" s="170">
        <f t="shared" si="30"/>
        <v>5.7793810877300553E-4</v>
      </c>
      <c r="IN6" s="170">
        <f t="shared" si="31"/>
        <v>6.3593209240520639E-4</v>
      </c>
      <c r="IO6" s="170">
        <f t="shared" si="32"/>
        <v>6.9887142550454761E-4</v>
      </c>
      <c r="IP6" s="170">
        <f t="shared" si="33"/>
        <v>7.6708052643673563E-4</v>
      </c>
      <c r="IQ6" s="170">
        <f t="shared" si="34"/>
        <v>8.408949864453976E-4</v>
      </c>
      <c r="IR6" s="170">
        <f t="shared" si="35"/>
        <v>9.206609027502861E-4</v>
      </c>
      <c r="IS6" s="170">
        <f t="shared" si="36"/>
        <v>1.0067340783345064E-3</v>
      </c>
      <c r="IT6" s="170">
        <f t="shared" si="37"/>
        <v>1.0994790818781961E-3</v>
      </c>
      <c r="IU6" s="170">
        <f t="shared" si="38"/>
        <v>1.1992681619507062E-3</v>
      </c>
      <c r="IV6" s="170">
        <f t="shared" si="39"/>
        <v>1.3064800103514955E-3</v>
      </c>
      <c r="IW6" s="170">
        <f t="shared" si="40"/>
        <v>1.4214983703942259E-3</v>
      </c>
      <c r="IX6" s="170">
        <f t="shared" si="41"/>
        <v>1.5447104869598346E-3</v>
      </c>
      <c r="IY6" s="170">
        <f t="shared" si="42"/>
        <v>1.6765053963023987E-3</v>
      </c>
      <c r="IZ6" s="170">
        <f t="shared" si="43"/>
        <v>1.8172720548739496E-3</v>
      </c>
      <c r="JA6" s="170">
        <f t="shared" si="44"/>
        <v>1.9673973078372922E-3</v>
      </c>
      <c r="JB6" s="170">
        <f t="shared" si="45"/>
        <v>2.1272636994532921E-3</v>
      </c>
      <c r="JC6" s="170">
        <f t="shared" si="46"/>
        <v>2.2972471291529983E-3</v>
      </c>
      <c r="JD6" s="170">
        <f t="shared" si="47"/>
        <v>2.4777143588257155E-3</v>
      </c>
      <c r="JE6" s="170">
        <f t="shared" si="48"/>
        <v>2.6690203786591902E-3</v>
      </c>
      <c r="JF6" s="170">
        <f t="shared" si="49"/>
        <v>2.8715056407437193E-3</v>
      </c>
      <c r="JG6" s="170">
        <f t="shared" si="50"/>
        <v>3.0854931715817539E-3</v>
      </c>
      <c r="JH6" s="170">
        <f t="shared" si="51"/>
        <v>3.3112855766100776E-3</v>
      </c>
      <c r="JI6" s="170">
        <f t="shared" si="52"/>
        <v>3.5491619518233683E-3</v>
      </c>
      <c r="JJ6" s="170">
        <f t="shared" si="53"/>
        <v>3.7993747195631112E-3</v>
      </c>
      <c r="JK6" s="170">
        <f t="shared" si="54"/>
        <v>4.0621464074819431E-3</v>
      </c>
      <c r="JL6" s="170">
        <f t="shared" si="55"/>
        <v>4.3376663915849229E-3</v>
      </c>
      <c r="JM6" s="170">
        <f t="shared" si="56"/>
        <v>4.6260876260605698E-3</v>
      </c>
      <c r="JN6" s="170">
        <f t="shared" si="57"/>
        <v>4.9275233843187041E-3</v>
      </c>
      <c r="JO6" s="170">
        <f t="shared" si="58"/>
        <v>5.2420440372221103E-3</v>
      </c>
      <c r="JP6" s="170">
        <f t="shared" si="59"/>
        <v>5.5696738959072171E-3</v>
      </c>
      <c r="JQ6" s="170">
        <f t="shared" si="60"/>
        <v>5.910388147808354E-3</v>
      </c>
      <c r="JR6" s="170">
        <f t="shared" si="61"/>
        <v>6.2641099155039742E-3</v>
      </c>
      <c r="JS6" s="170">
        <f t="shared" si="62"/>
        <v>6.6307074687661852E-3</v>
      </c>
      <c r="JT6" s="170">
        <f t="shared" si="63"/>
        <v>7.0099916206927473E-3</v>
      </c>
      <c r="JU6" s="170">
        <f t="shared" si="64"/>
        <v>7.4017133390115297E-3</v>
      </c>
      <c r="JV6" s="170">
        <f t="shared" si="65"/>
        <v>7.8055616035511586E-3</v>
      </c>
      <c r="JW6" s="170">
        <f t="shared" si="66"/>
        <v>8.2211615404514434E-3</v>
      </c>
      <c r="JX6" s="170">
        <f t="shared" si="67"/>
        <v>8.6480728629292191E-3</v>
      </c>
      <c r="JY6" s="170">
        <f t="shared" si="68"/>
        <v>9.0857886473089105E-3</v>
      </c>
      <c r="JZ6" s="170">
        <f t="shared" si="69"/>
        <v>9.5337344715664667E-3</v>
      </c>
      <c r="KA6" s="170">
        <f t="shared" si="70"/>
        <v>9.9912679418174433E-3</v>
      </c>
      <c r="KB6" s="170">
        <f t="shared" si="71"/>
        <v>1.0457678630007714E-2</v>
      </c>
      <c r="KC6" s="170">
        <f t="shared" si="72"/>
        <v>1.0932188443544913E-2</v>
      </c>
      <c r="KD6" s="170">
        <f t="shared" si="73"/>
        <v>1.1413952444752268E-2</v>
      </c>
      <c r="KE6" s="170">
        <f t="shared" si="74"/>
        <v>1.1902060134850333E-2</v>
      </c>
      <c r="KF6" s="170">
        <f t="shared" si="75"/>
        <v>1.2395537213697422E-2</v>
      </c>
      <c r="KG6" s="170">
        <f t="shared" si="76"/>
        <v>1.2893347822773019E-2</v>
      </c>
      <c r="KH6" s="170">
        <f t="shared" si="77"/>
        <v>1.3394397274900296E-2</v>
      </c>
      <c r="KI6" s="170">
        <f t="shared" si="78"/>
        <v>1.3897535270009887E-2</v>
      </c>
      <c r="KJ6" s="170">
        <f t="shared" si="79"/>
        <v>1.4401559591886352E-2</v>
      </c>
      <c r="KK6" s="170">
        <f t="shared" si="80"/>
        <v>1.4905220276354611E-2</v>
      </c>
      <c r="KL6" s="170">
        <f t="shared" si="81"/>
        <v>1.5407224236802417E-2</v>
      </c>
      <c r="KM6" s="170">
        <f t="shared" si="82"/>
        <v>1.5906240328346054E-2</v>
      </c>
      <c r="KN6" s="170">
        <f t="shared" si="83"/>
        <v>1.6400904827381099E-2</v>
      </c>
      <c r="KO6" s="170">
        <f t="shared" si="84"/>
        <v>1.6889827298771483E-2</v>
      </c>
      <c r="KP6" s="170">
        <f t="shared" si="85"/>
        <v>1.7371596818572133E-2</v>
      </c>
      <c r="KQ6" s="170">
        <f t="shared" si="86"/>
        <v>1.7844788516006946E-2</v>
      </c>
      <c r="KR6" s="170">
        <f t="shared" si="87"/>
        <v>1.8307970394488522E-2</v>
      </c>
      <c r="KS6" s="170">
        <f t="shared" si="88"/>
        <v>1.8759710387820889E-2</v>
      </c>
      <c r="KT6" s="170">
        <f t="shared" si="89"/>
        <v>1.9198583604421327E-2</v>
      </c>
      <c r="KU6" s="170">
        <f t="shared" si="90"/>
        <v>1.9623179709479594E-2</v>
      </c>
      <c r="KV6" s="170">
        <f t="shared" si="91"/>
        <v>2.0032110392485643E-2</v>
      </c>
      <c r="KW6" s="170">
        <f t="shared" si="92"/>
        <v>2.0424016865539803E-2</v>
      </c>
      <c r="KX6" s="170">
        <f t="shared" si="93"/>
        <v>2.0797577336346084E-2</v>
      </c>
      <c r="KY6" s="170">
        <f t="shared" si="94"/>
        <v>2.1151514398808913E-2</v>
      </c>
      <c r="KZ6" s="170">
        <f t="shared" si="95"/>
        <v>2.1484602283728435E-2</v>
      </c>
      <c r="LA6" s="170">
        <f t="shared" si="96"/>
        <v>2.1795673912235726E-2</v>
      </c>
      <c r="LB6" s="170">
        <f t="shared" si="97"/>
        <v>2.2083627695335742E-2</v>
      </c>
      <c r="LC6" s="170">
        <f t="shared" si="98"/>
        <v>2.2347434024235113E-2</v>
      </c>
      <c r="LD6" s="170">
        <f t="shared" si="99"/>
        <v>2.2586141398018005E-2</v>
      </c>
      <c r="LE6" s="170">
        <f t="shared" si="100"/>
        <v>2.2798882137684169E-2</v>
      </c>
      <c r="LF6" s="170">
        <f t="shared" si="101"/>
        <v>2.2984877638558842E-2</v>
      </c>
      <c r="LG6" s="170">
        <f t="shared" si="102"/>
        <v>2.3143443116597145E-2</v>
      </c>
      <c r="LH6" s="170">
        <f t="shared" si="103"/>
        <v>2.327399180810286E-2</v>
      </c>
      <c r="LI6" s="170">
        <f t="shared" si="104"/>
        <v>2.3376038586821881E-2</v>
      </c>
      <c r="LJ6" s="170">
        <f t="shared" si="105"/>
        <v>2.3449202967208739E-2</v>
      </c>
      <c r="LK6" s="170">
        <f t="shared" si="106"/>
        <v>2.3493211467848489E-2</v>
      </c>
      <c r="LL6" s="170">
        <f t="shared" si="107"/>
        <v>2.350789931448985E-2</v>
      </c>
      <c r="LM6" s="170">
        <f t="shared" si="108"/>
        <v>2.3493211467848489E-2</v>
      </c>
      <c r="LN6" s="170">
        <f t="shared" si="109"/>
        <v>2.3449202967208739E-2</v>
      </c>
      <c r="LO6" s="170">
        <f t="shared" si="110"/>
        <v>2.3376038586821881E-2</v>
      </c>
      <c r="LP6" s="170">
        <f t="shared" si="111"/>
        <v>2.327399180810286E-2</v>
      </c>
      <c r="LQ6" s="170">
        <f t="shared" si="112"/>
        <v>2.3143443116597145E-2</v>
      </c>
      <c r="LR6" s="170">
        <f t="shared" si="113"/>
        <v>2.2984877638558842E-2</v>
      </c>
      <c r="LS6" s="170">
        <f t="shared" si="114"/>
        <v>2.2798882137684169E-2</v>
      </c>
      <c r="LT6" s="170">
        <f t="shared" si="115"/>
        <v>2.2586141398018005E-2</v>
      </c>
      <c r="LU6" s="170">
        <f t="shared" si="116"/>
        <v>2.2347434024235113E-2</v>
      </c>
      <c r="LV6" s="170">
        <f t="shared" si="117"/>
        <v>2.2083627695335742E-2</v>
      </c>
      <c r="LW6" s="170">
        <f t="shared" si="118"/>
        <v>2.1795673912235726E-2</v>
      </c>
      <c r="LX6" s="170">
        <f t="shared" si="119"/>
        <v>2.1484602283728435E-2</v>
      </c>
      <c r="LY6" s="170">
        <f t="shared" si="120"/>
        <v>2.1151514398808913E-2</v>
      </c>
      <c r="LZ6" s="170">
        <f t="shared" si="121"/>
        <v>2.0797577336346084E-2</v>
      </c>
      <c r="MA6" s="170">
        <f t="shared" si="122"/>
        <v>2.0424016865539803E-2</v>
      </c>
      <c r="MB6" s="170">
        <f t="shared" si="123"/>
        <v>2.0032110392485643E-2</v>
      </c>
      <c r="MC6" s="170">
        <f t="shared" si="124"/>
        <v>1.9623179709479594E-2</v>
      </c>
      <c r="MD6" s="170">
        <f t="shared" si="125"/>
        <v>1.9198583604421327E-2</v>
      </c>
      <c r="ME6" s="170">
        <f t="shared" si="126"/>
        <v>1.8759710387820889E-2</v>
      </c>
      <c r="MF6" s="170">
        <f t="shared" si="127"/>
        <v>1.8307970394488522E-2</v>
      </c>
      <c r="MG6" s="170">
        <f t="shared" si="128"/>
        <v>1.7844788516006946E-2</v>
      </c>
      <c r="MH6" s="170">
        <f t="shared" si="129"/>
        <v>1.7371596818572133E-2</v>
      </c>
      <c r="MI6" s="170">
        <f t="shared" si="130"/>
        <v>1.6889827298771483E-2</v>
      </c>
      <c r="MJ6" s="170">
        <f t="shared" si="131"/>
        <v>1.6400904827381099E-2</v>
      </c>
      <c r="MK6" s="170">
        <f t="shared" si="132"/>
        <v>1.5906240328346054E-2</v>
      </c>
      <c r="ML6" s="170">
        <f t="shared" si="133"/>
        <v>1.5407224236802417E-2</v>
      </c>
      <c r="MM6" s="170">
        <f t="shared" si="134"/>
        <v>1.4905220276354611E-2</v>
      </c>
      <c r="MN6" s="170">
        <f t="shared" si="135"/>
        <v>1.4401559591886352E-2</v>
      </c>
      <c r="MO6" s="170">
        <f t="shared" si="136"/>
        <v>1.3897535270009887E-2</v>
      </c>
      <c r="MP6" s="170">
        <f t="shared" si="137"/>
        <v>1.3394397274900296E-2</v>
      </c>
      <c r="MQ6" s="170">
        <f t="shared" si="138"/>
        <v>1.2893347822773019E-2</v>
      </c>
      <c r="MR6" s="170">
        <f t="shared" si="139"/>
        <v>1.2395537213697422E-2</v>
      </c>
      <c r="MS6" s="170">
        <f t="shared" si="140"/>
        <v>1.1902060134850333E-2</v>
      </c>
      <c r="MT6" s="170">
        <f t="shared" si="141"/>
        <v>1.1413952444752268E-2</v>
      </c>
      <c r="MU6" s="170">
        <f t="shared" si="142"/>
        <v>1.0932188443544913E-2</v>
      </c>
      <c r="MV6" s="170">
        <f t="shared" si="143"/>
        <v>1.0457678630007714E-2</v>
      </c>
      <c r="MW6" s="170">
        <f t="shared" si="144"/>
        <v>9.9912679418174433E-3</v>
      </c>
      <c r="MX6" s="170">
        <f t="shared" si="145"/>
        <v>9.5337344715664667E-3</v>
      </c>
      <c r="MY6" s="170">
        <f t="shared" si="146"/>
        <v>9.0857886473089105E-3</v>
      </c>
      <c r="MZ6" s="170">
        <f t="shared" si="147"/>
        <v>8.6480728629292191E-3</v>
      </c>
      <c r="NA6" s="170">
        <f t="shared" si="148"/>
        <v>8.2211615404514434E-3</v>
      </c>
      <c r="NB6" s="170">
        <f t="shared" si="149"/>
        <v>7.8055616035511586E-3</v>
      </c>
      <c r="NC6" s="170">
        <f t="shared" si="150"/>
        <v>7.4017133390115297E-3</v>
      </c>
      <c r="ND6" s="170">
        <f t="shared" si="151"/>
        <v>7.0099916206927473E-3</v>
      </c>
      <c r="NE6" s="170">
        <f t="shared" si="152"/>
        <v>6.6307074687661852E-3</v>
      </c>
      <c r="NF6" s="170">
        <f t="shared" si="153"/>
        <v>6.2641099155039742E-3</v>
      </c>
      <c r="NG6" s="170">
        <f t="shared" si="154"/>
        <v>5.910388147808354E-3</v>
      </c>
      <c r="NH6" s="170">
        <f t="shared" si="155"/>
        <v>5.5696738959072171E-3</v>
      </c>
      <c r="NI6" s="170">
        <f t="shared" si="156"/>
        <v>5.2420440372221103E-3</v>
      </c>
      <c r="NJ6" s="170">
        <f t="shared" si="157"/>
        <v>4.9275233843187041E-3</v>
      </c>
      <c r="NK6" s="170">
        <f t="shared" si="158"/>
        <v>4.6260876260605698E-3</v>
      </c>
      <c r="NL6" s="170">
        <f t="shared" si="159"/>
        <v>4.3376663915849229E-3</v>
      </c>
      <c r="NM6" s="170">
        <f t="shared" si="160"/>
        <v>4.0621464074819431E-3</v>
      </c>
      <c r="NN6" s="170">
        <f t="shared" si="161"/>
        <v>3.7993747195631112E-3</v>
      </c>
      <c r="NO6" s="170">
        <f t="shared" si="162"/>
        <v>3.5491619518233683E-3</v>
      </c>
      <c r="NP6" s="170">
        <f t="shared" si="163"/>
        <v>3.3112855766100776E-3</v>
      </c>
      <c r="NQ6" s="170">
        <f t="shared" si="164"/>
        <v>3.0854931715817539E-3</v>
      </c>
      <c r="NR6" s="170">
        <f t="shared" si="165"/>
        <v>2.8715056407437193E-3</v>
      </c>
      <c r="NS6" s="170">
        <f t="shared" si="166"/>
        <v>2.6690203786591902E-3</v>
      </c>
      <c r="NT6" s="170">
        <f t="shared" si="167"/>
        <v>2.4777143588257155E-3</v>
      </c>
      <c r="NU6" s="170">
        <f t="shared" si="168"/>
        <v>2.2972471291529983E-3</v>
      </c>
      <c r="NV6" s="170">
        <f t="shared" si="169"/>
        <v>2.1272636994532921E-3</v>
      </c>
      <c r="NW6" s="170">
        <f t="shared" si="170"/>
        <v>1.9673973078372922E-3</v>
      </c>
      <c r="NX6" s="170">
        <f t="shared" si="171"/>
        <v>1.8172720548739496E-3</v>
      </c>
      <c r="NY6" s="170">
        <f t="shared" si="172"/>
        <v>1.6765053963023987E-3</v>
      </c>
      <c r="NZ6" s="170">
        <f t="shared" si="173"/>
        <v>1.5447104869598346E-3</v>
      </c>
      <c r="OA6" s="170">
        <f t="shared" si="174"/>
        <v>1.4214983703942259E-3</v>
      </c>
      <c r="OB6" s="170">
        <f t="shared" si="175"/>
        <v>1.3064800103514955E-3</v>
      </c>
      <c r="OC6" s="170">
        <f t="shared" si="176"/>
        <v>1.1992681619507062E-3</v>
      </c>
      <c r="OD6" s="170">
        <f t="shared" si="177"/>
        <v>1.0994790818781961E-3</v>
      </c>
      <c r="OE6" s="170">
        <f t="shared" si="178"/>
        <v>1.0067340783345064E-3</v>
      </c>
      <c r="OF6" s="170">
        <f t="shared" si="179"/>
        <v>9.206609027502861E-4</v>
      </c>
      <c r="OG6" s="170">
        <f t="shared" si="180"/>
        <v>8.408949864453976E-4</v>
      </c>
      <c r="OH6" s="170">
        <f t="shared" si="181"/>
        <v>7.6708052643673563E-4</v>
      </c>
      <c r="OI6" s="170">
        <f t="shared" si="182"/>
        <v>6.9887142550454761E-4</v>
      </c>
      <c r="OJ6" s="170">
        <f t="shared" si="183"/>
        <v>6.3593209240520639E-4</v>
      </c>
      <c r="OK6" s="170">
        <f t="shared" si="184"/>
        <v>5.7793810877300553E-4</v>
      </c>
      <c r="OL6" s="170">
        <f t="shared" si="185"/>
        <v>5.2457676978838539E-4</v>
      </c>
      <c r="OM6" s="170">
        <f t="shared" si="186"/>
        <v>4.7554750610978016E-4</v>
      </c>
      <c r="ON6" s="170">
        <f t="shared" si="187"/>
        <v>4.3056219487694997E-4</v>
      </c>
      <c r="OO6" s="170">
        <f t="shared" si="188"/>
        <v>3.8934536780161797E-4</v>
      </c>
      <c r="OP6" s="170">
        <f t="shared" si="189"/>
        <v>3.5163432447377996E-4</v>
      </c>
      <c r="OQ6" s="170">
        <f t="shared" si="190"/>
        <v>3.171791590368044E-4</v>
      </c>
      <c r="OR6" s="170">
        <f t="shared" si="191"/>
        <v>2.8574270832933298E-4</v>
      </c>
      <c r="OS6" s="170">
        <f t="shared" si="192"/>
        <v>2.5710042946530703E-4</v>
      </c>
      <c r="OT6" s="170">
        <f t="shared" si="193"/>
        <v>2.3104021463331496E-4</v>
      </c>
      <c r="OU6" s="170">
        <f t="shared" si="194"/>
        <v>2.0736215065115878E-4</v>
      </c>
      <c r="OV6" s="170">
        <f t="shared" si="195"/>
        <v>1.8587823051910448E-4</v>
      </c>
      <c r="OW6" s="170">
        <f t="shared" si="196"/>
        <v>1.6641202388348325E-4</v>
      </c>
      <c r="OX6" s="170">
        <f t="shared" si="197"/>
        <v>1.4879831295872215E-4</v>
      </c>
      <c r="OY6" s="170">
        <f t="shared" si="198"/>
        <v>1.328827000675347E-4</v>
      </c>
      <c r="OZ6" s="170">
        <f t="shared" si="199"/>
        <v>1.1852119255262342E-4</v>
      </c>
      <c r="PA6" s="170">
        <f t="shared" si="200"/>
        <v>1.055797703950288E-4</v>
      </c>
      <c r="PB6" s="170">
        <f t="shared" si="201"/>
        <v>9.3933941449863336E-5</v>
      </c>
      <c r="PC6" s="170">
        <f t="shared" si="202"/>
        <v>8.3468288784805078E-5</v>
      </c>
      <c r="PD6" s="170">
        <f t="shared" si="203"/>
        <v>7.4076014184961122E-5</v>
      </c>
      <c r="PE6" s="170">
        <f t="shared" si="204"/>
        <v>6.5658481473676873E-5</v>
      </c>
      <c r="PF6" s="170">
        <f t="shared" si="205"/>
        <v>5.8124762896066471E-5</v>
      </c>
      <c r="PG6" s="170">
        <f t="shared" si="206"/>
        <v>5.1391191423516737E-5</v>
      </c>
      <c r="PH6" s="170">
        <f t="shared" si="207"/>
        <v>4.5380921465686777E-5</v>
      </c>
    </row>
    <row r="7" spans="1:424" x14ac:dyDescent="0.75">
      <c r="A7" s="4">
        <v>4</v>
      </c>
      <c r="B7" s="97">
        <f t="shared" si="208"/>
        <v>60</v>
      </c>
      <c r="C7" s="96">
        <v>120</v>
      </c>
      <c r="D7" s="97">
        <f t="shared" si="209"/>
        <v>180</v>
      </c>
      <c r="E7" s="36">
        <f t="shared" si="0"/>
        <v>1</v>
      </c>
      <c r="F7" s="36">
        <f t="shared" si="1"/>
        <v>1</v>
      </c>
      <c r="G7" s="74">
        <f t="shared" si="210"/>
        <v>120</v>
      </c>
      <c r="H7" s="23" t="s">
        <v>3</v>
      </c>
      <c r="I7" s="58"/>
      <c r="J7" s="281"/>
      <c r="K7" s="75">
        <f>IF(AND(B7&gt;0,C7&gt;0,D7&gt;0),IF(ISBLANK(J7),IF(ISBLANK(H7),"",(D7-B7)*VLOOKUP(H7,VLookups!$A$4:$B$13,2,FALSE)),J7),"")</f>
        <v>20.784609690826528</v>
      </c>
      <c r="L7" s="76">
        <f t="shared" si="2"/>
        <v>432</v>
      </c>
      <c r="M7" s="96">
        <v>150</v>
      </c>
      <c r="N7" s="271">
        <f>IF(AND(M7&gt;0,C7&gt;0,NOT(K7="")),ABS(VLOOKUP($M$1,VLookups!$A$43:$B$44,2,FALSE)-_xlfn.NORM.DIST(M7,G7,K7,TRUE)),"")</f>
        <v>0.92554266341061719</v>
      </c>
      <c r="O7" s="95">
        <f>IF(AND($B7&gt;0,$C7&gt;0,$D7&gt;0,NOT(ISBLANK($H7))),_xlfn.NORM.INV(ABS(VLOOKUP($M$1,VLookups!$A$43:$B$44,2,FALSE)-O$3),$G7,$K7),"")</f>
        <v>93.363450911487789</v>
      </c>
      <c r="P7" s="94">
        <f>IF(AND($B7&gt;0,$C7&gt;0,$D7&gt;0,NOT(ISBLANK($H7))),_xlfn.NORM.INV(ABS(VLOOKUP($M$1,VLookups!$A$43:$B$44,2,FALSE)-P$3),$G7,$K7),"")</f>
        <v>146.63654908851223</v>
      </c>
      <c r="Q7" s="95">
        <f>IF(AND($B7&gt;0,$C7&gt;0,$D7&gt;0,NOT(ISBLANK($H7))),_xlfn.NORM.INV(ABS(VLOOKUP($M$1,VLookups!$A$43:$B$44,2,FALSE)-Q$3),$G7,$K7),"")</f>
        <v>141.54186347116882</v>
      </c>
      <c r="R7" s="94">
        <f>IF(AND($B7&gt;0,$C7&gt;0,$D7&gt;0,NOT(ISBLANK($H7))),_xlfn.NORM.INV(ABS(VLOOKUP($M$1,VLookups!$A$43:$B$44,2,FALSE)-R$3),$G7,$K7),"")</f>
        <v>137.49276884732498</v>
      </c>
      <c r="S7" s="95">
        <f>IF(AND($B7&gt;0,$C7&gt;0,$D7&gt;0,NOT(ISBLANK($H7))),_xlfn.NORM.INV(ABS(VLOOKUP($M$1,VLookups!$A$43:$B$44,2,FALSE)-S$3),$G7,$K7),"")</f>
        <v>134.01900619828865</v>
      </c>
      <c r="T7" s="94">
        <f>IF(AND($B7&gt;0,$C7&gt;0,$D7&gt;0,NOT(ISBLANK($H7))),_xlfn.NORM.INV(ABS(VLOOKUP($M$1,VLookups!$A$43:$B$44,2,FALSE)-T$3),$G7,$K7),"")</f>
        <v>120</v>
      </c>
      <c r="U7" s="5"/>
      <c r="V7" s="169">
        <f t="shared" si="211"/>
        <v>0.6</v>
      </c>
      <c r="W7" s="50">
        <f t="shared" si="212"/>
        <v>60.000000000000519</v>
      </c>
      <c r="X7" s="50">
        <f t="shared" si="215"/>
        <v>60.60000000000052</v>
      </c>
      <c r="Y7" s="50">
        <f t="shared" si="215"/>
        <v>61.200000000000522</v>
      </c>
      <c r="Z7" s="50">
        <f t="shared" si="215"/>
        <v>61.800000000000523</v>
      </c>
      <c r="AA7" s="50">
        <f t="shared" si="215"/>
        <v>62.400000000000524</v>
      </c>
      <c r="AB7" s="50">
        <f t="shared" si="215"/>
        <v>63.000000000000526</v>
      </c>
      <c r="AC7" s="50">
        <f t="shared" si="215"/>
        <v>63.600000000000527</v>
      </c>
      <c r="AD7" s="50">
        <f t="shared" si="215"/>
        <v>64.200000000000529</v>
      </c>
      <c r="AE7" s="50">
        <f t="shared" si="215"/>
        <v>64.800000000000523</v>
      </c>
      <c r="AF7" s="50">
        <f t="shared" si="215"/>
        <v>65.400000000000517</v>
      </c>
      <c r="AG7" s="50">
        <f t="shared" si="215"/>
        <v>66.000000000000512</v>
      </c>
      <c r="AH7" s="50">
        <f t="shared" si="215"/>
        <v>66.600000000000506</v>
      </c>
      <c r="AI7" s="50">
        <f t="shared" si="215"/>
        <v>67.2000000000005</v>
      </c>
      <c r="AJ7" s="50">
        <f t="shared" si="215"/>
        <v>67.800000000000495</v>
      </c>
      <c r="AK7" s="50">
        <f t="shared" si="215"/>
        <v>68.400000000000489</v>
      </c>
      <c r="AL7" s="50">
        <f t="shared" si="215"/>
        <v>69.000000000000483</v>
      </c>
      <c r="AM7" s="50">
        <f t="shared" si="215"/>
        <v>69.600000000000477</v>
      </c>
      <c r="AN7" s="50">
        <f t="shared" si="215"/>
        <v>70.200000000000472</v>
      </c>
      <c r="AO7" s="50">
        <f t="shared" si="215"/>
        <v>70.800000000000466</v>
      </c>
      <c r="AP7" s="50">
        <f t="shared" si="215"/>
        <v>71.40000000000046</v>
      </c>
      <c r="AQ7" s="50">
        <f t="shared" si="215"/>
        <v>72.000000000000455</v>
      </c>
      <c r="AR7" s="50">
        <f t="shared" si="215"/>
        <v>72.600000000000449</v>
      </c>
      <c r="AS7" s="50">
        <f t="shared" si="215"/>
        <v>73.200000000000443</v>
      </c>
      <c r="AT7" s="50">
        <f t="shared" si="215"/>
        <v>73.800000000000438</v>
      </c>
      <c r="AU7" s="50">
        <f t="shared" si="215"/>
        <v>74.400000000000432</v>
      </c>
      <c r="AV7" s="50">
        <f t="shared" si="215"/>
        <v>75.000000000000426</v>
      </c>
      <c r="AW7" s="50">
        <f t="shared" si="215"/>
        <v>75.600000000000421</v>
      </c>
      <c r="AX7" s="50">
        <f t="shared" si="215"/>
        <v>76.200000000000415</v>
      </c>
      <c r="AY7" s="50">
        <f t="shared" si="215"/>
        <v>76.800000000000409</v>
      </c>
      <c r="AZ7" s="50">
        <f t="shared" si="215"/>
        <v>77.400000000000404</v>
      </c>
      <c r="BA7" s="50">
        <f t="shared" si="215"/>
        <v>78.000000000000398</v>
      </c>
      <c r="BB7" s="50">
        <f t="shared" si="215"/>
        <v>78.600000000000392</v>
      </c>
      <c r="BC7" s="50">
        <f t="shared" si="215"/>
        <v>79.200000000000387</v>
      </c>
      <c r="BD7" s="50">
        <f t="shared" si="215"/>
        <v>79.800000000000381</v>
      </c>
      <c r="BE7" s="50">
        <f t="shared" si="215"/>
        <v>80.400000000000375</v>
      </c>
      <c r="BF7" s="50">
        <f t="shared" si="215"/>
        <v>81.000000000000369</v>
      </c>
      <c r="BG7" s="50">
        <f t="shared" si="215"/>
        <v>81.600000000000364</v>
      </c>
      <c r="BH7" s="50">
        <f t="shared" si="215"/>
        <v>82.200000000000358</v>
      </c>
      <c r="BI7" s="50">
        <f t="shared" si="215"/>
        <v>82.800000000000352</v>
      </c>
      <c r="BJ7" s="50">
        <f t="shared" si="215"/>
        <v>83.400000000000347</v>
      </c>
      <c r="BK7" s="50">
        <f t="shared" si="215"/>
        <v>84.000000000000341</v>
      </c>
      <c r="BL7" s="50">
        <f t="shared" si="215"/>
        <v>84.600000000000335</v>
      </c>
      <c r="BM7" s="50">
        <f t="shared" si="215"/>
        <v>85.20000000000033</v>
      </c>
      <c r="BN7" s="50">
        <f t="shared" si="215"/>
        <v>85.800000000000324</v>
      </c>
      <c r="BO7" s="50">
        <f t="shared" si="215"/>
        <v>86.400000000000318</v>
      </c>
      <c r="BP7" s="50">
        <f t="shared" si="215"/>
        <v>87.000000000000313</v>
      </c>
      <c r="BQ7" s="50">
        <f t="shared" si="215"/>
        <v>87.600000000000307</v>
      </c>
      <c r="BR7" s="50">
        <f t="shared" si="215"/>
        <v>88.200000000000301</v>
      </c>
      <c r="BS7" s="50">
        <f t="shared" si="215"/>
        <v>88.800000000000296</v>
      </c>
      <c r="BT7" s="50">
        <f t="shared" si="215"/>
        <v>89.40000000000029</v>
      </c>
      <c r="BU7" s="50">
        <f t="shared" si="215"/>
        <v>90.000000000000284</v>
      </c>
      <c r="BV7" s="50">
        <f t="shared" si="215"/>
        <v>90.600000000000279</v>
      </c>
      <c r="BW7" s="50">
        <f t="shared" si="215"/>
        <v>91.200000000000273</v>
      </c>
      <c r="BX7" s="50">
        <f t="shared" si="215"/>
        <v>91.800000000000267</v>
      </c>
      <c r="BY7" s="50">
        <f t="shared" si="215"/>
        <v>92.400000000000261</v>
      </c>
      <c r="BZ7" s="50">
        <f t="shared" si="215"/>
        <v>93.000000000000256</v>
      </c>
      <c r="CA7" s="50">
        <f t="shared" si="215"/>
        <v>93.60000000000025</v>
      </c>
      <c r="CB7" s="50">
        <f t="shared" si="215"/>
        <v>94.200000000000244</v>
      </c>
      <c r="CC7" s="50">
        <f t="shared" si="215"/>
        <v>94.800000000000239</v>
      </c>
      <c r="CD7" s="50">
        <f t="shared" si="215"/>
        <v>95.400000000000233</v>
      </c>
      <c r="CE7" s="50">
        <f t="shared" si="215"/>
        <v>96.000000000000227</v>
      </c>
      <c r="CF7" s="50">
        <f t="shared" si="215"/>
        <v>96.600000000000222</v>
      </c>
      <c r="CG7" s="50">
        <f t="shared" si="215"/>
        <v>97.200000000000216</v>
      </c>
      <c r="CH7" s="50">
        <f t="shared" si="215"/>
        <v>97.80000000000021</v>
      </c>
      <c r="CI7" s="50">
        <f t="shared" si="215"/>
        <v>98.400000000000205</v>
      </c>
      <c r="CJ7" s="50">
        <f t="shared" si="4"/>
        <v>99.000000000000199</v>
      </c>
      <c r="CK7" s="50">
        <f t="shared" si="4"/>
        <v>99.600000000000193</v>
      </c>
      <c r="CL7" s="50">
        <f t="shared" si="4"/>
        <v>100.20000000000019</v>
      </c>
      <c r="CM7" s="50">
        <f t="shared" si="4"/>
        <v>100.80000000000018</v>
      </c>
      <c r="CN7" s="50">
        <f t="shared" si="4"/>
        <v>101.40000000000018</v>
      </c>
      <c r="CO7" s="50">
        <f t="shared" si="4"/>
        <v>102.00000000000017</v>
      </c>
      <c r="CP7" s="50">
        <f t="shared" si="4"/>
        <v>102.60000000000016</v>
      </c>
      <c r="CQ7" s="50">
        <f t="shared" si="4"/>
        <v>103.20000000000016</v>
      </c>
      <c r="CR7" s="50">
        <f t="shared" si="4"/>
        <v>103.80000000000015</v>
      </c>
      <c r="CS7" s="50">
        <f t="shared" si="4"/>
        <v>104.40000000000015</v>
      </c>
      <c r="CT7" s="50">
        <f t="shared" si="4"/>
        <v>105.00000000000014</v>
      </c>
      <c r="CU7" s="50">
        <f t="shared" si="4"/>
        <v>105.60000000000014</v>
      </c>
      <c r="CV7" s="50">
        <f t="shared" si="4"/>
        <v>106.20000000000013</v>
      </c>
      <c r="CW7" s="50">
        <f t="shared" si="4"/>
        <v>106.80000000000013</v>
      </c>
      <c r="CX7" s="50">
        <f t="shared" si="4"/>
        <v>107.40000000000012</v>
      </c>
      <c r="CY7" s="50">
        <f t="shared" si="4"/>
        <v>108.00000000000011</v>
      </c>
      <c r="CZ7" s="50">
        <f t="shared" si="4"/>
        <v>108.60000000000011</v>
      </c>
      <c r="DA7" s="50">
        <f t="shared" si="4"/>
        <v>109.2000000000001</v>
      </c>
      <c r="DB7" s="50">
        <f t="shared" si="4"/>
        <v>109.8000000000001</v>
      </c>
      <c r="DC7" s="50">
        <f t="shared" si="4"/>
        <v>110.40000000000009</v>
      </c>
      <c r="DD7" s="50">
        <f t="shared" si="4"/>
        <v>111.00000000000009</v>
      </c>
      <c r="DE7" s="50">
        <f t="shared" si="4"/>
        <v>111.60000000000008</v>
      </c>
      <c r="DF7" s="50">
        <f t="shared" si="4"/>
        <v>112.20000000000007</v>
      </c>
      <c r="DG7" s="50">
        <f t="shared" si="4"/>
        <v>112.80000000000007</v>
      </c>
      <c r="DH7" s="50">
        <f t="shared" si="4"/>
        <v>113.40000000000006</v>
      </c>
      <c r="DI7" s="50">
        <f t="shared" si="4"/>
        <v>114.00000000000006</v>
      </c>
      <c r="DJ7" s="50">
        <f t="shared" si="4"/>
        <v>114.60000000000005</v>
      </c>
      <c r="DK7" s="50">
        <f t="shared" si="4"/>
        <v>115.20000000000005</v>
      </c>
      <c r="DL7" s="50">
        <f t="shared" si="4"/>
        <v>115.80000000000004</v>
      </c>
      <c r="DM7" s="50">
        <f t="shared" si="4"/>
        <v>116.40000000000003</v>
      </c>
      <c r="DN7" s="50">
        <f t="shared" si="4"/>
        <v>117.00000000000003</v>
      </c>
      <c r="DO7" s="50">
        <f t="shared" si="4"/>
        <v>117.60000000000002</v>
      </c>
      <c r="DP7" s="50">
        <f t="shared" si="4"/>
        <v>118.20000000000002</v>
      </c>
      <c r="DQ7" s="50">
        <f t="shared" si="4"/>
        <v>118.80000000000001</v>
      </c>
      <c r="DR7" s="50">
        <f t="shared" si="4"/>
        <v>119.4</v>
      </c>
      <c r="DS7" s="184">
        <f t="shared" si="213"/>
        <v>120</v>
      </c>
      <c r="DT7" s="50">
        <f t="shared" si="214"/>
        <v>120.6</v>
      </c>
      <c r="DU7" s="50">
        <f t="shared" si="216"/>
        <v>121.19999999999999</v>
      </c>
      <c r="DV7" s="50">
        <f t="shared" si="216"/>
        <v>121.79999999999998</v>
      </c>
      <c r="DW7" s="50">
        <f t="shared" si="216"/>
        <v>122.39999999999998</v>
      </c>
      <c r="DX7" s="50">
        <f t="shared" si="216"/>
        <v>122.99999999999997</v>
      </c>
      <c r="DY7" s="50">
        <f t="shared" si="216"/>
        <v>123.59999999999997</v>
      </c>
      <c r="DZ7" s="50">
        <f t="shared" si="216"/>
        <v>124.19999999999996</v>
      </c>
      <c r="EA7" s="50">
        <f t="shared" si="216"/>
        <v>124.79999999999995</v>
      </c>
      <c r="EB7" s="50">
        <f t="shared" si="216"/>
        <v>125.39999999999995</v>
      </c>
      <c r="EC7" s="50">
        <f t="shared" si="216"/>
        <v>125.99999999999994</v>
      </c>
      <c r="ED7" s="50">
        <f t="shared" si="216"/>
        <v>126.59999999999994</v>
      </c>
      <c r="EE7" s="50">
        <f t="shared" si="216"/>
        <v>127.19999999999993</v>
      </c>
      <c r="EF7" s="50">
        <f t="shared" si="216"/>
        <v>127.79999999999993</v>
      </c>
      <c r="EG7" s="50">
        <f t="shared" si="216"/>
        <v>128.39999999999992</v>
      </c>
      <c r="EH7" s="50">
        <f t="shared" si="216"/>
        <v>128.99999999999991</v>
      </c>
      <c r="EI7" s="50">
        <f t="shared" si="216"/>
        <v>129.59999999999991</v>
      </c>
      <c r="EJ7" s="50">
        <f t="shared" si="216"/>
        <v>130.1999999999999</v>
      </c>
      <c r="EK7" s="50">
        <f t="shared" si="216"/>
        <v>130.7999999999999</v>
      </c>
      <c r="EL7" s="50">
        <f t="shared" si="216"/>
        <v>131.39999999999989</v>
      </c>
      <c r="EM7" s="50">
        <f t="shared" si="216"/>
        <v>131.99999999999989</v>
      </c>
      <c r="EN7" s="50">
        <f t="shared" si="216"/>
        <v>132.59999999999988</v>
      </c>
      <c r="EO7" s="50">
        <f t="shared" si="216"/>
        <v>133.19999999999987</v>
      </c>
      <c r="EP7" s="50">
        <f t="shared" si="216"/>
        <v>133.79999999999987</v>
      </c>
      <c r="EQ7" s="50">
        <f t="shared" si="216"/>
        <v>134.39999999999986</v>
      </c>
      <c r="ER7" s="50">
        <f t="shared" si="216"/>
        <v>134.99999999999986</v>
      </c>
      <c r="ES7" s="50">
        <f t="shared" si="216"/>
        <v>135.59999999999985</v>
      </c>
      <c r="ET7" s="50">
        <f t="shared" si="216"/>
        <v>136.19999999999985</v>
      </c>
      <c r="EU7" s="50">
        <f t="shared" si="216"/>
        <v>136.79999999999984</v>
      </c>
      <c r="EV7" s="50">
        <f t="shared" si="216"/>
        <v>137.39999999999984</v>
      </c>
      <c r="EW7" s="50">
        <f t="shared" si="216"/>
        <v>137.99999999999983</v>
      </c>
      <c r="EX7" s="50">
        <f t="shared" si="216"/>
        <v>138.59999999999982</v>
      </c>
      <c r="EY7" s="50">
        <f t="shared" si="216"/>
        <v>139.19999999999982</v>
      </c>
      <c r="EZ7" s="50">
        <f t="shared" si="216"/>
        <v>139.79999999999981</v>
      </c>
      <c r="FA7" s="50">
        <f t="shared" si="216"/>
        <v>140.39999999999981</v>
      </c>
      <c r="FB7" s="50">
        <f t="shared" si="216"/>
        <v>140.9999999999998</v>
      </c>
      <c r="FC7" s="50">
        <f t="shared" si="216"/>
        <v>141.5999999999998</v>
      </c>
      <c r="FD7" s="50">
        <f t="shared" si="216"/>
        <v>142.19999999999979</v>
      </c>
      <c r="FE7" s="50">
        <f t="shared" si="216"/>
        <v>142.79999999999978</v>
      </c>
      <c r="FF7" s="50">
        <f t="shared" si="216"/>
        <v>143.39999999999978</v>
      </c>
      <c r="FG7" s="50">
        <f t="shared" si="216"/>
        <v>143.99999999999977</v>
      </c>
      <c r="FH7" s="50">
        <f t="shared" si="216"/>
        <v>144.59999999999977</v>
      </c>
      <c r="FI7" s="50">
        <f t="shared" si="216"/>
        <v>145.19999999999976</v>
      </c>
      <c r="FJ7" s="50">
        <f t="shared" si="216"/>
        <v>145.79999999999976</v>
      </c>
      <c r="FK7" s="50">
        <f t="shared" si="216"/>
        <v>146.39999999999975</v>
      </c>
      <c r="FL7" s="50">
        <f t="shared" si="216"/>
        <v>146.99999999999974</v>
      </c>
      <c r="FM7" s="50">
        <f t="shared" si="216"/>
        <v>147.59999999999974</v>
      </c>
      <c r="FN7" s="50">
        <f t="shared" si="216"/>
        <v>148.19999999999973</v>
      </c>
      <c r="FO7" s="50">
        <f t="shared" si="216"/>
        <v>148.79999999999973</v>
      </c>
      <c r="FP7" s="50">
        <f t="shared" si="216"/>
        <v>149.39999999999972</v>
      </c>
      <c r="FQ7" s="50">
        <f t="shared" si="216"/>
        <v>149.99999999999972</v>
      </c>
      <c r="FR7" s="50">
        <f t="shared" si="216"/>
        <v>150.59999999999971</v>
      </c>
      <c r="FS7" s="50">
        <f t="shared" si="216"/>
        <v>151.1999999999997</v>
      </c>
      <c r="FT7" s="50">
        <f t="shared" si="216"/>
        <v>151.7999999999997</v>
      </c>
      <c r="FU7" s="50">
        <f t="shared" si="216"/>
        <v>152.39999999999969</v>
      </c>
      <c r="FV7" s="50">
        <f t="shared" si="216"/>
        <v>152.99999999999969</v>
      </c>
      <c r="FW7" s="50">
        <f t="shared" si="216"/>
        <v>153.59999999999968</v>
      </c>
      <c r="FX7" s="50">
        <f t="shared" si="216"/>
        <v>154.19999999999968</v>
      </c>
      <c r="FY7" s="50">
        <f t="shared" si="216"/>
        <v>154.79999999999967</v>
      </c>
      <c r="FZ7" s="50">
        <f t="shared" si="216"/>
        <v>155.39999999999966</v>
      </c>
      <c r="GA7" s="50">
        <f t="shared" si="216"/>
        <v>155.99999999999966</v>
      </c>
      <c r="GB7" s="50">
        <f t="shared" si="216"/>
        <v>156.59999999999965</v>
      </c>
      <c r="GC7" s="50">
        <f t="shared" si="216"/>
        <v>157.19999999999965</v>
      </c>
      <c r="GD7" s="50">
        <f t="shared" si="216"/>
        <v>157.79999999999964</v>
      </c>
      <c r="GE7" s="50">
        <f t="shared" si="216"/>
        <v>158.39999999999964</v>
      </c>
      <c r="GF7" s="50">
        <f t="shared" si="216"/>
        <v>158.99999999999963</v>
      </c>
      <c r="GG7" s="50">
        <f t="shared" si="6"/>
        <v>159.59999999999962</v>
      </c>
      <c r="GH7" s="50">
        <f t="shared" si="6"/>
        <v>160.19999999999962</v>
      </c>
      <c r="GI7" s="50">
        <f t="shared" si="6"/>
        <v>160.79999999999961</v>
      </c>
      <c r="GJ7" s="50">
        <f t="shared" si="6"/>
        <v>161.39999999999961</v>
      </c>
      <c r="GK7" s="50">
        <f t="shared" si="6"/>
        <v>161.9999999999996</v>
      </c>
      <c r="GL7" s="50">
        <f t="shared" si="6"/>
        <v>162.5999999999996</v>
      </c>
      <c r="GM7" s="50">
        <f t="shared" si="6"/>
        <v>163.19999999999959</v>
      </c>
      <c r="GN7" s="50">
        <f t="shared" si="6"/>
        <v>163.79999999999959</v>
      </c>
      <c r="GO7" s="50">
        <f t="shared" si="6"/>
        <v>164.39999999999958</v>
      </c>
      <c r="GP7" s="50">
        <f t="shared" si="6"/>
        <v>164.99999999999957</v>
      </c>
      <c r="GQ7" s="50">
        <f t="shared" si="6"/>
        <v>165.59999999999957</v>
      </c>
      <c r="GR7" s="50">
        <f t="shared" si="6"/>
        <v>166.19999999999956</v>
      </c>
      <c r="GS7" s="50">
        <f t="shared" si="6"/>
        <v>166.79999999999956</v>
      </c>
      <c r="GT7" s="50">
        <f t="shared" si="6"/>
        <v>167.39999999999955</v>
      </c>
      <c r="GU7" s="50">
        <f t="shared" si="6"/>
        <v>167.99999999999955</v>
      </c>
      <c r="GV7" s="50">
        <f t="shared" si="6"/>
        <v>168.59999999999954</v>
      </c>
      <c r="GW7" s="50">
        <f t="shared" si="6"/>
        <v>169.19999999999953</v>
      </c>
      <c r="GX7" s="50">
        <f t="shared" si="6"/>
        <v>169.79999999999953</v>
      </c>
      <c r="GY7" s="50">
        <f t="shared" si="6"/>
        <v>170.39999999999952</v>
      </c>
      <c r="GZ7" s="50">
        <f t="shared" si="6"/>
        <v>170.99999999999952</v>
      </c>
      <c r="HA7" s="50">
        <f t="shared" si="6"/>
        <v>171.59999999999951</v>
      </c>
      <c r="HB7" s="50">
        <f t="shared" si="6"/>
        <v>172.19999999999951</v>
      </c>
      <c r="HC7" s="50">
        <f t="shared" si="6"/>
        <v>172.7999999999995</v>
      </c>
      <c r="HD7" s="50">
        <f t="shared" si="6"/>
        <v>173.39999999999949</v>
      </c>
      <c r="HE7" s="50">
        <f t="shared" si="6"/>
        <v>173.99999999999949</v>
      </c>
      <c r="HF7" s="50">
        <f t="shared" si="6"/>
        <v>174.59999999999948</v>
      </c>
      <c r="HG7" s="50">
        <f t="shared" si="6"/>
        <v>175.19999999999948</v>
      </c>
      <c r="HH7" s="50">
        <f t="shared" si="6"/>
        <v>175.79999999999947</v>
      </c>
      <c r="HI7" s="50">
        <f t="shared" si="6"/>
        <v>176.39999999999947</v>
      </c>
      <c r="HJ7" s="50">
        <f t="shared" si="6"/>
        <v>176.99999999999946</v>
      </c>
      <c r="HK7" s="50">
        <f t="shared" si="6"/>
        <v>177.59999999999945</v>
      </c>
      <c r="HL7" s="50">
        <f t="shared" si="6"/>
        <v>178.19999999999945</v>
      </c>
      <c r="HM7" s="50">
        <f t="shared" si="6"/>
        <v>178.79999999999944</v>
      </c>
      <c r="HN7" s="50">
        <f t="shared" si="6"/>
        <v>179.39999999999944</v>
      </c>
      <c r="HO7" s="50">
        <f t="shared" si="6"/>
        <v>179.99999999999943</v>
      </c>
      <c r="HP7" s="170">
        <f t="shared" si="7"/>
        <v>2.9758281737323427E-4</v>
      </c>
      <c r="HQ7" s="170">
        <f t="shared" si="8"/>
        <v>3.2330922902320939E-4</v>
      </c>
      <c r="HR7" s="170">
        <f t="shared" si="9"/>
        <v>3.5096712705674033E-4</v>
      </c>
      <c r="HS7" s="170">
        <f t="shared" si="10"/>
        <v>3.8067369476060624E-4</v>
      </c>
      <c r="HT7" s="170">
        <f t="shared" si="11"/>
        <v>4.1255075087768422E-4</v>
      </c>
      <c r="HU7" s="170">
        <f t="shared" si="12"/>
        <v>4.467247191021891E-4</v>
      </c>
      <c r="HV7" s="170">
        <f t="shared" si="13"/>
        <v>4.8332657503906163E-4</v>
      </c>
      <c r="HW7" s="170">
        <f t="shared" si="14"/>
        <v>5.224917690171266E-4</v>
      </c>
      <c r="HX7" s="170">
        <f t="shared" si="15"/>
        <v>5.643601231580329E-4</v>
      </c>
      <c r="HY7" s="170">
        <f t="shared" si="16"/>
        <v>6.0907570112756436E-4</v>
      </c>
      <c r="HZ7" s="170">
        <f t="shared" si="17"/>
        <v>6.5678664903329718E-4</v>
      </c>
      <c r="IA7" s="170">
        <f t="shared" si="18"/>
        <v>7.0764500598373956E-4</v>
      </c>
      <c r="IB7" s="170">
        <f t="shared" si="19"/>
        <v>7.6180648288954396E-4</v>
      </c>
      <c r="IC7" s="170">
        <f t="shared" si="20"/>
        <v>8.1943020816786674E-4</v>
      </c>
      <c r="ID7" s="170">
        <f t="shared" si="21"/>
        <v>8.8067843910701949E-4</v>
      </c>
      <c r="IE7" s="170">
        <f t="shared" si="22"/>
        <v>9.457162377606137E-4</v>
      </c>
      <c r="IF7" s="170">
        <f t="shared" si="23"/>
        <v>1.0147111103688729E-3</v>
      </c>
      <c r="IG7" s="170">
        <f t="shared" si="24"/>
        <v>1.0878326094498638E-3</v>
      </c>
      <c r="IH7" s="170">
        <f t="shared" si="25"/>
        <v>1.1652518978652916E-3</v>
      </c>
      <c r="II7" s="170">
        <f t="shared" si="26"/>
        <v>1.2471412743440568E-3</v>
      </c>
      <c r="IJ7" s="170">
        <f t="shared" si="27"/>
        <v>1.3336736601420036E-3</v>
      </c>
      <c r="IK7" s="170">
        <f t="shared" si="28"/>
        <v>1.4250220467276989E-3</v>
      </c>
      <c r="IL7" s="170">
        <f t="shared" si="29"/>
        <v>1.5213589046114183E-3</v>
      </c>
      <c r="IM7" s="170">
        <f t="shared" si="30"/>
        <v>1.6228555536768447E-3</v>
      </c>
      <c r="IN7" s="170">
        <f t="shared" si="31"/>
        <v>1.7296814956318167E-3</v>
      </c>
      <c r="IO7" s="170">
        <f t="shared" si="32"/>
        <v>1.8420037094644833E-3</v>
      </c>
      <c r="IP7" s="170">
        <f t="shared" si="33"/>
        <v>1.9599859110735044E-3</v>
      </c>
      <c r="IQ7" s="170">
        <f t="shared" si="34"/>
        <v>2.0837877785339159E-3</v>
      </c>
      <c r="IR7" s="170">
        <f t="shared" si="35"/>
        <v>2.2135641447625482E-3</v>
      </c>
      <c r="IS7" s="170">
        <f t="shared" si="36"/>
        <v>2.3494641596565674E-3</v>
      </c>
      <c r="IT7" s="170">
        <f t="shared" si="37"/>
        <v>2.491630424094103E-3</v>
      </c>
      <c r="IU7" s="170">
        <f t="shared" si="38"/>
        <v>2.6401980985046843E-3</v>
      </c>
      <c r="IV7" s="170">
        <f t="shared" si="39"/>
        <v>2.7952939890372721E-3</v>
      </c>
      <c r="IW7" s="170">
        <f t="shared" si="40"/>
        <v>2.9570356146726936E-3</v>
      </c>
      <c r="IX7" s="170">
        <f t="shared" si="41"/>
        <v>3.1255302589424604E-3</v>
      </c>
      <c r="IY7" s="170">
        <f t="shared" si="42"/>
        <v>3.3008740102249902E-3</v>
      </c>
      <c r="IZ7" s="170">
        <f t="shared" si="43"/>
        <v>3.4831507948901081E-3</v>
      </c>
      <c r="JA7" s="170">
        <f t="shared" si="44"/>
        <v>3.672431407850668E-3</v>
      </c>
      <c r="JB7" s="170">
        <f t="shared" si="45"/>
        <v>3.868772545353344E-3</v>
      </c>
      <c r="JC7" s="170">
        <f t="shared" si="46"/>
        <v>4.0722158450959851E-3</v>
      </c>
      <c r="JD7" s="170">
        <f t="shared" si="47"/>
        <v>4.2827869389937137E-3</v>
      </c>
      <c r="JE7" s="170">
        <f t="shared" si="48"/>
        <v>4.5004945241269205E-3</v>
      </c>
      <c r="JF7" s="170">
        <f t="shared" si="49"/>
        <v>4.7253294575888977E-3</v>
      </c>
      <c r="JG7" s="170">
        <f t="shared" si="50"/>
        <v>4.9572638811059373E-3</v>
      </c>
      <c r="JH7" s="170">
        <f t="shared" si="51"/>
        <v>5.1962503814258461E-3</v>
      </c>
      <c r="JI7" s="170">
        <f t="shared" si="52"/>
        <v>5.442221192559122E-3</v>
      </c>
      <c r="JJ7" s="170">
        <f t="shared" si="53"/>
        <v>5.6950874460084079E-3</v>
      </c>
      <c r="JK7" s="170">
        <f t="shared" si="54"/>
        <v>5.9547384751336835E-3</v>
      </c>
      <c r="JL7" s="170">
        <f t="shared" si="55"/>
        <v>6.2210411797713307E-3</v>
      </c>
      <c r="JM7" s="170">
        <f t="shared" si="56"/>
        <v>6.4938394571526729E-3</v>
      </c>
      <c r="JN7" s="170">
        <f t="shared" si="57"/>
        <v>6.7729537050505778E-3</v>
      </c>
      <c r="JO7" s="170">
        <f t="shared" si="58"/>
        <v>7.0581804029199672E-3</v>
      </c>
      <c r="JP7" s="170">
        <f t="shared" si="59"/>
        <v>7.349291776588821E-3</v>
      </c>
      <c r="JQ7" s="170">
        <f t="shared" si="60"/>
        <v>7.6460355518000187E-3</v>
      </c>
      <c r="JR7" s="170">
        <f t="shared" si="61"/>
        <v>7.9481348016010867E-3</v>
      </c>
      <c r="JS7" s="170">
        <f t="shared" si="62"/>
        <v>8.2552878922289106E-3</v>
      </c>
      <c r="JT7" s="170">
        <f t="shared" si="63"/>
        <v>8.5671685317403653E-3</v>
      </c>
      <c r="JU7" s="170">
        <f t="shared" si="64"/>
        <v>8.8834259251990792E-3</v>
      </c>
      <c r="JV7" s="170">
        <f t="shared" si="65"/>
        <v>9.2036850397442058E-3</v>
      </c>
      <c r="JW7" s="170">
        <f t="shared" si="66"/>
        <v>9.5275469823418064E-3</v>
      </c>
      <c r="JX7" s="170">
        <f t="shared" si="67"/>
        <v>9.8545894924550598E-3</v>
      </c>
      <c r="JY7" s="170">
        <f t="shared" si="68"/>
        <v>1.0184367551269315E-2</v>
      </c>
      <c r="JZ7" s="170">
        <f t="shared" si="69"/>
        <v>1.0516414108475043E-2</v>
      </c>
      <c r="KA7" s="170">
        <f t="shared" si="70"/>
        <v>1.0850240926949674E-2</v>
      </c>
      <c r="KB7" s="170">
        <f t="shared" si="71"/>
        <v>1.1185339544992266E-2</v>
      </c>
      <c r="KC7" s="170">
        <f t="shared" si="72"/>
        <v>1.1521182355057348E-2</v>
      </c>
      <c r="KD7" s="170">
        <f t="shared" si="73"/>
        <v>1.1857223797210509E-2</v>
      </c>
      <c r="KE7" s="170">
        <f t="shared" si="74"/>
        <v>1.2192901664793932E-2</v>
      </c>
      <c r="KF7" s="170">
        <f t="shared" si="75"/>
        <v>1.2527638519049677E-2</v>
      </c>
      <c r="KG7" s="170">
        <f t="shared" si="76"/>
        <v>1.2860843208708185E-2</v>
      </c>
      <c r="KH7" s="170">
        <f t="shared" si="77"/>
        <v>1.3191912489814234E-2</v>
      </c>
      <c r="KI7" s="170">
        <f t="shared" si="78"/>
        <v>1.3520232740338782E-2</v>
      </c>
      <c r="KJ7" s="170">
        <f t="shared" si="79"/>
        <v>1.3845181763417954E-2</v>
      </c>
      <c r="KK7" s="170">
        <f t="shared" si="80"/>
        <v>1.4166130672376239E-2</v>
      </c>
      <c r="KL7" s="170">
        <f t="shared" si="81"/>
        <v>1.4482445850035263E-2</v>
      </c>
      <c r="KM7" s="170">
        <f t="shared" si="82"/>
        <v>1.4793490974187896E-2</v>
      </c>
      <c r="KN7" s="170">
        <f t="shared" si="83"/>
        <v>1.5098629100535887E-2</v>
      </c>
      <c r="KO7" s="170">
        <f t="shared" si="84"/>
        <v>1.5397224793852601E-2</v>
      </c>
      <c r="KP7" s="170">
        <f t="shared" si="85"/>
        <v>1.5688646297646047E-2</v>
      </c>
      <c r="KQ7" s="170">
        <f t="shared" si="86"/>
        <v>1.5972267732166198E-2</v>
      </c>
      <c r="KR7" s="170">
        <f t="shared" si="87"/>
        <v>1.6247471310228481E-2</v>
      </c>
      <c r="KS7" s="170">
        <f t="shared" si="88"/>
        <v>1.6513649560017156E-2</v>
      </c>
      <c r="KT7" s="170">
        <f t="shared" si="89"/>
        <v>1.6770207543790595E-2</v>
      </c>
      <c r="KU7" s="170">
        <f t="shared" si="90"/>
        <v>1.7016565061239171E-2</v>
      </c>
      <c r="KV7" s="170">
        <f t="shared" si="91"/>
        <v>1.72521588261478E-2</v>
      </c>
      <c r="KW7" s="170">
        <f t="shared" si="92"/>
        <v>1.7476444604990767E-2</v>
      </c>
      <c r="KX7" s="170">
        <f t="shared" si="93"/>
        <v>1.768889930613831E-2</v>
      </c>
      <c r="KY7" s="170">
        <f t="shared" si="94"/>
        <v>1.7889023008482829E-2</v>
      </c>
      <c r="KZ7" s="170">
        <f t="shared" si="95"/>
        <v>1.8076340918497743E-2</v>
      </c>
      <c r="LA7" s="170">
        <f t="shared" si="96"/>
        <v>1.8250405245023641E-2</v>
      </c>
      <c r="LB7" s="170">
        <f t="shared" si="97"/>
        <v>1.8410796981432997E-2</v>
      </c>
      <c r="LC7" s="170">
        <f t="shared" si="98"/>
        <v>1.8557127585254653E-2</v>
      </c>
      <c r="LD7" s="170">
        <f t="shared" si="99"/>
        <v>1.8689040545840273E-2</v>
      </c>
      <c r="LE7" s="170">
        <f t="shared" si="100"/>
        <v>1.8806212831223645E-2</v>
      </c>
      <c r="LF7" s="170">
        <f t="shared" si="101"/>
        <v>1.8908356205956548E-2</v>
      </c>
      <c r="LG7" s="170">
        <f t="shared" si="102"/>
        <v>1.8995218412397864E-2</v>
      </c>
      <c r="LH7" s="170">
        <f t="shared" si="103"/>
        <v>1.9066584208680612E-2</v>
      </c>
      <c r="LI7" s="170">
        <f t="shared" si="104"/>
        <v>1.9122276257379524E-2</v>
      </c>
      <c r="LJ7" s="170">
        <f t="shared" si="105"/>
        <v>1.9162155859744151E-2</v>
      </c>
      <c r="LK7" s="170">
        <f t="shared" si="106"/>
        <v>1.9186123531242726E-2</v>
      </c>
      <c r="LL7" s="170">
        <f t="shared" si="107"/>
        <v>1.9194119415074196E-2</v>
      </c>
      <c r="LM7" s="170">
        <f t="shared" si="108"/>
        <v>1.9186123531242726E-2</v>
      </c>
      <c r="LN7" s="170">
        <f t="shared" si="109"/>
        <v>1.9162155859744151E-2</v>
      </c>
      <c r="LO7" s="170">
        <f t="shared" si="110"/>
        <v>1.9122276257379524E-2</v>
      </c>
      <c r="LP7" s="170">
        <f t="shared" si="111"/>
        <v>1.9066584208680612E-2</v>
      </c>
      <c r="LQ7" s="170">
        <f t="shared" si="112"/>
        <v>1.8995218412397864E-2</v>
      </c>
      <c r="LR7" s="170">
        <f t="shared" si="113"/>
        <v>1.8908356205956548E-2</v>
      </c>
      <c r="LS7" s="170">
        <f t="shared" si="114"/>
        <v>1.8806212831223645E-2</v>
      </c>
      <c r="LT7" s="170">
        <f t="shared" si="115"/>
        <v>1.8689040545840273E-2</v>
      </c>
      <c r="LU7" s="170">
        <f t="shared" si="116"/>
        <v>1.8557127585254653E-2</v>
      </c>
      <c r="LV7" s="170">
        <f t="shared" si="117"/>
        <v>1.8410796981432997E-2</v>
      </c>
      <c r="LW7" s="170">
        <f t="shared" si="118"/>
        <v>1.8250405245023641E-2</v>
      </c>
      <c r="LX7" s="170">
        <f t="shared" si="119"/>
        <v>1.8076340918497743E-2</v>
      </c>
      <c r="LY7" s="170">
        <f t="shared" si="120"/>
        <v>1.7889023008482829E-2</v>
      </c>
      <c r="LZ7" s="170">
        <f t="shared" si="121"/>
        <v>1.768889930613831E-2</v>
      </c>
      <c r="MA7" s="170">
        <f t="shared" si="122"/>
        <v>1.7476444604990767E-2</v>
      </c>
      <c r="MB7" s="170">
        <f t="shared" si="123"/>
        <v>1.72521588261478E-2</v>
      </c>
      <c r="MC7" s="170">
        <f t="shared" si="124"/>
        <v>1.7016565061239171E-2</v>
      </c>
      <c r="MD7" s="170">
        <f t="shared" si="125"/>
        <v>1.6770207543790595E-2</v>
      </c>
      <c r="ME7" s="170">
        <f t="shared" si="126"/>
        <v>1.6513649560017156E-2</v>
      </c>
      <c r="MF7" s="170">
        <f t="shared" si="127"/>
        <v>1.6247471310228481E-2</v>
      </c>
      <c r="MG7" s="170">
        <f t="shared" si="128"/>
        <v>1.5972267732166198E-2</v>
      </c>
      <c r="MH7" s="170">
        <f t="shared" si="129"/>
        <v>1.5688646297646047E-2</v>
      </c>
      <c r="MI7" s="170">
        <f t="shared" si="130"/>
        <v>1.5397224793852601E-2</v>
      </c>
      <c r="MJ7" s="170">
        <f t="shared" si="131"/>
        <v>1.5098629100535887E-2</v>
      </c>
      <c r="MK7" s="170">
        <f t="shared" si="132"/>
        <v>1.4793490974187896E-2</v>
      </c>
      <c r="ML7" s="170">
        <f t="shared" si="133"/>
        <v>1.4482445850035263E-2</v>
      </c>
      <c r="MM7" s="170">
        <f t="shared" si="134"/>
        <v>1.4166130672376239E-2</v>
      </c>
      <c r="MN7" s="170">
        <f t="shared" si="135"/>
        <v>1.3845181763417954E-2</v>
      </c>
      <c r="MO7" s="170">
        <f t="shared" si="136"/>
        <v>1.3520232740338782E-2</v>
      </c>
      <c r="MP7" s="170">
        <f t="shared" si="137"/>
        <v>1.3191912489814234E-2</v>
      </c>
      <c r="MQ7" s="170">
        <f t="shared" si="138"/>
        <v>1.2860843208708185E-2</v>
      </c>
      <c r="MR7" s="170">
        <f t="shared" si="139"/>
        <v>1.2527638519049677E-2</v>
      </c>
      <c r="MS7" s="170">
        <f t="shared" si="140"/>
        <v>1.2192901664793932E-2</v>
      </c>
      <c r="MT7" s="170">
        <f t="shared" si="141"/>
        <v>1.1857223797210509E-2</v>
      </c>
      <c r="MU7" s="170">
        <f t="shared" si="142"/>
        <v>1.1521182355057348E-2</v>
      </c>
      <c r="MV7" s="170">
        <f t="shared" si="143"/>
        <v>1.1185339544992266E-2</v>
      </c>
      <c r="MW7" s="170">
        <f t="shared" si="144"/>
        <v>1.0850240926949674E-2</v>
      </c>
      <c r="MX7" s="170">
        <f t="shared" si="145"/>
        <v>1.0516414108475043E-2</v>
      </c>
      <c r="MY7" s="170">
        <f t="shared" si="146"/>
        <v>1.0184367551269315E-2</v>
      </c>
      <c r="MZ7" s="170">
        <f t="shared" si="147"/>
        <v>9.8545894924550598E-3</v>
      </c>
      <c r="NA7" s="170">
        <f t="shared" si="148"/>
        <v>9.5275469823418064E-3</v>
      </c>
      <c r="NB7" s="170">
        <f t="shared" si="149"/>
        <v>9.2036850397442058E-3</v>
      </c>
      <c r="NC7" s="170">
        <f t="shared" si="150"/>
        <v>8.8834259251990792E-3</v>
      </c>
      <c r="ND7" s="170">
        <f t="shared" si="151"/>
        <v>8.5671685317403653E-3</v>
      </c>
      <c r="NE7" s="170">
        <f t="shared" si="152"/>
        <v>8.2552878922289106E-3</v>
      </c>
      <c r="NF7" s="170">
        <f t="shared" si="153"/>
        <v>7.9481348016010867E-3</v>
      </c>
      <c r="NG7" s="170">
        <f t="shared" si="154"/>
        <v>7.6460355518000187E-3</v>
      </c>
      <c r="NH7" s="170">
        <f t="shared" si="155"/>
        <v>7.349291776588821E-3</v>
      </c>
      <c r="NI7" s="170">
        <f t="shared" si="156"/>
        <v>7.0581804029199672E-3</v>
      </c>
      <c r="NJ7" s="170">
        <f t="shared" si="157"/>
        <v>6.7729537050505778E-3</v>
      </c>
      <c r="NK7" s="170">
        <f t="shared" si="158"/>
        <v>6.4938394571526729E-3</v>
      </c>
      <c r="NL7" s="170">
        <f t="shared" si="159"/>
        <v>6.2210411797713307E-3</v>
      </c>
      <c r="NM7" s="170">
        <f t="shared" si="160"/>
        <v>5.9547384751336835E-3</v>
      </c>
      <c r="NN7" s="170">
        <f t="shared" si="161"/>
        <v>5.6950874460084079E-3</v>
      </c>
      <c r="NO7" s="170">
        <f t="shared" si="162"/>
        <v>5.442221192559122E-3</v>
      </c>
      <c r="NP7" s="170">
        <f t="shared" si="163"/>
        <v>5.1962503814258461E-3</v>
      </c>
      <c r="NQ7" s="170">
        <f t="shared" si="164"/>
        <v>4.9572638811059373E-3</v>
      </c>
      <c r="NR7" s="170">
        <f t="shared" si="165"/>
        <v>4.7253294575888977E-3</v>
      </c>
      <c r="NS7" s="170">
        <f t="shared" si="166"/>
        <v>4.5004945241269205E-3</v>
      </c>
      <c r="NT7" s="170">
        <f t="shared" si="167"/>
        <v>4.2827869389937137E-3</v>
      </c>
      <c r="NU7" s="170">
        <f t="shared" si="168"/>
        <v>4.0722158450959851E-3</v>
      </c>
      <c r="NV7" s="170">
        <f t="shared" si="169"/>
        <v>3.868772545353344E-3</v>
      </c>
      <c r="NW7" s="170">
        <f t="shared" si="170"/>
        <v>3.672431407850668E-3</v>
      </c>
      <c r="NX7" s="170">
        <f t="shared" si="171"/>
        <v>3.4831507948901081E-3</v>
      </c>
      <c r="NY7" s="170">
        <f t="shared" si="172"/>
        <v>3.3008740102249902E-3</v>
      </c>
      <c r="NZ7" s="170">
        <f t="shared" si="173"/>
        <v>3.1255302589424604E-3</v>
      </c>
      <c r="OA7" s="170">
        <f t="shared" si="174"/>
        <v>2.9570356146726936E-3</v>
      </c>
      <c r="OB7" s="170">
        <f t="shared" si="175"/>
        <v>2.7952939890372721E-3</v>
      </c>
      <c r="OC7" s="170">
        <f t="shared" si="176"/>
        <v>2.6401980985046843E-3</v>
      </c>
      <c r="OD7" s="170">
        <f t="shared" si="177"/>
        <v>2.491630424094103E-3</v>
      </c>
      <c r="OE7" s="170">
        <f t="shared" si="178"/>
        <v>2.3494641596565674E-3</v>
      </c>
      <c r="OF7" s="170">
        <f t="shared" si="179"/>
        <v>2.2135641447625482E-3</v>
      </c>
      <c r="OG7" s="170">
        <f t="shared" si="180"/>
        <v>2.0837877785339159E-3</v>
      </c>
      <c r="OH7" s="170">
        <f t="shared" si="181"/>
        <v>1.9599859110735044E-3</v>
      </c>
      <c r="OI7" s="170">
        <f t="shared" si="182"/>
        <v>1.8420037094644833E-3</v>
      </c>
      <c r="OJ7" s="170">
        <f t="shared" si="183"/>
        <v>1.7296814956318167E-3</v>
      </c>
      <c r="OK7" s="170">
        <f t="shared" si="184"/>
        <v>1.6228555536768447E-3</v>
      </c>
      <c r="OL7" s="170">
        <f t="shared" si="185"/>
        <v>1.5213589046114183E-3</v>
      </c>
      <c r="OM7" s="170">
        <f t="shared" si="186"/>
        <v>1.4250220467276989E-3</v>
      </c>
      <c r="ON7" s="170">
        <f t="shared" si="187"/>
        <v>1.3336736601420036E-3</v>
      </c>
      <c r="OO7" s="170">
        <f t="shared" si="188"/>
        <v>1.2471412743440568E-3</v>
      </c>
      <c r="OP7" s="170">
        <f t="shared" si="189"/>
        <v>1.1652518978652916E-3</v>
      </c>
      <c r="OQ7" s="170">
        <f t="shared" si="190"/>
        <v>1.0878326094498638E-3</v>
      </c>
      <c r="OR7" s="170">
        <f t="shared" si="191"/>
        <v>1.0147111103688729E-3</v>
      </c>
      <c r="OS7" s="170">
        <f t="shared" si="192"/>
        <v>9.457162377606137E-4</v>
      </c>
      <c r="OT7" s="170">
        <f t="shared" si="193"/>
        <v>8.8067843910701949E-4</v>
      </c>
      <c r="OU7" s="170">
        <f t="shared" si="194"/>
        <v>8.1943020816786674E-4</v>
      </c>
      <c r="OV7" s="170">
        <f t="shared" si="195"/>
        <v>7.6180648288954396E-4</v>
      </c>
      <c r="OW7" s="170">
        <f t="shared" si="196"/>
        <v>7.0764500598373956E-4</v>
      </c>
      <c r="OX7" s="170">
        <f t="shared" si="197"/>
        <v>6.5678664903329718E-4</v>
      </c>
      <c r="OY7" s="170">
        <f t="shared" si="198"/>
        <v>6.0907570112756436E-4</v>
      </c>
      <c r="OZ7" s="170">
        <f t="shared" si="199"/>
        <v>5.643601231580329E-4</v>
      </c>
      <c r="PA7" s="170">
        <f t="shared" si="200"/>
        <v>5.224917690171266E-4</v>
      </c>
      <c r="PB7" s="170">
        <f t="shared" si="201"/>
        <v>4.8332657503906233E-4</v>
      </c>
      <c r="PC7" s="170">
        <f t="shared" si="202"/>
        <v>4.4672471910218954E-4</v>
      </c>
      <c r="PD7" s="170">
        <f t="shared" si="203"/>
        <v>4.1255075087768514E-4</v>
      </c>
      <c r="PE7" s="170">
        <f t="shared" si="204"/>
        <v>3.8067369476060765E-4</v>
      </c>
      <c r="PF7" s="170">
        <f t="shared" si="205"/>
        <v>3.5096712705674223E-4</v>
      </c>
      <c r="PG7" s="170">
        <f t="shared" si="206"/>
        <v>3.2330922902321085E-4</v>
      </c>
      <c r="PH7" s="170">
        <f t="shared" si="207"/>
        <v>2.9758281737323611E-4</v>
      </c>
    </row>
    <row r="8" spans="1:424" x14ac:dyDescent="0.75">
      <c r="A8" s="4">
        <v>5</v>
      </c>
      <c r="B8" s="97">
        <f t="shared" si="208"/>
        <v>60</v>
      </c>
      <c r="C8" s="96">
        <v>120</v>
      </c>
      <c r="D8" s="97">
        <f t="shared" si="209"/>
        <v>180</v>
      </c>
      <c r="E8" s="36">
        <f t="shared" si="0"/>
        <v>1</v>
      </c>
      <c r="F8" s="36">
        <f t="shared" si="1"/>
        <v>1</v>
      </c>
      <c r="G8" s="74">
        <f t="shared" si="210"/>
        <v>120</v>
      </c>
      <c r="H8" s="23" t="s">
        <v>1</v>
      </c>
      <c r="I8" s="58"/>
      <c r="J8" s="281"/>
      <c r="K8" s="75">
        <f>IF(AND(B8&gt;0,C8&gt;0,D8&gt;0),IF(ISBLANK(J8),IF(ISBLANK(H8),"",(D8-B8)*VLOOKUP(H8,VLookups!$A$4:$B$13,2,FALSE)),J8),"")</f>
        <v>24</v>
      </c>
      <c r="L8" s="76">
        <f t="shared" si="2"/>
        <v>576</v>
      </c>
      <c r="M8" s="96">
        <v>150</v>
      </c>
      <c r="N8" s="271">
        <f>IF(AND(M8&gt;0,C8&gt;0,NOT(K8="")),ABS(VLOOKUP($M$1,VLookups!$A$43:$B$44,2,FALSE)-_xlfn.NORM.DIST(M8,G8,K8,TRUE)),"")</f>
        <v>0.89435022633314476</v>
      </c>
      <c r="O8" s="95">
        <f>IF(AND($B8&gt;0,$C8&gt;0,$D8&gt;0,NOT(ISBLANK($H8))),_xlfn.NORM.INV(ABS(VLOOKUP($M$1,VLookups!$A$43:$B$44,2,FALSE)-O$3),$G8,$K8),"")</f>
        <v>89.242762426929588</v>
      </c>
      <c r="P8" s="94">
        <f>IF(AND($B8&gt;0,$C8&gt;0,$D8&gt;0,NOT(ISBLANK($H8))),_xlfn.NORM.INV(ABS(VLOOKUP($M$1,VLookups!$A$43:$B$44,2,FALSE)-P$3),$G8,$K8),"")</f>
        <v>150.75723757307043</v>
      </c>
      <c r="Q8" s="95">
        <f>IF(AND($B8&gt;0,$C8&gt;0,$D8&gt;0,NOT(ISBLANK($H8))),_xlfn.NORM.INV(ABS(VLOOKUP($M$1,VLookups!$A$43:$B$44,2,FALSE)-Q$3),$G8,$K8),"")</f>
        <v>144.87440134785095</v>
      </c>
      <c r="R8" s="94">
        <f>IF(AND($B8&gt;0,$C8&gt;0,$D8&gt;0,NOT(ISBLANK($H8))),_xlfn.NORM.INV(ABS(VLOOKUP($M$1,VLookups!$A$43:$B$44,2,FALSE)-R$3),$G8,$K8),"")</f>
        <v>140.19890960574995</v>
      </c>
      <c r="S8" s="95">
        <f>IF(AND($B8&gt;0,$C8&gt;0,$D8&gt;0,NOT(ISBLANK($H8))),_xlfn.NORM.INV(ABS(VLOOKUP($M$1,VLookups!$A$43:$B$44,2,FALSE)-S$3),$G8,$K8),"")</f>
        <v>136.18775400470597</v>
      </c>
      <c r="T8" s="94">
        <f>IF(AND($B8&gt;0,$C8&gt;0,$D8&gt;0,NOT(ISBLANK($H8))),_xlfn.NORM.INV(ABS(VLOOKUP($M$1,VLookups!$A$43:$B$44,2,FALSE)-T$3),$G8,$K8),"")</f>
        <v>120</v>
      </c>
      <c r="U8" s="5"/>
      <c r="V8" s="169">
        <f t="shared" si="211"/>
        <v>0.6</v>
      </c>
      <c r="W8" s="50">
        <f t="shared" si="212"/>
        <v>60.000000000000519</v>
      </c>
      <c r="X8" s="50">
        <f t="shared" si="215"/>
        <v>60.60000000000052</v>
      </c>
      <c r="Y8" s="50">
        <f t="shared" si="215"/>
        <v>61.200000000000522</v>
      </c>
      <c r="Z8" s="50">
        <f t="shared" si="215"/>
        <v>61.800000000000523</v>
      </c>
      <c r="AA8" s="50">
        <f t="shared" si="215"/>
        <v>62.400000000000524</v>
      </c>
      <c r="AB8" s="50">
        <f t="shared" si="215"/>
        <v>63.000000000000526</v>
      </c>
      <c r="AC8" s="50">
        <f t="shared" si="215"/>
        <v>63.600000000000527</v>
      </c>
      <c r="AD8" s="50">
        <f t="shared" si="215"/>
        <v>64.200000000000529</v>
      </c>
      <c r="AE8" s="50">
        <f t="shared" si="215"/>
        <v>64.800000000000523</v>
      </c>
      <c r="AF8" s="50">
        <f t="shared" si="215"/>
        <v>65.400000000000517</v>
      </c>
      <c r="AG8" s="50">
        <f t="shared" si="215"/>
        <v>66.000000000000512</v>
      </c>
      <c r="AH8" s="50">
        <f t="shared" si="215"/>
        <v>66.600000000000506</v>
      </c>
      <c r="AI8" s="50">
        <f t="shared" si="215"/>
        <v>67.2000000000005</v>
      </c>
      <c r="AJ8" s="50">
        <f t="shared" si="215"/>
        <v>67.800000000000495</v>
      </c>
      <c r="AK8" s="50">
        <f t="shared" si="215"/>
        <v>68.400000000000489</v>
      </c>
      <c r="AL8" s="50">
        <f t="shared" si="215"/>
        <v>69.000000000000483</v>
      </c>
      <c r="AM8" s="50">
        <f t="shared" si="215"/>
        <v>69.600000000000477</v>
      </c>
      <c r="AN8" s="50">
        <f t="shared" si="215"/>
        <v>70.200000000000472</v>
      </c>
      <c r="AO8" s="50">
        <f t="shared" si="215"/>
        <v>70.800000000000466</v>
      </c>
      <c r="AP8" s="50">
        <f t="shared" si="215"/>
        <v>71.40000000000046</v>
      </c>
      <c r="AQ8" s="50">
        <f t="shared" si="215"/>
        <v>72.000000000000455</v>
      </c>
      <c r="AR8" s="50">
        <f t="shared" si="215"/>
        <v>72.600000000000449</v>
      </c>
      <c r="AS8" s="50">
        <f t="shared" si="215"/>
        <v>73.200000000000443</v>
      </c>
      <c r="AT8" s="50">
        <f t="shared" si="215"/>
        <v>73.800000000000438</v>
      </c>
      <c r="AU8" s="50">
        <f t="shared" si="215"/>
        <v>74.400000000000432</v>
      </c>
      <c r="AV8" s="50">
        <f t="shared" si="215"/>
        <v>75.000000000000426</v>
      </c>
      <c r="AW8" s="50">
        <f t="shared" si="215"/>
        <v>75.600000000000421</v>
      </c>
      <c r="AX8" s="50">
        <f t="shared" si="215"/>
        <v>76.200000000000415</v>
      </c>
      <c r="AY8" s="50">
        <f t="shared" si="215"/>
        <v>76.800000000000409</v>
      </c>
      <c r="AZ8" s="50">
        <f t="shared" si="215"/>
        <v>77.400000000000404</v>
      </c>
      <c r="BA8" s="50">
        <f t="shared" si="215"/>
        <v>78.000000000000398</v>
      </c>
      <c r="BB8" s="50">
        <f t="shared" si="215"/>
        <v>78.600000000000392</v>
      </c>
      <c r="BC8" s="50">
        <f t="shared" si="215"/>
        <v>79.200000000000387</v>
      </c>
      <c r="BD8" s="50">
        <f t="shared" si="215"/>
        <v>79.800000000000381</v>
      </c>
      <c r="BE8" s="50">
        <f t="shared" si="215"/>
        <v>80.400000000000375</v>
      </c>
      <c r="BF8" s="50">
        <f t="shared" si="215"/>
        <v>81.000000000000369</v>
      </c>
      <c r="BG8" s="50">
        <f t="shared" si="215"/>
        <v>81.600000000000364</v>
      </c>
      <c r="BH8" s="50">
        <f t="shared" si="215"/>
        <v>82.200000000000358</v>
      </c>
      <c r="BI8" s="50">
        <f t="shared" si="215"/>
        <v>82.800000000000352</v>
      </c>
      <c r="BJ8" s="50">
        <f t="shared" si="215"/>
        <v>83.400000000000347</v>
      </c>
      <c r="BK8" s="50">
        <f t="shared" si="215"/>
        <v>84.000000000000341</v>
      </c>
      <c r="BL8" s="50">
        <f t="shared" si="215"/>
        <v>84.600000000000335</v>
      </c>
      <c r="BM8" s="50">
        <f t="shared" si="215"/>
        <v>85.20000000000033</v>
      </c>
      <c r="BN8" s="50">
        <f t="shared" si="215"/>
        <v>85.800000000000324</v>
      </c>
      <c r="BO8" s="50">
        <f t="shared" si="215"/>
        <v>86.400000000000318</v>
      </c>
      <c r="BP8" s="50">
        <f t="shared" si="215"/>
        <v>87.000000000000313</v>
      </c>
      <c r="BQ8" s="50">
        <f t="shared" si="215"/>
        <v>87.600000000000307</v>
      </c>
      <c r="BR8" s="50">
        <f t="shared" si="215"/>
        <v>88.200000000000301</v>
      </c>
      <c r="BS8" s="50">
        <f t="shared" si="215"/>
        <v>88.800000000000296</v>
      </c>
      <c r="BT8" s="50">
        <f t="shared" si="215"/>
        <v>89.40000000000029</v>
      </c>
      <c r="BU8" s="50">
        <f t="shared" si="215"/>
        <v>90.000000000000284</v>
      </c>
      <c r="BV8" s="50">
        <f t="shared" si="215"/>
        <v>90.600000000000279</v>
      </c>
      <c r="BW8" s="50">
        <f t="shared" si="215"/>
        <v>91.200000000000273</v>
      </c>
      <c r="BX8" s="50">
        <f t="shared" si="215"/>
        <v>91.800000000000267</v>
      </c>
      <c r="BY8" s="50">
        <f t="shared" si="215"/>
        <v>92.400000000000261</v>
      </c>
      <c r="BZ8" s="50">
        <f t="shared" si="215"/>
        <v>93.000000000000256</v>
      </c>
      <c r="CA8" s="50">
        <f t="shared" si="215"/>
        <v>93.60000000000025</v>
      </c>
      <c r="CB8" s="50">
        <f t="shared" si="215"/>
        <v>94.200000000000244</v>
      </c>
      <c r="CC8" s="50">
        <f t="shared" si="215"/>
        <v>94.800000000000239</v>
      </c>
      <c r="CD8" s="50">
        <f t="shared" si="215"/>
        <v>95.400000000000233</v>
      </c>
      <c r="CE8" s="50">
        <f t="shared" si="215"/>
        <v>96.000000000000227</v>
      </c>
      <c r="CF8" s="50">
        <f t="shared" si="215"/>
        <v>96.600000000000222</v>
      </c>
      <c r="CG8" s="50">
        <f t="shared" si="215"/>
        <v>97.200000000000216</v>
      </c>
      <c r="CH8" s="50">
        <f t="shared" si="215"/>
        <v>97.80000000000021</v>
      </c>
      <c r="CI8" s="50">
        <f t="shared" si="215"/>
        <v>98.400000000000205</v>
      </c>
      <c r="CJ8" s="50">
        <f t="shared" ref="CJ8:DR8" si="217">IF(ISNONTEXT($V8),CK8-$V8,"")</f>
        <v>99.000000000000199</v>
      </c>
      <c r="CK8" s="50">
        <f t="shared" si="217"/>
        <v>99.600000000000193</v>
      </c>
      <c r="CL8" s="50">
        <f t="shared" si="217"/>
        <v>100.20000000000019</v>
      </c>
      <c r="CM8" s="50">
        <f t="shared" si="217"/>
        <v>100.80000000000018</v>
      </c>
      <c r="CN8" s="50">
        <f t="shared" si="217"/>
        <v>101.40000000000018</v>
      </c>
      <c r="CO8" s="50">
        <f t="shared" si="217"/>
        <v>102.00000000000017</v>
      </c>
      <c r="CP8" s="50">
        <f t="shared" si="217"/>
        <v>102.60000000000016</v>
      </c>
      <c r="CQ8" s="50">
        <f t="shared" si="217"/>
        <v>103.20000000000016</v>
      </c>
      <c r="CR8" s="50">
        <f t="shared" si="217"/>
        <v>103.80000000000015</v>
      </c>
      <c r="CS8" s="50">
        <f t="shared" si="217"/>
        <v>104.40000000000015</v>
      </c>
      <c r="CT8" s="50">
        <f t="shared" si="217"/>
        <v>105.00000000000014</v>
      </c>
      <c r="CU8" s="50">
        <f t="shared" si="217"/>
        <v>105.60000000000014</v>
      </c>
      <c r="CV8" s="50">
        <f t="shared" si="217"/>
        <v>106.20000000000013</v>
      </c>
      <c r="CW8" s="50">
        <f t="shared" si="217"/>
        <v>106.80000000000013</v>
      </c>
      <c r="CX8" s="50">
        <f t="shared" si="217"/>
        <v>107.40000000000012</v>
      </c>
      <c r="CY8" s="50">
        <f t="shared" si="217"/>
        <v>108.00000000000011</v>
      </c>
      <c r="CZ8" s="50">
        <f t="shared" si="217"/>
        <v>108.60000000000011</v>
      </c>
      <c r="DA8" s="50">
        <f t="shared" si="217"/>
        <v>109.2000000000001</v>
      </c>
      <c r="DB8" s="50">
        <f t="shared" si="217"/>
        <v>109.8000000000001</v>
      </c>
      <c r="DC8" s="50">
        <f t="shared" si="217"/>
        <v>110.40000000000009</v>
      </c>
      <c r="DD8" s="50">
        <f t="shared" si="217"/>
        <v>111.00000000000009</v>
      </c>
      <c r="DE8" s="50">
        <f t="shared" si="217"/>
        <v>111.60000000000008</v>
      </c>
      <c r="DF8" s="50">
        <f t="shared" si="217"/>
        <v>112.20000000000007</v>
      </c>
      <c r="DG8" s="50">
        <f t="shared" si="217"/>
        <v>112.80000000000007</v>
      </c>
      <c r="DH8" s="50">
        <f t="shared" si="217"/>
        <v>113.40000000000006</v>
      </c>
      <c r="DI8" s="50">
        <f t="shared" si="217"/>
        <v>114.00000000000006</v>
      </c>
      <c r="DJ8" s="50">
        <f t="shared" si="217"/>
        <v>114.60000000000005</v>
      </c>
      <c r="DK8" s="50">
        <f t="shared" si="217"/>
        <v>115.20000000000005</v>
      </c>
      <c r="DL8" s="50">
        <f t="shared" si="217"/>
        <v>115.80000000000004</v>
      </c>
      <c r="DM8" s="50">
        <f t="shared" si="217"/>
        <v>116.40000000000003</v>
      </c>
      <c r="DN8" s="50">
        <f t="shared" si="217"/>
        <v>117.00000000000003</v>
      </c>
      <c r="DO8" s="50">
        <f t="shared" si="217"/>
        <v>117.60000000000002</v>
      </c>
      <c r="DP8" s="50">
        <f t="shared" si="217"/>
        <v>118.20000000000002</v>
      </c>
      <c r="DQ8" s="50">
        <f t="shared" si="217"/>
        <v>118.80000000000001</v>
      </c>
      <c r="DR8" s="50">
        <f t="shared" si="217"/>
        <v>119.4</v>
      </c>
      <c r="DS8" s="184">
        <f t="shared" si="213"/>
        <v>120</v>
      </c>
      <c r="DT8" s="50">
        <f t="shared" si="214"/>
        <v>120.6</v>
      </c>
      <c r="DU8" s="50">
        <f t="shared" si="216"/>
        <v>121.19999999999999</v>
      </c>
      <c r="DV8" s="50">
        <f t="shared" si="216"/>
        <v>121.79999999999998</v>
      </c>
      <c r="DW8" s="50">
        <f t="shared" si="216"/>
        <v>122.39999999999998</v>
      </c>
      <c r="DX8" s="50">
        <f t="shared" si="216"/>
        <v>122.99999999999997</v>
      </c>
      <c r="DY8" s="50">
        <f t="shared" si="216"/>
        <v>123.59999999999997</v>
      </c>
      <c r="DZ8" s="50">
        <f t="shared" si="216"/>
        <v>124.19999999999996</v>
      </c>
      <c r="EA8" s="50">
        <f t="shared" si="216"/>
        <v>124.79999999999995</v>
      </c>
      <c r="EB8" s="50">
        <f t="shared" si="216"/>
        <v>125.39999999999995</v>
      </c>
      <c r="EC8" s="50">
        <f t="shared" si="216"/>
        <v>125.99999999999994</v>
      </c>
      <c r="ED8" s="50">
        <f t="shared" si="216"/>
        <v>126.59999999999994</v>
      </c>
      <c r="EE8" s="50">
        <f t="shared" si="216"/>
        <v>127.19999999999993</v>
      </c>
      <c r="EF8" s="50">
        <f t="shared" si="216"/>
        <v>127.79999999999993</v>
      </c>
      <c r="EG8" s="50">
        <f t="shared" si="216"/>
        <v>128.39999999999992</v>
      </c>
      <c r="EH8" s="50">
        <f t="shared" si="216"/>
        <v>128.99999999999991</v>
      </c>
      <c r="EI8" s="50">
        <f t="shared" si="216"/>
        <v>129.59999999999991</v>
      </c>
      <c r="EJ8" s="50">
        <f t="shared" si="216"/>
        <v>130.1999999999999</v>
      </c>
      <c r="EK8" s="50">
        <f t="shared" si="216"/>
        <v>130.7999999999999</v>
      </c>
      <c r="EL8" s="50">
        <f t="shared" si="216"/>
        <v>131.39999999999989</v>
      </c>
      <c r="EM8" s="50">
        <f t="shared" si="216"/>
        <v>131.99999999999989</v>
      </c>
      <c r="EN8" s="50">
        <f t="shared" si="216"/>
        <v>132.59999999999988</v>
      </c>
      <c r="EO8" s="50">
        <f t="shared" si="216"/>
        <v>133.19999999999987</v>
      </c>
      <c r="EP8" s="50">
        <f t="shared" si="216"/>
        <v>133.79999999999987</v>
      </c>
      <c r="EQ8" s="50">
        <f t="shared" si="216"/>
        <v>134.39999999999986</v>
      </c>
      <c r="ER8" s="50">
        <f t="shared" si="216"/>
        <v>134.99999999999986</v>
      </c>
      <c r="ES8" s="50">
        <f t="shared" si="216"/>
        <v>135.59999999999985</v>
      </c>
      <c r="ET8" s="50">
        <f t="shared" si="216"/>
        <v>136.19999999999985</v>
      </c>
      <c r="EU8" s="50">
        <f t="shared" si="216"/>
        <v>136.79999999999984</v>
      </c>
      <c r="EV8" s="50">
        <f t="shared" si="216"/>
        <v>137.39999999999984</v>
      </c>
      <c r="EW8" s="50">
        <f t="shared" si="216"/>
        <v>137.99999999999983</v>
      </c>
      <c r="EX8" s="50">
        <f t="shared" si="216"/>
        <v>138.59999999999982</v>
      </c>
      <c r="EY8" s="50">
        <f t="shared" si="216"/>
        <v>139.19999999999982</v>
      </c>
      <c r="EZ8" s="50">
        <f t="shared" si="216"/>
        <v>139.79999999999981</v>
      </c>
      <c r="FA8" s="50">
        <f t="shared" si="216"/>
        <v>140.39999999999981</v>
      </c>
      <c r="FB8" s="50">
        <f t="shared" si="216"/>
        <v>140.9999999999998</v>
      </c>
      <c r="FC8" s="50">
        <f t="shared" si="216"/>
        <v>141.5999999999998</v>
      </c>
      <c r="FD8" s="50">
        <f t="shared" si="216"/>
        <v>142.19999999999979</v>
      </c>
      <c r="FE8" s="50">
        <f t="shared" si="216"/>
        <v>142.79999999999978</v>
      </c>
      <c r="FF8" s="50">
        <f t="shared" si="216"/>
        <v>143.39999999999978</v>
      </c>
      <c r="FG8" s="50">
        <f t="shared" si="216"/>
        <v>143.99999999999977</v>
      </c>
      <c r="FH8" s="50">
        <f t="shared" si="216"/>
        <v>144.59999999999977</v>
      </c>
      <c r="FI8" s="50">
        <f t="shared" si="216"/>
        <v>145.19999999999976</v>
      </c>
      <c r="FJ8" s="50">
        <f t="shared" si="216"/>
        <v>145.79999999999976</v>
      </c>
      <c r="FK8" s="50">
        <f t="shared" si="216"/>
        <v>146.39999999999975</v>
      </c>
      <c r="FL8" s="50">
        <f t="shared" si="216"/>
        <v>146.99999999999974</v>
      </c>
      <c r="FM8" s="50">
        <f t="shared" si="216"/>
        <v>147.59999999999974</v>
      </c>
      <c r="FN8" s="50">
        <f t="shared" si="216"/>
        <v>148.19999999999973</v>
      </c>
      <c r="FO8" s="50">
        <f t="shared" si="216"/>
        <v>148.79999999999973</v>
      </c>
      <c r="FP8" s="50">
        <f t="shared" si="216"/>
        <v>149.39999999999972</v>
      </c>
      <c r="FQ8" s="50">
        <f t="shared" si="216"/>
        <v>149.99999999999972</v>
      </c>
      <c r="FR8" s="50">
        <f t="shared" si="216"/>
        <v>150.59999999999971</v>
      </c>
      <c r="FS8" s="50">
        <f t="shared" si="216"/>
        <v>151.1999999999997</v>
      </c>
      <c r="FT8" s="50">
        <f t="shared" si="216"/>
        <v>151.7999999999997</v>
      </c>
      <c r="FU8" s="50">
        <f t="shared" si="216"/>
        <v>152.39999999999969</v>
      </c>
      <c r="FV8" s="50">
        <f t="shared" si="216"/>
        <v>152.99999999999969</v>
      </c>
      <c r="FW8" s="50">
        <f t="shared" si="216"/>
        <v>153.59999999999968</v>
      </c>
      <c r="FX8" s="50">
        <f t="shared" si="216"/>
        <v>154.19999999999968</v>
      </c>
      <c r="FY8" s="50">
        <f t="shared" si="216"/>
        <v>154.79999999999967</v>
      </c>
      <c r="FZ8" s="50">
        <f t="shared" si="216"/>
        <v>155.39999999999966</v>
      </c>
      <c r="GA8" s="50">
        <f t="shared" si="216"/>
        <v>155.99999999999966</v>
      </c>
      <c r="GB8" s="50">
        <f t="shared" si="216"/>
        <v>156.59999999999965</v>
      </c>
      <c r="GC8" s="50">
        <f t="shared" si="216"/>
        <v>157.19999999999965</v>
      </c>
      <c r="GD8" s="50">
        <f t="shared" si="216"/>
        <v>157.79999999999964</v>
      </c>
      <c r="GE8" s="50">
        <f t="shared" si="216"/>
        <v>158.39999999999964</v>
      </c>
      <c r="GF8" s="50">
        <f t="shared" si="216"/>
        <v>158.99999999999963</v>
      </c>
      <c r="GG8" s="50">
        <f t="shared" si="6"/>
        <v>159.59999999999962</v>
      </c>
      <c r="GH8" s="50">
        <f t="shared" si="6"/>
        <v>160.19999999999962</v>
      </c>
      <c r="GI8" s="50">
        <f t="shared" si="6"/>
        <v>160.79999999999961</v>
      </c>
      <c r="GJ8" s="50">
        <f t="shared" si="6"/>
        <v>161.39999999999961</v>
      </c>
      <c r="GK8" s="50">
        <f t="shared" si="6"/>
        <v>161.9999999999996</v>
      </c>
      <c r="GL8" s="50">
        <f t="shared" si="6"/>
        <v>162.5999999999996</v>
      </c>
      <c r="GM8" s="50">
        <f t="shared" si="6"/>
        <v>163.19999999999959</v>
      </c>
      <c r="GN8" s="50">
        <f t="shared" si="6"/>
        <v>163.79999999999959</v>
      </c>
      <c r="GO8" s="50">
        <f t="shared" si="6"/>
        <v>164.39999999999958</v>
      </c>
      <c r="GP8" s="50">
        <f t="shared" si="6"/>
        <v>164.99999999999957</v>
      </c>
      <c r="GQ8" s="50">
        <f t="shared" si="6"/>
        <v>165.59999999999957</v>
      </c>
      <c r="GR8" s="50">
        <f t="shared" si="6"/>
        <v>166.19999999999956</v>
      </c>
      <c r="GS8" s="50">
        <f t="shared" si="6"/>
        <v>166.79999999999956</v>
      </c>
      <c r="GT8" s="50">
        <f t="shared" si="6"/>
        <v>167.39999999999955</v>
      </c>
      <c r="GU8" s="50">
        <f t="shared" si="6"/>
        <v>167.99999999999955</v>
      </c>
      <c r="GV8" s="50">
        <f t="shared" si="6"/>
        <v>168.59999999999954</v>
      </c>
      <c r="GW8" s="50">
        <f t="shared" si="6"/>
        <v>169.19999999999953</v>
      </c>
      <c r="GX8" s="50">
        <f t="shared" si="6"/>
        <v>169.79999999999953</v>
      </c>
      <c r="GY8" s="50">
        <f t="shared" si="6"/>
        <v>170.39999999999952</v>
      </c>
      <c r="GZ8" s="50">
        <f t="shared" si="6"/>
        <v>170.99999999999952</v>
      </c>
      <c r="HA8" s="50">
        <f t="shared" si="6"/>
        <v>171.59999999999951</v>
      </c>
      <c r="HB8" s="50">
        <f t="shared" si="6"/>
        <v>172.19999999999951</v>
      </c>
      <c r="HC8" s="50">
        <f t="shared" si="6"/>
        <v>172.7999999999995</v>
      </c>
      <c r="HD8" s="50">
        <f t="shared" si="6"/>
        <v>173.39999999999949</v>
      </c>
      <c r="HE8" s="50">
        <f t="shared" si="6"/>
        <v>173.99999999999949</v>
      </c>
      <c r="HF8" s="50">
        <f t="shared" si="6"/>
        <v>174.59999999999948</v>
      </c>
      <c r="HG8" s="50">
        <f t="shared" si="6"/>
        <v>175.19999999999948</v>
      </c>
      <c r="HH8" s="50">
        <f t="shared" si="6"/>
        <v>175.79999999999947</v>
      </c>
      <c r="HI8" s="50">
        <f t="shared" si="6"/>
        <v>176.39999999999947</v>
      </c>
      <c r="HJ8" s="50">
        <f t="shared" si="6"/>
        <v>176.99999999999946</v>
      </c>
      <c r="HK8" s="50">
        <f t="shared" si="6"/>
        <v>177.59999999999945</v>
      </c>
      <c r="HL8" s="50">
        <f t="shared" si="6"/>
        <v>178.19999999999945</v>
      </c>
      <c r="HM8" s="50">
        <f t="shared" si="6"/>
        <v>178.79999999999944</v>
      </c>
      <c r="HN8" s="50">
        <f t="shared" si="6"/>
        <v>179.39999999999944</v>
      </c>
      <c r="HO8" s="50">
        <f t="shared" si="6"/>
        <v>179.99999999999943</v>
      </c>
      <c r="HP8" s="170">
        <f t="shared" si="7"/>
        <v>7.3034585389872872E-4</v>
      </c>
      <c r="HQ8" s="170">
        <f t="shared" si="8"/>
        <v>7.7720619967795452E-4</v>
      </c>
      <c r="HR8" s="170">
        <f t="shared" si="9"/>
        <v>8.2655643299151568E-4</v>
      </c>
      <c r="HS8" s="170">
        <f t="shared" si="10"/>
        <v>8.7849102773605132E-4</v>
      </c>
      <c r="HT8" s="170">
        <f t="shared" si="11"/>
        <v>9.3310542895183644E-4</v>
      </c>
      <c r="HU8" s="170">
        <f t="shared" si="12"/>
        <v>9.9049586791312622E-4</v>
      </c>
      <c r="HV8" s="170">
        <f t="shared" si="13"/>
        <v>1.0507591631331542E-3</v>
      </c>
      <c r="HW8" s="170">
        <f t="shared" si="14"/>
        <v>1.1139925071770669E-3</v>
      </c>
      <c r="HX8" s="170">
        <f t="shared" si="15"/>
        <v>1.1802932392334421E-3</v>
      </c>
      <c r="HY8" s="170">
        <f t="shared" si="16"/>
        <v>1.2497586034561151E-3</v>
      </c>
      <c r="HZ8" s="170">
        <f t="shared" si="17"/>
        <v>1.3224854931528725E-3</v>
      </c>
      <c r="IA8" s="170">
        <f t="shared" si="18"/>
        <v>1.3985701809657975E-3</v>
      </c>
      <c r="IB8" s="170">
        <f t="shared" si="19"/>
        <v>1.4781080352597102E-3</v>
      </c>
      <c r="IC8" s="170">
        <f t="shared" si="20"/>
        <v>1.5611932230098111E-3</v>
      </c>
      <c r="ID8" s="170">
        <f t="shared" si="21"/>
        <v>1.6479183995571651E-3</v>
      </c>
      <c r="IE8" s="170">
        <f t="shared" si="22"/>
        <v>1.7383743856808497E-3</v>
      </c>
      <c r="IF8" s="170">
        <f t="shared" si="23"/>
        <v>1.8326498325178762E-3</v>
      </c>
      <c r="IG8" s="170">
        <f t="shared" si="24"/>
        <v>1.9308308749462976E-3</v>
      </c>
      <c r="IH8" s="170">
        <f t="shared" si="25"/>
        <v>2.0330007741326955E-3</v>
      </c>
      <c r="II8" s="170">
        <f t="shared" si="26"/>
        <v>2.1392395500321433E-3</v>
      </c>
      <c r="IJ8" s="170">
        <f t="shared" si="27"/>
        <v>2.2496236047162541E-3</v>
      </c>
      <c r="IK8" s="170">
        <f t="shared" si="28"/>
        <v>2.3642253374927553E-3</v>
      </c>
      <c r="IL8" s="170">
        <f t="shared" si="29"/>
        <v>2.4831127528674259E-3</v>
      </c>
      <c r="IM8" s="170">
        <f t="shared" si="30"/>
        <v>2.606349062485924E-3</v>
      </c>
      <c r="IN8" s="170">
        <f t="shared" si="31"/>
        <v>2.7339922822782851E-3</v>
      </c>
      <c r="IO8" s="170">
        <f t="shared" si="32"/>
        <v>2.8660948261122585E-3</v>
      </c>
      <c r="IP8" s="170">
        <f t="shared" si="33"/>
        <v>3.0027030973425136E-3</v>
      </c>
      <c r="IQ8" s="170">
        <f t="shared" si="34"/>
        <v>3.1438570797205257E-3</v>
      </c>
      <c r="IR8" s="170">
        <f t="shared" si="35"/>
        <v>3.2895899292040248E-3</v>
      </c>
      <c r="IS8" s="170">
        <f t="shared" si="36"/>
        <v>3.439927568274753E-3</v>
      </c>
      <c r="IT8" s="170">
        <f t="shared" si="37"/>
        <v>3.5948882844380843E-3</v>
      </c>
      <c r="IU8" s="170">
        <f t="shared" si="38"/>
        <v>3.7544823346375268E-3</v>
      </c>
      <c r="IV8" s="170">
        <f t="shared" si="39"/>
        <v>3.9187115573703956E-3</v>
      </c>
      <c r="IW8" s="170">
        <f t="shared" si="40"/>
        <v>4.0875689943375175E-3</v>
      </c>
      <c r="IX8" s="170">
        <f t="shared" si="41"/>
        <v>4.2610385234991936E-3</v>
      </c>
      <c r="IY8" s="170">
        <f t="shared" si="42"/>
        <v>4.4390945054411553E-3</v>
      </c>
      <c r="IZ8" s="170">
        <f t="shared" si="43"/>
        <v>4.6217014449774279E-3</v>
      </c>
      <c r="JA8" s="170">
        <f t="shared" si="44"/>
        <v>4.8088136699313633E-3</v>
      </c>
      <c r="JB8" s="170">
        <f t="shared" si="45"/>
        <v>5.0003750290411805E-3</v>
      </c>
      <c r="JC8" s="170">
        <f t="shared" si="46"/>
        <v>5.1963186109316647E-3</v>
      </c>
      <c r="JD8" s="170">
        <f t="shared" si="47"/>
        <v>5.3965664860789377E-3</v>
      </c>
      <c r="JE8" s="170">
        <f t="shared" si="48"/>
        <v>5.6010294736700767E-3</v>
      </c>
      <c r="JF8" s="170">
        <f t="shared" si="49"/>
        <v>5.8096069352234596E-3</v>
      </c>
      <c r="JG8" s="170">
        <f t="shared" si="50"/>
        <v>6.022186596788986E-3</v>
      </c>
      <c r="JH8" s="170">
        <f t="shared" si="51"/>
        <v>6.2386444014894847E-3</v>
      </c>
      <c r="JI8" s="170">
        <f t="shared" si="52"/>
        <v>6.4588443940956667E-3</v>
      </c>
      <c r="JJ8" s="170">
        <f t="shared" si="53"/>
        <v>6.6826386392467661E-3</v>
      </c>
      <c r="JK8" s="170">
        <f t="shared" si="54"/>
        <v>6.909867174837811E-3</v>
      </c>
      <c r="JL8" s="170">
        <f t="shared" si="55"/>
        <v>7.1403580019920891E-3</v>
      </c>
      <c r="JM8" s="170">
        <f t="shared" si="56"/>
        <v>7.3739271129242669E-3</v>
      </c>
      <c r="JN8" s="170">
        <f t="shared" si="57"/>
        <v>7.610378557876025E-3</v>
      </c>
      <c r="JO8" s="170">
        <f t="shared" si="58"/>
        <v>7.8495045521720444E-3</v>
      </c>
      <c r="JP8" s="170">
        <f t="shared" si="59"/>
        <v>8.091085624300649E-3</v>
      </c>
      <c r="JQ8" s="170">
        <f t="shared" si="60"/>
        <v>8.3348908057704323E-3</v>
      </c>
      <c r="JR8" s="170">
        <f t="shared" si="61"/>
        <v>8.58067786333239E-3</v>
      </c>
      <c r="JS8" s="170">
        <f t="shared" si="62"/>
        <v>8.828193573987583E-3</v>
      </c>
      <c r="JT8" s="170">
        <f t="shared" si="63"/>
        <v>9.0771740430230421E-3</v>
      </c>
      <c r="JU8" s="170">
        <f t="shared" si="64"/>
        <v>9.3273450651350821E-3</v>
      </c>
      <c r="JV8" s="170">
        <f t="shared" si="65"/>
        <v>9.5784225285098102E-3</v>
      </c>
      <c r="JW8" s="170">
        <f t="shared" si="66"/>
        <v>9.8301128615364535E-3</v>
      </c>
      <c r="JX8" s="170">
        <f t="shared" si="67"/>
        <v>1.008211352163107E-2</v>
      </c>
      <c r="JY8" s="170">
        <f t="shared" si="68"/>
        <v>1.0334113525447473E-2</v>
      </c>
      <c r="JZ8" s="170">
        <f t="shared" si="69"/>
        <v>1.0585794019549634E-2</v>
      </c>
      <c r="KA8" s="170">
        <f t="shared" si="70"/>
        <v>1.0836828890416574E-2</v>
      </c>
      <c r="KB8" s="170">
        <f t="shared" si="71"/>
        <v>1.1086885412448204E-2</v>
      </c>
      <c r="KC8" s="170">
        <f t="shared" si="72"/>
        <v>1.1335624932439396E-2</v>
      </c>
      <c r="KD8" s="170">
        <f t="shared" si="73"/>
        <v>1.1582703588791599E-2</v>
      </c>
      <c r="KE8" s="170">
        <f t="shared" si="74"/>
        <v>1.1827773063537047E-2</v>
      </c>
      <c r="KF8" s="170">
        <f t="shared" si="75"/>
        <v>1.2070481365061855E-2</v>
      </c>
      <c r="KG8" s="170">
        <f t="shared" si="76"/>
        <v>1.2310473639231859E-2</v>
      </c>
      <c r="KH8" s="170">
        <f t="shared" si="77"/>
        <v>1.2547393006450252E-2</v>
      </c>
      <c r="KI8" s="170">
        <f t="shared" si="78"/>
        <v>1.2780881422010063E-2</v>
      </c>
      <c r="KJ8" s="170">
        <f t="shared" si="79"/>
        <v>1.3010580556948448E-2</v>
      </c>
      <c r="KK8" s="170">
        <f t="shared" si="80"/>
        <v>1.3236132696464566E-2</v>
      </c>
      <c r="KL8" s="170">
        <f t="shared" si="81"/>
        <v>1.3457181652829818E-2</v>
      </c>
      <c r="KM8" s="170">
        <f t="shared" si="82"/>
        <v>1.3673373689599011E-2</v>
      </c>
      <c r="KN8" s="170">
        <f t="shared" si="83"/>
        <v>1.3884358453825033E-2</v>
      </c>
      <c r="KO8" s="170">
        <f t="shared" si="84"/>
        <v>1.4089789912888019E-2</v>
      </c>
      <c r="KP8" s="170">
        <f t="shared" si="85"/>
        <v>1.4289327292474372E-2</v>
      </c>
      <c r="KQ8" s="170">
        <f t="shared" si="86"/>
        <v>1.4482636012181206E-2</v>
      </c>
      <c r="KR8" s="170">
        <f t="shared" si="87"/>
        <v>1.4669388615179179E-2</v>
      </c>
      <c r="KS8" s="170">
        <f t="shared" si="88"/>
        <v>1.4849265688341001E-2</v>
      </c>
      <c r="KT8" s="170">
        <f t="shared" si="89"/>
        <v>1.5021956769235361E-2</v>
      </c>
      <c r="KU8" s="170">
        <f t="shared" si="90"/>
        <v>1.5187161236396129E-2</v>
      </c>
      <c r="KV8" s="170">
        <f t="shared" si="91"/>
        <v>1.5344589179305161E-2</v>
      </c>
      <c r="KW8" s="170">
        <f t="shared" si="92"/>
        <v>1.5493962244573728E-2</v>
      </c>
      <c r="KX8" s="170">
        <f t="shared" si="93"/>
        <v>1.5635014454872434E-2</v>
      </c>
      <c r="KY8" s="170">
        <f t="shared" si="94"/>
        <v>1.5767492997242491E-2</v>
      </c>
      <c r="KZ8" s="170">
        <f t="shared" si="95"/>
        <v>1.5891158977521854E-2</v>
      </c>
      <c r="LA8" s="170">
        <f t="shared" si="96"/>
        <v>1.600578813773771E-2</v>
      </c>
      <c r="LB8" s="170">
        <f t="shared" si="97"/>
        <v>1.6111171533452061E-2</v>
      </c>
      <c r="LC8" s="170">
        <f t="shared" si="98"/>
        <v>1.6207116168197901E-2</v>
      </c>
      <c r="LD8" s="170">
        <f t="shared" si="99"/>
        <v>1.6293445582310669E-2</v>
      </c>
      <c r="LE8" s="170">
        <f t="shared" si="100"/>
        <v>1.637000039364081E-2</v>
      </c>
      <c r="LF8" s="170">
        <f t="shared" si="101"/>
        <v>1.6436638787828712E-2</v>
      </c>
      <c r="LG8" s="170">
        <f t="shared" si="102"/>
        <v>1.6493236956031231E-2</v>
      </c>
      <c r="LH8" s="170">
        <f t="shared" si="103"/>
        <v>1.6539689478208826E-2</v>
      </c>
      <c r="LI8" s="170">
        <f t="shared" si="104"/>
        <v>1.657590965031238E-2</v>
      </c>
      <c r="LJ8" s="170">
        <f t="shared" si="105"/>
        <v>1.6601829753948503E-2</v>
      </c>
      <c r="LK8" s="170">
        <f t="shared" si="106"/>
        <v>1.6617401267349244E-2</v>
      </c>
      <c r="LL8" s="170">
        <f t="shared" si="107"/>
        <v>1.662259501672636E-2</v>
      </c>
      <c r="LM8" s="170">
        <f t="shared" si="108"/>
        <v>1.6617401267349244E-2</v>
      </c>
      <c r="LN8" s="170">
        <f t="shared" si="109"/>
        <v>1.6601829753948503E-2</v>
      </c>
      <c r="LO8" s="170">
        <f t="shared" si="110"/>
        <v>1.657590965031238E-2</v>
      </c>
      <c r="LP8" s="170">
        <f t="shared" si="111"/>
        <v>1.6539689478208826E-2</v>
      </c>
      <c r="LQ8" s="170">
        <f t="shared" si="112"/>
        <v>1.6493236956031231E-2</v>
      </c>
      <c r="LR8" s="170">
        <f t="shared" si="113"/>
        <v>1.6436638787828712E-2</v>
      </c>
      <c r="LS8" s="170">
        <f t="shared" si="114"/>
        <v>1.637000039364081E-2</v>
      </c>
      <c r="LT8" s="170">
        <f t="shared" si="115"/>
        <v>1.6293445582310669E-2</v>
      </c>
      <c r="LU8" s="170">
        <f t="shared" si="116"/>
        <v>1.6207116168197901E-2</v>
      </c>
      <c r="LV8" s="170">
        <f t="shared" si="117"/>
        <v>1.6111171533452061E-2</v>
      </c>
      <c r="LW8" s="170">
        <f t="shared" si="118"/>
        <v>1.600578813773771E-2</v>
      </c>
      <c r="LX8" s="170">
        <f t="shared" si="119"/>
        <v>1.5891158977521854E-2</v>
      </c>
      <c r="LY8" s="170">
        <f t="shared" si="120"/>
        <v>1.5767492997242491E-2</v>
      </c>
      <c r="LZ8" s="170">
        <f t="shared" si="121"/>
        <v>1.5635014454872434E-2</v>
      </c>
      <c r="MA8" s="170">
        <f t="shared" si="122"/>
        <v>1.5493962244573728E-2</v>
      </c>
      <c r="MB8" s="170">
        <f t="shared" si="123"/>
        <v>1.5344589179305161E-2</v>
      </c>
      <c r="MC8" s="170">
        <f t="shared" si="124"/>
        <v>1.5187161236396129E-2</v>
      </c>
      <c r="MD8" s="170">
        <f t="shared" si="125"/>
        <v>1.5021956769235361E-2</v>
      </c>
      <c r="ME8" s="170">
        <f t="shared" si="126"/>
        <v>1.4849265688341001E-2</v>
      </c>
      <c r="MF8" s="170">
        <f t="shared" si="127"/>
        <v>1.4669388615179179E-2</v>
      </c>
      <c r="MG8" s="170">
        <f t="shared" si="128"/>
        <v>1.4482636012181206E-2</v>
      </c>
      <c r="MH8" s="170">
        <f t="shared" si="129"/>
        <v>1.4289327292474372E-2</v>
      </c>
      <c r="MI8" s="170">
        <f t="shared" si="130"/>
        <v>1.4089789912888019E-2</v>
      </c>
      <c r="MJ8" s="170">
        <f t="shared" si="131"/>
        <v>1.3884358453825033E-2</v>
      </c>
      <c r="MK8" s="170">
        <f t="shared" si="132"/>
        <v>1.3673373689599011E-2</v>
      </c>
      <c r="ML8" s="170">
        <f t="shared" si="133"/>
        <v>1.3457181652829818E-2</v>
      </c>
      <c r="MM8" s="170">
        <f t="shared" si="134"/>
        <v>1.3236132696464566E-2</v>
      </c>
      <c r="MN8" s="170">
        <f t="shared" si="135"/>
        <v>1.3010580556948448E-2</v>
      </c>
      <c r="MO8" s="170">
        <f t="shared" si="136"/>
        <v>1.2780881422010063E-2</v>
      </c>
      <c r="MP8" s="170">
        <f t="shared" si="137"/>
        <v>1.2547393006450252E-2</v>
      </c>
      <c r="MQ8" s="170">
        <f t="shared" si="138"/>
        <v>1.2310473639231859E-2</v>
      </c>
      <c r="MR8" s="170">
        <f t="shared" si="139"/>
        <v>1.2070481365061855E-2</v>
      </c>
      <c r="MS8" s="170">
        <f t="shared" si="140"/>
        <v>1.1827773063537047E-2</v>
      </c>
      <c r="MT8" s="170">
        <f t="shared" si="141"/>
        <v>1.1582703588791599E-2</v>
      </c>
      <c r="MU8" s="170">
        <f t="shared" si="142"/>
        <v>1.1335624932439396E-2</v>
      </c>
      <c r="MV8" s="170">
        <f t="shared" si="143"/>
        <v>1.1086885412448204E-2</v>
      </c>
      <c r="MW8" s="170">
        <f t="shared" si="144"/>
        <v>1.0836828890416574E-2</v>
      </c>
      <c r="MX8" s="170">
        <f t="shared" si="145"/>
        <v>1.0585794019549634E-2</v>
      </c>
      <c r="MY8" s="170">
        <f t="shared" si="146"/>
        <v>1.0334113525447473E-2</v>
      </c>
      <c r="MZ8" s="170">
        <f t="shared" si="147"/>
        <v>1.008211352163107E-2</v>
      </c>
      <c r="NA8" s="170">
        <f t="shared" si="148"/>
        <v>9.8301128615364535E-3</v>
      </c>
      <c r="NB8" s="170">
        <f t="shared" si="149"/>
        <v>9.5784225285098102E-3</v>
      </c>
      <c r="NC8" s="170">
        <f t="shared" si="150"/>
        <v>9.3273450651350821E-3</v>
      </c>
      <c r="ND8" s="170">
        <f t="shared" si="151"/>
        <v>9.0771740430230421E-3</v>
      </c>
      <c r="NE8" s="170">
        <f t="shared" si="152"/>
        <v>8.828193573987583E-3</v>
      </c>
      <c r="NF8" s="170">
        <f t="shared" si="153"/>
        <v>8.58067786333239E-3</v>
      </c>
      <c r="NG8" s="170">
        <f t="shared" si="154"/>
        <v>8.3348908057704323E-3</v>
      </c>
      <c r="NH8" s="170">
        <f t="shared" si="155"/>
        <v>8.091085624300649E-3</v>
      </c>
      <c r="NI8" s="170">
        <f t="shared" si="156"/>
        <v>7.8495045521720444E-3</v>
      </c>
      <c r="NJ8" s="170">
        <f t="shared" si="157"/>
        <v>7.610378557876025E-3</v>
      </c>
      <c r="NK8" s="170">
        <f t="shared" si="158"/>
        <v>7.3739271129242669E-3</v>
      </c>
      <c r="NL8" s="170">
        <f t="shared" si="159"/>
        <v>7.1403580019920891E-3</v>
      </c>
      <c r="NM8" s="170">
        <f t="shared" si="160"/>
        <v>6.909867174837811E-3</v>
      </c>
      <c r="NN8" s="170">
        <f t="shared" si="161"/>
        <v>6.6826386392467661E-3</v>
      </c>
      <c r="NO8" s="170">
        <f t="shared" si="162"/>
        <v>6.4588443940956667E-3</v>
      </c>
      <c r="NP8" s="170">
        <f t="shared" si="163"/>
        <v>6.2386444014894847E-3</v>
      </c>
      <c r="NQ8" s="170">
        <f t="shared" si="164"/>
        <v>6.022186596788986E-3</v>
      </c>
      <c r="NR8" s="170">
        <f t="shared" si="165"/>
        <v>5.8096069352234596E-3</v>
      </c>
      <c r="NS8" s="170">
        <f t="shared" si="166"/>
        <v>5.6010294736700767E-3</v>
      </c>
      <c r="NT8" s="170">
        <f t="shared" si="167"/>
        <v>5.3965664860789377E-3</v>
      </c>
      <c r="NU8" s="170">
        <f t="shared" si="168"/>
        <v>5.1963186109316647E-3</v>
      </c>
      <c r="NV8" s="170">
        <f t="shared" si="169"/>
        <v>5.0003750290411805E-3</v>
      </c>
      <c r="NW8" s="170">
        <f t="shared" si="170"/>
        <v>4.8088136699313633E-3</v>
      </c>
      <c r="NX8" s="170">
        <f t="shared" si="171"/>
        <v>4.6217014449774279E-3</v>
      </c>
      <c r="NY8" s="170">
        <f t="shared" si="172"/>
        <v>4.4390945054411553E-3</v>
      </c>
      <c r="NZ8" s="170">
        <f t="shared" si="173"/>
        <v>4.2610385234991936E-3</v>
      </c>
      <c r="OA8" s="170">
        <f t="shared" si="174"/>
        <v>4.0875689943375175E-3</v>
      </c>
      <c r="OB8" s="170">
        <f t="shared" si="175"/>
        <v>3.9187115573703956E-3</v>
      </c>
      <c r="OC8" s="170">
        <f t="shared" si="176"/>
        <v>3.7544823346375268E-3</v>
      </c>
      <c r="OD8" s="170">
        <f t="shared" si="177"/>
        <v>3.5948882844380843E-3</v>
      </c>
      <c r="OE8" s="170">
        <f t="shared" si="178"/>
        <v>3.439927568274753E-3</v>
      </c>
      <c r="OF8" s="170">
        <f t="shared" si="179"/>
        <v>3.2895899292040248E-3</v>
      </c>
      <c r="OG8" s="170">
        <f t="shared" si="180"/>
        <v>3.1438570797205257E-3</v>
      </c>
      <c r="OH8" s="170">
        <f t="shared" si="181"/>
        <v>3.0027030973425136E-3</v>
      </c>
      <c r="OI8" s="170">
        <f t="shared" si="182"/>
        <v>2.8660948261122585E-3</v>
      </c>
      <c r="OJ8" s="170">
        <f t="shared" si="183"/>
        <v>2.7339922822782851E-3</v>
      </c>
      <c r="OK8" s="170">
        <f t="shared" si="184"/>
        <v>2.606349062485924E-3</v>
      </c>
      <c r="OL8" s="170">
        <f t="shared" si="185"/>
        <v>2.4831127528674259E-3</v>
      </c>
      <c r="OM8" s="170">
        <f t="shared" si="186"/>
        <v>2.3642253374927553E-3</v>
      </c>
      <c r="ON8" s="170">
        <f t="shared" si="187"/>
        <v>2.2496236047162541E-3</v>
      </c>
      <c r="OO8" s="170">
        <f t="shared" si="188"/>
        <v>2.1392395500321433E-3</v>
      </c>
      <c r="OP8" s="170">
        <f t="shared" si="189"/>
        <v>2.0330007741326955E-3</v>
      </c>
      <c r="OQ8" s="170">
        <f t="shared" si="190"/>
        <v>1.9308308749462976E-3</v>
      </c>
      <c r="OR8" s="170">
        <f t="shared" si="191"/>
        <v>1.8326498325178762E-3</v>
      </c>
      <c r="OS8" s="170">
        <f t="shared" si="192"/>
        <v>1.7383743856808497E-3</v>
      </c>
      <c r="OT8" s="170">
        <f t="shared" si="193"/>
        <v>1.6479183995571651E-3</v>
      </c>
      <c r="OU8" s="170">
        <f t="shared" si="194"/>
        <v>1.5611932230098111E-3</v>
      </c>
      <c r="OV8" s="170">
        <f t="shared" si="195"/>
        <v>1.4781080352597102E-3</v>
      </c>
      <c r="OW8" s="170">
        <f t="shared" si="196"/>
        <v>1.3985701809657975E-3</v>
      </c>
      <c r="OX8" s="170">
        <f t="shared" si="197"/>
        <v>1.3224854931528725E-3</v>
      </c>
      <c r="OY8" s="170">
        <f t="shared" si="198"/>
        <v>1.2497586034561151E-3</v>
      </c>
      <c r="OZ8" s="170">
        <f t="shared" si="199"/>
        <v>1.1802932392334421E-3</v>
      </c>
      <c r="PA8" s="170">
        <f t="shared" si="200"/>
        <v>1.1139925071770669E-3</v>
      </c>
      <c r="PB8" s="170">
        <f t="shared" si="201"/>
        <v>1.0507591631331542E-3</v>
      </c>
      <c r="PC8" s="170">
        <f t="shared" si="202"/>
        <v>9.9049586791312839E-4</v>
      </c>
      <c r="PD8" s="170">
        <f t="shared" si="203"/>
        <v>9.331054289518385E-4</v>
      </c>
      <c r="PE8" s="170">
        <f t="shared" si="204"/>
        <v>8.7849102773605327E-4</v>
      </c>
      <c r="PF8" s="170">
        <f t="shared" si="205"/>
        <v>8.2655643299151893E-4</v>
      </c>
      <c r="PG8" s="170">
        <f t="shared" si="206"/>
        <v>7.7720619967795799E-4</v>
      </c>
      <c r="PH8" s="170">
        <f t="shared" si="207"/>
        <v>7.3034585389873186E-4</v>
      </c>
    </row>
    <row r="9" spans="1:424" x14ac:dyDescent="0.75">
      <c r="A9" s="4">
        <v>6</v>
      </c>
      <c r="B9" s="97">
        <f t="shared" si="208"/>
        <v>60</v>
      </c>
      <c r="C9" s="96">
        <v>120</v>
      </c>
      <c r="D9" s="97">
        <f t="shared" si="209"/>
        <v>180</v>
      </c>
      <c r="E9" s="36">
        <f t="shared" si="0"/>
        <v>1</v>
      </c>
      <c r="F9" s="36">
        <f t="shared" si="1"/>
        <v>1</v>
      </c>
      <c r="G9" s="74">
        <f t="shared" si="210"/>
        <v>120</v>
      </c>
      <c r="H9" s="23" t="s">
        <v>4</v>
      </c>
      <c r="I9" s="58"/>
      <c r="J9" s="281"/>
      <c r="K9" s="75">
        <f>IF(AND(B9&gt;0,C9&gt;0,D9&gt;0),IF(ISBLANK(J9),IF(ISBLANK(H9),"",(D9-B9)*VLOOKUP(H9,VLookups!$A$4:$B$13,2,FALSE)),J9),"")</f>
        <v>28.142494558940577</v>
      </c>
      <c r="L9" s="76">
        <f t="shared" si="2"/>
        <v>792</v>
      </c>
      <c r="M9" s="96">
        <v>150</v>
      </c>
      <c r="N9" s="271">
        <f>IF(AND(M9&gt;0,C9&gt;0,NOT(K9="")),ABS(VLOOKUP($M$1,VLookups!$A$43:$B$44,2,FALSE)-_xlfn.NORM.DIST(M9,G9,K9,TRUE)),"")</f>
        <v>0.85678898861107067</v>
      </c>
      <c r="O9" s="95">
        <f>IF(AND($B9&gt;0,$C9&gt;0,$D9&gt;0,NOT(ISBLANK($H9))),_xlfn.NORM.INV(ABS(VLOOKUP($M$1,VLookups!$A$43:$B$44,2,FALSE)-O$3),$G9,$K9),"")</f>
        <v>83.9339420396593</v>
      </c>
      <c r="P9" s="94">
        <f>IF(AND($B9&gt;0,$C9&gt;0,$D9&gt;0,NOT(ISBLANK($H9))),_xlfn.NORM.INV(ABS(VLOOKUP($M$1,VLookups!$A$43:$B$44,2,FALSE)-P$3),$G9,$K9),"")</f>
        <v>156.06605796034069</v>
      </c>
      <c r="Q9" s="95">
        <f>IF(AND($B9&gt;0,$C9&gt;0,$D9&gt;0,NOT(ISBLANK($H9))),_xlfn.NORM.INV(ABS(VLOOKUP($M$1,VLookups!$A$43:$B$44,2,FALSE)-Q$3),$G9,$K9),"")</f>
        <v>149.16782102453331</v>
      </c>
      <c r="R9" s="94">
        <f>IF(AND($B9&gt;0,$C9&gt;0,$D9&gt;0,NOT(ISBLANK($H9))),_xlfn.NORM.INV(ABS(VLOOKUP($M$1,VLookups!$A$43:$B$44,2,FALSE)-R$3),$G9,$K9),"")</f>
        <v>143.6853209865146</v>
      </c>
      <c r="S9" s="95">
        <f>IF(AND($B9&gt;0,$C9&gt;0,$D9&gt;0,NOT(ISBLANK($H9))),_xlfn.NORM.INV(ABS(VLOOKUP($M$1,VLookups!$A$43:$B$44,2,FALSE)-S$3),$G9,$K9),"")</f>
        <v>138.98182412495441</v>
      </c>
      <c r="T9" s="94">
        <f>IF(AND($B9&gt;0,$C9&gt;0,$D9&gt;0,NOT(ISBLANK($H9))),_xlfn.NORM.INV(ABS(VLOOKUP($M$1,VLookups!$A$43:$B$44,2,FALSE)-T$3),$G9,$K9),"")</f>
        <v>120</v>
      </c>
      <c r="U9" s="5"/>
      <c r="V9" s="169">
        <f t="shared" si="211"/>
        <v>0.6</v>
      </c>
      <c r="W9" s="50">
        <f t="shared" si="212"/>
        <v>60.000000000000519</v>
      </c>
      <c r="X9" s="50">
        <f t="shared" si="215"/>
        <v>60.60000000000052</v>
      </c>
      <c r="Y9" s="50">
        <f t="shared" si="215"/>
        <v>61.200000000000522</v>
      </c>
      <c r="Z9" s="50">
        <f t="shared" si="215"/>
        <v>61.800000000000523</v>
      </c>
      <c r="AA9" s="50">
        <f t="shared" si="215"/>
        <v>62.400000000000524</v>
      </c>
      <c r="AB9" s="50">
        <f t="shared" si="215"/>
        <v>63.000000000000526</v>
      </c>
      <c r="AC9" s="50">
        <f t="shared" si="215"/>
        <v>63.600000000000527</v>
      </c>
      <c r="AD9" s="50">
        <f t="shared" si="215"/>
        <v>64.200000000000529</v>
      </c>
      <c r="AE9" s="50">
        <f t="shared" si="215"/>
        <v>64.800000000000523</v>
      </c>
      <c r="AF9" s="50">
        <f t="shared" si="215"/>
        <v>65.400000000000517</v>
      </c>
      <c r="AG9" s="50">
        <f t="shared" si="215"/>
        <v>66.000000000000512</v>
      </c>
      <c r="AH9" s="50">
        <f t="shared" si="215"/>
        <v>66.600000000000506</v>
      </c>
      <c r="AI9" s="50">
        <f t="shared" si="215"/>
        <v>67.2000000000005</v>
      </c>
      <c r="AJ9" s="50">
        <f t="shared" si="215"/>
        <v>67.800000000000495</v>
      </c>
      <c r="AK9" s="50">
        <f t="shared" si="215"/>
        <v>68.400000000000489</v>
      </c>
      <c r="AL9" s="50">
        <f t="shared" si="215"/>
        <v>69.000000000000483</v>
      </c>
      <c r="AM9" s="50">
        <f t="shared" si="215"/>
        <v>69.600000000000477</v>
      </c>
      <c r="AN9" s="50">
        <f t="shared" si="215"/>
        <v>70.200000000000472</v>
      </c>
      <c r="AO9" s="50">
        <f t="shared" si="215"/>
        <v>70.800000000000466</v>
      </c>
      <c r="AP9" s="50">
        <f t="shared" si="215"/>
        <v>71.40000000000046</v>
      </c>
      <c r="AQ9" s="50">
        <f t="shared" si="215"/>
        <v>72.000000000000455</v>
      </c>
      <c r="AR9" s="50">
        <f t="shared" si="215"/>
        <v>72.600000000000449</v>
      </c>
      <c r="AS9" s="50">
        <f t="shared" si="215"/>
        <v>73.200000000000443</v>
      </c>
      <c r="AT9" s="50">
        <f t="shared" si="215"/>
        <v>73.800000000000438</v>
      </c>
      <c r="AU9" s="50">
        <f t="shared" si="215"/>
        <v>74.400000000000432</v>
      </c>
      <c r="AV9" s="50">
        <f t="shared" si="215"/>
        <v>75.000000000000426</v>
      </c>
      <c r="AW9" s="50">
        <f t="shared" si="215"/>
        <v>75.600000000000421</v>
      </c>
      <c r="AX9" s="50">
        <f t="shared" si="215"/>
        <v>76.200000000000415</v>
      </c>
      <c r="AY9" s="50">
        <f t="shared" si="215"/>
        <v>76.800000000000409</v>
      </c>
      <c r="AZ9" s="50">
        <f t="shared" si="215"/>
        <v>77.400000000000404</v>
      </c>
      <c r="BA9" s="50">
        <f t="shared" si="215"/>
        <v>78.000000000000398</v>
      </c>
      <c r="BB9" s="50">
        <f t="shared" si="215"/>
        <v>78.600000000000392</v>
      </c>
      <c r="BC9" s="50">
        <f t="shared" si="215"/>
        <v>79.200000000000387</v>
      </c>
      <c r="BD9" s="50">
        <f t="shared" si="215"/>
        <v>79.800000000000381</v>
      </c>
      <c r="BE9" s="50">
        <f t="shared" si="215"/>
        <v>80.400000000000375</v>
      </c>
      <c r="BF9" s="50">
        <f t="shared" si="215"/>
        <v>81.000000000000369</v>
      </c>
      <c r="BG9" s="50">
        <f t="shared" si="215"/>
        <v>81.600000000000364</v>
      </c>
      <c r="BH9" s="50">
        <f t="shared" si="215"/>
        <v>82.200000000000358</v>
      </c>
      <c r="BI9" s="50">
        <f t="shared" si="215"/>
        <v>82.800000000000352</v>
      </c>
      <c r="BJ9" s="50">
        <f t="shared" si="215"/>
        <v>83.400000000000347</v>
      </c>
      <c r="BK9" s="50">
        <f t="shared" si="215"/>
        <v>84.000000000000341</v>
      </c>
      <c r="BL9" s="50">
        <f t="shared" si="215"/>
        <v>84.600000000000335</v>
      </c>
      <c r="BM9" s="50">
        <f t="shared" si="215"/>
        <v>85.20000000000033</v>
      </c>
      <c r="BN9" s="50">
        <f t="shared" si="215"/>
        <v>85.800000000000324</v>
      </c>
      <c r="BO9" s="50">
        <f t="shared" si="215"/>
        <v>86.400000000000318</v>
      </c>
      <c r="BP9" s="50">
        <f t="shared" si="215"/>
        <v>87.000000000000313</v>
      </c>
      <c r="BQ9" s="50">
        <f t="shared" si="215"/>
        <v>87.600000000000307</v>
      </c>
      <c r="BR9" s="50">
        <f t="shared" si="215"/>
        <v>88.200000000000301</v>
      </c>
      <c r="BS9" s="50">
        <f t="shared" si="215"/>
        <v>88.800000000000296</v>
      </c>
      <c r="BT9" s="50">
        <f t="shared" si="215"/>
        <v>89.40000000000029</v>
      </c>
      <c r="BU9" s="50">
        <f t="shared" si="215"/>
        <v>90.000000000000284</v>
      </c>
      <c r="BV9" s="50">
        <f t="shared" si="215"/>
        <v>90.600000000000279</v>
      </c>
      <c r="BW9" s="50">
        <f t="shared" si="215"/>
        <v>91.200000000000273</v>
      </c>
      <c r="BX9" s="50">
        <f t="shared" si="215"/>
        <v>91.800000000000267</v>
      </c>
      <c r="BY9" s="50">
        <f t="shared" si="215"/>
        <v>92.400000000000261</v>
      </c>
      <c r="BZ9" s="50">
        <f t="shared" si="215"/>
        <v>93.000000000000256</v>
      </c>
      <c r="CA9" s="50">
        <f t="shared" si="215"/>
        <v>93.60000000000025</v>
      </c>
      <c r="CB9" s="50">
        <f t="shared" si="215"/>
        <v>94.200000000000244</v>
      </c>
      <c r="CC9" s="50">
        <f t="shared" si="215"/>
        <v>94.800000000000239</v>
      </c>
      <c r="CD9" s="50">
        <f t="shared" si="215"/>
        <v>95.400000000000233</v>
      </c>
      <c r="CE9" s="50">
        <f t="shared" si="215"/>
        <v>96.000000000000227</v>
      </c>
      <c r="CF9" s="50">
        <f t="shared" si="215"/>
        <v>96.600000000000222</v>
      </c>
      <c r="CG9" s="50">
        <f t="shared" si="215"/>
        <v>97.200000000000216</v>
      </c>
      <c r="CH9" s="50">
        <f t="shared" si="215"/>
        <v>97.80000000000021</v>
      </c>
      <c r="CI9" s="50">
        <f t="shared" ref="CI9:DR12" si="218">IF(ISNONTEXT($V9),CJ9-$V9,"")</f>
        <v>98.400000000000205</v>
      </c>
      <c r="CJ9" s="50">
        <f t="shared" si="218"/>
        <v>99.000000000000199</v>
      </c>
      <c r="CK9" s="50">
        <f t="shared" si="218"/>
        <v>99.600000000000193</v>
      </c>
      <c r="CL9" s="50">
        <f t="shared" si="218"/>
        <v>100.20000000000019</v>
      </c>
      <c r="CM9" s="50">
        <f t="shared" si="218"/>
        <v>100.80000000000018</v>
      </c>
      <c r="CN9" s="50">
        <f t="shared" si="218"/>
        <v>101.40000000000018</v>
      </c>
      <c r="CO9" s="50">
        <f t="shared" si="218"/>
        <v>102.00000000000017</v>
      </c>
      <c r="CP9" s="50">
        <f t="shared" si="218"/>
        <v>102.60000000000016</v>
      </c>
      <c r="CQ9" s="50">
        <f t="shared" si="218"/>
        <v>103.20000000000016</v>
      </c>
      <c r="CR9" s="50">
        <f t="shared" si="218"/>
        <v>103.80000000000015</v>
      </c>
      <c r="CS9" s="50">
        <f t="shared" si="218"/>
        <v>104.40000000000015</v>
      </c>
      <c r="CT9" s="50">
        <f t="shared" si="218"/>
        <v>105.00000000000014</v>
      </c>
      <c r="CU9" s="50">
        <f t="shared" si="218"/>
        <v>105.60000000000014</v>
      </c>
      <c r="CV9" s="50">
        <f t="shared" si="218"/>
        <v>106.20000000000013</v>
      </c>
      <c r="CW9" s="50">
        <f t="shared" si="218"/>
        <v>106.80000000000013</v>
      </c>
      <c r="CX9" s="50">
        <f t="shared" si="218"/>
        <v>107.40000000000012</v>
      </c>
      <c r="CY9" s="50">
        <f t="shared" si="218"/>
        <v>108.00000000000011</v>
      </c>
      <c r="CZ9" s="50">
        <f t="shared" si="218"/>
        <v>108.60000000000011</v>
      </c>
      <c r="DA9" s="50">
        <f t="shared" si="218"/>
        <v>109.2000000000001</v>
      </c>
      <c r="DB9" s="50">
        <f t="shared" si="218"/>
        <v>109.8000000000001</v>
      </c>
      <c r="DC9" s="50">
        <f t="shared" si="218"/>
        <v>110.40000000000009</v>
      </c>
      <c r="DD9" s="50">
        <f t="shared" si="218"/>
        <v>111.00000000000009</v>
      </c>
      <c r="DE9" s="50">
        <f t="shared" si="218"/>
        <v>111.60000000000008</v>
      </c>
      <c r="DF9" s="50">
        <f t="shared" si="218"/>
        <v>112.20000000000007</v>
      </c>
      <c r="DG9" s="50">
        <f t="shared" si="218"/>
        <v>112.80000000000007</v>
      </c>
      <c r="DH9" s="50">
        <f t="shared" si="218"/>
        <v>113.40000000000006</v>
      </c>
      <c r="DI9" s="50">
        <f t="shared" si="218"/>
        <v>114.00000000000006</v>
      </c>
      <c r="DJ9" s="50">
        <f t="shared" si="218"/>
        <v>114.60000000000005</v>
      </c>
      <c r="DK9" s="50">
        <f t="shared" si="218"/>
        <v>115.20000000000005</v>
      </c>
      <c r="DL9" s="50">
        <f t="shared" si="218"/>
        <v>115.80000000000004</v>
      </c>
      <c r="DM9" s="50">
        <f t="shared" si="218"/>
        <v>116.40000000000003</v>
      </c>
      <c r="DN9" s="50">
        <f t="shared" si="218"/>
        <v>117.00000000000003</v>
      </c>
      <c r="DO9" s="50">
        <f t="shared" si="218"/>
        <v>117.60000000000002</v>
      </c>
      <c r="DP9" s="50">
        <f t="shared" si="218"/>
        <v>118.20000000000002</v>
      </c>
      <c r="DQ9" s="50">
        <f t="shared" si="218"/>
        <v>118.80000000000001</v>
      </c>
      <c r="DR9" s="50">
        <f t="shared" si="218"/>
        <v>119.4</v>
      </c>
      <c r="DS9" s="184">
        <f t="shared" si="213"/>
        <v>120</v>
      </c>
      <c r="DT9" s="50">
        <f t="shared" si="214"/>
        <v>120.6</v>
      </c>
      <c r="DU9" s="50">
        <f t="shared" si="216"/>
        <v>121.19999999999999</v>
      </c>
      <c r="DV9" s="50">
        <f t="shared" si="216"/>
        <v>121.79999999999998</v>
      </c>
      <c r="DW9" s="50">
        <f t="shared" si="216"/>
        <v>122.39999999999998</v>
      </c>
      <c r="DX9" s="50">
        <f t="shared" si="216"/>
        <v>122.99999999999997</v>
      </c>
      <c r="DY9" s="50">
        <f t="shared" si="216"/>
        <v>123.59999999999997</v>
      </c>
      <c r="DZ9" s="50">
        <f t="shared" si="216"/>
        <v>124.19999999999996</v>
      </c>
      <c r="EA9" s="50">
        <f t="shared" si="216"/>
        <v>124.79999999999995</v>
      </c>
      <c r="EB9" s="50">
        <f t="shared" si="216"/>
        <v>125.39999999999995</v>
      </c>
      <c r="EC9" s="50">
        <f t="shared" si="216"/>
        <v>125.99999999999994</v>
      </c>
      <c r="ED9" s="50">
        <f t="shared" si="216"/>
        <v>126.59999999999994</v>
      </c>
      <c r="EE9" s="50">
        <f t="shared" si="216"/>
        <v>127.19999999999993</v>
      </c>
      <c r="EF9" s="50">
        <f t="shared" si="216"/>
        <v>127.79999999999993</v>
      </c>
      <c r="EG9" s="50">
        <f t="shared" si="216"/>
        <v>128.39999999999992</v>
      </c>
      <c r="EH9" s="50">
        <f t="shared" si="216"/>
        <v>128.99999999999991</v>
      </c>
      <c r="EI9" s="50">
        <f t="shared" si="216"/>
        <v>129.59999999999991</v>
      </c>
      <c r="EJ9" s="50">
        <f t="shared" si="216"/>
        <v>130.1999999999999</v>
      </c>
      <c r="EK9" s="50">
        <f t="shared" si="216"/>
        <v>130.7999999999999</v>
      </c>
      <c r="EL9" s="50">
        <f t="shared" si="216"/>
        <v>131.39999999999989</v>
      </c>
      <c r="EM9" s="50">
        <f t="shared" si="216"/>
        <v>131.99999999999989</v>
      </c>
      <c r="EN9" s="50">
        <f t="shared" si="216"/>
        <v>132.59999999999988</v>
      </c>
      <c r="EO9" s="50">
        <f t="shared" si="216"/>
        <v>133.19999999999987</v>
      </c>
      <c r="EP9" s="50">
        <f t="shared" si="216"/>
        <v>133.79999999999987</v>
      </c>
      <c r="EQ9" s="50">
        <f t="shared" si="216"/>
        <v>134.39999999999986</v>
      </c>
      <c r="ER9" s="50">
        <f t="shared" si="216"/>
        <v>134.99999999999986</v>
      </c>
      <c r="ES9" s="50">
        <f t="shared" si="216"/>
        <v>135.59999999999985</v>
      </c>
      <c r="ET9" s="50">
        <f t="shared" si="216"/>
        <v>136.19999999999985</v>
      </c>
      <c r="EU9" s="50">
        <f t="shared" si="216"/>
        <v>136.79999999999984</v>
      </c>
      <c r="EV9" s="50">
        <f t="shared" si="216"/>
        <v>137.39999999999984</v>
      </c>
      <c r="EW9" s="50">
        <f t="shared" si="216"/>
        <v>137.99999999999983</v>
      </c>
      <c r="EX9" s="50">
        <f t="shared" si="216"/>
        <v>138.59999999999982</v>
      </c>
      <c r="EY9" s="50">
        <f t="shared" si="216"/>
        <v>139.19999999999982</v>
      </c>
      <c r="EZ9" s="50">
        <f t="shared" si="216"/>
        <v>139.79999999999981</v>
      </c>
      <c r="FA9" s="50">
        <f t="shared" si="216"/>
        <v>140.39999999999981</v>
      </c>
      <c r="FB9" s="50">
        <f t="shared" si="216"/>
        <v>140.9999999999998</v>
      </c>
      <c r="FC9" s="50">
        <f t="shared" si="216"/>
        <v>141.5999999999998</v>
      </c>
      <c r="FD9" s="50">
        <f t="shared" si="216"/>
        <v>142.19999999999979</v>
      </c>
      <c r="FE9" s="50">
        <f t="shared" si="216"/>
        <v>142.79999999999978</v>
      </c>
      <c r="FF9" s="50">
        <f t="shared" si="216"/>
        <v>143.39999999999978</v>
      </c>
      <c r="FG9" s="50">
        <f t="shared" si="216"/>
        <v>143.99999999999977</v>
      </c>
      <c r="FH9" s="50">
        <f t="shared" si="216"/>
        <v>144.59999999999977</v>
      </c>
      <c r="FI9" s="50">
        <f t="shared" si="216"/>
        <v>145.19999999999976</v>
      </c>
      <c r="FJ9" s="50">
        <f t="shared" si="216"/>
        <v>145.79999999999976</v>
      </c>
      <c r="FK9" s="50">
        <f t="shared" si="216"/>
        <v>146.39999999999975</v>
      </c>
      <c r="FL9" s="50">
        <f t="shared" si="216"/>
        <v>146.99999999999974</v>
      </c>
      <c r="FM9" s="50">
        <f t="shared" si="216"/>
        <v>147.59999999999974</v>
      </c>
      <c r="FN9" s="50">
        <f t="shared" si="216"/>
        <v>148.19999999999973</v>
      </c>
      <c r="FO9" s="50">
        <f t="shared" si="216"/>
        <v>148.79999999999973</v>
      </c>
      <c r="FP9" s="50">
        <f t="shared" si="216"/>
        <v>149.39999999999972</v>
      </c>
      <c r="FQ9" s="50">
        <f t="shared" si="216"/>
        <v>149.99999999999972</v>
      </c>
      <c r="FR9" s="50">
        <f t="shared" si="216"/>
        <v>150.59999999999971</v>
      </c>
      <c r="FS9" s="50">
        <f t="shared" si="216"/>
        <v>151.1999999999997</v>
      </c>
      <c r="FT9" s="50">
        <f t="shared" si="216"/>
        <v>151.7999999999997</v>
      </c>
      <c r="FU9" s="50">
        <f t="shared" si="216"/>
        <v>152.39999999999969</v>
      </c>
      <c r="FV9" s="50">
        <f t="shared" si="216"/>
        <v>152.99999999999969</v>
      </c>
      <c r="FW9" s="50">
        <f t="shared" si="216"/>
        <v>153.59999999999968</v>
      </c>
      <c r="FX9" s="50">
        <f t="shared" si="216"/>
        <v>154.19999999999968</v>
      </c>
      <c r="FY9" s="50">
        <f t="shared" si="216"/>
        <v>154.79999999999967</v>
      </c>
      <c r="FZ9" s="50">
        <f t="shared" si="216"/>
        <v>155.39999999999966</v>
      </c>
      <c r="GA9" s="50">
        <f t="shared" si="216"/>
        <v>155.99999999999966</v>
      </c>
      <c r="GB9" s="50">
        <f t="shared" si="216"/>
        <v>156.59999999999965</v>
      </c>
      <c r="GC9" s="50">
        <f t="shared" si="216"/>
        <v>157.19999999999965</v>
      </c>
      <c r="GD9" s="50">
        <f t="shared" si="216"/>
        <v>157.79999999999964</v>
      </c>
      <c r="GE9" s="50">
        <f t="shared" si="216"/>
        <v>158.39999999999964</v>
      </c>
      <c r="GF9" s="50">
        <f t="shared" ref="GF9:HO12" si="219">IF(ISNONTEXT($V9),GE9+$V9,"")</f>
        <v>158.99999999999963</v>
      </c>
      <c r="GG9" s="50">
        <f t="shared" si="219"/>
        <v>159.59999999999962</v>
      </c>
      <c r="GH9" s="50">
        <f t="shared" si="219"/>
        <v>160.19999999999962</v>
      </c>
      <c r="GI9" s="50">
        <f t="shared" si="219"/>
        <v>160.79999999999961</v>
      </c>
      <c r="GJ9" s="50">
        <f t="shared" si="219"/>
        <v>161.39999999999961</v>
      </c>
      <c r="GK9" s="50">
        <f t="shared" si="219"/>
        <v>161.9999999999996</v>
      </c>
      <c r="GL9" s="50">
        <f t="shared" si="219"/>
        <v>162.5999999999996</v>
      </c>
      <c r="GM9" s="50">
        <f t="shared" si="219"/>
        <v>163.19999999999959</v>
      </c>
      <c r="GN9" s="50">
        <f t="shared" si="219"/>
        <v>163.79999999999959</v>
      </c>
      <c r="GO9" s="50">
        <f t="shared" si="219"/>
        <v>164.39999999999958</v>
      </c>
      <c r="GP9" s="50">
        <f t="shared" si="219"/>
        <v>164.99999999999957</v>
      </c>
      <c r="GQ9" s="50">
        <f t="shared" si="219"/>
        <v>165.59999999999957</v>
      </c>
      <c r="GR9" s="50">
        <f t="shared" si="219"/>
        <v>166.19999999999956</v>
      </c>
      <c r="GS9" s="50">
        <f t="shared" si="219"/>
        <v>166.79999999999956</v>
      </c>
      <c r="GT9" s="50">
        <f t="shared" si="219"/>
        <v>167.39999999999955</v>
      </c>
      <c r="GU9" s="50">
        <f t="shared" si="219"/>
        <v>167.99999999999955</v>
      </c>
      <c r="GV9" s="50">
        <f t="shared" si="219"/>
        <v>168.59999999999954</v>
      </c>
      <c r="GW9" s="50">
        <f t="shared" si="219"/>
        <v>169.19999999999953</v>
      </c>
      <c r="GX9" s="50">
        <f t="shared" si="219"/>
        <v>169.79999999999953</v>
      </c>
      <c r="GY9" s="50">
        <f t="shared" si="219"/>
        <v>170.39999999999952</v>
      </c>
      <c r="GZ9" s="50">
        <f t="shared" si="219"/>
        <v>170.99999999999952</v>
      </c>
      <c r="HA9" s="50">
        <f t="shared" si="219"/>
        <v>171.59999999999951</v>
      </c>
      <c r="HB9" s="50">
        <f t="shared" si="219"/>
        <v>172.19999999999951</v>
      </c>
      <c r="HC9" s="50">
        <f t="shared" si="219"/>
        <v>172.7999999999995</v>
      </c>
      <c r="HD9" s="50">
        <f t="shared" si="219"/>
        <v>173.39999999999949</v>
      </c>
      <c r="HE9" s="50">
        <f t="shared" si="219"/>
        <v>173.99999999999949</v>
      </c>
      <c r="HF9" s="50">
        <f t="shared" si="219"/>
        <v>174.59999999999948</v>
      </c>
      <c r="HG9" s="50">
        <f t="shared" si="219"/>
        <v>175.19999999999948</v>
      </c>
      <c r="HH9" s="50">
        <f t="shared" si="219"/>
        <v>175.79999999999947</v>
      </c>
      <c r="HI9" s="50">
        <f t="shared" si="219"/>
        <v>176.39999999999947</v>
      </c>
      <c r="HJ9" s="50">
        <f t="shared" si="219"/>
        <v>176.99999999999946</v>
      </c>
      <c r="HK9" s="50">
        <f t="shared" si="219"/>
        <v>177.59999999999945</v>
      </c>
      <c r="HL9" s="50">
        <f t="shared" si="219"/>
        <v>178.19999999999945</v>
      </c>
      <c r="HM9" s="50">
        <f t="shared" si="219"/>
        <v>178.79999999999944</v>
      </c>
      <c r="HN9" s="50">
        <f t="shared" si="219"/>
        <v>179.39999999999944</v>
      </c>
      <c r="HO9" s="50">
        <f t="shared" si="219"/>
        <v>179.99999999999943</v>
      </c>
      <c r="HP9" s="170">
        <f t="shared" si="7"/>
        <v>1.4605437196956502E-3</v>
      </c>
      <c r="HQ9" s="170">
        <f t="shared" si="8"/>
        <v>1.5281166811992495E-3</v>
      </c>
      <c r="HR9" s="170">
        <f t="shared" si="9"/>
        <v>1.5980893783181299E-3</v>
      </c>
      <c r="HS9" s="170">
        <f t="shared" si="10"/>
        <v>1.670506642165974E-3</v>
      </c>
      <c r="HT9" s="170">
        <f t="shared" si="11"/>
        <v>1.7454119378398491E-3</v>
      </c>
      <c r="HU9" s="170">
        <f t="shared" si="12"/>
        <v>1.822847221751901E-3</v>
      </c>
      <c r="HV9" s="170">
        <f t="shared" si="13"/>
        <v>1.9028527960352683E-3</v>
      </c>
      <c r="HW9" s="170">
        <f t="shared" si="14"/>
        <v>1.9854671602987464E-3</v>
      </c>
      <c r="HX9" s="170">
        <f t="shared" si="15"/>
        <v>2.0707268610255982E-3</v>
      </c>
      <c r="HY9" s="170">
        <f t="shared" si="16"/>
        <v>2.1586663389326372E-3</v>
      </c>
      <c r="HZ9" s="170">
        <f t="shared" si="17"/>
        <v>2.2493177746260749E-3</v>
      </c>
      <c r="IA9" s="170">
        <f t="shared" si="18"/>
        <v>2.3427109329107205E-3</v>
      </c>
      <c r="IB9" s="170">
        <f t="shared" si="19"/>
        <v>2.4388730061287011E-3</v>
      </c>
      <c r="IC9" s="170">
        <f t="shared" si="20"/>
        <v>2.5378284569229173E-3</v>
      </c>
      <c r="ID9" s="170">
        <f t="shared" si="21"/>
        <v>2.6395988608387973E-3</v>
      </c>
      <c r="IE9" s="170">
        <f t="shared" si="22"/>
        <v>2.7442027491955193E-3</v>
      </c>
      <c r="IF9" s="170">
        <f t="shared" si="23"/>
        <v>2.8516554526745786E-3</v>
      </c>
      <c r="IG9" s="170">
        <f t="shared" si="24"/>
        <v>2.9619689460893264E-3</v>
      </c>
      <c r="IH9" s="170">
        <f t="shared" si="25"/>
        <v>3.075151694813746E-3</v>
      </c>
      <c r="II9" s="170">
        <f t="shared" si="26"/>
        <v>3.1912085033621706E-3</v>
      </c>
      <c r="IJ9" s="170">
        <f t="shared" si="27"/>
        <v>3.3101403666238411E-3</v>
      </c>
      <c r="IK9" s="170">
        <f t="shared" si="28"/>
        <v>3.4319443242669437E-3</v>
      </c>
      <c r="IL9" s="170">
        <f t="shared" si="29"/>
        <v>3.5566133188360363E-3</v>
      </c>
      <c r="IM9" s="170">
        <f t="shared" si="30"/>
        <v>3.684136058074463E-3</v>
      </c>
      <c r="IN9" s="170">
        <f t="shared" si="31"/>
        <v>3.8144968820093546E-3</v>
      </c>
      <c r="IO9" s="170">
        <f t="shared" si="32"/>
        <v>3.9476756353410266E-3</v>
      </c>
      <c r="IP9" s="170">
        <f t="shared" si="33"/>
        <v>4.0836475456809867E-3</v>
      </c>
      <c r="IQ9" s="170">
        <f t="shared" si="34"/>
        <v>4.2223831081831973E-3</v>
      </c>
      <c r="IR9" s="170">
        <f t="shared" si="35"/>
        <v>4.3638479771117141E-3</v>
      </c>
      <c r="IS9" s="170">
        <f t="shared" si="36"/>
        <v>4.5080028648841605E-3</v>
      </c>
      <c r="IT9" s="170">
        <f t="shared" si="37"/>
        <v>4.65480344912487E-3</v>
      </c>
      <c r="IU9" s="170">
        <f t="shared" si="38"/>
        <v>4.8042002882535033E-3</v>
      </c>
      <c r="IV9" s="170">
        <f t="shared" si="39"/>
        <v>4.9561387461249766E-3</v>
      </c>
      <c r="IW9" s="170">
        <f t="shared" si="40"/>
        <v>5.1105589262240786E-3</v>
      </c>
      <c r="IX9" s="170">
        <f t="shared" si="41"/>
        <v>5.2673956159036625E-3</v>
      </c>
      <c r="IY9" s="170">
        <f t="shared" si="42"/>
        <v>5.4265782411383311E-3</v>
      </c>
      <c r="IZ9" s="170">
        <f t="shared" si="43"/>
        <v>5.5880308322464531E-3</v>
      </c>
      <c r="JA9" s="170">
        <f t="shared" si="44"/>
        <v>5.75167200101188E-3</v>
      </c>
      <c r="JB9" s="170">
        <f t="shared" si="45"/>
        <v>5.9174149296131063E-3</v>
      </c>
      <c r="JC9" s="170">
        <f t="shared" si="46"/>
        <v>6.0851673717417041E-3</v>
      </c>
      <c r="JD9" s="170">
        <f t="shared" si="47"/>
        <v>6.2548316662638164E-3</v>
      </c>
      <c r="JE9" s="170">
        <f t="shared" si="48"/>
        <v>6.4263047637482928E-3</v>
      </c>
      <c r="JF9" s="170">
        <f t="shared" si="49"/>
        <v>6.5994782661528174E-3</v>
      </c>
      <c r="JG9" s="170">
        <f t="shared" si="50"/>
        <v>6.7742384799251041E-3</v>
      </c>
      <c r="JH9" s="170">
        <f t="shared" si="51"/>
        <v>6.9504664827401436E-3</v>
      </c>
      <c r="JI9" s="170">
        <f t="shared" si="52"/>
        <v>7.1280382040564989E-3</v>
      </c>
      <c r="JJ9" s="170">
        <f t="shared" si="53"/>
        <v>7.3068245196350303E-3</v>
      </c>
      <c r="JK9" s="170">
        <f t="shared" si="54"/>
        <v>7.4866913601221918E-3</v>
      </c>
      <c r="JL9" s="170">
        <f t="shared" si="55"/>
        <v>7.6674998337573977E-3</v>
      </c>
      <c r="JM9" s="170">
        <f t="shared" si="56"/>
        <v>7.8491063632199713E-3</v>
      </c>
      <c r="JN9" s="170">
        <f t="shared" si="57"/>
        <v>8.0313628365860402E-3</v>
      </c>
      <c r="JO9" s="170">
        <f t="shared" si="58"/>
        <v>8.2141167723196115E-3</v>
      </c>
      <c r="JP9" s="170">
        <f t="shared" si="59"/>
        <v>8.397211498175159E-3</v>
      </c>
      <c r="JQ9" s="170">
        <f t="shared" si="60"/>
        <v>8.5804863438412437E-3</v>
      </c>
      <c r="JR9" s="170">
        <f t="shared" si="61"/>
        <v>8.7637768471068092E-3</v>
      </c>
      <c r="JS9" s="170">
        <f t="shared" si="62"/>
        <v>8.9469149732831696E-3</v>
      </c>
      <c r="JT9" s="170">
        <f t="shared" si="63"/>
        <v>9.1297293475664145E-3</v>
      </c>
      <c r="JU9" s="170">
        <f t="shared" si="64"/>
        <v>9.3120454999763205E-3</v>
      </c>
      <c r="JV9" s="170">
        <f t="shared" si="65"/>
        <v>9.4936861224600138E-3</v>
      </c>
      <c r="JW9" s="170">
        <f t="shared" si="66"/>
        <v>9.6744713377008105E-3</v>
      </c>
      <c r="JX9" s="170">
        <f t="shared" si="67"/>
        <v>9.8542189791259449E-3</v>
      </c>
      <c r="JY9" s="170">
        <f t="shared" si="68"/>
        <v>1.0032744881560847E-2</v>
      </c>
      <c r="JZ9" s="170">
        <f t="shared" si="69"/>
        <v>1.0209863181932861E-2</v>
      </c>
      <c r="KA9" s="170">
        <f t="shared" si="70"/>
        <v>1.0385386629383771E-2</v>
      </c>
      <c r="KB9" s="170">
        <f t="shared" si="71"/>
        <v>1.0559126904108587E-2</v>
      </c>
      <c r="KC9" s="170">
        <f t="shared" si="72"/>
        <v>1.0730894944197827E-2</v>
      </c>
      <c r="KD9" s="170">
        <f t="shared" si="73"/>
        <v>1.090050127972227E-2</v>
      </c>
      <c r="KE9" s="170">
        <f t="shared" si="74"/>
        <v>1.1067756373263016E-2</v>
      </c>
      <c r="KF9" s="170">
        <f t="shared" si="75"/>
        <v>1.1232470966055919E-2</v>
      </c>
      <c r="KG9" s="170">
        <f t="shared" si="76"/>
        <v>1.1394456428888066E-2</v>
      </c>
      <c r="KH9" s="170">
        <f t="shared" si="77"/>
        <v>1.1553525116855408E-2</v>
      </c>
      <c r="KI9" s="170">
        <f t="shared" si="78"/>
        <v>1.1709490727064719E-2</v>
      </c>
      <c r="KJ9" s="170">
        <f t="shared" si="79"/>
        <v>1.1862168658340312E-2</v>
      </c>
      <c r="KK9" s="170">
        <f t="shared" si="80"/>
        <v>1.2011376371976074E-2</v>
      </c>
      <c r="KL9" s="170">
        <f t="shared" si="81"/>
        <v>1.2156933752556965E-2</v>
      </c>
      <c r="KM9" s="170">
        <f t="shared" si="82"/>
        <v>1.2298663467860882E-2</v>
      </c>
      <c r="KN9" s="170">
        <f t="shared" si="83"/>
        <v>1.2436391326842121E-2</v>
      </c>
      <c r="KO9" s="170">
        <f t="shared" si="84"/>
        <v>1.2569946634691452E-2</v>
      </c>
      <c r="KP9" s="170">
        <f t="shared" si="85"/>
        <v>1.2699162543965225E-2</v>
      </c>
      <c r="KQ9" s="170">
        <f t="shared" si="86"/>
        <v>1.2823876400777021E-2</v>
      </c>
      <c r="KR9" s="170">
        <f t="shared" si="87"/>
        <v>1.2943930085050039E-2</v>
      </c>
      <c r="KS9" s="170">
        <f t="shared" si="88"/>
        <v>1.3059170343836959E-2</v>
      </c>
      <c r="KT9" s="170">
        <f t="shared" si="89"/>
        <v>1.3169449116726146E-2</v>
      </c>
      <c r="KU9" s="170">
        <f t="shared" si="90"/>
        <v>1.3274623852368914E-2</v>
      </c>
      <c r="KV9" s="170">
        <f t="shared" si="91"/>
        <v>1.3374557815182219E-2</v>
      </c>
      <c r="KW9" s="170">
        <f t="shared" si="92"/>
        <v>1.3469120381304173E-2</v>
      </c>
      <c r="KX9" s="170">
        <f t="shared" si="93"/>
        <v>1.3558187322906706E-2</v>
      </c>
      <c r="KY9" s="170">
        <f t="shared" si="94"/>
        <v>1.3641641079999682E-2</v>
      </c>
      <c r="KZ9" s="170">
        <f t="shared" si="95"/>
        <v>1.3719371018894675E-2</v>
      </c>
      <c r="LA9" s="170">
        <f t="shared" si="96"/>
        <v>1.3791273676533166E-2</v>
      </c>
      <c r="LB9" s="170">
        <f t="shared" si="97"/>
        <v>1.3857252989924254E-2</v>
      </c>
      <c r="LC9" s="170">
        <f t="shared" si="98"/>
        <v>1.3917220509979712E-2</v>
      </c>
      <c r="LD9" s="170">
        <f t="shared" si="99"/>
        <v>1.39710955990803E-2</v>
      </c>
      <c r="LE9" s="170">
        <f t="shared" si="100"/>
        <v>1.4018805611755662E-2</v>
      </c>
      <c r="LF9" s="170">
        <f t="shared" si="101"/>
        <v>1.4060286057911117E-2</v>
      </c>
      <c r="LG9" s="170">
        <f t="shared" si="102"/>
        <v>1.4095480748088049E-2</v>
      </c>
      <c r="LH9" s="170">
        <f t="shared" si="103"/>
        <v>1.4124341920299889E-2</v>
      </c>
      <c r="LI9" s="170">
        <f t="shared" si="104"/>
        <v>1.4146830348042901E-2</v>
      </c>
      <c r="LJ9" s="170">
        <f t="shared" si="105"/>
        <v>1.4162915429139925E-2</v>
      </c>
      <c r="LK9" s="170">
        <f t="shared" si="106"/>
        <v>1.4172575255135348E-2</v>
      </c>
      <c r="LL9" s="170">
        <f t="shared" si="107"/>
        <v>1.4175796661021044E-2</v>
      </c>
      <c r="LM9" s="170">
        <f t="shared" si="108"/>
        <v>1.4172575255135348E-2</v>
      </c>
      <c r="LN9" s="170">
        <f t="shared" si="109"/>
        <v>1.4162915429139925E-2</v>
      </c>
      <c r="LO9" s="170">
        <f t="shared" si="110"/>
        <v>1.4146830348042901E-2</v>
      </c>
      <c r="LP9" s="170">
        <f t="shared" si="111"/>
        <v>1.4124341920299889E-2</v>
      </c>
      <c r="LQ9" s="170">
        <f t="shared" si="112"/>
        <v>1.4095480748088049E-2</v>
      </c>
      <c r="LR9" s="170">
        <f t="shared" si="113"/>
        <v>1.4060286057911117E-2</v>
      </c>
      <c r="LS9" s="170">
        <f t="shared" si="114"/>
        <v>1.4018805611755662E-2</v>
      </c>
      <c r="LT9" s="170">
        <f t="shared" si="115"/>
        <v>1.39710955990803E-2</v>
      </c>
      <c r="LU9" s="170">
        <f t="shared" si="116"/>
        <v>1.3917220509979712E-2</v>
      </c>
      <c r="LV9" s="170">
        <f t="shared" si="117"/>
        <v>1.3857252989924254E-2</v>
      </c>
      <c r="LW9" s="170">
        <f t="shared" si="118"/>
        <v>1.3791273676533166E-2</v>
      </c>
      <c r="LX9" s="170">
        <f t="shared" si="119"/>
        <v>1.3719371018894675E-2</v>
      </c>
      <c r="LY9" s="170">
        <f t="shared" si="120"/>
        <v>1.3641641079999682E-2</v>
      </c>
      <c r="LZ9" s="170">
        <f t="shared" si="121"/>
        <v>1.3558187322906706E-2</v>
      </c>
      <c r="MA9" s="170">
        <f t="shared" si="122"/>
        <v>1.3469120381304173E-2</v>
      </c>
      <c r="MB9" s="170">
        <f t="shared" si="123"/>
        <v>1.3374557815182219E-2</v>
      </c>
      <c r="MC9" s="170">
        <f t="shared" si="124"/>
        <v>1.3274623852368914E-2</v>
      </c>
      <c r="MD9" s="170">
        <f t="shared" si="125"/>
        <v>1.3169449116726146E-2</v>
      </c>
      <c r="ME9" s="170">
        <f t="shared" si="126"/>
        <v>1.3059170343836959E-2</v>
      </c>
      <c r="MF9" s="170">
        <f t="shared" si="127"/>
        <v>1.2943930085050039E-2</v>
      </c>
      <c r="MG9" s="170">
        <f t="shared" si="128"/>
        <v>1.2823876400777021E-2</v>
      </c>
      <c r="MH9" s="170">
        <f t="shared" si="129"/>
        <v>1.2699162543965225E-2</v>
      </c>
      <c r="MI9" s="170">
        <f t="shared" si="130"/>
        <v>1.2569946634691452E-2</v>
      </c>
      <c r="MJ9" s="170">
        <f t="shared" si="131"/>
        <v>1.2436391326842121E-2</v>
      </c>
      <c r="MK9" s="170">
        <f t="shared" si="132"/>
        <v>1.2298663467860882E-2</v>
      </c>
      <c r="ML9" s="170">
        <f t="shared" si="133"/>
        <v>1.2156933752556965E-2</v>
      </c>
      <c r="MM9" s="170">
        <f t="shared" si="134"/>
        <v>1.2011376371976074E-2</v>
      </c>
      <c r="MN9" s="170">
        <f t="shared" si="135"/>
        <v>1.1862168658340312E-2</v>
      </c>
      <c r="MO9" s="170">
        <f t="shared" si="136"/>
        <v>1.1709490727064719E-2</v>
      </c>
      <c r="MP9" s="170">
        <f t="shared" si="137"/>
        <v>1.1553525116855408E-2</v>
      </c>
      <c r="MQ9" s="170">
        <f t="shared" si="138"/>
        <v>1.1394456428888066E-2</v>
      </c>
      <c r="MR9" s="170">
        <f t="shared" si="139"/>
        <v>1.1232470966055919E-2</v>
      </c>
      <c r="MS9" s="170">
        <f t="shared" si="140"/>
        <v>1.1067756373263016E-2</v>
      </c>
      <c r="MT9" s="170">
        <f t="shared" si="141"/>
        <v>1.090050127972227E-2</v>
      </c>
      <c r="MU9" s="170">
        <f t="shared" si="142"/>
        <v>1.0730894944197827E-2</v>
      </c>
      <c r="MV9" s="170">
        <f t="shared" si="143"/>
        <v>1.0559126904108587E-2</v>
      </c>
      <c r="MW9" s="170">
        <f t="shared" si="144"/>
        <v>1.0385386629383771E-2</v>
      </c>
      <c r="MX9" s="170">
        <f t="shared" si="145"/>
        <v>1.0209863181932861E-2</v>
      </c>
      <c r="MY9" s="170">
        <f t="shared" si="146"/>
        <v>1.0032744881560847E-2</v>
      </c>
      <c r="MZ9" s="170">
        <f t="shared" si="147"/>
        <v>9.8542189791259449E-3</v>
      </c>
      <c r="NA9" s="170">
        <f t="shared" si="148"/>
        <v>9.6744713377008105E-3</v>
      </c>
      <c r="NB9" s="170">
        <f t="shared" si="149"/>
        <v>9.4936861224600138E-3</v>
      </c>
      <c r="NC9" s="170">
        <f t="shared" si="150"/>
        <v>9.3120454999763205E-3</v>
      </c>
      <c r="ND9" s="170">
        <f t="shared" si="151"/>
        <v>9.1297293475664145E-3</v>
      </c>
      <c r="NE9" s="170">
        <f t="shared" si="152"/>
        <v>8.9469149732831696E-3</v>
      </c>
      <c r="NF9" s="170">
        <f t="shared" si="153"/>
        <v>8.7637768471068092E-3</v>
      </c>
      <c r="NG9" s="170">
        <f t="shared" si="154"/>
        <v>8.5804863438412437E-3</v>
      </c>
      <c r="NH9" s="170">
        <f t="shared" si="155"/>
        <v>8.397211498175159E-3</v>
      </c>
      <c r="NI9" s="170">
        <f t="shared" si="156"/>
        <v>8.2141167723196115E-3</v>
      </c>
      <c r="NJ9" s="170">
        <f t="shared" si="157"/>
        <v>8.0313628365860402E-3</v>
      </c>
      <c r="NK9" s="170">
        <f t="shared" si="158"/>
        <v>7.8491063632199713E-3</v>
      </c>
      <c r="NL9" s="170">
        <f t="shared" si="159"/>
        <v>7.6674998337573977E-3</v>
      </c>
      <c r="NM9" s="170">
        <f t="shared" si="160"/>
        <v>7.4866913601221918E-3</v>
      </c>
      <c r="NN9" s="170">
        <f t="shared" si="161"/>
        <v>7.3068245196350303E-3</v>
      </c>
      <c r="NO9" s="170">
        <f t="shared" si="162"/>
        <v>7.1280382040564989E-3</v>
      </c>
      <c r="NP9" s="170">
        <f t="shared" si="163"/>
        <v>6.9504664827401436E-3</v>
      </c>
      <c r="NQ9" s="170">
        <f t="shared" si="164"/>
        <v>6.7742384799251041E-3</v>
      </c>
      <c r="NR9" s="170">
        <f t="shared" si="165"/>
        <v>6.5994782661528174E-3</v>
      </c>
      <c r="NS9" s="170">
        <f t="shared" si="166"/>
        <v>6.4263047637482928E-3</v>
      </c>
      <c r="NT9" s="170">
        <f t="shared" si="167"/>
        <v>6.2548316662638164E-3</v>
      </c>
      <c r="NU9" s="170">
        <f t="shared" si="168"/>
        <v>6.0851673717417041E-3</v>
      </c>
      <c r="NV9" s="170">
        <f t="shared" si="169"/>
        <v>5.9174149296131063E-3</v>
      </c>
      <c r="NW9" s="170">
        <f t="shared" si="170"/>
        <v>5.75167200101188E-3</v>
      </c>
      <c r="NX9" s="170">
        <f t="shared" si="171"/>
        <v>5.5880308322464531E-3</v>
      </c>
      <c r="NY9" s="170">
        <f t="shared" si="172"/>
        <v>5.4265782411383311E-3</v>
      </c>
      <c r="NZ9" s="170">
        <f t="shared" si="173"/>
        <v>5.2673956159036625E-3</v>
      </c>
      <c r="OA9" s="170">
        <f t="shared" si="174"/>
        <v>5.1105589262240786E-3</v>
      </c>
      <c r="OB9" s="170">
        <f t="shared" si="175"/>
        <v>4.9561387461249766E-3</v>
      </c>
      <c r="OC9" s="170">
        <f t="shared" si="176"/>
        <v>4.8042002882535033E-3</v>
      </c>
      <c r="OD9" s="170">
        <f t="shared" si="177"/>
        <v>4.65480344912487E-3</v>
      </c>
      <c r="OE9" s="170">
        <f t="shared" si="178"/>
        <v>4.5080028648841605E-3</v>
      </c>
      <c r="OF9" s="170">
        <f t="shared" si="179"/>
        <v>4.3638479771117141E-3</v>
      </c>
      <c r="OG9" s="170">
        <f t="shared" si="180"/>
        <v>4.2223831081831973E-3</v>
      </c>
      <c r="OH9" s="170">
        <f t="shared" si="181"/>
        <v>4.0836475456809867E-3</v>
      </c>
      <c r="OI9" s="170">
        <f t="shared" si="182"/>
        <v>3.9476756353410266E-3</v>
      </c>
      <c r="OJ9" s="170">
        <f t="shared" si="183"/>
        <v>3.8144968820093546E-3</v>
      </c>
      <c r="OK9" s="170">
        <f t="shared" si="184"/>
        <v>3.684136058074463E-3</v>
      </c>
      <c r="OL9" s="170">
        <f t="shared" si="185"/>
        <v>3.5566133188360363E-3</v>
      </c>
      <c r="OM9" s="170">
        <f t="shared" si="186"/>
        <v>3.4319443242669437E-3</v>
      </c>
      <c r="ON9" s="170">
        <f t="shared" si="187"/>
        <v>3.3101403666238411E-3</v>
      </c>
      <c r="OO9" s="170">
        <f t="shared" si="188"/>
        <v>3.1912085033621706E-3</v>
      </c>
      <c r="OP9" s="170">
        <f t="shared" si="189"/>
        <v>3.075151694813746E-3</v>
      </c>
      <c r="OQ9" s="170">
        <f t="shared" si="190"/>
        <v>2.9619689460893264E-3</v>
      </c>
      <c r="OR9" s="170">
        <f t="shared" si="191"/>
        <v>2.8516554526745786E-3</v>
      </c>
      <c r="OS9" s="170">
        <f t="shared" si="192"/>
        <v>2.7442027491955193E-3</v>
      </c>
      <c r="OT9" s="170">
        <f t="shared" si="193"/>
        <v>2.6395988608387973E-3</v>
      </c>
      <c r="OU9" s="170">
        <f t="shared" si="194"/>
        <v>2.5378284569229173E-3</v>
      </c>
      <c r="OV9" s="170">
        <f t="shared" si="195"/>
        <v>2.4388730061287011E-3</v>
      </c>
      <c r="OW9" s="170">
        <f t="shared" si="196"/>
        <v>2.3427109329107205E-3</v>
      </c>
      <c r="OX9" s="170">
        <f t="shared" si="197"/>
        <v>2.2493177746260749E-3</v>
      </c>
      <c r="OY9" s="170">
        <f t="shared" si="198"/>
        <v>2.1586663389326372E-3</v>
      </c>
      <c r="OZ9" s="170">
        <f t="shared" si="199"/>
        <v>2.0707268610255982E-3</v>
      </c>
      <c r="PA9" s="170">
        <f t="shared" si="200"/>
        <v>1.9854671602987464E-3</v>
      </c>
      <c r="PB9" s="170">
        <f t="shared" si="201"/>
        <v>1.9028527960352696E-3</v>
      </c>
      <c r="PC9" s="170">
        <f t="shared" si="202"/>
        <v>1.8228472217519027E-3</v>
      </c>
      <c r="PD9" s="170">
        <f t="shared" si="203"/>
        <v>1.7454119378398521E-3</v>
      </c>
      <c r="PE9" s="170">
        <f t="shared" si="204"/>
        <v>1.6705066421659786E-3</v>
      </c>
      <c r="PF9" s="170">
        <f t="shared" si="205"/>
        <v>1.598089378318134E-3</v>
      </c>
      <c r="PG9" s="170">
        <f t="shared" si="206"/>
        <v>1.5281166811992556E-3</v>
      </c>
      <c r="PH9" s="170">
        <f t="shared" si="207"/>
        <v>1.4605437196956552E-3</v>
      </c>
    </row>
    <row r="10" spans="1:424" x14ac:dyDescent="0.75">
      <c r="A10" s="4">
        <v>7</v>
      </c>
      <c r="B10" s="97">
        <f t="shared" si="208"/>
        <v>60</v>
      </c>
      <c r="C10" s="96">
        <v>120</v>
      </c>
      <c r="D10" s="97">
        <f t="shared" si="209"/>
        <v>180</v>
      </c>
      <c r="E10" s="36">
        <f t="shared" si="0"/>
        <v>1</v>
      </c>
      <c r="F10" s="36">
        <f t="shared" si="1"/>
        <v>1</v>
      </c>
      <c r="G10" s="74">
        <f t="shared" si="210"/>
        <v>120</v>
      </c>
      <c r="H10" s="23" t="s">
        <v>2</v>
      </c>
      <c r="I10" s="58"/>
      <c r="J10" s="281"/>
      <c r="K10" s="75">
        <f>IF(AND(B10&gt;0,C10&gt;0,D10&gt;0),IF(ISBLANK(J10),IF(ISBLANK(H10),"",(D10-B10)*VLOOKUP(H10,VLookups!$A$4:$B$13,2,FALSE)),J10),"")</f>
        <v>32.863353450309965</v>
      </c>
      <c r="L10" s="76">
        <f t="shared" si="2"/>
        <v>1080</v>
      </c>
      <c r="M10" s="96">
        <v>150</v>
      </c>
      <c r="N10" s="271">
        <f>IF(AND(M10&gt;0,C10&gt;0,NOT(K10="")),ABS(VLOOKUP($M$1,VLookups!$A$43:$B$44,2,FALSE)-_xlfn.NORM.DIST(M10,G10,K10,TRUE)),"")</f>
        <v>0.81934478573691061</v>
      </c>
      <c r="O10" s="95">
        <f>IF(AND($B10&gt;0,$C10&gt;0,$D10&gt;0,NOT(ISBLANK($H10))),_xlfn.NORM.INV(ABS(VLOOKUP($M$1,VLookups!$A$43:$B$44,2,FALSE)-O$3),$G10,$K10),"")</f>
        <v>77.883917936709707</v>
      </c>
      <c r="P10" s="94">
        <f>IF(AND($B10&gt;0,$C10&gt;0,$D10&gt;0,NOT(ISBLANK($H10))),_xlfn.NORM.INV(ABS(VLOOKUP($M$1,VLookups!$A$43:$B$44,2,FALSE)-P$3),$G10,$K10),"")</f>
        <v>162.11608206329029</v>
      </c>
      <c r="Q10" s="95">
        <f>IF(AND($B10&gt;0,$C10&gt;0,$D10&gt;0,NOT(ISBLANK($H10))),_xlfn.NORM.INV(ABS(VLOOKUP($M$1,VLookups!$A$43:$B$44,2,FALSE)-Q$3),$G10,$K10),"")</f>
        <v>154.06067680663719</v>
      </c>
      <c r="R10" s="94">
        <f>IF(AND($B10&gt;0,$C10&gt;0,$D10&gt;0,NOT(ISBLANK($H10))),_xlfn.NORM.INV(ABS(VLOOKUP($M$1,VLookups!$A$43:$B$44,2,FALSE)-R$3),$G10,$K10),"")</f>
        <v>147.65849607019257</v>
      </c>
      <c r="S10" s="95">
        <f>IF(AND($B10&gt;0,$C10&gt;0,$D10&gt;0,NOT(ISBLANK($H10))),_xlfn.NORM.INV(ABS(VLOOKUP($M$1,VLookups!$A$43:$B$44,2,FALSE)-S$3),$G10,$K10),"")</f>
        <v>142.16599505930512</v>
      </c>
      <c r="T10" s="94">
        <f>IF(AND($B10&gt;0,$C10&gt;0,$D10&gt;0,NOT(ISBLANK($H10))),_xlfn.NORM.INV(ABS(VLOOKUP($M$1,VLookups!$A$43:$B$44,2,FALSE)-T$3),$G10,$K10),"")</f>
        <v>120</v>
      </c>
      <c r="U10" s="5"/>
      <c r="V10" s="169">
        <f t="shared" si="211"/>
        <v>0.6</v>
      </c>
      <c r="W10" s="50">
        <f t="shared" si="212"/>
        <v>60.000000000000519</v>
      </c>
      <c r="X10" s="50">
        <f t="shared" ref="X10:CI13" si="220">IF(ISNONTEXT($V10),Y10-$V10,"")</f>
        <v>60.60000000000052</v>
      </c>
      <c r="Y10" s="50">
        <f t="shared" si="220"/>
        <v>61.200000000000522</v>
      </c>
      <c r="Z10" s="50">
        <f t="shared" si="220"/>
        <v>61.800000000000523</v>
      </c>
      <c r="AA10" s="50">
        <f t="shared" si="220"/>
        <v>62.400000000000524</v>
      </c>
      <c r="AB10" s="50">
        <f t="shared" si="220"/>
        <v>63.000000000000526</v>
      </c>
      <c r="AC10" s="50">
        <f t="shared" si="220"/>
        <v>63.600000000000527</v>
      </c>
      <c r="AD10" s="50">
        <f t="shared" si="220"/>
        <v>64.200000000000529</v>
      </c>
      <c r="AE10" s="50">
        <f t="shared" si="220"/>
        <v>64.800000000000523</v>
      </c>
      <c r="AF10" s="50">
        <f t="shared" si="220"/>
        <v>65.400000000000517</v>
      </c>
      <c r="AG10" s="50">
        <f t="shared" si="220"/>
        <v>66.000000000000512</v>
      </c>
      <c r="AH10" s="50">
        <f t="shared" si="220"/>
        <v>66.600000000000506</v>
      </c>
      <c r="AI10" s="50">
        <f t="shared" si="220"/>
        <v>67.2000000000005</v>
      </c>
      <c r="AJ10" s="50">
        <f t="shared" si="220"/>
        <v>67.800000000000495</v>
      </c>
      <c r="AK10" s="50">
        <f t="shared" si="220"/>
        <v>68.400000000000489</v>
      </c>
      <c r="AL10" s="50">
        <f t="shared" si="220"/>
        <v>69.000000000000483</v>
      </c>
      <c r="AM10" s="50">
        <f t="shared" si="220"/>
        <v>69.600000000000477</v>
      </c>
      <c r="AN10" s="50">
        <f t="shared" si="220"/>
        <v>70.200000000000472</v>
      </c>
      <c r="AO10" s="50">
        <f t="shared" si="220"/>
        <v>70.800000000000466</v>
      </c>
      <c r="AP10" s="50">
        <f t="shared" si="220"/>
        <v>71.40000000000046</v>
      </c>
      <c r="AQ10" s="50">
        <f t="shared" si="220"/>
        <v>72.000000000000455</v>
      </c>
      <c r="AR10" s="50">
        <f t="shared" si="220"/>
        <v>72.600000000000449</v>
      </c>
      <c r="AS10" s="50">
        <f t="shared" si="220"/>
        <v>73.200000000000443</v>
      </c>
      <c r="AT10" s="50">
        <f t="shared" si="220"/>
        <v>73.800000000000438</v>
      </c>
      <c r="AU10" s="50">
        <f t="shared" si="220"/>
        <v>74.400000000000432</v>
      </c>
      <c r="AV10" s="50">
        <f t="shared" si="220"/>
        <v>75.000000000000426</v>
      </c>
      <c r="AW10" s="50">
        <f t="shared" si="220"/>
        <v>75.600000000000421</v>
      </c>
      <c r="AX10" s="50">
        <f t="shared" si="220"/>
        <v>76.200000000000415</v>
      </c>
      <c r="AY10" s="50">
        <f t="shared" si="220"/>
        <v>76.800000000000409</v>
      </c>
      <c r="AZ10" s="50">
        <f t="shared" si="220"/>
        <v>77.400000000000404</v>
      </c>
      <c r="BA10" s="50">
        <f t="shared" si="220"/>
        <v>78.000000000000398</v>
      </c>
      <c r="BB10" s="50">
        <f t="shared" si="220"/>
        <v>78.600000000000392</v>
      </c>
      <c r="BC10" s="50">
        <f t="shared" si="220"/>
        <v>79.200000000000387</v>
      </c>
      <c r="BD10" s="50">
        <f t="shared" si="220"/>
        <v>79.800000000000381</v>
      </c>
      <c r="BE10" s="50">
        <f t="shared" si="220"/>
        <v>80.400000000000375</v>
      </c>
      <c r="BF10" s="50">
        <f t="shared" si="220"/>
        <v>81.000000000000369</v>
      </c>
      <c r="BG10" s="50">
        <f t="shared" si="220"/>
        <v>81.600000000000364</v>
      </c>
      <c r="BH10" s="50">
        <f t="shared" si="220"/>
        <v>82.200000000000358</v>
      </c>
      <c r="BI10" s="50">
        <f t="shared" si="220"/>
        <v>82.800000000000352</v>
      </c>
      <c r="BJ10" s="50">
        <f t="shared" si="220"/>
        <v>83.400000000000347</v>
      </c>
      <c r="BK10" s="50">
        <f t="shared" si="220"/>
        <v>84.000000000000341</v>
      </c>
      <c r="BL10" s="50">
        <f t="shared" si="220"/>
        <v>84.600000000000335</v>
      </c>
      <c r="BM10" s="50">
        <f t="shared" si="220"/>
        <v>85.20000000000033</v>
      </c>
      <c r="BN10" s="50">
        <f t="shared" si="220"/>
        <v>85.800000000000324</v>
      </c>
      <c r="BO10" s="50">
        <f t="shared" si="220"/>
        <v>86.400000000000318</v>
      </c>
      <c r="BP10" s="50">
        <f t="shared" si="220"/>
        <v>87.000000000000313</v>
      </c>
      <c r="BQ10" s="50">
        <f t="shared" si="220"/>
        <v>87.600000000000307</v>
      </c>
      <c r="BR10" s="50">
        <f t="shared" si="220"/>
        <v>88.200000000000301</v>
      </c>
      <c r="BS10" s="50">
        <f t="shared" si="220"/>
        <v>88.800000000000296</v>
      </c>
      <c r="BT10" s="50">
        <f t="shared" si="220"/>
        <v>89.40000000000029</v>
      </c>
      <c r="BU10" s="50">
        <f t="shared" si="220"/>
        <v>90.000000000000284</v>
      </c>
      <c r="BV10" s="50">
        <f t="shared" si="220"/>
        <v>90.600000000000279</v>
      </c>
      <c r="BW10" s="50">
        <f t="shared" si="220"/>
        <v>91.200000000000273</v>
      </c>
      <c r="BX10" s="50">
        <f t="shared" si="220"/>
        <v>91.800000000000267</v>
      </c>
      <c r="BY10" s="50">
        <f t="shared" si="220"/>
        <v>92.400000000000261</v>
      </c>
      <c r="BZ10" s="50">
        <f t="shared" si="220"/>
        <v>93.000000000000256</v>
      </c>
      <c r="CA10" s="50">
        <f t="shared" si="220"/>
        <v>93.60000000000025</v>
      </c>
      <c r="CB10" s="50">
        <f t="shared" si="220"/>
        <v>94.200000000000244</v>
      </c>
      <c r="CC10" s="50">
        <f t="shared" si="220"/>
        <v>94.800000000000239</v>
      </c>
      <c r="CD10" s="50">
        <f t="shared" si="220"/>
        <v>95.400000000000233</v>
      </c>
      <c r="CE10" s="50">
        <f t="shared" si="220"/>
        <v>96.000000000000227</v>
      </c>
      <c r="CF10" s="50">
        <f t="shared" si="220"/>
        <v>96.600000000000222</v>
      </c>
      <c r="CG10" s="50">
        <f t="shared" si="220"/>
        <v>97.200000000000216</v>
      </c>
      <c r="CH10" s="50">
        <f t="shared" si="220"/>
        <v>97.80000000000021</v>
      </c>
      <c r="CI10" s="50">
        <f t="shared" si="220"/>
        <v>98.400000000000205</v>
      </c>
      <c r="CJ10" s="50">
        <f t="shared" si="218"/>
        <v>99.000000000000199</v>
      </c>
      <c r="CK10" s="50">
        <f t="shared" si="218"/>
        <v>99.600000000000193</v>
      </c>
      <c r="CL10" s="50">
        <f t="shared" si="218"/>
        <v>100.20000000000019</v>
      </c>
      <c r="CM10" s="50">
        <f t="shared" si="218"/>
        <v>100.80000000000018</v>
      </c>
      <c r="CN10" s="50">
        <f t="shared" si="218"/>
        <v>101.40000000000018</v>
      </c>
      <c r="CO10" s="50">
        <f t="shared" si="218"/>
        <v>102.00000000000017</v>
      </c>
      <c r="CP10" s="50">
        <f t="shared" si="218"/>
        <v>102.60000000000016</v>
      </c>
      <c r="CQ10" s="50">
        <f t="shared" si="218"/>
        <v>103.20000000000016</v>
      </c>
      <c r="CR10" s="50">
        <f t="shared" si="218"/>
        <v>103.80000000000015</v>
      </c>
      <c r="CS10" s="50">
        <f t="shared" si="218"/>
        <v>104.40000000000015</v>
      </c>
      <c r="CT10" s="50">
        <f t="shared" si="218"/>
        <v>105.00000000000014</v>
      </c>
      <c r="CU10" s="50">
        <f t="shared" si="218"/>
        <v>105.60000000000014</v>
      </c>
      <c r="CV10" s="50">
        <f t="shared" si="218"/>
        <v>106.20000000000013</v>
      </c>
      <c r="CW10" s="50">
        <f t="shared" si="218"/>
        <v>106.80000000000013</v>
      </c>
      <c r="CX10" s="50">
        <f t="shared" si="218"/>
        <v>107.40000000000012</v>
      </c>
      <c r="CY10" s="50">
        <f t="shared" si="218"/>
        <v>108.00000000000011</v>
      </c>
      <c r="CZ10" s="50">
        <f t="shared" si="218"/>
        <v>108.60000000000011</v>
      </c>
      <c r="DA10" s="50">
        <f t="shared" si="218"/>
        <v>109.2000000000001</v>
      </c>
      <c r="DB10" s="50">
        <f t="shared" si="218"/>
        <v>109.8000000000001</v>
      </c>
      <c r="DC10" s="50">
        <f t="shared" si="218"/>
        <v>110.40000000000009</v>
      </c>
      <c r="DD10" s="50">
        <f t="shared" si="218"/>
        <v>111.00000000000009</v>
      </c>
      <c r="DE10" s="50">
        <f t="shared" si="218"/>
        <v>111.60000000000008</v>
      </c>
      <c r="DF10" s="50">
        <f t="shared" si="218"/>
        <v>112.20000000000007</v>
      </c>
      <c r="DG10" s="50">
        <f t="shared" si="218"/>
        <v>112.80000000000007</v>
      </c>
      <c r="DH10" s="50">
        <f t="shared" si="218"/>
        <v>113.40000000000006</v>
      </c>
      <c r="DI10" s="50">
        <f t="shared" si="218"/>
        <v>114.00000000000006</v>
      </c>
      <c r="DJ10" s="50">
        <f t="shared" si="218"/>
        <v>114.60000000000005</v>
      </c>
      <c r="DK10" s="50">
        <f t="shared" si="218"/>
        <v>115.20000000000005</v>
      </c>
      <c r="DL10" s="50">
        <f t="shared" si="218"/>
        <v>115.80000000000004</v>
      </c>
      <c r="DM10" s="50">
        <f t="shared" si="218"/>
        <v>116.40000000000003</v>
      </c>
      <c r="DN10" s="50">
        <f t="shared" si="218"/>
        <v>117.00000000000003</v>
      </c>
      <c r="DO10" s="50">
        <f t="shared" si="218"/>
        <v>117.60000000000002</v>
      </c>
      <c r="DP10" s="50">
        <f t="shared" si="218"/>
        <v>118.20000000000002</v>
      </c>
      <c r="DQ10" s="50">
        <f t="shared" si="218"/>
        <v>118.80000000000001</v>
      </c>
      <c r="DR10" s="50">
        <f t="shared" si="218"/>
        <v>119.4</v>
      </c>
      <c r="DS10" s="184">
        <f t="shared" si="213"/>
        <v>120</v>
      </c>
      <c r="DT10" s="50">
        <f t="shared" si="214"/>
        <v>120.6</v>
      </c>
      <c r="DU10" s="50">
        <f t="shared" ref="DU10:GF13" si="221">IF(ISNONTEXT($V10),DT10+$V10,"")</f>
        <v>121.19999999999999</v>
      </c>
      <c r="DV10" s="50">
        <f t="shared" si="221"/>
        <v>121.79999999999998</v>
      </c>
      <c r="DW10" s="50">
        <f t="shared" si="221"/>
        <v>122.39999999999998</v>
      </c>
      <c r="DX10" s="50">
        <f t="shared" si="221"/>
        <v>122.99999999999997</v>
      </c>
      <c r="DY10" s="50">
        <f t="shared" si="221"/>
        <v>123.59999999999997</v>
      </c>
      <c r="DZ10" s="50">
        <f t="shared" si="221"/>
        <v>124.19999999999996</v>
      </c>
      <c r="EA10" s="50">
        <f t="shared" si="221"/>
        <v>124.79999999999995</v>
      </c>
      <c r="EB10" s="50">
        <f t="shared" si="221"/>
        <v>125.39999999999995</v>
      </c>
      <c r="EC10" s="50">
        <f t="shared" si="221"/>
        <v>125.99999999999994</v>
      </c>
      <c r="ED10" s="50">
        <f t="shared" si="221"/>
        <v>126.59999999999994</v>
      </c>
      <c r="EE10" s="50">
        <f t="shared" si="221"/>
        <v>127.19999999999993</v>
      </c>
      <c r="EF10" s="50">
        <f t="shared" si="221"/>
        <v>127.79999999999993</v>
      </c>
      <c r="EG10" s="50">
        <f t="shared" si="221"/>
        <v>128.39999999999992</v>
      </c>
      <c r="EH10" s="50">
        <f t="shared" si="221"/>
        <v>128.99999999999991</v>
      </c>
      <c r="EI10" s="50">
        <f t="shared" si="221"/>
        <v>129.59999999999991</v>
      </c>
      <c r="EJ10" s="50">
        <f t="shared" si="221"/>
        <v>130.1999999999999</v>
      </c>
      <c r="EK10" s="50">
        <f t="shared" si="221"/>
        <v>130.7999999999999</v>
      </c>
      <c r="EL10" s="50">
        <f t="shared" si="221"/>
        <v>131.39999999999989</v>
      </c>
      <c r="EM10" s="50">
        <f t="shared" si="221"/>
        <v>131.99999999999989</v>
      </c>
      <c r="EN10" s="50">
        <f t="shared" si="221"/>
        <v>132.59999999999988</v>
      </c>
      <c r="EO10" s="50">
        <f t="shared" si="221"/>
        <v>133.19999999999987</v>
      </c>
      <c r="EP10" s="50">
        <f t="shared" si="221"/>
        <v>133.79999999999987</v>
      </c>
      <c r="EQ10" s="50">
        <f t="shared" si="221"/>
        <v>134.39999999999986</v>
      </c>
      <c r="ER10" s="50">
        <f t="shared" si="221"/>
        <v>134.99999999999986</v>
      </c>
      <c r="ES10" s="50">
        <f t="shared" si="221"/>
        <v>135.59999999999985</v>
      </c>
      <c r="ET10" s="50">
        <f t="shared" si="221"/>
        <v>136.19999999999985</v>
      </c>
      <c r="EU10" s="50">
        <f t="shared" si="221"/>
        <v>136.79999999999984</v>
      </c>
      <c r="EV10" s="50">
        <f t="shared" si="221"/>
        <v>137.39999999999984</v>
      </c>
      <c r="EW10" s="50">
        <f t="shared" si="221"/>
        <v>137.99999999999983</v>
      </c>
      <c r="EX10" s="50">
        <f t="shared" si="221"/>
        <v>138.59999999999982</v>
      </c>
      <c r="EY10" s="50">
        <f t="shared" si="221"/>
        <v>139.19999999999982</v>
      </c>
      <c r="EZ10" s="50">
        <f t="shared" si="221"/>
        <v>139.79999999999981</v>
      </c>
      <c r="FA10" s="50">
        <f t="shared" si="221"/>
        <v>140.39999999999981</v>
      </c>
      <c r="FB10" s="50">
        <f t="shared" si="221"/>
        <v>140.9999999999998</v>
      </c>
      <c r="FC10" s="50">
        <f t="shared" si="221"/>
        <v>141.5999999999998</v>
      </c>
      <c r="FD10" s="50">
        <f t="shared" si="221"/>
        <v>142.19999999999979</v>
      </c>
      <c r="FE10" s="50">
        <f t="shared" si="221"/>
        <v>142.79999999999978</v>
      </c>
      <c r="FF10" s="50">
        <f t="shared" si="221"/>
        <v>143.39999999999978</v>
      </c>
      <c r="FG10" s="50">
        <f t="shared" si="221"/>
        <v>143.99999999999977</v>
      </c>
      <c r="FH10" s="50">
        <f t="shared" si="221"/>
        <v>144.59999999999977</v>
      </c>
      <c r="FI10" s="50">
        <f t="shared" si="221"/>
        <v>145.19999999999976</v>
      </c>
      <c r="FJ10" s="50">
        <f t="shared" si="221"/>
        <v>145.79999999999976</v>
      </c>
      <c r="FK10" s="50">
        <f t="shared" si="221"/>
        <v>146.39999999999975</v>
      </c>
      <c r="FL10" s="50">
        <f t="shared" si="221"/>
        <v>146.99999999999974</v>
      </c>
      <c r="FM10" s="50">
        <f t="shared" si="221"/>
        <v>147.59999999999974</v>
      </c>
      <c r="FN10" s="50">
        <f t="shared" si="221"/>
        <v>148.19999999999973</v>
      </c>
      <c r="FO10" s="50">
        <f t="shared" si="221"/>
        <v>148.79999999999973</v>
      </c>
      <c r="FP10" s="50">
        <f t="shared" si="221"/>
        <v>149.39999999999972</v>
      </c>
      <c r="FQ10" s="50">
        <f t="shared" si="221"/>
        <v>149.99999999999972</v>
      </c>
      <c r="FR10" s="50">
        <f t="shared" si="221"/>
        <v>150.59999999999971</v>
      </c>
      <c r="FS10" s="50">
        <f t="shared" si="221"/>
        <v>151.1999999999997</v>
      </c>
      <c r="FT10" s="50">
        <f t="shared" si="221"/>
        <v>151.7999999999997</v>
      </c>
      <c r="FU10" s="50">
        <f t="shared" si="221"/>
        <v>152.39999999999969</v>
      </c>
      <c r="FV10" s="50">
        <f t="shared" si="221"/>
        <v>152.99999999999969</v>
      </c>
      <c r="FW10" s="50">
        <f t="shared" si="221"/>
        <v>153.59999999999968</v>
      </c>
      <c r="FX10" s="50">
        <f t="shared" si="221"/>
        <v>154.19999999999968</v>
      </c>
      <c r="FY10" s="50">
        <f t="shared" si="221"/>
        <v>154.79999999999967</v>
      </c>
      <c r="FZ10" s="50">
        <f t="shared" si="221"/>
        <v>155.39999999999966</v>
      </c>
      <c r="GA10" s="50">
        <f t="shared" si="221"/>
        <v>155.99999999999966</v>
      </c>
      <c r="GB10" s="50">
        <f t="shared" si="221"/>
        <v>156.59999999999965</v>
      </c>
      <c r="GC10" s="50">
        <f t="shared" si="221"/>
        <v>157.19999999999965</v>
      </c>
      <c r="GD10" s="50">
        <f t="shared" si="221"/>
        <v>157.79999999999964</v>
      </c>
      <c r="GE10" s="50">
        <f t="shared" si="221"/>
        <v>158.39999999999964</v>
      </c>
      <c r="GF10" s="50">
        <f t="shared" si="221"/>
        <v>158.99999999999963</v>
      </c>
      <c r="GG10" s="50">
        <f t="shared" si="219"/>
        <v>159.59999999999962</v>
      </c>
      <c r="GH10" s="50">
        <f t="shared" si="219"/>
        <v>160.19999999999962</v>
      </c>
      <c r="GI10" s="50">
        <f t="shared" si="219"/>
        <v>160.79999999999961</v>
      </c>
      <c r="GJ10" s="50">
        <f t="shared" si="219"/>
        <v>161.39999999999961</v>
      </c>
      <c r="GK10" s="50">
        <f t="shared" si="219"/>
        <v>161.9999999999996</v>
      </c>
      <c r="GL10" s="50">
        <f t="shared" si="219"/>
        <v>162.5999999999996</v>
      </c>
      <c r="GM10" s="50">
        <f t="shared" si="219"/>
        <v>163.19999999999959</v>
      </c>
      <c r="GN10" s="50">
        <f t="shared" si="219"/>
        <v>163.79999999999959</v>
      </c>
      <c r="GO10" s="50">
        <f t="shared" si="219"/>
        <v>164.39999999999958</v>
      </c>
      <c r="GP10" s="50">
        <f t="shared" si="219"/>
        <v>164.99999999999957</v>
      </c>
      <c r="GQ10" s="50">
        <f t="shared" si="219"/>
        <v>165.59999999999957</v>
      </c>
      <c r="GR10" s="50">
        <f t="shared" si="219"/>
        <v>166.19999999999956</v>
      </c>
      <c r="GS10" s="50">
        <f t="shared" si="219"/>
        <v>166.79999999999956</v>
      </c>
      <c r="GT10" s="50">
        <f t="shared" si="219"/>
        <v>167.39999999999955</v>
      </c>
      <c r="GU10" s="50">
        <f t="shared" si="219"/>
        <v>167.99999999999955</v>
      </c>
      <c r="GV10" s="50">
        <f t="shared" si="219"/>
        <v>168.59999999999954</v>
      </c>
      <c r="GW10" s="50">
        <f t="shared" si="219"/>
        <v>169.19999999999953</v>
      </c>
      <c r="GX10" s="50">
        <f t="shared" si="219"/>
        <v>169.79999999999953</v>
      </c>
      <c r="GY10" s="50">
        <f t="shared" si="219"/>
        <v>170.39999999999952</v>
      </c>
      <c r="GZ10" s="50">
        <f t="shared" si="219"/>
        <v>170.99999999999952</v>
      </c>
      <c r="HA10" s="50">
        <f t="shared" si="219"/>
        <v>171.59999999999951</v>
      </c>
      <c r="HB10" s="50">
        <f t="shared" si="219"/>
        <v>172.19999999999951</v>
      </c>
      <c r="HC10" s="50">
        <f t="shared" si="219"/>
        <v>172.7999999999995</v>
      </c>
      <c r="HD10" s="50">
        <f t="shared" si="219"/>
        <v>173.39999999999949</v>
      </c>
      <c r="HE10" s="50">
        <f t="shared" si="219"/>
        <v>173.99999999999949</v>
      </c>
      <c r="HF10" s="50">
        <f t="shared" si="219"/>
        <v>174.59999999999948</v>
      </c>
      <c r="HG10" s="50">
        <f t="shared" si="219"/>
        <v>175.19999999999948</v>
      </c>
      <c r="HH10" s="50">
        <f t="shared" si="219"/>
        <v>175.79999999999947</v>
      </c>
      <c r="HI10" s="50">
        <f t="shared" si="219"/>
        <v>176.39999999999947</v>
      </c>
      <c r="HJ10" s="50">
        <f t="shared" si="219"/>
        <v>176.99999999999946</v>
      </c>
      <c r="HK10" s="50">
        <f t="shared" si="219"/>
        <v>177.59999999999945</v>
      </c>
      <c r="HL10" s="50">
        <f t="shared" si="219"/>
        <v>178.19999999999945</v>
      </c>
      <c r="HM10" s="50">
        <f t="shared" si="219"/>
        <v>178.79999999999944</v>
      </c>
      <c r="HN10" s="50">
        <f t="shared" si="219"/>
        <v>179.39999999999944</v>
      </c>
      <c r="HO10" s="50">
        <f t="shared" si="219"/>
        <v>179.99999999999943</v>
      </c>
      <c r="HP10" s="170">
        <f t="shared" si="7"/>
        <v>2.2928415939701885E-3</v>
      </c>
      <c r="HQ10" s="170">
        <f t="shared" si="8"/>
        <v>2.3701626600356909E-3</v>
      </c>
      <c r="HR10" s="170">
        <f t="shared" si="9"/>
        <v>2.4492746489084166E-3</v>
      </c>
      <c r="HS10" s="170">
        <f t="shared" si="10"/>
        <v>2.5301837259406983E-3</v>
      </c>
      <c r="HT10" s="170">
        <f t="shared" si="11"/>
        <v>2.6128944347895123E-3</v>
      </c>
      <c r="HU10" s="170">
        <f t="shared" si="12"/>
        <v>2.6974096376954407E-3</v>
      </c>
      <c r="HV10" s="170">
        <f t="shared" si="13"/>
        <v>2.7837304566466475E-3</v>
      </c>
      <c r="HW10" s="170">
        <f t="shared" si="14"/>
        <v>2.8718562155763457E-3</v>
      </c>
      <c r="HX10" s="170">
        <f t="shared" si="15"/>
        <v>2.9617843837446032E-3</v>
      </c>
      <c r="HY10" s="170">
        <f t="shared" si="16"/>
        <v>3.0535105204573688E-3</v>
      </c>
      <c r="HZ10" s="170">
        <f t="shared" si="17"/>
        <v>3.1470282212773056E-3</v>
      </c>
      <c r="IA10" s="170">
        <f t="shared" si="18"/>
        <v>3.2423290658823716E-3</v>
      </c>
      <c r="IB10" s="170">
        <f t="shared" si="19"/>
        <v>3.3394025677289945E-3</v>
      </c>
      <c r="IC10" s="170">
        <f t="shared" si="20"/>
        <v>3.4382361256772814E-3</v>
      </c>
      <c r="ID10" s="170">
        <f t="shared" si="21"/>
        <v>3.538814977735851E-3</v>
      </c>
      <c r="IE10" s="170">
        <f t="shared" si="22"/>
        <v>3.6411221570835676E-3</v>
      </c>
      <c r="IF10" s="170">
        <f t="shared" si="23"/>
        <v>3.7451384505248018E-3</v>
      </c>
      <c r="IG10" s="170">
        <f t="shared" si="24"/>
        <v>3.8508423595336309E-3</v>
      </c>
      <c r="IH10" s="170">
        <f t="shared" si="25"/>
        <v>3.9582100640408509E-3</v>
      </c>
      <c r="II10" s="170">
        <f t="shared" si="26"/>
        <v>4.0672153891155322E-3</v>
      </c>
      <c r="IJ10" s="170">
        <f t="shared" si="27"/>
        <v>4.1778297746903875E-3</v>
      </c>
      <c r="IK10" s="170">
        <f t="shared" si="28"/>
        <v>4.2900222484771374E-3</v>
      </c>
      <c r="IL10" s="170">
        <f t="shared" si="29"/>
        <v>4.4037594022146341E-3</v>
      </c>
      <c r="IM10" s="170">
        <f t="shared" si="30"/>
        <v>4.5190053713884551E-3</v>
      </c>
      <c r="IN10" s="170">
        <f t="shared" si="31"/>
        <v>4.6357218185563084E-3</v>
      </c>
      <c r="IO10" s="170">
        <f t="shared" si="32"/>
        <v>4.7538679204085776E-3</v>
      </c>
      <c r="IP10" s="170">
        <f t="shared" si="33"/>
        <v>4.8734003586879421E-3</v>
      </c>
      <c r="IQ10" s="170">
        <f t="shared" si="34"/>
        <v>4.9942733150861529E-3</v>
      </c>
      <c r="IR10" s="170">
        <f t="shared" si="35"/>
        <v>5.1164384702295819E-3</v>
      </c>
      <c r="IS10" s="170">
        <f t="shared" si="36"/>
        <v>5.2398450068584495E-3</v>
      </c>
      <c r="IT10" s="170">
        <f t="shared" si="37"/>
        <v>5.364439617297251E-3</v>
      </c>
      <c r="IU10" s="170">
        <f t="shared" si="38"/>
        <v>5.4901665153062303E-3</v>
      </c>
      <c r="IV10" s="170">
        <f t="shared" si="39"/>
        <v>5.616967452395572E-3</v>
      </c>
      <c r="IW10" s="170">
        <f t="shared" si="40"/>
        <v>5.7447817386754125E-3</v>
      </c>
      <c r="IX10" s="170">
        <f t="shared" si="41"/>
        <v>5.8735462683057668E-3</v>
      </c>
      <c r="IY10" s="170">
        <f t="shared" si="42"/>
        <v>6.0031955496011565E-3</v>
      </c>
      <c r="IZ10" s="170">
        <f t="shared" si="43"/>
        <v>6.1336617398349384E-3</v>
      </c>
      <c r="JA10" s="170">
        <f t="shared" si="44"/>
        <v>6.2648746847783288E-3</v>
      </c>
      <c r="JB10" s="170">
        <f t="shared" si="45"/>
        <v>6.396761962998653E-3</v>
      </c>
      <c r="JC10" s="170">
        <f t="shared" si="46"/>
        <v>6.5292489349307618E-3</v>
      </c>
      <c r="JD10" s="170">
        <f t="shared" si="47"/>
        <v>6.6622587967245179E-3</v>
      </c>
      <c r="JE10" s="170">
        <f t="shared" si="48"/>
        <v>6.7957126388601087E-3</v>
      </c>
      <c r="JF10" s="170">
        <f t="shared" si="49"/>
        <v>6.9295295095115122E-3</v>
      </c>
      <c r="JG10" s="170">
        <f t="shared" si="50"/>
        <v>7.0636264826268828E-3</v>
      </c>
      <c r="JH10" s="170">
        <f t="shared" si="51"/>
        <v>7.1979187306828191E-3</v>
      </c>
      <c r="JI10" s="170">
        <f t="shared" si="52"/>
        <v>7.3323196020576801E-3</v>
      </c>
      <c r="JJ10" s="170">
        <f t="shared" si="53"/>
        <v>7.4667407029571286E-3</v>
      </c>
      <c r="JK10" s="170">
        <f t="shared" si="54"/>
        <v>7.6010919838130917E-3</v>
      </c>
      <c r="JL10" s="170">
        <f t="shared" si="55"/>
        <v>7.7352818300653039E-3</v>
      </c>
      <c r="JM10" s="170">
        <f t="shared" si="56"/>
        <v>7.8692171572226077E-3</v>
      </c>
      <c r="JN10" s="170">
        <f t="shared" si="57"/>
        <v>8.0028035100892653E-3</v>
      </c>
      <c r="JO10" s="170">
        <f t="shared" si="58"/>
        <v>8.1359451660296296E-3</v>
      </c>
      <c r="JP10" s="170">
        <f t="shared" si="59"/>
        <v>8.26854524213292E-3</v>
      </c>
      <c r="JQ10" s="170">
        <f t="shared" si="60"/>
        <v>8.4005058061281442E-3</v>
      </c>
      <c r="JR10" s="170">
        <f t="shared" si="61"/>
        <v>8.5317279908880463E-3</v>
      </c>
      <c r="JS10" s="170">
        <f t="shared" si="62"/>
        <v>8.662112112349702E-3</v>
      </c>
      <c r="JT10" s="170">
        <f t="shared" si="63"/>
        <v>8.791557790668713E-3</v>
      </c>
      <c r="JU10" s="170">
        <f t="shared" si="64"/>
        <v>8.9199640744133408E-3</v>
      </c>
      <c r="JV10" s="170">
        <f t="shared" si="65"/>
        <v>9.0472295675948968E-3</v>
      </c>
      <c r="JW10" s="170">
        <f t="shared" si="66"/>
        <v>9.1732525593208256E-3</v>
      </c>
      <c r="JX10" s="170">
        <f t="shared" si="67"/>
        <v>9.2979311558477797E-3</v>
      </c>
      <c r="JY10" s="170">
        <f t="shared" si="68"/>
        <v>9.4211634148029279E-3</v>
      </c>
      <c r="JZ10" s="170">
        <f t="shared" si="69"/>
        <v>9.5428474813335721E-3</v>
      </c>
      <c r="KA10" s="170">
        <f t="shared" si="70"/>
        <v>9.6628817259371905E-3</v>
      </c>
      <c r="KB10" s="170">
        <f t="shared" si="71"/>
        <v>9.7811648837167666E-3</v>
      </c>
      <c r="KC10" s="170">
        <f t="shared" si="72"/>
        <v>9.8975961947996779E-3</v>
      </c>
      <c r="KD10" s="170">
        <f t="shared" si="73"/>
        <v>1.001207554565221E-2</v>
      </c>
      <c r="KE10" s="170">
        <f t="shared" si="74"/>
        <v>1.0124503611016439E-2</v>
      </c>
      <c r="KF10" s="170">
        <f t="shared" si="75"/>
        <v>1.0234781996191438E-2</v>
      </c>
      <c r="KG10" s="170">
        <f t="shared" si="76"/>
        <v>1.034281337937666E-2</v>
      </c>
      <c r="KH10" s="170">
        <f t="shared" si="77"/>
        <v>1.0448501653792042E-2</v>
      </c>
      <c r="KI10" s="170">
        <f t="shared" si="78"/>
        <v>1.0551752069286722E-2</v>
      </c>
      <c r="KJ10" s="170">
        <f t="shared" si="79"/>
        <v>1.065247137314632E-2</v>
      </c>
      <c r="KK10" s="170">
        <f t="shared" si="80"/>
        <v>1.0750567949807706E-2</v>
      </c>
      <c r="KL10" s="170">
        <f t="shared" si="81"/>
        <v>1.0845951959189725E-2</v>
      </c>
      <c r="KM10" s="170">
        <f t="shared" si="82"/>
        <v>1.0938535473348774E-2</v>
      </c>
      <c r="KN10" s="170">
        <f t="shared" si="83"/>
        <v>1.102823261116938E-2</v>
      </c>
      <c r="KO10" s="170">
        <f t="shared" si="84"/>
        <v>1.1114959670801823E-2</v>
      </c>
      <c r="KP10" s="170">
        <f t="shared" si="85"/>
        <v>1.119863525956173E-2</v>
      </c>
      <c r="KQ10" s="170">
        <f t="shared" si="86"/>
        <v>1.1279180421009991E-2</v>
      </c>
      <c r="KR10" s="170">
        <f t="shared" si="87"/>
        <v>1.135651875893581E-2</v>
      </c>
      <c r="KS10" s="170">
        <f t="shared" si="88"/>
        <v>1.1430576557970773E-2</v>
      </c>
      <c r="KT10" s="170">
        <f t="shared" si="89"/>
        <v>1.150128290056765E-2</v>
      </c>
      <c r="KU10" s="170">
        <f t="shared" si="90"/>
        <v>1.1568569780084409E-2</v>
      </c>
      <c r="KV10" s="170">
        <f t="shared" si="91"/>
        <v>1.1632372209721164E-2</v>
      </c>
      <c r="KW10" s="170">
        <f t="shared" si="92"/>
        <v>1.1692628327065956E-2</v>
      </c>
      <c r="KX10" s="170">
        <f t="shared" si="93"/>
        <v>1.1749279494014093E-2</v>
      </c>
      <c r="KY10" s="170">
        <f t="shared" si="94"/>
        <v>1.1802270391835143E-2</v>
      </c>
      <c r="KZ10" s="170">
        <f t="shared" si="95"/>
        <v>1.1851549111171982E-2</v>
      </c>
      <c r="LA10" s="170">
        <f t="shared" si="96"/>
        <v>1.1897067236766914E-2</v>
      </c>
      <c r="LB10" s="170">
        <f t="shared" si="97"/>
        <v>1.1938779926721321E-2</v>
      </c>
      <c r="LC10" s="170">
        <f t="shared" si="98"/>
        <v>1.197664598610727E-2</v>
      </c>
      <c r="LD10" s="170">
        <f t="shared" si="99"/>
        <v>1.2010627934761877E-2</v>
      </c>
      <c r="LE10" s="170">
        <f t="shared" si="100"/>
        <v>1.2040692069108311E-2</v>
      </c>
      <c r="LF10" s="170">
        <f t="shared" si="101"/>
        <v>1.2066808517860676E-2</v>
      </c>
      <c r="LG10" s="170">
        <f t="shared" si="102"/>
        <v>1.2088951291483883E-2</v>
      </c>
      <c r="LH10" s="170">
        <f t="shared" si="103"/>
        <v>1.2107098325293896E-2</v>
      </c>
      <c r="LI10" s="170">
        <f t="shared" si="104"/>
        <v>1.2121231516098304E-2</v>
      </c>
      <c r="LJ10" s="170">
        <f t="shared" si="105"/>
        <v>1.2131336752292006E-2</v>
      </c>
      <c r="LK10" s="170">
        <f t="shared" si="106"/>
        <v>1.2137403937338014E-2</v>
      </c>
      <c r="LL10" s="170">
        <f t="shared" si="107"/>
        <v>1.2139427006578657E-2</v>
      </c>
      <c r="LM10" s="170">
        <f t="shared" si="108"/>
        <v>1.2137403937338014E-2</v>
      </c>
      <c r="LN10" s="170">
        <f t="shared" si="109"/>
        <v>1.2131336752292006E-2</v>
      </c>
      <c r="LO10" s="170">
        <f t="shared" si="110"/>
        <v>1.2121231516098304E-2</v>
      </c>
      <c r="LP10" s="170">
        <f t="shared" si="111"/>
        <v>1.2107098325293896E-2</v>
      </c>
      <c r="LQ10" s="170">
        <f t="shared" si="112"/>
        <v>1.2088951291483883E-2</v>
      </c>
      <c r="LR10" s="170">
        <f t="shared" si="113"/>
        <v>1.2066808517860676E-2</v>
      </c>
      <c r="LS10" s="170">
        <f t="shared" si="114"/>
        <v>1.2040692069108311E-2</v>
      </c>
      <c r="LT10" s="170">
        <f t="shared" si="115"/>
        <v>1.2010627934761877E-2</v>
      </c>
      <c r="LU10" s="170">
        <f t="shared" si="116"/>
        <v>1.197664598610727E-2</v>
      </c>
      <c r="LV10" s="170">
        <f t="shared" si="117"/>
        <v>1.1938779926721321E-2</v>
      </c>
      <c r="LW10" s="170">
        <f t="shared" si="118"/>
        <v>1.1897067236766914E-2</v>
      </c>
      <c r="LX10" s="170">
        <f t="shared" si="119"/>
        <v>1.1851549111171982E-2</v>
      </c>
      <c r="LY10" s="170">
        <f t="shared" si="120"/>
        <v>1.1802270391835143E-2</v>
      </c>
      <c r="LZ10" s="170">
        <f t="shared" si="121"/>
        <v>1.1749279494014093E-2</v>
      </c>
      <c r="MA10" s="170">
        <f t="shared" si="122"/>
        <v>1.1692628327065956E-2</v>
      </c>
      <c r="MB10" s="170">
        <f t="shared" si="123"/>
        <v>1.1632372209721164E-2</v>
      </c>
      <c r="MC10" s="170">
        <f t="shared" si="124"/>
        <v>1.1568569780084409E-2</v>
      </c>
      <c r="MD10" s="170">
        <f t="shared" si="125"/>
        <v>1.150128290056765E-2</v>
      </c>
      <c r="ME10" s="170">
        <f t="shared" si="126"/>
        <v>1.1430576557970773E-2</v>
      </c>
      <c r="MF10" s="170">
        <f t="shared" si="127"/>
        <v>1.135651875893581E-2</v>
      </c>
      <c r="MG10" s="170">
        <f t="shared" si="128"/>
        <v>1.1279180421009991E-2</v>
      </c>
      <c r="MH10" s="170">
        <f t="shared" si="129"/>
        <v>1.119863525956173E-2</v>
      </c>
      <c r="MI10" s="170">
        <f t="shared" si="130"/>
        <v>1.1114959670801823E-2</v>
      </c>
      <c r="MJ10" s="170">
        <f t="shared" si="131"/>
        <v>1.102823261116938E-2</v>
      </c>
      <c r="MK10" s="170">
        <f t="shared" si="132"/>
        <v>1.0938535473348774E-2</v>
      </c>
      <c r="ML10" s="170">
        <f t="shared" si="133"/>
        <v>1.0845951959189725E-2</v>
      </c>
      <c r="MM10" s="170">
        <f t="shared" si="134"/>
        <v>1.0750567949807706E-2</v>
      </c>
      <c r="MN10" s="170">
        <f t="shared" si="135"/>
        <v>1.065247137314632E-2</v>
      </c>
      <c r="MO10" s="170">
        <f t="shared" si="136"/>
        <v>1.0551752069286722E-2</v>
      </c>
      <c r="MP10" s="170">
        <f t="shared" si="137"/>
        <v>1.0448501653792042E-2</v>
      </c>
      <c r="MQ10" s="170">
        <f t="shared" si="138"/>
        <v>1.034281337937666E-2</v>
      </c>
      <c r="MR10" s="170">
        <f t="shared" si="139"/>
        <v>1.0234781996191438E-2</v>
      </c>
      <c r="MS10" s="170">
        <f t="shared" si="140"/>
        <v>1.0124503611016439E-2</v>
      </c>
      <c r="MT10" s="170">
        <f t="shared" si="141"/>
        <v>1.001207554565221E-2</v>
      </c>
      <c r="MU10" s="170">
        <f t="shared" si="142"/>
        <v>9.8975961947996779E-3</v>
      </c>
      <c r="MV10" s="170">
        <f t="shared" si="143"/>
        <v>9.7811648837167666E-3</v>
      </c>
      <c r="MW10" s="170">
        <f t="shared" si="144"/>
        <v>9.6628817259371905E-3</v>
      </c>
      <c r="MX10" s="170">
        <f t="shared" si="145"/>
        <v>9.5428474813335721E-3</v>
      </c>
      <c r="MY10" s="170">
        <f t="shared" si="146"/>
        <v>9.4211634148029279E-3</v>
      </c>
      <c r="MZ10" s="170">
        <f t="shared" si="147"/>
        <v>9.2979311558477797E-3</v>
      </c>
      <c r="NA10" s="170">
        <f t="shared" si="148"/>
        <v>9.1732525593208256E-3</v>
      </c>
      <c r="NB10" s="170">
        <f t="shared" si="149"/>
        <v>9.0472295675948968E-3</v>
      </c>
      <c r="NC10" s="170">
        <f t="shared" si="150"/>
        <v>8.9199640744133408E-3</v>
      </c>
      <c r="ND10" s="170">
        <f t="shared" si="151"/>
        <v>8.791557790668713E-3</v>
      </c>
      <c r="NE10" s="170">
        <f t="shared" si="152"/>
        <v>8.662112112349702E-3</v>
      </c>
      <c r="NF10" s="170">
        <f t="shared" si="153"/>
        <v>8.5317279908880463E-3</v>
      </c>
      <c r="NG10" s="170">
        <f t="shared" si="154"/>
        <v>8.4005058061281442E-3</v>
      </c>
      <c r="NH10" s="170">
        <f t="shared" si="155"/>
        <v>8.26854524213292E-3</v>
      </c>
      <c r="NI10" s="170">
        <f t="shared" si="156"/>
        <v>8.1359451660296296E-3</v>
      </c>
      <c r="NJ10" s="170">
        <f t="shared" si="157"/>
        <v>8.0028035100892653E-3</v>
      </c>
      <c r="NK10" s="170">
        <f t="shared" si="158"/>
        <v>7.8692171572226077E-3</v>
      </c>
      <c r="NL10" s="170">
        <f t="shared" si="159"/>
        <v>7.7352818300653039E-3</v>
      </c>
      <c r="NM10" s="170">
        <f t="shared" si="160"/>
        <v>7.6010919838130917E-3</v>
      </c>
      <c r="NN10" s="170">
        <f t="shared" si="161"/>
        <v>7.4667407029571286E-3</v>
      </c>
      <c r="NO10" s="170">
        <f t="shared" si="162"/>
        <v>7.3323196020576801E-3</v>
      </c>
      <c r="NP10" s="170">
        <f t="shared" si="163"/>
        <v>7.1979187306828191E-3</v>
      </c>
      <c r="NQ10" s="170">
        <f t="shared" si="164"/>
        <v>7.0636264826268828E-3</v>
      </c>
      <c r="NR10" s="170">
        <f t="shared" si="165"/>
        <v>6.9295295095115122E-3</v>
      </c>
      <c r="NS10" s="170">
        <f t="shared" si="166"/>
        <v>6.7957126388601087E-3</v>
      </c>
      <c r="NT10" s="170">
        <f t="shared" si="167"/>
        <v>6.6622587967245179E-3</v>
      </c>
      <c r="NU10" s="170">
        <f t="shared" si="168"/>
        <v>6.5292489349307618E-3</v>
      </c>
      <c r="NV10" s="170">
        <f t="shared" si="169"/>
        <v>6.396761962998653E-3</v>
      </c>
      <c r="NW10" s="170">
        <f t="shared" si="170"/>
        <v>6.2648746847783288E-3</v>
      </c>
      <c r="NX10" s="170">
        <f t="shared" si="171"/>
        <v>6.1336617398349384E-3</v>
      </c>
      <c r="NY10" s="170">
        <f t="shared" si="172"/>
        <v>6.0031955496011565E-3</v>
      </c>
      <c r="NZ10" s="170">
        <f t="shared" si="173"/>
        <v>5.8735462683057668E-3</v>
      </c>
      <c r="OA10" s="170">
        <f t="shared" si="174"/>
        <v>5.7447817386754125E-3</v>
      </c>
      <c r="OB10" s="170">
        <f t="shared" si="175"/>
        <v>5.616967452395572E-3</v>
      </c>
      <c r="OC10" s="170">
        <f t="shared" si="176"/>
        <v>5.4901665153062303E-3</v>
      </c>
      <c r="OD10" s="170">
        <f t="shared" si="177"/>
        <v>5.364439617297251E-3</v>
      </c>
      <c r="OE10" s="170">
        <f t="shared" si="178"/>
        <v>5.2398450068584495E-3</v>
      </c>
      <c r="OF10" s="170">
        <f t="shared" si="179"/>
        <v>5.1164384702295819E-3</v>
      </c>
      <c r="OG10" s="170">
        <f t="shared" si="180"/>
        <v>4.9942733150861529E-3</v>
      </c>
      <c r="OH10" s="170">
        <f t="shared" si="181"/>
        <v>4.8734003586879421E-3</v>
      </c>
      <c r="OI10" s="170">
        <f t="shared" si="182"/>
        <v>4.7538679204085776E-3</v>
      </c>
      <c r="OJ10" s="170">
        <f t="shared" si="183"/>
        <v>4.6357218185563084E-3</v>
      </c>
      <c r="OK10" s="170">
        <f t="shared" si="184"/>
        <v>4.5190053713884551E-3</v>
      </c>
      <c r="OL10" s="170">
        <f t="shared" si="185"/>
        <v>4.4037594022146341E-3</v>
      </c>
      <c r="OM10" s="170">
        <f t="shared" si="186"/>
        <v>4.2900222484771374E-3</v>
      </c>
      <c r="ON10" s="170">
        <f t="shared" si="187"/>
        <v>4.1778297746903875E-3</v>
      </c>
      <c r="OO10" s="170">
        <f t="shared" si="188"/>
        <v>4.0672153891155322E-3</v>
      </c>
      <c r="OP10" s="170">
        <f t="shared" si="189"/>
        <v>3.9582100640408509E-3</v>
      </c>
      <c r="OQ10" s="170">
        <f t="shared" si="190"/>
        <v>3.8508423595336309E-3</v>
      </c>
      <c r="OR10" s="170">
        <f t="shared" si="191"/>
        <v>3.7451384505248018E-3</v>
      </c>
      <c r="OS10" s="170">
        <f t="shared" si="192"/>
        <v>3.6411221570835676E-3</v>
      </c>
      <c r="OT10" s="170">
        <f t="shared" si="193"/>
        <v>3.538814977735851E-3</v>
      </c>
      <c r="OU10" s="170">
        <f t="shared" si="194"/>
        <v>3.4382361256772814E-3</v>
      </c>
      <c r="OV10" s="170">
        <f t="shared" si="195"/>
        <v>3.3394025677289945E-3</v>
      </c>
      <c r="OW10" s="170">
        <f t="shared" si="196"/>
        <v>3.2423290658823716E-3</v>
      </c>
      <c r="OX10" s="170">
        <f t="shared" si="197"/>
        <v>3.1470282212773056E-3</v>
      </c>
      <c r="OY10" s="170">
        <f t="shared" si="198"/>
        <v>3.0535105204573688E-3</v>
      </c>
      <c r="OZ10" s="170">
        <f t="shared" si="199"/>
        <v>2.9617843837446032E-3</v>
      </c>
      <c r="PA10" s="170">
        <f t="shared" si="200"/>
        <v>2.8718562155763457E-3</v>
      </c>
      <c r="PB10" s="170">
        <f t="shared" si="201"/>
        <v>2.7837304566466479E-3</v>
      </c>
      <c r="PC10" s="170">
        <f t="shared" si="202"/>
        <v>2.6974096376954425E-3</v>
      </c>
      <c r="PD10" s="170">
        <f t="shared" si="203"/>
        <v>2.6128944347895153E-3</v>
      </c>
      <c r="PE10" s="170">
        <f t="shared" si="204"/>
        <v>2.5301837259407022E-3</v>
      </c>
      <c r="PF10" s="170">
        <f t="shared" si="205"/>
        <v>2.4492746489084213E-3</v>
      </c>
      <c r="PG10" s="170">
        <f t="shared" si="206"/>
        <v>2.370162660035697E-3</v>
      </c>
      <c r="PH10" s="170">
        <f t="shared" si="207"/>
        <v>2.2928415939701945E-3</v>
      </c>
    </row>
    <row r="11" spans="1:424" x14ac:dyDescent="0.75">
      <c r="A11" s="4">
        <v>8</v>
      </c>
      <c r="B11" s="97">
        <f t="shared" si="208"/>
        <v>60</v>
      </c>
      <c r="C11" s="96">
        <v>120</v>
      </c>
      <c r="D11" s="97">
        <f t="shared" si="209"/>
        <v>180</v>
      </c>
      <c r="E11" s="36">
        <f t="shared" si="0"/>
        <v>1</v>
      </c>
      <c r="F11" s="36">
        <f t="shared" si="1"/>
        <v>1</v>
      </c>
      <c r="G11" s="74">
        <f t="shared" si="210"/>
        <v>120</v>
      </c>
      <c r="H11" s="23" t="s">
        <v>796</v>
      </c>
      <c r="I11" s="58"/>
      <c r="J11" s="281"/>
      <c r="K11" s="75">
        <f>IF(AND(B11&gt;0,C11&gt;0,D11&gt;0),IF(ISBLANK(J11),IF(ISBLANK(H11),"",(D11-B11)*VLOOKUP(H11,VLookups!$A$4:$B$13,2,FALSE)),J11),"")</f>
        <v>37.947331922020552</v>
      </c>
      <c r="L11" s="76">
        <f t="shared" si="2"/>
        <v>1440</v>
      </c>
      <c r="M11" s="96">
        <v>150</v>
      </c>
      <c r="N11" s="271">
        <f>IF(AND(M11&gt;0,C11&gt;0,NOT(K11="")),ABS(VLOOKUP($M$1,VLookups!$A$43:$B$44,2,FALSE)-_xlfn.NORM.DIST(M11,G11,K11,TRUE)),"")</f>
        <v>0.78540234977982548</v>
      </c>
      <c r="O11" s="95">
        <f>IF(AND($B11&gt;0,$C11&gt;0,$D11&gt;0,NOT(ISBLANK($H11))),_xlfn.NORM.INV(ABS(VLOOKUP($M$1,VLookups!$A$43:$B$44,2,FALSE)-O$3),$G11,$K11),"")</f>
        <v>71.368537367093964</v>
      </c>
      <c r="P11" s="94">
        <f>IF(AND($B11&gt;0,$C11&gt;0,$D11&gt;0,NOT(ISBLANK($H11))),_xlfn.NORM.INV(ABS(VLOOKUP($M$1,VLookups!$A$43:$B$44,2,FALSE)-P$3),$G11,$K11),"")</f>
        <v>168.63146263290605</v>
      </c>
      <c r="Q11" s="95">
        <f>IF(AND($B11&gt;0,$C11&gt;0,$D11&gt;0,NOT(ISBLANK($H11))),_xlfn.NORM.INV(ABS(VLOOKUP($M$1,VLookups!$A$43:$B$44,2,FALSE)-Q$3),$G11,$K11),"")</f>
        <v>159.32988184618566</v>
      </c>
      <c r="R11" s="94">
        <f>IF(AND($B11&gt;0,$C11&gt;0,$D11&gt;0,NOT(ISBLANK($H11))),_xlfn.NORM.INV(ABS(VLOOKUP($M$1,VLookups!$A$43:$B$44,2,FALSE)-R$3),$G11,$K11),"")</f>
        <v>151.93728030301179</v>
      </c>
      <c r="S11" s="95">
        <f>IF(AND($B11&gt;0,$C11&gt;0,$D11&gt;0,NOT(ISBLANK($H11))),_xlfn.NORM.INV(ABS(VLOOKUP($M$1,VLookups!$A$43:$B$44,2,FALSE)-S$3),$G11,$K11),"")</f>
        <v>145.59508642869145</v>
      </c>
      <c r="T11" s="94">
        <f>IF(AND($B11&gt;0,$C11&gt;0,$D11&gt;0,NOT(ISBLANK($H11))),_xlfn.NORM.INV(ABS(VLOOKUP($M$1,VLookups!$A$43:$B$44,2,FALSE)-T$3),$G11,$K11),"")</f>
        <v>120</v>
      </c>
      <c r="U11" s="5"/>
      <c r="V11" s="169">
        <f t="shared" si="211"/>
        <v>0.6</v>
      </c>
      <c r="W11" s="50">
        <f t="shared" si="212"/>
        <v>60.000000000000519</v>
      </c>
      <c r="X11" s="50">
        <f t="shared" si="220"/>
        <v>60.60000000000052</v>
      </c>
      <c r="Y11" s="50">
        <f t="shared" si="220"/>
        <v>61.200000000000522</v>
      </c>
      <c r="Z11" s="50">
        <f t="shared" si="220"/>
        <v>61.800000000000523</v>
      </c>
      <c r="AA11" s="50">
        <f t="shared" si="220"/>
        <v>62.400000000000524</v>
      </c>
      <c r="AB11" s="50">
        <f t="shared" si="220"/>
        <v>63.000000000000526</v>
      </c>
      <c r="AC11" s="50">
        <f t="shared" si="220"/>
        <v>63.600000000000527</v>
      </c>
      <c r="AD11" s="50">
        <f t="shared" si="220"/>
        <v>64.200000000000529</v>
      </c>
      <c r="AE11" s="50">
        <f t="shared" si="220"/>
        <v>64.800000000000523</v>
      </c>
      <c r="AF11" s="50">
        <f t="shared" si="220"/>
        <v>65.400000000000517</v>
      </c>
      <c r="AG11" s="50">
        <f t="shared" si="220"/>
        <v>66.000000000000512</v>
      </c>
      <c r="AH11" s="50">
        <f t="shared" si="220"/>
        <v>66.600000000000506</v>
      </c>
      <c r="AI11" s="50">
        <f t="shared" si="220"/>
        <v>67.2000000000005</v>
      </c>
      <c r="AJ11" s="50">
        <f t="shared" si="220"/>
        <v>67.800000000000495</v>
      </c>
      <c r="AK11" s="50">
        <f t="shared" si="220"/>
        <v>68.400000000000489</v>
      </c>
      <c r="AL11" s="50">
        <f t="shared" si="220"/>
        <v>69.000000000000483</v>
      </c>
      <c r="AM11" s="50">
        <f t="shared" si="220"/>
        <v>69.600000000000477</v>
      </c>
      <c r="AN11" s="50">
        <f t="shared" si="220"/>
        <v>70.200000000000472</v>
      </c>
      <c r="AO11" s="50">
        <f t="shared" si="220"/>
        <v>70.800000000000466</v>
      </c>
      <c r="AP11" s="50">
        <f t="shared" si="220"/>
        <v>71.40000000000046</v>
      </c>
      <c r="AQ11" s="50">
        <f t="shared" si="220"/>
        <v>72.000000000000455</v>
      </c>
      <c r="AR11" s="50">
        <f t="shared" si="220"/>
        <v>72.600000000000449</v>
      </c>
      <c r="AS11" s="50">
        <f t="shared" si="220"/>
        <v>73.200000000000443</v>
      </c>
      <c r="AT11" s="50">
        <f t="shared" si="220"/>
        <v>73.800000000000438</v>
      </c>
      <c r="AU11" s="50">
        <f t="shared" si="220"/>
        <v>74.400000000000432</v>
      </c>
      <c r="AV11" s="50">
        <f t="shared" si="220"/>
        <v>75.000000000000426</v>
      </c>
      <c r="AW11" s="50">
        <f t="shared" si="220"/>
        <v>75.600000000000421</v>
      </c>
      <c r="AX11" s="50">
        <f t="shared" si="220"/>
        <v>76.200000000000415</v>
      </c>
      <c r="AY11" s="50">
        <f t="shared" si="220"/>
        <v>76.800000000000409</v>
      </c>
      <c r="AZ11" s="50">
        <f t="shared" si="220"/>
        <v>77.400000000000404</v>
      </c>
      <c r="BA11" s="50">
        <f t="shared" si="220"/>
        <v>78.000000000000398</v>
      </c>
      <c r="BB11" s="50">
        <f t="shared" si="220"/>
        <v>78.600000000000392</v>
      </c>
      <c r="BC11" s="50">
        <f t="shared" si="220"/>
        <v>79.200000000000387</v>
      </c>
      <c r="BD11" s="50">
        <f t="shared" si="220"/>
        <v>79.800000000000381</v>
      </c>
      <c r="BE11" s="50">
        <f t="shared" si="220"/>
        <v>80.400000000000375</v>
      </c>
      <c r="BF11" s="50">
        <f t="shared" si="220"/>
        <v>81.000000000000369</v>
      </c>
      <c r="BG11" s="50">
        <f t="shared" si="220"/>
        <v>81.600000000000364</v>
      </c>
      <c r="BH11" s="50">
        <f t="shared" si="220"/>
        <v>82.200000000000358</v>
      </c>
      <c r="BI11" s="50">
        <f t="shared" si="220"/>
        <v>82.800000000000352</v>
      </c>
      <c r="BJ11" s="50">
        <f t="shared" si="220"/>
        <v>83.400000000000347</v>
      </c>
      <c r="BK11" s="50">
        <f t="shared" si="220"/>
        <v>84.000000000000341</v>
      </c>
      <c r="BL11" s="50">
        <f t="shared" si="220"/>
        <v>84.600000000000335</v>
      </c>
      <c r="BM11" s="50">
        <f t="shared" si="220"/>
        <v>85.20000000000033</v>
      </c>
      <c r="BN11" s="50">
        <f t="shared" si="220"/>
        <v>85.800000000000324</v>
      </c>
      <c r="BO11" s="50">
        <f t="shared" si="220"/>
        <v>86.400000000000318</v>
      </c>
      <c r="BP11" s="50">
        <f t="shared" si="220"/>
        <v>87.000000000000313</v>
      </c>
      <c r="BQ11" s="50">
        <f t="shared" si="220"/>
        <v>87.600000000000307</v>
      </c>
      <c r="BR11" s="50">
        <f t="shared" si="220"/>
        <v>88.200000000000301</v>
      </c>
      <c r="BS11" s="50">
        <f t="shared" si="220"/>
        <v>88.800000000000296</v>
      </c>
      <c r="BT11" s="50">
        <f t="shared" si="220"/>
        <v>89.40000000000029</v>
      </c>
      <c r="BU11" s="50">
        <f t="shared" si="220"/>
        <v>90.000000000000284</v>
      </c>
      <c r="BV11" s="50">
        <f t="shared" si="220"/>
        <v>90.600000000000279</v>
      </c>
      <c r="BW11" s="50">
        <f t="shared" si="220"/>
        <v>91.200000000000273</v>
      </c>
      <c r="BX11" s="50">
        <f t="shared" si="220"/>
        <v>91.800000000000267</v>
      </c>
      <c r="BY11" s="50">
        <f t="shared" si="220"/>
        <v>92.400000000000261</v>
      </c>
      <c r="BZ11" s="50">
        <f t="shared" si="220"/>
        <v>93.000000000000256</v>
      </c>
      <c r="CA11" s="50">
        <f t="shared" si="220"/>
        <v>93.60000000000025</v>
      </c>
      <c r="CB11" s="50">
        <f t="shared" si="220"/>
        <v>94.200000000000244</v>
      </c>
      <c r="CC11" s="50">
        <f t="shared" si="220"/>
        <v>94.800000000000239</v>
      </c>
      <c r="CD11" s="50">
        <f t="shared" si="220"/>
        <v>95.400000000000233</v>
      </c>
      <c r="CE11" s="50">
        <f t="shared" si="220"/>
        <v>96.000000000000227</v>
      </c>
      <c r="CF11" s="50">
        <f t="shared" si="220"/>
        <v>96.600000000000222</v>
      </c>
      <c r="CG11" s="50">
        <f t="shared" si="220"/>
        <v>97.200000000000216</v>
      </c>
      <c r="CH11" s="50">
        <f t="shared" si="220"/>
        <v>97.80000000000021</v>
      </c>
      <c r="CI11" s="50">
        <f t="shared" si="220"/>
        <v>98.400000000000205</v>
      </c>
      <c r="CJ11" s="50">
        <f t="shared" si="218"/>
        <v>99.000000000000199</v>
      </c>
      <c r="CK11" s="50">
        <f t="shared" si="218"/>
        <v>99.600000000000193</v>
      </c>
      <c r="CL11" s="50">
        <f t="shared" si="218"/>
        <v>100.20000000000019</v>
      </c>
      <c r="CM11" s="50">
        <f t="shared" si="218"/>
        <v>100.80000000000018</v>
      </c>
      <c r="CN11" s="50">
        <f t="shared" si="218"/>
        <v>101.40000000000018</v>
      </c>
      <c r="CO11" s="50">
        <f t="shared" si="218"/>
        <v>102.00000000000017</v>
      </c>
      <c r="CP11" s="50">
        <f t="shared" si="218"/>
        <v>102.60000000000016</v>
      </c>
      <c r="CQ11" s="50">
        <f t="shared" si="218"/>
        <v>103.20000000000016</v>
      </c>
      <c r="CR11" s="50">
        <f t="shared" si="218"/>
        <v>103.80000000000015</v>
      </c>
      <c r="CS11" s="50">
        <f t="shared" si="218"/>
        <v>104.40000000000015</v>
      </c>
      <c r="CT11" s="50">
        <f t="shared" si="218"/>
        <v>105.00000000000014</v>
      </c>
      <c r="CU11" s="50">
        <f t="shared" si="218"/>
        <v>105.60000000000014</v>
      </c>
      <c r="CV11" s="50">
        <f t="shared" si="218"/>
        <v>106.20000000000013</v>
      </c>
      <c r="CW11" s="50">
        <f t="shared" si="218"/>
        <v>106.80000000000013</v>
      </c>
      <c r="CX11" s="50">
        <f t="shared" si="218"/>
        <v>107.40000000000012</v>
      </c>
      <c r="CY11" s="50">
        <f t="shared" si="218"/>
        <v>108.00000000000011</v>
      </c>
      <c r="CZ11" s="50">
        <f t="shared" si="218"/>
        <v>108.60000000000011</v>
      </c>
      <c r="DA11" s="50">
        <f t="shared" si="218"/>
        <v>109.2000000000001</v>
      </c>
      <c r="DB11" s="50">
        <f t="shared" si="218"/>
        <v>109.8000000000001</v>
      </c>
      <c r="DC11" s="50">
        <f t="shared" si="218"/>
        <v>110.40000000000009</v>
      </c>
      <c r="DD11" s="50">
        <f t="shared" si="218"/>
        <v>111.00000000000009</v>
      </c>
      <c r="DE11" s="50">
        <f t="shared" si="218"/>
        <v>111.60000000000008</v>
      </c>
      <c r="DF11" s="50">
        <f t="shared" si="218"/>
        <v>112.20000000000007</v>
      </c>
      <c r="DG11" s="50">
        <f t="shared" si="218"/>
        <v>112.80000000000007</v>
      </c>
      <c r="DH11" s="50">
        <f t="shared" si="218"/>
        <v>113.40000000000006</v>
      </c>
      <c r="DI11" s="50">
        <f t="shared" si="218"/>
        <v>114.00000000000006</v>
      </c>
      <c r="DJ11" s="50">
        <f t="shared" si="218"/>
        <v>114.60000000000005</v>
      </c>
      <c r="DK11" s="50">
        <f t="shared" si="218"/>
        <v>115.20000000000005</v>
      </c>
      <c r="DL11" s="50">
        <f t="shared" si="218"/>
        <v>115.80000000000004</v>
      </c>
      <c r="DM11" s="50">
        <f t="shared" si="218"/>
        <v>116.40000000000003</v>
      </c>
      <c r="DN11" s="50">
        <f t="shared" si="218"/>
        <v>117.00000000000003</v>
      </c>
      <c r="DO11" s="50">
        <f t="shared" si="218"/>
        <v>117.60000000000002</v>
      </c>
      <c r="DP11" s="50">
        <f t="shared" si="218"/>
        <v>118.20000000000002</v>
      </c>
      <c r="DQ11" s="50">
        <f t="shared" si="218"/>
        <v>118.80000000000001</v>
      </c>
      <c r="DR11" s="50">
        <f t="shared" si="218"/>
        <v>119.4</v>
      </c>
      <c r="DS11" s="184">
        <f t="shared" si="213"/>
        <v>120</v>
      </c>
      <c r="DT11" s="50">
        <f t="shared" si="214"/>
        <v>120.6</v>
      </c>
      <c r="DU11" s="50">
        <f t="shared" si="221"/>
        <v>121.19999999999999</v>
      </c>
      <c r="DV11" s="50">
        <f t="shared" si="221"/>
        <v>121.79999999999998</v>
      </c>
      <c r="DW11" s="50">
        <f t="shared" si="221"/>
        <v>122.39999999999998</v>
      </c>
      <c r="DX11" s="50">
        <f t="shared" si="221"/>
        <v>122.99999999999997</v>
      </c>
      <c r="DY11" s="50">
        <f t="shared" si="221"/>
        <v>123.59999999999997</v>
      </c>
      <c r="DZ11" s="50">
        <f t="shared" si="221"/>
        <v>124.19999999999996</v>
      </c>
      <c r="EA11" s="50">
        <f t="shared" si="221"/>
        <v>124.79999999999995</v>
      </c>
      <c r="EB11" s="50">
        <f t="shared" si="221"/>
        <v>125.39999999999995</v>
      </c>
      <c r="EC11" s="50">
        <f t="shared" si="221"/>
        <v>125.99999999999994</v>
      </c>
      <c r="ED11" s="50">
        <f t="shared" si="221"/>
        <v>126.59999999999994</v>
      </c>
      <c r="EE11" s="50">
        <f t="shared" si="221"/>
        <v>127.19999999999993</v>
      </c>
      <c r="EF11" s="50">
        <f t="shared" si="221"/>
        <v>127.79999999999993</v>
      </c>
      <c r="EG11" s="50">
        <f t="shared" si="221"/>
        <v>128.39999999999992</v>
      </c>
      <c r="EH11" s="50">
        <f t="shared" si="221"/>
        <v>128.99999999999991</v>
      </c>
      <c r="EI11" s="50">
        <f t="shared" si="221"/>
        <v>129.59999999999991</v>
      </c>
      <c r="EJ11" s="50">
        <f t="shared" si="221"/>
        <v>130.1999999999999</v>
      </c>
      <c r="EK11" s="50">
        <f t="shared" si="221"/>
        <v>130.7999999999999</v>
      </c>
      <c r="EL11" s="50">
        <f t="shared" si="221"/>
        <v>131.39999999999989</v>
      </c>
      <c r="EM11" s="50">
        <f t="shared" si="221"/>
        <v>131.99999999999989</v>
      </c>
      <c r="EN11" s="50">
        <f t="shared" si="221"/>
        <v>132.59999999999988</v>
      </c>
      <c r="EO11" s="50">
        <f t="shared" si="221"/>
        <v>133.19999999999987</v>
      </c>
      <c r="EP11" s="50">
        <f t="shared" si="221"/>
        <v>133.79999999999987</v>
      </c>
      <c r="EQ11" s="50">
        <f t="shared" si="221"/>
        <v>134.39999999999986</v>
      </c>
      <c r="ER11" s="50">
        <f t="shared" si="221"/>
        <v>134.99999999999986</v>
      </c>
      <c r="ES11" s="50">
        <f t="shared" si="221"/>
        <v>135.59999999999985</v>
      </c>
      <c r="ET11" s="50">
        <f t="shared" si="221"/>
        <v>136.19999999999985</v>
      </c>
      <c r="EU11" s="50">
        <f t="shared" si="221"/>
        <v>136.79999999999984</v>
      </c>
      <c r="EV11" s="50">
        <f t="shared" si="221"/>
        <v>137.39999999999984</v>
      </c>
      <c r="EW11" s="50">
        <f t="shared" si="221"/>
        <v>137.99999999999983</v>
      </c>
      <c r="EX11" s="50">
        <f t="shared" si="221"/>
        <v>138.59999999999982</v>
      </c>
      <c r="EY11" s="50">
        <f t="shared" si="221"/>
        <v>139.19999999999982</v>
      </c>
      <c r="EZ11" s="50">
        <f t="shared" si="221"/>
        <v>139.79999999999981</v>
      </c>
      <c r="FA11" s="50">
        <f t="shared" si="221"/>
        <v>140.39999999999981</v>
      </c>
      <c r="FB11" s="50">
        <f t="shared" si="221"/>
        <v>140.9999999999998</v>
      </c>
      <c r="FC11" s="50">
        <f t="shared" si="221"/>
        <v>141.5999999999998</v>
      </c>
      <c r="FD11" s="50">
        <f t="shared" si="221"/>
        <v>142.19999999999979</v>
      </c>
      <c r="FE11" s="50">
        <f t="shared" si="221"/>
        <v>142.79999999999978</v>
      </c>
      <c r="FF11" s="50">
        <f t="shared" si="221"/>
        <v>143.39999999999978</v>
      </c>
      <c r="FG11" s="50">
        <f t="shared" si="221"/>
        <v>143.99999999999977</v>
      </c>
      <c r="FH11" s="50">
        <f t="shared" si="221"/>
        <v>144.59999999999977</v>
      </c>
      <c r="FI11" s="50">
        <f t="shared" si="221"/>
        <v>145.19999999999976</v>
      </c>
      <c r="FJ11" s="50">
        <f t="shared" si="221"/>
        <v>145.79999999999976</v>
      </c>
      <c r="FK11" s="50">
        <f t="shared" si="221"/>
        <v>146.39999999999975</v>
      </c>
      <c r="FL11" s="50">
        <f t="shared" si="221"/>
        <v>146.99999999999974</v>
      </c>
      <c r="FM11" s="50">
        <f t="shared" si="221"/>
        <v>147.59999999999974</v>
      </c>
      <c r="FN11" s="50">
        <f t="shared" si="221"/>
        <v>148.19999999999973</v>
      </c>
      <c r="FO11" s="50">
        <f t="shared" si="221"/>
        <v>148.79999999999973</v>
      </c>
      <c r="FP11" s="50">
        <f t="shared" si="221"/>
        <v>149.39999999999972</v>
      </c>
      <c r="FQ11" s="50">
        <f t="shared" si="221"/>
        <v>149.99999999999972</v>
      </c>
      <c r="FR11" s="50">
        <f t="shared" si="221"/>
        <v>150.59999999999971</v>
      </c>
      <c r="FS11" s="50">
        <f t="shared" si="221"/>
        <v>151.1999999999997</v>
      </c>
      <c r="FT11" s="50">
        <f t="shared" si="221"/>
        <v>151.7999999999997</v>
      </c>
      <c r="FU11" s="50">
        <f t="shared" si="221"/>
        <v>152.39999999999969</v>
      </c>
      <c r="FV11" s="50">
        <f t="shared" si="221"/>
        <v>152.99999999999969</v>
      </c>
      <c r="FW11" s="50">
        <f t="shared" si="221"/>
        <v>153.59999999999968</v>
      </c>
      <c r="FX11" s="50">
        <f t="shared" si="221"/>
        <v>154.19999999999968</v>
      </c>
      <c r="FY11" s="50">
        <f t="shared" si="221"/>
        <v>154.79999999999967</v>
      </c>
      <c r="FZ11" s="50">
        <f t="shared" si="221"/>
        <v>155.39999999999966</v>
      </c>
      <c r="GA11" s="50">
        <f t="shared" si="221"/>
        <v>155.99999999999966</v>
      </c>
      <c r="GB11" s="50">
        <f t="shared" si="221"/>
        <v>156.59999999999965</v>
      </c>
      <c r="GC11" s="50">
        <f t="shared" si="221"/>
        <v>157.19999999999965</v>
      </c>
      <c r="GD11" s="50">
        <f t="shared" si="221"/>
        <v>157.79999999999964</v>
      </c>
      <c r="GE11" s="50">
        <f t="shared" si="221"/>
        <v>158.39999999999964</v>
      </c>
      <c r="GF11" s="50">
        <f t="shared" si="221"/>
        <v>158.99999999999963</v>
      </c>
      <c r="GG11" s="50">
        <f t="shared" si="219"/>
        <v>159.59999999999962</v>
      </c>
      <c r="GH11" s="50">
        <f t="shared" si="219"/>
        <v>160.19999999999962</v>
      </c>
      <c r="GI11" s="50">
        <f t="shared" si="219"/>
        <v>160.79999999999961</v>
      </c>
      <c r="GJ11" s="50">
        <f t="shared" si="219"/>
        <v>161.39999999999961</v>
      </c>
      <c r="GK11" s="50">
        <f t="shared" si="219"/>
        <v>161.9999999999996</v>
      </c>
      <c r="GL11" s="50">
        <f t="shared" si="219"/>
        <v>162.5999999999996</v>
      </c>
      <c r="GM11" s="50">
        <f t="shared" si="219"/>
        <v>163.19999999999959</v>
      </c>
      <c r="GN11" s="50">
        <f t="shared" si="219"/>
        <v>163.79999999999959</v>
      </c>
      <c r="GO11" s="50">
        <f t="shared" si="219"/>
        <v>164.39999999999958</v>
      </c>
      <c r="GP11" s="50">
        <f t="shared" si="219"/>
        <v>164.99999999999957</v>
      </c>
      <c r="GQ11" s="50">
        <f t="shared" si="219"/>
        <v>165.59999999999957</v>
      </c>
      <c r="GR11" s="50">
        <f t="shared" si="219"/>
        <v>166.19999999999956</v>
      </c>
      <c r="GS11" s="50">
        <f t="shared" si="219"/>
        <v>166.79999999999956</v>
      </c>
      <c r="GT11" s="50">
        <f t="shared" si="219"/>
        <v>167.39999999999955</v>
      </c>
      <c r="GU11" s="50">
        <f t="shared" si="219"/>
        <v>167.99999999999955</v>
      </c>
      <c r="GV11" s="50">
        <f t="shared" si="219"/>
        <v>168.59999999999954</v>
      </c>
      <c r="GW11" s="50">
        <f t="shared" si="219"/>
        <v>169.19999999999953</v>
      </c>
      <c r="GX11" s="50">
        <f t="shared" si="219"/>
        <v>169.79999999999953</v>
      </c>
      <c r="GY11" s="50">
        <f t="shared" si="219"/>
        <v>170.39999999999952</v>
      </c>
      <c r="GZ11" s="50">
        <f t="shared" si="219"/>
        <v>170.99999999999952</v>
      </c>
      <c r="HA11" s="50">
        <f t="shared" si="219"/>
        <v>171.59999999999951</v>
      </c>
      <c r="HB11" s="50">
        <f t="shared" si="219"/>
        <v>172.19999999999951</v>
      </c>
      <c r="HC11" s="50">
        <f t="shared" si="219"/>
        <v>172.7999999999995</v>
      </c>
      <c r="HD11" s="50">
        <f t="shared" si="219"/>
        <v>173.39999999999949</v>
      </c>
      <c r="HE11" s="50">
        <f t="shared" si="219"/>
        <v>173.99999999999949</v>
      </c>
      <c r="HF11" s="50">
        <f t="shared" si="219"/>
        <v>174.59999999999948</v>
      </c>
      <c r="HG11" s="50">
        <f t="shared" si="219"/>
        <v>175.19999999999948</v>
      </c>
      <c r="HH11" s="50">
        <f t="shared" si="219"/>
        <v>175.79999999999947</v>
      </c>
      <c r="HI11" s="50">
        <f t="shared" si="219"/>
        <v>176.39999999999947</v>
      </c>
      <c r="HJ11" s="50">
        <f t="shared" si="219"/>
        <v>176.99999999999946</v>
      </c>
      <c r="HK11" s="50">
        <f t="shared" si="219"/>
        <v>177.59999999999945</v>
      </c>
      <c r="HL11" s="50">
        <f t="shared" si="219"/>
        <v>178.19999999999945</v>
      </c>
      <c r="HM11" s="50">
        <f t="shared" si="219"/>
        <v>178.79999999999944</v>
      </c>
      <c r="HN11" s="50">
        <f t="shared" si="219"/>
        <v>179.39999999999944</v>
      </c>
      <c r="HO11" s="50">
        <f t="shared" si="219"/>
        <v>179.99999999999943</v>
      </c>
      <c r="HP11" s="170">
        <f t="shared" si="7"/>
        <v>3.0120398778030861E-3</v>
      </c>
      <c r="HQ11" s="170">
        <f t="shared" si="8"/>
        <v>3.087904018206526E-3</v>
      </c>
      <c r="HR11" s="170">
        <f t="shared" si="9"/>
        <v>3.1648876251768707E-3</v>
      </c>
      <c r="HS11" s="170">
        <f t="shared" si="10"/>
        <v>3.2429796410523987E-3</v>
      </c>
      <c r="HT11" s="170">
        <f t="shared" si="11"/>
        <v>3.3221678924795798E-3</v>
      </c>
      <c r="HU11" s="170">
        <f t="shared" si="12"/>
        <v>3.4024390752068604E-3</v>
      </c>
      <c r="HV11" s="170">
        <f t="shared" si="13"/>
        <v>3.4837787399358169E-3</v>
      </c>
      <c r="HW11" s="170">
        <f t="shared" si="14"/>
        <v>3.5661712792769392E-3</v>
      </c>
      <c r="HX11" s="170">
        <f t="shared" si="15"/>
        <v>3.6495999158565563E-3</v>
      </c>
      <c r="HY11" s="170">
        <f t="shared" si="16"/>
        <v>3.7340466916204449E-3</v>
      </c>
      <c r="HZ11" s="170">
        <f t="shared" si="17"/>
        <v>3.8194924583786582E-3</v>
      </c>
      <c r="IA11" s="170">
        <f t="shared" si="18"/>
        <v>3.9059168696349554E-3</v>
      </c>
      <c r="IB11" s="170">
        <f t="shared" si="19"/>
        <v>3.9932983737429361E-3</v>
      </c>
      <c r="IC11" s="170">
        <f t="shared" si="20"/>
        <v>4.0816142084296294E-3</v>
      </c>
      <c r="ID11" s="170">
        <f t="shared" si="21"/>
        <v>4.170840396725768E-3</v>
      </c>
      <c r="IE11" s="170">
        <f t="shared" si="22"/>
        <v>4.2609517443403756E-3</v>
      </c>
      <c r="IF11" s="170">
        <f t="shared" si="23"/>
        <v>4.351921838515624E-3</v>
      </c>
      <c r="IG11" s="170">
        <f t="shared" si="24"/>
        <v>4.4437230483960069E-3</v>
      </c>
      <c r="IH11" s="170">
        <f t="shared" si="25"/>
        <v>4.5363265269440052E-3</v>
      </c>
      <c r="II11" s="170">
        <f t="shared" si="26"/>
        <v>4.6297022144323524E-3</v>
      </c>
      <c r="IJ11" s="170">
        <f t="shared" si="27"/>
        <v>4.7238188435408685E-3</v>
      </c>
      <c r="IK11" s="170">
        <f t="shared" si="28"/>
        <v>4.8186439460835475E-3</v>
      </c>
      <c r="IL11" s="170">
        <f t="shared" si="29"/>
        <v>4.9141438613892916E-3</v>
      </c>
      <c r="IM11" s="170">
        <f t="shared" si="30"/>
        <v>5.0102837463571921E-3</v>
      </c>
      <c r="IN11" s="170">
        <f t="shared" si="31"/>
        <v>5.1070275872047355E-3</v>
      </c>
      <c r="IO11" s="170">
        <f t="shared" si="32"/>
        <v>5.2043382129247015E-3</v>
      </c>
      <c r="IP11" s="170">
        <f t="shared" si="33"/>
        <v>5.3021773104637978E-3</v>
      </c>
      <c r="IQ11" s="170">
        <f t="shared" si="34"/>
        <v>5.4005054416332845E-3</v>
      </c>
      <c r="IR11" s="170">
        <f t="shared" si="35"/>
        <v>5.4992820617589897E-3</v>
      </c>
      <c r="IS11" s="170">
        <f t="shared" si="36"/>
        <v>5.5984655400751881E-3</v>
      </c>
      <c r="IT11" s="170">
        <f t="shared" si="37"/>
        <v>5.6980131818638105E-3</v>
      </c>
      <c r="IU11" s="170">
        <f t="shared" si="38"/>
        <v>5.7978812523373884E-3</v>
      </c>
      <c r="IV11" s="170">
        <f t="shared" si="39"/>
        <v>5.898025002261064E-3</v>
      </c>
      <c r="IW11" s="170">
        <f t="shared" si="40"/>
        <v>5.9983986953058028E-3</v>
      </c>
      <c r="IX11" s="170">
        <f t="shared" si="41"/>
        <v>6.0989556371217725E-3</v>
      </c>
      <c r="IY11" s="170">
        <f t="shared" si="42"/>
        <v>6.1996482061176502E-3</v>
      </c>
      <c r="IZ11" s="170">
        <f t="shared" si="43"/>
        <v>6.3004278859282786E-3</v>
      </c>
      <c r="JA11" s="170">
        <f t="shared" si="44"/>
        <v>6.4012452995499446E-3</v>
      </c>
      <c r="JB11" s="170">
        <f t="shared" si="45"/>
        <v>6.5020502451191469E-3</v>
      </c>
      <c r="JC11" s="170">
        <f t="shared" si="46"/>
        <v>6.6027917333075069E-3</v>
      </c>
      <c r="JD11" s="170">
        <f t="shared" si="47"/>
        <v>6.7034180263021324E-3</v>
      </c>
      <c r="JE11" s="170">
        <f t="shared" si="48"/>
        <v>6.803876678337515E-3</v>
      </c>
      <c r="JF11" s="170">
        <f t="shared" si="49"/>
        <v>6.9041145777417158E-3</v>
      </c>
      <c r="JG11" s="170">
        <f t="shared" si="50"/>
        <v>7.0040779904563932E-3</v>
      </c>
      <c r="JH11" s="170">
        <f t="shared" si="51"/>
        <v>7.1037126049870204E-3</v>
      </c>
      <c r="JI11" s="170">
        <f t="shared" si="52"/>
        <v>7.2029635787364387E-3</v>
      </c>
      <c r="JJ11" s="170">
        <f t="shared" si="53"/>
        <v>7.3017755856718035E-3</v>
      </c>
      <c r="JK11" s="170">
        <f t="shared" si="54"/>
        <v>7.4000928652718911E-3</v>
      </c>
      <c r="JL11" s="170">
        <f t="shared" si="55"/>
        <v>7.4978592726987446E-3</v>
      </c>
      <c r="JM11" s="170">
        <f t="shared" si="56"/>
        <v>7.5950183301347011E-3</v>
      </c>
      <c r="JN11" s="170">
        <f t="shared" si="57"/>
        <v>7.6915132792229864E-3</v>
      </c>
      <c r="JO11" s="170">
        <f t="shared" si="58"/>
        <v>7.7872871345473034E-3</v>
      </c>
      <c r="JP11" s="170">
        <f t="shared" si="59"/>
        <v>7.8822827380831406E-3</v>
      </c>
      <c r="JQ11" s="170">
        <f t="shared" si="60"/>
        <v>7.9764428145510016E-3</v>
      </c>
      <c r="JR11" s="170">
        <f t="shared" si="61"/>
        <v>8.0697100275992414E-3</v>
      </c>
      <c r="JS11" s="170">
        <f t="shared" si="62"/>
        <v>8.162027036741867E-3</v>
      </c>
      <c r="JT11" s="170">
        <f t="shared" si="63"/>
        <v>8.253336554974431E-3</v>
      </c>
      <c r="JU11" s="170">
        <f t="shared" si="64"/>
        <v>8.3435814069890389E-3</v>
      </c>
      <c r="JV11" s="170">
        <f t="shared" si="65"/>
        <v>8.4327045879075378E-3</v>
      </c>
      <c r="JW11" s="170">
        <f t="shared" si="66"/>
        <v>8.5206493224500822E-3</v>
      </c>
      <c r="JX11" s="170">
        <f t="shared" si="67"/>
        <v>8.6073591244546707E-3</v>
      </c>
      <c r="JY11" s="170">
        <f t="shared" si="68"/>
        <v>8.6927778566616397E-3</v>
      </c>
      <c r="JZ11" s="170">
        <f t="shared" si="69"/>
        <v>8.7768497906757417E-3</v>
      </c>
      <c r="KA11" s="170">
        <f t="shared" si="70"/>
        <v>8.859519667017304E-3</v>
      </c>
      <c r="KB11" s="170">
        <f t="shared" si="71"/>
        <v>8.9407327551727818E-3</v>
      </c>
      <c r="KC11" s="170">
        <f t="shared" si="72"/>
        <v>9.0204349135542504E-3</v>
      </c>
      <c r="KD11" s="170">
        <f t="shared" si="73"/>
        <v>9.0985726492766403E-3</v>
      </c>
      <c r="KE11" s="170">
        <f t="shared" si="74"/>
        <v>9.1750931776609906E-3</v>
      </c>
      <c r="KF11" s="170">
        <f t="shared" si="75"/>
        <v>9.2499444813716278E-3</v>
      </c>
      <c r="KG11" s="170">
        <f t="shared" si="76"/>
        <v>9.3230753690950879E-3</v>
      </c>
      <c r="KH11" s="170">
        <f t="shared" si="77"/>
        <v>9.3944355336684944E-3</v>
      </c>
      <c r="KI11" s="170">
        <f t="shared" si="78"/>
        <v>9.4639756095654358E-3</v>
      </c>
      <c r="KJ11" s="170">
        <f t="shared" si="79"/>
        <v>9.5316472296477009E-3</v>
      </c>
      <c r="KK11" s="170">
        <f t="shared" si="80"/>
        <v>9.5974030810917869E-3</v>
      </c>
      <c r="KL11" s="170">
        <f t="shared" si="81"/>
        <v>9.6611969603999613E-3</v>
      </c>
      <c r="KM11" s="170">
        <f t="shared" si="82"/>
        <v>9.7229838274064933E-3</v>
      </c>
      <c r="KN11" s="170">
        <f t="shared" si="83"/>
        <v>9.782719858190873E-3</v>
      </c>
      <c r="KO11" s="170">
        <f t="shared" si="84"/>
        <v>9.8403624968111461E-3</v>
      </c>
      <c r="KP11" s="170">
        <f t="shared" si="85"/>
        <v>9.8958705057719774E-3</v>
      </c>
      <c r="KQ11" s="170">
        <f t="shared" si="86"/>
        <v>9.9492040151437991E-3</v>
      </c>
      <c r="KR11" s="170">
        <f t="shared" si="87"/>
        <v>1.0000324570251143E-2</v>
      </c>
      <c r="KS11" s="170">
        <f t="shared" si="88"/>
        <v>1.0049195177850467E-2</v>
      </c>
      <c r="KT11" s="170">
        <f t="shared" si="89"/>
        <v>1.0095780350719816E-2</v>
      </c>
      <c r="KU11" s="170">
        <f t="shared" si="90"/>
        <v>1.0140046150585188E-2</v>
      </c>
      <c r="KV11" s="170">
        <f t="shared" si="91"/>
        <v>1.0181960229310887E-2</v>
      </c>
      <c r="KW11" s="170">
        <f t="shared" si="92"/>
        <v>1.0221491868283967E-2</v>
      </c>
      <c r="KX11" s="170">
        <f t="shared" si="93"/>
        <v>1.0258612015925608E-2</v>
      </c>
      <c r="KY11" s="170">
        <f t="shared" si="94"/>
        <v>1.029329332326535E-2</v>
      </c>
      <c r="KZ11" s="170">
        <f t="shared" si="95"/>
        <v>1.0325510177517186E-2</v>
      </c>
      <c r="LA11" s="170">
        <f t="shared" si="96"/>
        <v>1.0355238733599826E-2</v>
      </c>
      <c r="LB11" s="170">
        <f t="shared" si="97"/>
        <v>1.0382456943546876E-2</v>
      </c>
      <c r="LC11" s="170">
        <f t="shared" si="98"/>
        <v>1.0407144583756073E-2</v>
      </c>
      <c r="LD11" s="170">
        <f t="shared" si="99"/>
        <v>1.0429283280030507E-2</v>
      </c>
      <c r="LE11" s="170">
        <f t="shared" si="100"/>
        <v>1.0448856530368407E-2</v>
      </c>
      <c r="LF11" s="170">
        <f t="shared" si="101"/>
        <v>1.0465849725461881E-2</v>
      </c>
      <c r="LG11" s="170">
        <f t="shared" si="102"/>
        <v>1.0480250166869039E-2</v>
      </c>
      <c r="LH11" s="170">
        <f t="shared" si="103"/>
        <v>1.0492047082827787E-2</v>
      </c>
      <c r="LI11" s="170">
        <f t="shared" si="104"/>
        <v>1.0501231641683765E-2</v>
      </c>
      <c r="LJ11" s="170">
        <f t="shared" si="105"/>
        <v>1.0507796962908987E-2</v>
      </c>
      <c r="LK11" s="170">
        <f t="shared" si="106"/>
        <v>1.0511738125691915E-2</v>
      </c>
      <c r="LL11" s="170">
        <f t="shared" si="107"/>
        <v>1.0513052175084001E-2</v>
      </c>
      <c r="LM11" s="170">
        <f t="shared" si="108"/>
        <v>1.0511738125691915E-2</v>
      </c>
      <c r="LN11" s="170">
        <f t="shared" si="109"/>
        <v>1.0507796962908987E-2</v>
      </c>
      <c r="LO11" s="170">
        <f t="shared" si="110"/>
        <v>1.0501231641683765E-2</v>
      </c>
      <c r="LP11" s="170">
        <f t="shared" si="111"/>
        <v>1.0492047082827787E-2</v>
      </c>
      <c r="LQ11" s="170">
        <f t="shared" si="112"/>
        <v>1.0480250166869039E-2</v>
      </c>
      <c r="LR11" s="170">
        <f t="shared" si="113"/>
        <v>1.0465849725461881E-2</v>
      </c>
      <c r="LS11" s="170">
        <f t="shared" si="114"/>
        <v>1.0448856530368407E-2</v>
      </c>
      <c r="LT11" s="170">
        <f t="shared" si="115"/>
        <v>1.0429283280030507E-2</v>
      </c>
      <c r="LU11" s="170">
        <f t="shared" si="116"/>
        <v>1.0407144583756073E-2</v>
      </c>
      <c r="LV11" s="170">
        <f t="shared" si="117"/>
        <v>1.0382456943546876E-2</v>
      </c>
      <c r="LW11" s="170">
        <f t="shared" si="118"/>
        <v>1.0355238733599826E-2</v>
      </c>
      <c r="LX11" s="170">
        <f t="shared" si="119"/>
        <v>1.0325510177517186E-2</v>
      </c>
      <c r="LY11" s="170">
        <f t="shared" si="120"/>
        <v>1.029329332326535E-2</v>
      </c>
      <c r="LZ11" s="170">
        <f t="shared" si="121"/>
        <v>1.0258612015925608E-2</v>
      </c>
      <c r="MA11" s="170">
        <f t="shared" si="122"/>
        <v>1.0221491868283967E-2</v>
      </c>
      <c r="MB11" s="170">
        <f t="shared" si="123"/>
        <v>1.0181960229310887E-2</v>
      </c>
      <c r="MC11" s="170">
        <f t="shared" si="124"/>
        <v>1.0140046150585188E-2</v>
      </c>
      <c r="MD11" s="170">
        <f t="shared" si="125"/>
        <v>1.0095780350719816E-2</v>
      </c>
      <c r="ME11" s="170">
        <f t="shared" si="126"/>
        <v>1.0049195177850467E-2</v>
      </c>
      <c r="MF11" s="170">
        <f t="shared" si="127"/>
        <v>1.0000324570251143E-2</v>
      </c>
      <c r="MG11" s="170">
        <f t="shared" si="128"/>
        <v>9.9492040151437991E-3</v>
      </c>
      <c r="MH11" s="170">
        <f t="shared" si="129"/>
        <v>9.8958705057719774E-3</v>
      </c>
      <c r="MI11" s="170">
        <f t="shared" si="130"/>
        <v>9.8403624968111461E-3</v>
      </c>
      <c r="MJ11" s="170">
        <f t="shared" si="131"/>
        <v>9.782719858190873E-3</v>
      </c>
      <c r="MK11" s="170">
        <f t="shared" si="132"/>
        <v>9.7229838274064933E-3</v>
      </c>
      <c r="ML11" s="170">
        <f t="shared" si="133"/>
        <v>9.6611969603999613E-3</v>
      </c>
      <c r="MM11" s="170">
        <f t="shared" si="134"/>
        <v>9.5974030810917869E-3</v>
      </c>
      <c r="MN11" s="170">
        <f t="shared" si="135"/>
        <v>9.5316472296477009E-3</v>
      </c>
      <c r="MO11" s="170">
        <f t="shared" si="136"/>
        <v>9.4639756095654358E-3</v>
      </c>
      <c r="MP11" s="170">
        <f t="shared" si="137"/>
        <v>9.3944355336684944E-3</v>
      </c>
      <c r="MQ11" s="170">
        <f t="shared" si="138"/>
        <v>9.3230753690950879E-3</v>
      </c>
      <c r="MR11" s="170">
        <f t="shared" si="139"/>
        <v>9.2499444813716278E-3</v>
      </c>
      <c r="MS11" s="170">
        <f t="shared" si="140"/>
        <v>9.1750931776609906E-3</v>
      </c>
      <c r="MT11" s="170">
        <f t="shared" si="141"/>
        <v>9.0985726492766403E-3</v>
      </c>
      <c r="MU11" s="170">
        <f t="shared" si="142"/>
        <v>9.0204349135542504E-3</v>
      </c>
      <c r="MV11" s="170">
        <f t="shared" si="143"/>
        <v>8.9407327551727818E-3</v>
      </c>
      <c r="MW11" s="170">
        <f t="shared" si="144"/>
        <v>8.859519667017304E-3</v>
      </c>
      <c r="MX11" s="170">
        <f t="shared" si="145"/>
        <v>8.7768497906757417E-3</v>
      </c>
      <c r="MY11" s="170">
        <f t="shared" si="146"/>
        <v>8.6927778566616397E-3</v>
      </c>
      <c r="MZ11" s="170">
        <f t="shared" si="147"/>
        <v>8.6073591244546707E-3</v>
      </c>
      <c r="NA11" s="170">
        <f t="shared" si="148"/>
        <v>8.5206493224500822E-3</v>
      </c>
      <c r="NB11" s="170">
        <f t="shared" si="149"/>
        <v>8.4327045879075378E-3</v>
      </c>
      <c r="NC11" s="170">
        <f t="shared" si="150"/>
        <v>8.3435814069890389E-3</v>
      </c>
      <c r="ND11" s="170">
        <f t="shared" si="151"/>
        <v>8.253336554974431E-3</v>
      </c>
      <c r="NE11" s="170">
        <f t="shared" si="152"/>
        <v>8.162027036741867E-3</v>
      </c>
      <c r="NF11" s="170">
        <f t="shared" si="153"/>
        <v>8.0697100275992414E-3</v>
      </c>
      <c r="NG11" s="170">
        <f t="shared" si="154"/>
        <v>7.9764428145510016E-3</v>
      </c>
      <c r="NH11" s="170">
        <f t="shared" si="155"/>
        <v>7.8822827380831406E-3</v>
      </c>
      <c r="NI11" s="170">
        <f t="shared" si="156"/>
        <v>7.7872871345473034E-3</v>
      </c>
      <c r="NJ11" s="170">
        <f t="shared" si="157"/>
        <v>7.6915132792229864E-3</v>
      </c>
      <c r="NK11" s="170">
        <f t="shared" si="158"/>
        <v>7.5950183301347011E-3</v>
      </c>
      <c r="NL11" s="170">
        <f t="shared" si="159"/>
        <v>7.4978592726987446E-3</v>
      </c>
      <c r="NM11" s="170">
        <f t="shared" si="160"/>
        <v>7.4000928652718911E-3</v>
      </c>
      <c r="NN11" s="170">
        <f t="shared" si="161"/>
        <v>7.3017755856718035E-3</v>
      </c>
      <c r="NO11" s="170">
        <f t="shared" si="162"/>
        <v>7.2029635787364387E-3</v>
      </c>
      <c r="NP11" s="170">
        <f t="shared" si="163"/>
        <v>7.1037126049870204E-3</v>
      </c>
      <c r="NQ11" s="170">
        <f t="shared" si="164"/>
        <v>7.0040779904563932E-3</v>
      </c>
      <c r="NR11" s="170">
        <f t="shared" si="165"/>
        <v>6.9041145777417158E-3</v>
      </c>
      <c r="NS11" s="170">
        <f t="shared" si="166"/>
        <v>6.803876678337515E-3</v>
      </c>
      <c r="NT11" s="170">
        <f t="shared" si="167"/>
        <v>6.7034180263021324E-3</v>
      </c>
      <c r="NU11" s="170">
        <f t="shared" si="168"/>
        <v>6.6027917333075069E-3</v>
      </c>
      <c r="NV11" s="170">
        <f t="shared" si="169"/>
        <v>6.5020502451191469E-3</v>
      </c>
      <c r="NW11" s="170">
        <f t="shared" si="170"/>
        <v>6.4012452995499446E-3</v>
      </c>
      <c r="NX11" s="170">
        <f t="shared" si="171"/>
        <v>6.3004278859282786E-3</v>
      </c>
      <c r="NY11" s="170">
        <f t="shared" si="172"/>
        <v>6.1996482061176502E-3</v>
      </c>
      <c r="NZ11" s="170">
        <f t="shared" si="173"/>
        <v>6.0989556371217725E-3</v>
      </c>
      <c r="OA11" s="170">
        <f t="shared" si="174"/>
        <v>5.9983986953058028E-3</v>
      </c>
      <c r="OB11" s="170">
        <f t="shared" si="175"/>
        <v>5.898025002261064E-3</v>
      </c>
      <c r="OC11" s="170">
        <f t="shared" si="176"/>
        <v>5.7978812523373884E-3</v>
      </c>
      <c r="OD11" s="170">
        <f t="shared" si="177"/>
        <v>5.6980131818638105E-3</v>
      </c>
      <c r="OE11" s="170">
        <f t="shared" si="178"/>
        <v>5.5984655400751881E-3</v>
      </c>
      <c r="OF11" s="170">
        <f t="shared" si="179"/>
        <v>5.4992820617589897E-3</v>
      </c>
      <c r="OG11" s="170">
        <f t="shared" si="180"/>
        <v>5.4005054416332845E-3</v>
      </c>
      <c r="OH11" s="170">
        <f t="shared" si="181"/>
        <v>5.3021773104637978E-3</v>
      </c>
      <c r="OI11" s="170">
        <f t="shared" si="182"/>
        <v>5.2043382129247015E-3</v>
      </c>
      <c r="OJ11" s="170">
        <f t="shared" si="183"/>
        <v>5.1070275872047355E-3</v>
      </c>
      <c r="OK11" s="170">
        <f t="shared" si="184"/>
        <v>5.0102837463571921E-3</v>
      </c>
      <c r="OL11" s="170">
        <f t="shared" si="185"/>
        <v>4.9141438613892916E-3</v>
      </c>
      <c r="OM11" s="170">
        <f t="shared" si="186"/>
        <v>4.8186439460835475E-3</v>
      </c>
      <c r="ON11" s="170">
        <f t="shared" si="187"/>
        <v>4.7238188435408685E-3</v>
      </c>
      <c r="OO11" s="170">
        <f t="shared" si="188"/>
        <v>4.6297022144323524E-3</v>
      </c>
      <c r="OP11" s="170">
        <f t="shared" si="189"/>
        <v>4.5363265269440052E-3</v>
      </c>
      <c r="OQ11" s="170">
        <f t="shared" si="190"/>
        <v>4.4437230483960069E-3</v>
      </c>
      <c r="OR11" s="170">
        <f t="shared" si="191"/>
        <v>4.351921838515624E-3</v>
      </c>
      <c r="OS11" s="170">
        <f t="shared" si="192"/>
        <v>4.2609517443403756E-3</v>
      </c>
      <c r="OT11" s="170">
        <f t="shared" si="193"/>
        <v>4.170840396725768E-3</v>
      </c>
      <c r="OU11" s="170">
        <f t="shared" si="194"/>
        <v>4.0816142084296294E-3</v>
      </c>
      <c r="OV11" s="170">
        <f t="shared" si="195"/>
        <v>3.9932983737429361E-3</v>
      </c>
      <c r="OW11" s="170">
        <f t="shared" si="196"/>
        <v>3.9059168696349554E-3</v>
      </c>
      <c r="OX11" s="170">
        <f t="shared" si="197"/>
        <v>3.8194924583786582E-3</v>
      </c>
      <c r="OY11" s="170">
        <f t="shared" si="198"/>
        <v>3.7340466916204449E-3</v>
      </c>
      <c r="OZ11" s="170">
        <f t="shared" si="199"/>
        <v>3.6495999158565563E-3</v>
      </c>
      <c r="PA11" s="170">
        <f t="shared" si="200"/>
        <v>3.5661712792769392E-3</v>
      </c>
      <c r="PB11" s="170">
        <f t="shared" si="201"/>
        <v>3.4837787399358174E-3</v>
      </c>
      <c r="PC11" s="170">
        <f t="shared" si="202"/>
        <v>3.4024390752068622E-3</v>
      </c>
      <c r="PD11" s="170">
        <f t="shared" si="203"/>
        <v>3.3221678924795811E-3</v>
      </c>
      <c r="PE11" s="170">
        <f t="shared" si="204"/>
        <v>3.2429796410524017E-3</v>
      </c>
      <c r="PF11" s="170">
        <f t="shared" si="205"/>
        <v>3.1648876251768746E-3</v>
      </c>
      <c r="PG11" s="170">
        <f t="shared" si="206"/>
        <v>3.0879040182065312E-3</v>
      </c>
      <c r="PH11" s="170">
        <f t="shared" si="207"/>
        <v>3.012039877803093E-3</v>
      </c>
    </row>
    <row r="12" spans="1:424" x14ac:dyDescent="0.75">
      <c r="A12" s="4">
        <v>9</v>
      </c>
      <c r="B12" s="97">
        <f t="shared" si="208"/>
        <v>60</v>
      </c>
      <c r="C12" s="96">
        <v>120</v>
      </c>
      <c r="D12" s="97">
        <f t="shared" si="209"/>
        <v>180</v>
      </c>
      <c r="E12" s="36">
        <f t="shared" si="0"/>
        <v>1</v>
      </c>
      <c r="F12" s="36">
        <f t="shared" si="1"/>
        <v>1</v>
      </c>
      <c r="G12" s="74">
        <f t="shared" si="210"/>
        <v>120</v>
      </c>
      <c r="H12" s="23" t="s">
        <v>797</v>
      </c>
      <c r="I12" s="58"/>
      <c r="J12" s="281"/>
      <c r="K12" s="75">
        <f>IF(AND(B12&gt;0,C12&gt;0,D12&gt;0),IF(ISBLANK(J12),IF(ISBLANK(H12),"",(D12-B12)*VLOOKUP(H12,VLookups!$A$4:$B$13,2,FALSE)),J12),"")</f>
        <v>42.426406871192853</v>
      </c>
      <c r="L12" s="76">
        <f t="shared" si="2"/>
        <v>1800.0000000000002</v>
      </c>
      <c r="M12" s="96">
        <v>150</v>
      </c>
      <c r="N12" s="271">
        <f>IF(AND(M12&gt;0,C12&gt;0,NOT(K12="")),ABS(VLOOKUP($M$1,VLookups!$A$43:$B$44,2,FALSE)-_xlfn.NORM.DIST(M12,G12,K12,TRUE)),"")</f>
        <v>0.76024993890652326</v>
      </c>
      <c r="O12" s="95">
        <f>IF(AND($B12&gt;0,$C12&gt;0,$D12&gt;0,NOT(ISBLANK($H12))),_xlfn.NORM.INV(ABS(VLOOKUP($M$1,VLookups!$A$43:$B$44,2,FALSE)-O$3),$G12,$K12),"")</f>
        <v>65.628371853790597</v>
      </c>
      <c r="P12" s="94">
        <f>IF(AND($B12&gt;0,$C12&gt;0,$D12&gt;0,NOT(ISBLANK($H12))),_xlfn.NORM.INV(ABS(VLOOKUP($M$1,VLookups!$A$43:$B$44,2,FALSE)-P$3),$G12,$K12),"")</f>
        <v>174.37162814620939</v>
      </c>
      <c r="Q12" s="95">
        <f>IF(AND($B12&gt;0,$C12&gt;0,$D12&gt;0,NOT(ISBLANK($H12))),_xlfn.NORM.INV(ABS(VLOOKUP($M$1,VLookups!$A$43:$B$44,2,FALSE)-Q$3),$G12,$K12),"")</f>
        <v>163.97214467755302</v>
      </c>
      <c r="R12" s="94">
        <f>IF(AND($B12&gt;0,$C12&gt;0,$D12&gt;0,NOT(ISBLANK($H12))),_xlfn.NORM.INV(ABS(VLOOKUP($M$1,VLookups!$A$43:$B$44,2,FALSE)-R$3),$G12,$K12),"")</f>
        <v>155.70696488699971</v>
      </c>
      <c r="S12" s="95">
        <f>IF(AND($B12&gt;0,$C12&gt;0,$D12&gt;0,NOT(ISBLANK($H12))),_xlfn.NORM.INV(ABS(VLOOKUP($M$1,VLookups!$A$43:$B$44,2,FALSE)-S$3),$G12,$K12),"")</f>
        <v>148.61617657226822</v>
      </c>
      <c r="T12" s="94">
        <f>IF(AND($B12&gt;0,$C12&gt;0,$D12&gt;0,NOT(ISBLANK($H12))),_xlfn.NORM.INV(ABS(VLOOKUP($M$1,VLookups!$A$43:$B$44,2,FALSE)-T$3),$G12,$K12),"")</f>
        <v>120</v>
      </c>
      <c r="U12" s="5"/>
      <c r="V12" s="169">
        <f t="shared" si="211"/>
        <v>0.6</v>
      </c>
      <c r="W12" s="50">
        <f t="shared" si="212"/>
        <v>60.000000000000519</v>
      </c>
      <c r="X12" s="50">
        <f t="shared" si="220"/>
        <v>60.60000000000052</v>
      </c>
      <c r="Y12" s="50">
        <f t="shared" si="220"/>
        <v>61.200000000000522</v>
      </c>
      <c r="Z12" s="50">
        <f t="shared" si="220"/>
        <v>61.800000000000523</v>
      </c>
      <c r="AA12" s="50">
        <f t="shared" si="220"/>
        <v>62.400000000000524</v>
      </c>
      <c r="AB12" s="50">
        <f t="shared" si="220"/>
        <v>63.000000000000526</v>
      </c>
      <c r="AC12" s="50">
        <f t="shared" si="220"/>
        <v>63.600000000000527</v>
      </c>
      <c r="AD12" s="50">
        <f t="shared" si="220"/>
        <v>64.200000000000529</v>
      </c>
      <c r="AE12" s="50">
        <f t="shared" si="220"/>
        <v>64.800000000000523</v>
      </c>
      <c r="AF12" s="50">
        <f t="shared" si="220"/>
        <v>65.400000000000517</v>
      </c>
      <c r="AG12" s="50">
        <f t="shared" si="220"/>
        <v>66.000000000000512</v>
      </c>
      <c r="AH12" s="50">
        <f t="shared" si="220"/>
        <v>66.600000000000506</v>
      </c>
      <c r="AI12" s="50">
        <f t="shared" si="220"/>
        <v>67.2000000000005</v>
      </c>
      <c r="AJ12" s="50">
        <f t="shared" si="220"/>
        <v>67.800000000000495</v>
      </c>
      <c r="AK12" s="50">
        <f t="shared" si="220"/>
        <v>68.400000000000489</v>
      </c>
      <c r="AL12" s="50">
        <f t="shared" si="220"/>
        <v>69.000000000000483</v>
      </c>
      <c r="AM12" s="50">
        <f t="shared" si="220"/>
        <v>69.600000000000477</v>
      </c>
      <c r="AN12" s="50">
        <f t="shared" si="220"/>
        <v>70.200000000000472</v>
      </c>
      <c r="AO12" s="50">
        <f t="shared" si="220"/>
        <v>70.800000000000466</v>
      </c>
      <c r="AP12" s="50">
        <f t="shared" si="220"/>
        <v>71.40000000000046</v>
      </c>
      <c r="AQ12" s="50">
        <f t="shared" si="220"/>
        <v>72.000000000000455</v>
      </c>
      <c r="AR12" s="50">
        <f t="shared" si="220"/>
        <v>72.600000000000449</v>
      </c>
      <c r="AS12" s="50">
        <f t="shared" si="220"/>
        <v>73.200000000000443</v>
      </c>
      <c r="AT12" s="50">
        <f t="shared" si="220"/>
        <v>73.800000000000438</v>
      </c>
      <c r="AU12" s="50">
        <f t="shared" si="220"/>
        <v>74.400000000000432</v>
      </c>
      <c r="AV12" s="50">
        <f t="shared" si="220"/>
        <v>75.000000000000426</v>
      </c>
      <c r="AW12" s="50">
        <f t="shared" si="220"/>
        <v>75.600000000000421</v>
      </c>
      <c r="AX12" s="50">
        <f t="shared" si="220"/>
        <v>76.200000000000415</v>
      </c>
      <c r="AY12" s="50">
        <f t="shared" si="220"/>
        <v>76.800000000000409</v>
      </c>
      <c r="AZ12" s="50">
        <f t="shared" si="220"/>
        <v>77.400000000000404</v>
      </c>
      <c r="BA12" s="50">
        <f t="shared" si="220"/>
        <v>78.000000000000398</v>
      </c>
      <c r="BB12" s="50">
        <f t="shared" si="220"/>
        <v>78.600000000000392</v>
      </c>
      <c r="BC12" s="50">
        <f t="shared" si="220"/>
        <v>79.200000000000387</v>
      </c>
      <c r="BD12" s="50">
        <f t="shared" si="220"/>
        <v>79.800000000000381</v>
      </c>
      <c r="BE12" s="50">
        <f t="shared" si="220"/>
        <v>80.400000000000375</v>
      </c>
      <c r="BF12" s="50">
        <f t="shared" si="220"/>
        <v>81.000000000000369</v>
      </c>
      <c r="BG12" s="50">
        <f t="shared" si="220"/>
        <v>81.600000000000364</v>
      </c>
      <c r="BH12" s="50">
        <f t="shared" si="220"/>
        <v>82.200000000000358</v>
      </c>
      <c r="BI12" s="50">
        <f t="shared" si="220"/>
        <v>82.800000000000352</v>
      </c>
      <c r="BJ12" s="50">
        <f t="shared" si="220"/>
        <v>83.400000000000347</v>
      </c>
      <c r="BK12" s="50">
        <f t="shared" si="220"/>
        <v>84.000000000000341</v>
      </c>
      <c r="BL12" s="50">
        <f t="shared" si="220"/>
        <v>84.600000000000335</v>
      </c>
      <c r="BM12" s="50">
        <f t="shared" si="220"/>
        <v>85.20000000000033</v>
      </c>
      <c r="BN12" s="50">
        <f t="shared" si="220"/>
        <v>85.800000000000324</v>
      </c>
      <c r="BO12" s="50">
        <f t="shared" si="220"/>
        <v>86.400000000000318</v>
      </c>
      <c r="BP12" s="50">
        <f t="shared" si="220"/>
        <v>87.000000000000313</v>
      </c>
      <c r="BQ12" s="50">
        <f t="shared" si="220"/>
        <v>87.600000000000307</v>
      </c>
      <c r="BR12" s="50">
        <f t="shared" si="220"/>
        <v>88.200000000000301</v>
      </c>
      <c r="BS12" s="50">
        <f t="shared" si="220"/>
        <v>88.800000000000296</v>
      </c>
      <c r="BT12" s="50">
        <f t="shared" si="220"/>
        <v>89.40000000000029</v>
      </c>
      <c r="BU12" s="50">
        <f t="shared" si="220"/>
        <v>90.000000000000284</v>
      </c>
      <c r="BV12" s="50">
        <f t="shared" si="220"/>
        <v>90.600000000000279</v>
      </c>
      <c r="BW12" s="50">
        <f t="shared" si="220"/>
        <v>91.200000000000273</v>
      </c>
      <c r="BX12" s="50">
        <f t="shared" si="220"/>
        <v>91.800000000000267</v>
      </c>
      <c r="BY12" s="50">
        <f t="shared" si="220"/>
        <v>92.400000000000261</v>
      </c>
      <c r="BZ12" s="50">
        <f t="shared" si="220"/>
        <v>93.000000000000256</v>
      </c>
      <c r="CA12" s="50">
        <f t="shared" si="220"/>
        <v>93.60000000000025</v>
      </c>
      <c r="CB12" s="50">
        <f t="shared" si="220"/>
        <v>94.200000000000244</v>
      </c>
      <c r="CC12" s="50">
        <f t="shared" si="220"/>
        <v>94.800000000000239</v>
      </c>
      <c r="CD12" s="50">
        <f t="shared" si="220"/>
        <v>95.400000000000233</v>
      </c>
      <c r="CE12" s="50">
        <f t="shared" si="220"/>
        <v>96.000000000000227</v>
      </c>
      <c r="CF12" s="50">
        <f t="shared" si="220"/>
        <v>96.600000000000222</v>
      </c>
      <c r="CG12" s="50">
        <f t="shared" si="220"/>
        <v>97.200000000000216</v>
      </c>
      <c r="CH12" s="50">
        <f t="shared" si="220"/>
        <v>97.80000000000021</v>
      </c>
      <c r="CI12" s="50">
        <f t="shared" si="220"/>
        <v>98.400000000000205</v>
      </c>
      <c r="CJ12" s="50">
        <f t="shared" si="218"/>
        <v>99.000000000000199</v>
      </c>
      <c r="CK12" s="50">
        <f t="shared" si="218"/>
        <v>99.600000000000193</v>
      </c>
      <c r="CL12" s="50">
        <f t="shared" si="218"/>
        <v>100.20000000000019</v>
      </c>
      <c r="CM12" s="50">
        <f t="shared" si="218"/>
        <v>100.80000000000018</v>
      </c>
      <c r="CN12" s="50">
        <f t="shared" si="218"/>
        <v>101.40000000000018</v>
      </c>
      <c r="CO12" s="50">
        <f t="shared" si="218"/>
        <v>102.00000000000017</v>
      </c>
      <c r="CP12" s="50">
        <f t="shared" si="218"/>
        <v>102.60000000000016</v>
      </c>
      <c r="CQ12" s="50">
        <f t="shared" si="218"/>
        <v>103.20000000000016</v>
      </c>
      <c r="CR12" s="50">
        <f t="shared" si="218"/>
        <v>103.80000000000015</v>
      </c>
      <c r="CS12" s="50">
        <f t="shared" si="218"/>
        <v>104.40000000000015</v>
      </c>
      <c r="CT12" s="50">
        <f t="shared" si="218"/>
        <v>105.00000000000014</v>
      </c>
      <c r="CU12" s="50">
        <f t="shared" si="218"/>
        <v>105.60000000000014</v>
      </c>
      <c r="CV12" s="50">
        <f t="shared" si="218"/>
        <v>106.20000000000013</v>
      </c>
      <c r="CW12" s="50">
        <f t="shared" si="218"/>
        <v>106.80000000000013</v>
      </c>
      <c r="CX12" s="50">
        <f t="shared" si="218"/>
        <v>107.40000000000012</v>
      </c>
      <c r="CY12" s="50">
        <f t="shared" si="218"/>
        <v>108.00000000000011</v>
      </c>
      <c r="CZ12" s="50">
        <f t="shared" si="218"/>
        <v>108.60000000000011</v>
      </c>
      <c r="DA12" s="50">
        <f t="shared" si="218"/>
        <v>109.2000000000001</v>
      </c>
      <c r="DB12" s="50">
        <f t="shared" si="218"/>
        <v>109.8000000000001</v>
      </c>
      <c r="DC12" s="50">
        <f t="shared" si="218"/>
        <v>110.40000000000009</v>
      </c>
      <c r="DD12" s="50">
        <f t="shared" si="218"/>
        <v>111.00000000000009</v>
      </c>
      <c r="DE12" s="50">
        <f t="shared" si="218"/>
        <v>111.60000000000008</v>
      </c>
      <c r="DF12" s="50">
        <f t="shared" si="218"/>
        <v>112.20000000000007</v>
      </c>
      <c r="DG12" s="50">
        <f t="shared" si="218"/>
        <v>112.80000000000007</v>
      </c>
      <c r="DH12" s="50">
        <f t="shared" si="218"/>
        <v>113.40000000000006</v>
      </c>
      <c r="DI12" s="50">
        <f t="shared" si="218"/>
        <v>114.00000000000006</v>
      </c>
      <c r="DJ12" s="50">
        <f t="shared" si="218"/>
        <v>114.60000000000005</v>
      </c>
      <c r="DK12" s="50">
        <f t="shared" si="218"/>
        <v>115.20000000000005</v>
      </c>
      <c r="DL12" s="50">
        <f t="shared" si="218"/>
        <v>115.80000000000004</v>
      </c>
      <c r="DM12" s="50">
        <f t="shared" si="218"/>
        <v>116.40000000000003</v>
      </c>
      <c r="DN12" s="50">
        <f t="shared" si="218"/>
        <v>117.00000000000003</v>
      </c>
      <c r="DO12" s="50">
        <f t="shared" si="218"/>
        <v>117.60000000000002</v>
      </c>
      <c r="DP12" s="50">
        <f t="shared" si="218"/>
        <v>118.20000000000002</v>
      </c>
      <c r="DQ12" s="50">
        <f t="shared" si="218"/>
        <v>118.80000000000001</v>
      </c>
      <c r="DR12" s="50">
        <f t="shared" si="218"/>
        <v>119.4</v>
      </c>
      <c r="DS12" s="184">
        <f t="shared" si="213"/>
        <v>120</v>
      </c>
      <c r="DT12" s="50">
        <f t="shared" si="214"/>
        <v>120.6</v>
      </c>
      <c r="DU12" s="50">
        <f t="shared" si="221"/>
        <v>121.19999999999999</v>
      </c>
      <c r="DV12" s="50">
        <f t="shared" si="221"/>
        <v>121.79999999999998</v>
      </c>
      <c r="DW12" s="50">
        <f t="shared" si="221"/>
        <v>122.39999999999998</v>
      </c>
      <c r="DX12" s="50">
        <f t="shared" si="221"/>
        <v>122.99999999999997</v>
      </c>
      <c r="DY12" s="50">
        <f t="shared" si="221"/>
        <v>123.59999999999997</v>
      </c>
      <c r="DZ12" s="50">
        <f t="shared" si="221"/>
        <v>124.19999999999996</v>
      </c>
      <c r="EA12" s="50">
        <f t="shared" si="221"/>
        <v>124.79999999999995</v>
      </c>
      <c r="EB12" s="50">
        <f t="shared" si="221"/>
        <v>125.39999999999995</v>
      </c>
      <c r="EC12" s="50">
        <f t="shared" si="221"/>
        <v>125.99999999999994</v>
      </c>
      <c r="ED12" s="50">
        <f t="shared" si="221"/>
        <v>126.59999999999994</v>
      </c>
      <c r="EE12" s="50">
        <f t="shared" si="221"/>
        <v>127.19999999999993</v>
      </c>
      <c r="EF12" s="50">
        <f t="shared" si="221"/>
        <v>127.79999999999993</v>
      </c>
      <c r="EG12" s="50">
        <f t="shared" si="221"/>
        <v>128.39999999999992</v>
      </c>
      <c r="EH12" s="50">
        <f t="shared" si="221"/>
        <v>128.99999999999991</v>
      </c>
      <c r="EI12" s="50">
        <f t="shared" si="221"/>
        <v>129.59999999999991</v>
      </c>
      <c r="EJ12" s="50">
        <f t="shared" si="221"/>
        <v>130.1999999999999</v>
      </c>
      <c r="EK12" s="50">
        <f t="shared" si="221"/>
        <v>130.7999999999999</v>
      </c>
      <c r="EL12" s="50">
        <f t="shared" si="221"/>
        <v>131.39999999999989</v>
      </c>
      <c r="EM12" s="50">
        <f t="shared" si="221"/>
        <v>131.99999999999989</v>
      </c>
      <c r="EN12" s="50">
        <f t="shared" si="221"/>
        <v>132.59999999999988</v>
      </c>
      <c r="EO12" s="50">
        <f t="shared" si="221"/>
        <v>133.19999999999987</v>
      </c>
      <c r="EP12" s="50">
        <f t="shared" si="221"/>
        <v>133.79999999999987</v>
      </c>
      <c r="EQ12" s="50">
        <f t="shared" si="221"/>
        <v>134.39999999999986</v>
      </c>
      <c r="ER12" s="50">
        <f t="shared" si="221"/>
        <v>134.99999999999986</v>
      </c>
      <c r="ES12" s="50">
        <f t="shared" si="221"/>
        <v>135.59999999999985</v>
      </c>
      <c r="ET12" s="50">
        <f t="shared" si="221"/>
        <v>136.19999999999985</v>
      </c>
      <c r="EU12" s="50">
        <f t="shared" si="221"/>
        <v>136.79999999999984</v>
      </c>
      <c r="EV12" s="50">
        <f t="shared" si="221"/>
        <v>137.39999999999984</v>
      </c>
      <c r="EW12" s="50">
        <f t="shared" si="221"/>
        <v>137.99999999999983</v>
      </c>
      <c r="EX12" s="50">
        <f t="shared" si="221"/>
        <v>138.59999999999982</v>
      </c>
      <c r="EY12" s="50">
        <f t="shared" si="221"/>
        <v>139.19999999999982</v>
      </c>
      <c r="EZ12" s="50">
        <f t="shared" si="221"/>
        <v>139.79999999999981</v>
      </c>
      <c r="FA12" s="50">
        <f t="shared" si="221"/>
        <v>140.39999999999981</v>
      </c>
      <c r="FB12" s="50">
        <f t="shared" si="221"/>
        <v>140.9999999999998</v>
      </c>
      <c r="FC12" s="50">
        <f t="shared" si="221"/>
        <v>141.5999999999998</v>
      </c>
      <c r="FD12" s="50">
        <f t="shared" si="221"/>
        <v>142.19999999999979</v>
      </c>
      <c r="FE12" s="50">
        <f t="shared" si="221"/>
        <v>142.79999999999978</v>
      </c>
      <c r="FF12" s="50">
        <f t="shared" si="221"/>
        <v>143.39999999999978</v>
      </c>
      <c r="FG12" s="50">
        <f t="shared" si="221"/>
        <v>143.99999999999977</v>
      </c>
      <c r="FH12" s="50">
        <f t="shared" si="221"/>
        <v>144.59999999999977</v>
      </c>
      <c r="FI12" s="50">
        <f t="shared" si="221"/>
        <v>145.19999999999976</v>
      </c>
      <c r="FJ12" s="50">
        <f t="shared" si="221"/>
        <v>145.79999999999976</v>
      </c>
      <c r="FK12" s="50">
        <f t="shared" si="221"/>
        <v>146.39999999999975</v>
      </c>
      <c r="FL12" s="50">
        <f t="shared" si="221"/>
        <v>146.99999999999974</v>
      </c>
      <c r="FM12" s="50">
        <f t="shared" si="221"/>
        <v>147.59999999999974</v>
      </c>
      <c r="FN12" s="50">
        <f t="shared" si="221"/>
        <v>148.19999999999973</v>
      </c>
      <c r="FO12" s="50">
        <f t="shared" si="221"/>
        <v>148.79999999999973</v>
      </c>
      <c r="FP12" s="50">
        <f t="shared" si="221"/>
        <v>149.39999999999972</v>
      </c>
      <c r="FQ12" s="50">
        <f t="shared" si="221"/>
        <v>149.99999999999972</v>
      </c>
      <c r="FR12" s="50">
        <f t="shared" si="221"/>
        <v>150.59999999999971</v>
      </c>
      <c r="FS12" s="50">
        <f t="shared" si="221"/>
        <v>151.1999999999997</v>
      </c>
      <c r="FT12" s="50">
        <f t="shared" si="221"/>
        <v>151.7999999999997</v>
      </c>
      <c r="FU12" s="50">
        <f t="shared" si="221"/>
        <v>152.39999999999969</v>
      </c>
      <c r="FV12" s="50">
        <f t="shared" si="221"/>
        <v>152.99999999999969</v>
      </c>
      <c r="FW12" s="50">
        <f t="shared" si="221"/>
        <v>153.59999999999968</v>
      </c>
      <c r="FX12" s="50">
        <f t="shared" si="221"/>
        <v>154.19999999999968</v>
      </c>
      <c r="FY12" s="50">
        <f t="shared" si="221"/>
        <v>154.79999999999967</v>
      </c>
      <c r="FZ12" s="50">
        <f t="shared" si="221"/>
        <v>155.39999999999966</v>
      </c>
      <c r="GA12" s="50">
        <f t="shared" si="221"/>
        <v>155.99999999999966</v>
      </c>
      <c r="GB12" s="50">
        <f t="shared" si="221"/>
        <v>156.59999999999965</v>
      </c>
      <c r="GC12" s="50">
        <f t="shared" si="221"/>
        <v>157.19999999999965</v>
      </c>
      <c r="GD12" s="50">
        <f t="shared" si="221"/>
        <v>157.79999999999964</v>
      </c>
      <c r="GE12" s="50">
        <f t="shared" si="221"/>
        <v>158.39999999999964</v>
      </c>
      <c r="GF12" s="50">
        <f t="shared" si="221"/>
        <v>158.99999999999963</v>
      </c>
      <c r="GG12" s="50">
        <f t="shared" si="219"/>
        <v>159.59999999999962</v>
      </c>
      <c r="GH12" s="50">
        <f t="shared" si="219"/>
        <v>160.19999999999962</v>
      </c>
      <c r="GI12" s="50">
        <f t="shared" si="219"/>
        <v>160.79999999999961</v>
      </c>
      <c r="GJ12" s="50">
        <f t="shared" si="219"/>
        <v>161.39999999999961</v>
      </c>
      <c r="GK12" s="50">
        <f t="shared" si="219"/>
        <v>161.9999999999996</v>
      </c>
      <c r="GL12" s="50">
        <f t="shared" si="219"/>
        <v>162.5999999999996</v>
      </c>
      <c r="GM12" s="50">
        <f t="shared" si="219"/>
        <v>163.19999999999959</v>
      </c>
      <c r="GN12" s="50">
        <f t="shared" si="219"/>
        <v>163.79999999999959</v>
      </c>
      <c r="GO12" s="50">
        <f t="shared" si="219"/>
        <v>164.39999999999958</v>
      </c>
      <c r="GP12" s="50">
        <f t="shared" si="219"/>
        <v>164.99999999999957</v>
      </c>
      <c r="GQ12" s="50">
        <f t="shared" si="219"/>
        <v>165.59999999999957</v>
      </c>
      <c r="GR12" s="50">
        <f t="shared" si="219"/>
        <v>166.19999999999956</v>
      </c>
      <c r="GS12" s="50">
        <f t="shared" si="219"/>
        <v>166.79999999999956</v>
      </c>
      <c r="GT12" s="50">
        <f t="shared" si="219"/>
        <v>167.39999999999955</v>
      </c>
      <c r="GU12" s="50">
        <f t="shared" si="219"/>
        <v>167.99999999999955</v>
      </c>
      <c r="GV12" s="50">
        <f t="shared" si="219"/>
        <v>168.59999999999954</v>
      </c>
      <c r="GW12" s="50">
        <f t="shared" si="219"/>
        <v>169.19999999999953</v>
      </c>
      <c r="GX12" s="50">
        <f t="shared" si="219"/>
        <v>169.79999999999953</v>
      </c>
      <c r="GY12" s="50">
        <f t="shared" si="219"/>
        <v>170.39999999999952</v>
      </c>
      <c r="GZ12" s="50">
        <f t="shared" si="219"/>
        <v>170.99999999999952</v>
      </c>
      <c r="HA12" s="50">
        <f t="shared" si="219"/>
        <v>171.59999999999951</v>
      </c>
      <c r="HB12" s="50">
        <f t="shared" si="219"/>
        <v>172.19999999999951</v>
      </c>
      <c r="HC12" s="50">
        <f t="shared" si="219"/>
        <v>172.7999999999995</v>
      </c>
      <c r="HD12" s="50">
        <f t="shared" si="219"/>
        <v>173.39999999999949</v>
      </c>
      <c r="HE12" s="50">
        <f t="shared" si="219"/>
        <v>173.99999999999949</v>
      </c>
      <c r="HF12" s="50">
        <f t="shared" si="219"/>
        <v>174.59999999999948</v>
      </c>
      <c r="HG12" s="50">
        <f t="shared" si="219"/>
        <v>175.19999999999948</v>
      </c>
      <c r="HH12" s="50">
        <f t="shared" si="219"/>
        <v>175.79999999999947</v>
      </c>
      <c r="HI12" s="50">
        <f t="shared" si="219"/>
        <v>176.39999999999947</v>
      </c>
      <c r="HJ12" s="50">
        <f t="shared" si="219"/>
        <v>176.99999999999946</v>
      </c>
      <c r="HK12" s="50">
        <f t="shared" si="219"/>
        <v>177.59999999999945</v>
      </c>
      <c r="HL12" s="50">
        <f t="shared" si="219"/>
        <v>178.19999999999945</v>
      </c>
      <c r="HM12" s="50">
        <f t="shared" si="219"/>
        <v>178.79999999999944</v>
      </c>
      <c r="HN12" s="50">
        <f t="shared" si="219"/>
        <v>179.39999999999944</v>
      </c>
      <c r="HO12" s="50">
        <f t="shared" si="219"/>
        <v>179.99999999999943</v>
      </c>
      <c r="HP12" s="170">
        <f t="shared" si="7"/>
        <v>3.4592291451716823E-3</v>
      </c>
      <c r="HQ12" s="170">
        <f t="shared" si="8"/>
        <v>3.5287573159877858E-3</v>
      </c>
      <c r="HR12" s="170">
        <f t="shared" si="9"/>
        <v>3.5989630915029699E-3</v>
      </c>
      <c r="HS12" s="170">
        <f t="shared" si="10"/>
        <v>3.6698315940557232E-3</v>
      </c>
      <c r="HT12" s="170">
        <f t="shared" si="11"/>
        <v>3.7413472500091734E-3</v>
      </c>
      <c r="HU12" s="170">
        <f t="shared" si="12"/>
        <v>3.813493788626584E-3</v>
      </c>
      <c r="HV12" s="170">
        <f t="shared" si="13"/>
        <v>3.8862542416286052E-3</v>
      </c>
      <c r="HW12" s="170">
        <f t="shared" si="14"/>
        <v>3.9596109434460909E-3</v>
      </c>
      <c r="HX12" s="170">
        <f t="shared" si="15"/>
        <v>4.03354553218159E-3</v>
      </c>
      <c r="HY12" s="170">
        <f t="shared" si="16"/>
        <v>4.1080389512918808E-3</v>
      </c>
      <c r="HZ12" s="170">
        <f t="shared" si="17"/>
        <v>4.1830714520030869E-3</v>
      </c>
      <c r="IA12" s="170">
        <f t="shared" si="18"/>
        <v>4.2586225964691676E-3</v>
      </c>
      <c r="IB12" s="170">
        <f t="shared" si="19"/>
        <v>4.3346712616836583E-3</v>
      </c>
      <c r="IC12" s="170">
        <f t="shared" si="20"/>
        <v>4.4111956441536919E-3</v>
      </c>
      <c r="ID12" s="170">
        <f t="shared" si="21"/>
        <v>4.4881732653444051E-3</v>
      </c>
      <c r="IE12" s="170">
        <f t="shared" si="22"/>
        <v>4.5655809779009075E-3</v>
      </c>
      <c r="IF12" s="170">
        <f t="shared" si="23"/>
        <v>4.6433949726539907E-3</v>
      </c>
      <c r="IG12" s="170">
        <f t="shared" si="24"/>
        <v>4.7215907864147852E-3</v>
      </c>
      <c r="IH12" s="170">
        <f t="shared" si="25"/>
        <v>4.8001433105625416E-3</v>
      </c>
      <c r="II12" s="170">
        <f t="shared" si="26"/>
        <v>4.8790268004286503E-3</v>
      </c>
      <c r="IJ12" s="170">
        <f t="shared" si="27"/>
        <v>4.9582148854789686E-3</v>
      </c>
      <c r="IK12" s="170">
        <f t="shared" si="28"/>
        <v>5.037680580295403E-3</v>
      </c>
      <c r="IL12" s="170">
        <f t="shared" si="29"/>
        <v>5.1173962963566083E-3</v>
      </c>
      <c r="IM12" s="170">
        <f t="shared" si="30"/>
        <v>5.1973338546165253E-3</v>
      </c>
      <c r="IN12" s="170">
        <f t="shared" si="31"/>
        <v>5.2774644988783153E-3</v>
      </c>
      <c r="IO12" s="170">
        <f t="shared" si="32"/>
        <v>5.3577589099601183E-3</v>
      </c>
      <c r="IP12" s="170">
        <f t="shared" si="33"/>
        <v>5.4381872206478808E-3</v>
      </c>
      <c r="IQ12" s="170">
        <f t="shared" si="34"/>
        <v>5.5187190314292872E-3</v>
      </c>
      <c r="IR12" s="170">
        <f t="shared" si="35"/>
        <v>5.5993234270016769E-3</v>
      </c>
      <c r="IS12" s="170">
        <f t="shared" si="36"/>
        <v>5.6799689935456144E-3</v>
      </c>
      <c r="IT12" s="170">
        <f t="shared" si="37"/>
        <v>5.7606238367545418E-3</v>
      </c>
      <c r="IU12" s="170">
        <f t="shared" si="38"/>
        <v>5.8412556006098111E-3</v>
      </c>
      <c r="IV12" s="170">
        <f t="shared" si="39"/>
        <v>5.9218314868891122E-3</v>
      </c>
      <c r="IW12" s="170">
        <f t="shared" si="40"/>
        <v>6.002318275395142E-3</v>
      </c>
      <c r="IX12" s="170">
        <f t="shared" si="41"/>
        <v>6.0826823448901762E-3</v>
      </c>
      <c r="IY12" s="170">
        <f t="shared" si="42"/>
        <v>6.162889694720966E-3</v>
      </c>
      <c r="IZ12" s="170">
        <f t="shared" si="43"/>
        <v>6.2429059671172413E-3</v>
      </c>
      <c r="JA12" s="170">
        <f t="shared" si="44"/>
        <v>6.3226964701458901E-3</v>
      </c>
      <c r="JB12" s="170">
        <f t="shared" si="45"/>
        <v>6.4022262013017596E-3</v>
      </c>
      <c r="JC12" s="170">
        <f t="shared" si="46"/>
        <v>6.481459871714829E-3</v>
      </c>
      <c r="JD12" s="170">
        <f t="shared" si="47"/>
        <v>6.5603619309524399E-3</v>
      </c>
      <c r="JE12" s="170">
        <f t="shared" si="48"/>
        <v>6.6388965923940869E-3</v>
      </c>
      <c r="JF12" s="170">
        <f t="shared" si="49"/>
        <v>6.717027859155256E-3</v>
      </c>
      <c r="JG12" s="170">
        <f t="shared" si="50"/>
        <v>6.7947195505356824E-3</v>
      </c>
      <c r="JH12" s="170">
        <f t="shared" si="51"/>
        <v>6.871935328966388E-3</v>
      </c>
      <c r="JI12" s="170">
        <f t="shared" si="52"/>
        <v>6.9486387274288542E-3</v>
      </c>
      <c r="JJ12" s="170">
        <f t="shared" si="53"/>
        <v>7.0247931773187028E-3</v>
      </c>
      <c r="JK12" s="170">
        <f t="shared" si="54"/>
        <v>7.1003620367253205E-3</v>
      </c>
      <c r="JL12" s="170">
        <f t="shared" si="55"/>
        <v>7.1753086190979309E-3</v>
      </c>
      <c r="JM12" s="170">
        <f t="shared" si="56"/>
        <v>7.2495962222678062E-3</v>
      </c>
      <c r="JN12" s="170">
        <f t="shared" si="57"/>
        <v>7.3231881577954074E-3</v>
      </c>
      <c r="JO12" s="170">
        <f t="shared" si="58"/>
        <v>7.3960477806105191E-3</v>
      </c>
      <c r="JP12" s="170">
        <f t="shared" si="59"/>
        <v>7.4681385189126273E-3</v>
      </c>
      <c r="JQ12" s="170">
        <f t="shared" si="60"/>
        <v>7.5394239042981806E-3</v>
      </c>
      <c r="JR12" s="170">
        <f t="shared" si="61"/>
        <v>7.6098676020806208E-3</v>
      </c>
      <c r="JS12" s="170">
        <f t="shared" si="62"/>
        <v>7.67943344176853E-3</v>
      </c>
      <c r="JT12" s="170">
        <f t="shared" si="63"/>
        <v>7.7480854476666659E-3</v>
      </c>
      <c r="JU12" s="170">
        <f t="shared" si="64"/>
        <v>7.8157878695641319E-3</v>
      </c>
      <c r="JV12" s="170">
        <f t="shared" si="65"/>
        <v>7.8825052134735146E-3</v>
      </c>
      <c r="JW12" s="170">
        <f t="shared" si="66"/>
        <v>7.9482022723843908E-3</v>
      </c>
      <c r="JX12" s="170">
        <f t="shared" si="67"/>
        <v>8.012844156994256E-3</v>
      </c>
      <c r="JY12" s="170">
        <f t="shared" si="68"/>
        <v>8.076396326379685E-3</v>
      </c>
      <c r="JZ12" s="170">
        <f t="shared" si="69"/>
        <v>8.1388246185702586E-3</v>
      </c>
      <c r="KA12" s="170">
        <f t="shared" si="70"/>
        <v>8.2000952809876387E-3</v>
      </c>
      <c r="KB12" s="170">
        <f t="shared" si="71"/>
        <v>8.260175000712057E-3</v>
      </c>
      <c r="KC12" s="170">
        <f t="shared" si="72"/>
        <v>8.3190309345384343E-3</v>
      </c>
      <c r="KD12" s="170">
        <f t="shared" si="73"/>
        <v>8.3766307387843544E-3</v>
      </c>
      <c r="KE12" s="170">
        <f t="shared" si="74"/>
        <v>8.4329425988121758E-3</v>
      </c>
      <c r="KF12" s="170">
        <f t="shared" si="75"/>
        <v>8.4879352582277034E-3</v>
      </c>
      <c r="KG12" s="170">
        <f t="shared" si="76"/>
        <v>8.5415780477180216E-3</v>
      </c>
      <c r="KH12" s="170">
        <f t="shared" si="77"/>
        <v>8.593840913491373E-3</v>
      </c>
      <c r="KI12" s="170">
        <f t="shared" si="78"/>
        <v>8.6446944452822205E-3</v>
      </c>
      <c r="KJ12" s="170">
        <f t="shared" si="79"/>
        <v>8.6941099038850642E-3</v>
      </c>
      <c r="KK12" s="170">
        <f t="shared" si="80"/>
        <v>8.742059248181E-3</v>
      </c>
      <c r="KL12" s="170">
        <f t="shared" si="81"/>
        <v>8.7885151616214768E-3</v>
      </c>
      <c r="KM12" s="170">
        <f t="shared" si="82"/>
        <v>8.833451078134295E-3</v>
      </c>
      <c r="KN12" s="170">
        <f t="shared" si="83"/>
        <v>8.8768412074175154E-3</v>
      </c>
      <c r="KO12" s="170">
        <f t="shared" si="84"/>
        <v>8.9186605595875466E-3</v>
      </c>
      <c r="KP12" s="170">
        <f t="shared" si="85"/>
        <v>8.9588849691485343E-3</v>
      </c>
      <c r="KQ12" s="170">
        <f t="shared" si="86"/>
        <v>8.9974911182508187E-3</v>
      </c>
      <c r="KR12" s="170">
        <f t="shared" si="87"/>
        <v>9.0344565592071994E-3</v>
      </c>
      <c r="KS12" s="170">
        <f t="shared" si="88"/>
        <v>9.0697597362365493E-3</v>
      </c>
      <c r="KT12" s="170">
        <f t="shared" si="89"/>
        <v>9.1033800064053184E-3</v>
      </c>
      <c r="KU12" s="170">
        <f t="shared" si="90"/>
        <v>9.135297659738471E-3</v>
      </c>
      <c r="KV12" s="170">
        <f t="shared" si="91"/>
        <v>9.1654939384724025E-3</v>
      </c>
      <c r="KW12" s="170">
        <f t="shared" si="92"/>
        <v>9.1939510554235361E-3</v>
      </c>
      <c r="KX12" s="170">
        <f t="shared" si="93"/>
        <v>9.2206522114474422E-3</v>
      </c>
      <c r="KY12" s="170">
        <f t="shared" si="94"/>
        <v>9.2455816119644384E-3</v>
      </c>
      <c r="KZ12" s="170">
        <f t="shared" si="95"/>
        <v>9.2687244825289776E-3</v>
      </c>
      <c r="LA12" s="170">
        <f t="shared" si="96"/>
        <v>9.2900670834212915E-3</v>
      </c>
      <c r="LB12" s="170">
        <f t="shared" si="97"/>
        <v>9.3095967232411439E-3</v>
      </c>
      <c r="LC12" s="170">
        <f t="shared" si="98"/>
        <v>9.3273017714848652E-3</v>
      </c>
      <c r="LD12" s="170">
        <f t="shared" si="99"/>
        <v>9.3431716700881993E-3</v>
      </c>
      <c r="LE12" s="170">
        <f t="shared" si="100"/>
        <v>9.3571969439189672E-3</v>
      </c>
      <c r="LF12" s="170">
        <f t="shared" si="101"/>
        <v>9.3693692102048871E-3</v>
      </c>
      <c r="LG12" s="170">
        <f t="shared" si="102"/>
        <v>9.3796811868834939E-3</v>
      </c>
      <c r="LH12" s="170">
        <f t="shared" si="103"/>
        <v>9.388126699862458E-3</v>
      </c>
      <c r="LI12" s="170">
        <f t="shared" si="104"/>
        <v>9.394700689180184E-3</v>
      </c>
      <c r="LJ12" s="170">
        <f t="shared" si="105"/>
        <v>9.399399214058109E-3</v>
      </c>
      <c r="LK12" s="170">
        <f t="shared" si="106"/>
        <v>9.4022194568375902E-3</v>
      </c>
      <c r="LL12" s="170">
        <f t="shared" si="107"/>
        <v>9.4031597257959385E-3</v>
      </c>
      <c r="LM12" s="170">
        <f t="shared" si="108"/>
        <v>9.4022194568375902E-3</v>
      </c>
      <c r="LN12" s="170">
        <f t="shared" si="109"/>
        <v>9.399399214058109E-3</v>
      </c>
      <c r="LO12" s="170">
        <f t="shared" si="110"/>
        <v>9.394700689180184E-3</v>
      </c>
      <c r="LP12" s="170">
        <f t="shared" si="111"/>
        <v>9.388126699862458E-3</v>
      </c>
      <c r="LQ12" s="170">
        <f t="shared" si="112"/>
        <v>9.3796811868834939E-3</v>
      </c>
      <c r="LR12" s="170">
        <f t="shared" si="113"/>
        <v>9.3693692102048871E-3</v>
      </c>
      <c r="LS12" s="170">
        <f t="shared" si="114"/>
        <v>9.3571969439189672E-3</v>
      </c>
      <c r="LT12" s="170">
        <f t="shared" si="115"/>
        <v>9.3431716700881993E-3</v>
      </c>
      <c r="LU12" s="170">
        <f t="shared" si="116"/>
        <v>9.3273017714848652E-3</v>
      </c>
      <c r="LV12" s="170">
        <f t="shared" si="117"/>
        <v>9.3095967232411439E-3</v>
      </c>
      <c r="LW12" s="170">
        <f t="shared" si="118"/>
        <v>9.2900670834212915E-3</v>
      </c>
      <c r="LX12" s="170">
        <f t="shared" si="119"/>
        <v>9.2687244825289776E-3</v>
      </c>
      <c r="LY12" s="170">
        <f t="shared" si="120"/>
        <v>9.2455816119644384E-3</v>
      </c>
      <c r="LZ12" s="170">
        <f t="shared" si="121"/>
        <v>9.2206522114474422E-3</v>
      </c>
      <c r="MA12" s="170">
        <f t="shared" si="122"/>
        <v>9.1939510554235361E-3</v>
      </c>
      <c r="MB12" s="170">
        <f t="shared" si="123"/>
        <v>9.1654939384724025E-3</v>
      </c>
      <c r="MC12" s="170">
        <f t="shared" si="124"/>
        <v>9.135297659738471E-3</v>
      </c>
      <c r="MD12" s="170">
        <f t="shared" si="125"/>
        <v>9.1033800064053184E-3</v>
      </c>
      <c r="ME12" s="170">
        <f t="shared" si="126"/>
        <v>9.0697597362365493E-3</v>
      </c>
      <c r="MF12" s="170">
        <f t="shared" si="127"/>
        <v>9.0344565592071994E-3</v>
      </c>
      <c r="MG12" s="170">
        <f t="shared" si="128"/>
        <v>8.9974911182508187E-3</v>
      </c>
      <c r="MH12" s="170">
        <f t="shared" si="129"/>
        <v>8.9588849691485343E-3</v>
      </c>
      <c r="MI12" s="170">
        <f t="shared" si="130"/>
        <v>8.9186605595875466E-3</v>
      </c>
      <c r="MJ12" s="170">
        <f t="shared" si="131"/>
        <v>8.8768412074175154E-3</v>
      </c>
      <c r="MK12" s="170">
        <f t="shared" si="132"/>
        <v>8.833451078134295E-3</v>
      </c>
      <c r="ML12" s="170">
        <f t="shared" si="133"/>
        <v>8.7885151616214768E-3</v>
      </c>
      <c r="MM12" s="170">
        <f t="shared" si="134"/>
        <v>8.742059248181E-3</v>
      </c>
      <c r="MN12" s="170">
        <f t="shared" si="135"/>
        <v>8.6941099038850642E-3</v>
      </c>
      <c r="MO12" s="170">
        <f t="shared" si="136"/>
        <v>8.6446944452822205E-3</v>
      </c>
      <c r="MP12" s="170">
        <f t="shared" si="137"/>
        <v>8.593840913491373E-3</v>
      </c>
      <c r="MQ12" s="170">
        <f t="shared" si="138"/>
        <v>8.5415780477180216E-3</v>
      </c>
      <c r="MR12" s="170">
        <f t="shared" si="139"/>
        <v>8.4879352582277034E-3</v>
      </c>
      <c r="MS12" s="170">
        <f t="shared" si="140"/>
        <v>8.4329425988121758E-3</v>
      </c>
      <c r="MT12" s="170">
        <f t="shared" si="141"/>
        <v>8.3766307387843544E-3</v>
      </c>
      <c r="MU12" s="170">
        <f t="shared" si="142"/>
        <v>8.3190309345384343E-3</v>
      </c>
      <c r="MV12" s="170">
        <f t="shared" si="143"/>
        <v>8.260175000712057E-3</v>
      </c>
      <c r="MW12" s="170">
        <f t="shared" si="144"/>
        <v>8.2000952809876387E-3</v>
      </c>
      <c r="MX12" s="170">
        <f t="shared" si="145"/>
        <v>8.1388246185702586E-3</v>
      </c>
      <c r="MY12" s="170">
        <f t="shared" si="146"/>
        <v>8.076396326379685E-3</v>
      </c>
      <c r="MZ12" s="170">
        <f t="shared" si="147"/>
        <v>8.012844156994256E-3</v>
      </c>
      <c r="NA12" s="170">
        <f t="shared" si="148"/>
        <v>7.9482022723843908E-3</v>
      </c>
      <c r="NB12" s="170">
        <f t="shared" si="149"/>
        <v>7.8825052134735146E-3</v>
      </c>
      <c r="NC12" s="170">
        <f t="shared" si="150"/>
        <v>7.8157878695641319E-3</v>
      </c>
      <c r="ND12" s="170">
        <f t="shared" si="151"/>
        <v>7.7480854476666659E-3</v>
      </c>
      <c r="NE12" s="170">
        <f t="shared" si="152"/>
        <v>7.67943344176853E-3</v>
      </c>
      <c r="NF12" s="170">
        <f t="shared" si="153"/>
        <v>7.6098676020806208E-3</v>
      </c>
      <c r="NG12" s="170">
        <f t="shared" si="154"/>
        <v>7.5394239042981806E-3</v>
      </c>
      <c r="NH12" s="170">
        <f t="shared" si="155"/>
        <v>7.4681385189126273E-3</v>
      </c>
      <c r="NI12" s="170">
        <f t="shared" si="156"/>
        <v>7.3960477806105191E-3</v>
      </c>
      <c r="NJ12" s="170">
        <f t="shared" si="157"/>
        <v>7.3231881577954074E-3</v>
      </c>
      <c r="NK12" s="170">
        <f t="shared" si="158"/>
        <v>7.2495962222678062E-3</v>
      </c>
      <c r="NL12" s="170">
        <f t="shared" si="159"/>
        <v>7.1753086190979309E-3</v>
      </c>
      <c r="NM12" s="170">
        <f t="shared" si="160"/>
        <v>7.1003620367253205E-3</v>
      </c>
      <c r="NN12" s="170">
        <f t="shared" si="161"/>
        <v>7.0247931773187028E-3</v>
      </c>
      <c r="NO12" s="170">
        <f t="shared" si="162"/>
        <v>6.9486387274288542E-3</v>
      </c>
      <c r="NP12" s="170">
        <f t="shared" si="163"/>
        <v>6.871935328966388E-3</v>
      </c>
      <c r="NQ12" s="170">
        <f t="shared" si="164"/>
        <v>6.7947195505356824E-3</v>
      </c>
      <c r="NR12" s="170">
        <f t="shared" si="165"/>
        <v>6.717027859155256E-3</v>
      </c>
      <c r="NS12" s="170">
        <f t="shared" si="166"/>
        <v>6.6388965923940869E-3</v>
      </c>
      <c r="NT12" s="170">
        <f t="shared" si="167"/>
        <v>6.5603619309524399E-3</v>
      </c>
      <c r="NU12" s="170">
        <f t="shared" si="168"/>
        <v>6.481459871714829E-3</v>
      </c>
      <c r="NV12" s="170">
        <f t="shared" si="169"/>
        <v>6.4022262013017596E-3</v>
      </c>
      <c r="NW12" s="170">
        <f t="shared" si="170"/>
        <v>6.3226964701458901E-3</v>
      </c>
      <c r="NX12" s="170">
        <f t="shared" si="171"/>
        <v>6.2429059671172413E-3</v>
      </c>
      <c r="NY12" s="170">
        <f t="shared" si="172"/>
        <v>6.162889694720966E-3</v>
      </c>
      <c r="NZ12" s="170">
        <f t="shared" si="173"/>
        <v>6.0826823448901762E-3</v>
      </c>
      <c r="OA12" s="170">
        <f t="shared" si="174"/>
        <v>6.002318275395142E-3</v>
      </c>
      <c r="OB12" s="170">
        <f t="shared" si="175"/>
        <v>5.9218314868891122E-3</v>
      </c>
      <c r="OC12" s="170">
        <f t="shared" si="176"/>
        <v>5.8412556006098111E-3</v>
      </c>
      <c r="OD12" s="170">
        <f t="shared" si="177"/>
        <v>5.7606238367545418E-3</v>
      </c>
      <c r="OE12" s="170">
        <f t="shared" si="178"/>
        <v>5.6799689935456144E-3</v>
      </c>
      <c r="OF12" s="170">
        <f t="shared" si="179"/>
        <v>5.5993234270016769E-3</v>
      </c>
      <c r="OG12" s="170">
        <f t="shared" si="180"/>
        <v>5.5187190314292872E-3</v>
      </c>
      <c r="OH12" s="170">
        <f t="shared" si="181"/>
        <v>5.4381872206478808E-3</v>
      </c>
      <c r="OI12" s="170">
        <f t="shared" si="182"/>
        <v>5.3577589099601183E-3</v>
      </c>
      <c r="OJ12" s="170">
        <f t="shared" si="183"/>
        <v>5.2774644988783153E-3</v>
      </c>
      <c r="OK12" s="170">
        <f t="shared" si="184"/>
        <v>5.1973338546165253E-3</v>
      </c>
      <c r="OL12" s="170">
        <f t="shared" si="185"/>
        <v>5.1173962963566083E-3</v>
      </c>
      <c r="OM12" s="170">
        <f t="shared" si="186"/>
        <v>5.037680580295403E-3</v>
      </c>
      <c r="ON12" s="170">
        <f t="shared" si="187"/>
        <v>4.9582148854789686E-3</v>
      </c>
      <c r="OO12" s="170">
        <f t="shared" si="188"/>
        <v>4.8790268004286503E-3</v>
      </c>
      <c r="OP12" s="170">
        <f t="shared" si="189"/>
        <v>4.8001433105625416E-3</v>
      </c>
      <c r="OQ12" s="170">
        <f t="shared" si="190"/>
        <v>4.7215907864147852E-3</v>
      </c>
      <c r="OR12" s="170">
        <f t="shared" si="191"/>
        <v>4.6433949726539907E-3</v>
      </c>
      <c r="OS12" s="170">
        <f t="shared" si="192"/>
        <v>4.5655809779009075E-3</v>
      </c>
      <c r="OT12" s="170">
        <f t="shared" si="193"/>
        <v>4.4881732653444051E-3</v>
      </c>
      <c r="OU12" s="170">
        <f t="shared" si="194"/>
        <v>4.4111956441536919E-3</v>
      </c>
      <c r="OV12" s="170">
        <f t="shared" si="195"/>
        <v>4.3346712616836583E-3</v>
      </c>
      <c r="OW12" s="170">
        <f t="shared" si="196"/>
        <v>4.2586225964691676E-3</v>
      </c>
      <c r="OX12" s="170">
        <f t="shared" si="197"/>
        <v>4.1830714520030869E-3</v>
      </c>
      <c r="OY12" s="170">
        <f t="shared" si="198"/>
        <v>4.1080389512918808E-3</v>
      </c>
      <c r="OZ12" s="170">
        <f t="shared" si="199"/>
        <v>4.03354553218159E-3</v>
      </c>
      <c r="PA12" s="170">
        <f t="shared" si="200"/>
        <v>3.9596109434460909E-3</v>
      </c>
      <c r="PB12" s="170">
        <f t="shared" si="201"/>
        <v>3.8862542416286065E-3</v>
      </c>
      <c r="PC12" s="170">
        <f t="shared" si="202"/>
        <v>3.8134937886265862E-3</v>
      </c>
      <c r="PD12" s="170">
        <f t="shared" si="203"/>
        <v>3.7413472500091756E-3</v>
      </c>
      <c r="PE12" s="170">
        <f t="shared" si="204"/>
        <v>3.6698315940557266E-3</v>
      </c>
      <c r="PF12" s="170">
        <f t="shared" si="205"/>
        <v>3.5989630915029742E-3</v>
      </c>
      <c r="PG12" s="170">
        <f t="shared" si="206"/>
        <v>3.5287573159877906E-3</v>
      </c>
      <c r="PH12" s="170">
        <f t="shared" si="207"/>
        <v>3.4592291451716888E-3</v>
      </c>
    </row>
    <row r="13" spans="1:424" x14ac:dyDescent="0.75">
      <c r="A13" s="4">
        <v>10</v>
      </c>
      <c r="B13" s="97">
        <f t="shared" si="208"/>
        <v>60</v>
      </c>
      <c r="C13" s="96">
        <v>120</v>
      </c>
      <c r="D13" s="97">
        <f t="shared" si="209"/>
        <v>180</v>
      </c>
      <c r="E13" s="36">
        <f t="shared" si="0"/>
        <v>1</v>
      </c>
      <c r="F13" s="36">
        <f t="shared" si="1"/>
        <v>1</v>
      </c>
      <c r="G13" s="74">
        <f t="shared" si="210"/>
        <v>120</v>
      </c>
      <c r="H13" s="23" t="s">
        <v>14</v>
      </c>
      <c r="I13" s="58"/>
      <c r="J13" s="281"/>
      <c r="K13" s="75">
        <f>IF(AND(B13&gt;0,C13&gt;0,D13&gt;0),IF(ISBLANK(J13),IF(ISBLANK(H13),"",(D13-B13)*VLOOKUP(H13,VLookups!$A$4:$B$13,2,FALSE)),J13),"")</f>
        <v>48.744230427815765</v>
      </c>
      <c r="L13" s="76">
        <f t="shared" si="2"/>
        <v>2376.0000000000005</v>
      </c>
      <c r="M13" s="96">
        <v>150</v>
      </c>
      <c r="N13" s="271">
        <f>IF(AND(M13&gt;0,C13&gt;0,NOT(K13="")),ABS(VLOOKUP($M$1,VLookups!$A$43:$B$44,2,FALSE)-_xlfn.NORM.DIST(M13,G13,K13,TRUE)),"")</f>
        <v>0.73087367100574963</v>
      </c>
      <c r="O13" s="95">
        <f>IF(AND($B13&gt;0,$C13&gt;0,$D13&gt;0,NOT(ISBLANK($H13))),_xlfn.NORM.INV(ABS(VLOOKUP($M$1,VLookups!$A$43:$B$44,2,FALSE)-O$3),$G13,$K13),"")</f>
        <v>57.531755183965949</v>
      </c>
      <c r="P13" s="94">
        <f>IF(AND($B13&gt;0,$C13&gt;0,$D13&gt;0,NOT(ISBLANK($H13))),_xlfn.NORM.INV(ABS(VLOOKUP($M$1,VLookups!$A$43:$B$44,2,FALSE)-P$3),$G13,$K13),"")</f>
        <v>182.46824481603406</v>
      </c>
      <c r="Q13" s="95">
        <f>IF(AND($B13&gt;0,$C13&gt;0,$D13&gt;0,NOT(ISBLANK($H13))),_xlfn.NORM.INV(ABS(VLOOKUP($M$1,VLookups!$A$43:$B$44,2,FALSE)-Q$3),$G13,$K13),"")</f>
        <v>170.52014796056741</v>
      </c>
      <c r="R13" s="94">
        <f>IF(AND($B13&gt;0,$C13&gt;0,$D13&gt;0,NOT(ISBLANK($H13))),_xlfn.NORM.INV(ABS(VLOOKUP($M$1,VLookups!$A$43:$B$44,2,FALSE)-R$3),$G13,$K13),"")</f>
        <v>161.02417934222072</v>
      </c>
      <c r="S13" s="95">
        <f>IF(AND($B13&gt;0,$C13&gt;0,$D13&gt;0,NOT(ISBLANK($H13))),_xlfn.NORM.INV(ABS(VLOOKUP($M$1,VLookups!$A$43:$B$44,2,FALSE)-S$3),$G13,$K13),"")</f>
        <v>152.8774838047577</v>
      </c>
      <c r="T13" s="94">
        <f>IF(AND($B13&gt;0,$C13&gt;0,$D13&gt;0,NOT(ISBLANK($H13))),_xlfn.NORM.INV(ABS(VLOOKUP($M$1,VLookups!$A$43:$B$44,2,FALSE)-T$3),$G13,$K13),"")</f>
        <v>120</v>
      </c>
      <c r="U13" s="5"/>
      <c r="V13" s="169">
        <f t="shared" si="211"/>
        <v>0.6</v>
      </c>
      <c r="W13" s="50">
        <f t="shared" si="212"/>
        <v>60.000000000000519</v>
      </c>
      <c r="X13" s="50">
        <f t="shared" si="220"/>
        <v>60.60000000000052</v>
      </c>
      <c r="Y13" s="50">
        <f t="shared" si="220"/>
        <v>61.200000000000522</v>
      </c>
      <c r="Z13" s="50">
        <f t="shared" si="220"/>
        <v>61.800000000000523</v>
      </c>
      <c r="AA13" s="50">
        <f t="shared" si="220"/>
        <v>62.400000000000524</v>
      </c>
      <c r="AB13" s="50">
        <f t="shared" si="220"/>
        <v>63.000000000000526</v>
      </c>
      <c r="AC13" s="50">
        <f t="shared" si="220"/>
        <v>63.600000000000527</v>
      </c>
      <c r="AD13" s="50">
        <f t="shared" si="220"/>
        <v>64.200000000000529</v>
      </c>
      <c r="AE13" s="50">
        <f t="shared" si="220"/>
        <v>64.800000000000523</v>
      </c>
      <c r="AF13" s="50">
        <f t="shared" si="220"/>
        <v>65.400000000000517</v>
      </c>
      <c r="AG13" s="50">
        <f t="shared" si="220"/>
        <v>66.000000000000512</v>
      </c>
      <c r="AH13" s="50">
        <f t="shared" si="220"/>
        <v>66.600000000000506</v>
      </c>
      <c r="AI13" s="50">
        <f t="shared" si="220"/>
        <v>67.2000000000005</v>
      </c>
      <c r="AJ13" s="50">
        <f t="shared" si="220"/>
        <v>67.800000000000495</v>
      </c>
      <c r="AK13" s="50">
        <f t="shared" si="220"/>
        <v>68.400000000000489</v>
      </c>
      <c r="AL13" s="50">
        <f t="shared" si="220"/>
        <v>69.000000000000483</v>
      </c>
      <c r="AM13" s="50">
        <f t="shared" si="220"/>
        <v>69.600000000000477</v>
      </c>
      <c r="AN13" s="50">
        <f t="shared" si="220"/>
        <v>70.200000000000472</v>
      </c>
      <c r="AO13" s="50">
        <f t="shared" si="220"/>
        <v>70.800000000000466</v>
      </c>
      <c r="AP13" s="50">
        <f t="shared" si="220"/>
        <v>71.40000000000046</v>
      </c>
      <c r="AQ13" s="50">
        <f t="shared" si="220"/>
        <v>72.000000000000455</v>
      </c>
      <c r="AR13" s="50">
        <f t="shared" si="220"/>
        <v>72.600000000000449</v>
      </c>
      <c r="AS13" s="50">
        <f t="shared" si="220"/>
        <v>73.200000000000443</v>
      </c>
      <c r="AT13" s="50">
        <f t="shared" si="220"/>
        <v>73.800000000000438</v>
      </c>
      <c r="AU13" s="50">
        <f t="shared" si="220"/>
        <v>74.400000000000432</v>
      </c>
      <c r="AV13" s="50">
        <f t="shared" si="220"/>
        <v>75.000000000000426</v>
      </c>
      <c r="AW13" s="50">
        <f t="shared" si="220"/>
        <v>75.600000000000421</v>
      </c>
      <c r="AX13" s="50">
        <f t="shared" si="220"/>
        <v>76.200000000000415</v>
      </c>
      <c r="AY13" s="50">
        <f t="shared" si="220"/>
        <v>76.800000000000409</v>
      </c>
      <c r="AZ13" s="50">
        <f t="shared" si="220"/>
        <v>77.400000000000404</v>
      </c>
      <c r="BA13" s="50">
        <f t="shared" si="220"/>
        <v>78.000000000000398</v>
      </c>
      <c r="BB13" s="50">
        <f t="shared" si="220"/>
        <v>78.600000000000392</v>
      </c>
      <c r="BC13" s="50">
        <f t="shared" si="220"/>
        <v>79.200000000000387</v>
      </c>
      <c r="BD13" s="50">
        <f t="shared" si="220"/>
        <v>79.800000000000381</v>
      </c>
      <c r="BE13" s="50">
        <f t="shared" si="220"/>
        <v>80.400000000000375</v>
      </c>
      <c r="BF13" s="50">
        <f t="shared" si="220"/>
        <v>81.000000000000369</v>
      </c>
      <c r="BG13" s="50">
        <f t="shared" si="220"/>
        <v>81.600000000000364</v>
      </c>
      <c r="BH13" s="50">
        <f t="shared" si="220"/>
        <v>82.200000000000358</v>
      </c>
      <c r="BI13" s="50">
        <f t="shared" si="220"/>
        <v>82.800000000000352</v>
      </c>
      <c r="BJ13" s="50">
        <f t="shared" si="220"/>
        <v>83.400000000000347</v>
      </c>
      <c r="BK13" s="50">
        <f t="shared" si="220"/>
        <v>84.000000000000341</v>
      </c>
      <c r="BL13" s="50">
        <f t="shared" si="220"/>
        <v>84.600000000000335</v>
      </c>
      <c r="BM13" s="50">
        <f t="shared" si="220"/>
        <v>85.20000000000033</v>
      </c>
      <c r="BN13" s="50">
        <f t="shared" si="220"/>
        <v>85.800000000000324</v>
      </c>
      <c r="BO13" s="50">
        <f t="shared" si="220"/>
        <v>86.400000000000318</v>
      </c>
      <c r="BP13" s="50">
        <f t="shared" si="220"/>
        <v>87.000000000000313</v>
      </c>
      <c r="BQ13" s="50">
        <f t="shared" si="220"/>
        <v>87.600000000000307</v>
      </c>
      <c r="BR13" s="50">
        <f t="shared" si="220"/>
        <v>88.200000000000301</v>
      </c>
      <c r="BS13" s="50">
        <f t="shared" si="220"/>
        <v>88.800000000000296</v>
      </c>
      <c r="BT13" s="50">
        <f t="shared" si="220"/>
        <v>89.40000000000029</v>
      </c>
      <c r="BU13" s="50">
        <f t="shared" si="220"/>
        <v>90.000000000000284</v>
      </c>
      <c r="BV13" s="50">
        <f t="shared" si="220"/>
        <v>90.600000000000279</v>
      </c>
      <c r="BW13" s="50">
        <f t="shared" si="220"/>
        <v>91.200000000000273</v>
      </c>
      <c r="BX13" s="50">
        <f t="shared" si="220"/>
        <v>91.800000000000267</v>
      </c>
      <c r="BY13" s="50">
        <f t="shared" si="220"/>
        <v>92.400000000000261</v>
      </c>
      <c r="BZ13" s="50">
        <f t="shared" si="220"/>
        <v>93.000000000000256</v>
      </c>
      <c r="CA13" s="50">
        <f t="shared" si="220"/>
        <v>93.60000000000025</v>
      </c>
      <c r="CB13" s="50">
        <f t="shared" si="220"/>
        <v>94.200000000000244</v>
      </c>
      <c r="CC13" s="50">
        <f t="shared" si="220"/>
        <v>94.800000000000239</v>
      </c>
      <c r="CD13" s="50">
        <f t="shared" si="220"/>
        <v>95.400000000000233</v>
      </c>
      <c r="CE13" s="50">
        <f t="shared" si="220"/>
        <v>96.000000000000227</v>
      </c>
      <c r="CF13" s="50">
        <f t="shared" si="220"/>
        <v>96.600000000000222</v>
      </c>
      <c r="CG13" s="50">
        <f t="shared" si="220"/>
        <v>97.200000000000216</v>
      </c>
      <c r="CH13" s="50">
        <f t="shared" si="220"/>
        <v>97.80000000000021</v>
      </c>
      <c r="CI13" s="50">
        <f t="shared" ref="CI13:DR16" si="222">IF(ISNONTEXT($V13),CJ13-$V13,"")</f>
        <v>98.400000000000205</v>
      </c>
      <c r="CJ13" s="50">
        <f t="shared" si="222"/>
        <v>99.000000000000199</v>
      </c>
      <c r="CK13" s="50">
        <f t="shared" si="222"/>
        <v>99.600000000000193</v>
      </c>
      <c r="CL13" s="50">
        <f t="shared" si="222"/>
        <v>100.20000000000019</v>
      </c>
      <c r="CM13" s="50">
        <f t="shared" si="222"/>
        <v>100.80000000000018</v>
      </c>
      <c r="CN13" s="50">
        <f t="shared" si="222"/>
        <v>101.40000000000018</v>
      </c>
      <c r="CO13" s="50">
        <f t="shared" si="222"/>
        <v>102.00000000000017</v>
      </c>
      <c r="CP13" s="50">
        <f t="shared" si="222"/>
        <v>102.60000000000016</v>
      </c>
      <c r="CQ13" s="50">
        <f t="shared" si="222"/>
        <v>103.20000000000016</v>
      </c>
      <c r="CR13" s="50">
        <f t="shared" si="222"/>
        <v>103.80000000000015</v>
      </c>
      <c r="CS13" s="50">
        <f t="shared" si="222"/>
        <v>104.40000000000015</v>
      </c>
      <c r="CT13" s="50">
        <f t="shared" si="222"/>
        <v>105.00000000000014</v>
      </c>
      <c r="CU13" s="50">
        <f t="shared" si="222"/>
        <v>105.60000000000014</v>
      </c>
      <c r="CV13" s="50">
        <f t="shared" si="222"/>
        <v>106.20000000000013</v>
      </c>
      <c r="CW13" s="50">
        <f t="shared" si="222"/>
        <v>106.80000000000013</v>
      </c>
      <c r="CX13" s="50">
        <f t="shared" si="222"/>
        <v>107.40000000000012</v>
      </c>
      <c r="CY13" s="50">
        <f t="shared" si="222"/>
        <v>108.00000000000011</v>
      </c>
      <c r="CZ13" s="50">
        <f t="shared" si="222"/>
        <v>108.60000000000011</v>
      </c>
      <c r="DA13" s="50">
        <f t="shared" si="222"/>
        <v>109.2000000000001</v>
      </c>
      <c r="DB13" s="50">
        <f t="shared" si="222"/>
        <v>109.8000000000001</v>
      </c>
      <c r="DC13" s="50">
        <f t="shared" si="222"/>
        <v>110.40000000000009</v>
      </c>
      <c r="DD13" s="50">
        <f t="shared" si="222"/>
        <v>111.00000000000009</v>
      </c>
      <c r="DE13" s="50">
        <f t="shared" si="222"/>
        <v>111.60000000000008</v>
      </c>
      <c r="DF13" s="50">
        <f t="shared" si="222"/>
        <v>112.20000000000007</v>
      </c>
      <c r="DG13" s="50">
        <f t="shared" si="222"/>
        <v>112.80000000000007</v>
      </c>
      <c r="DH13" s="50">
        <f t="shared" si="222"/>
        <v>113.40000000000006</v>
      </c>
      <c r="DI13" s="50">
        <f t="shared" si="222"/>
        <v>114.00000000000006</v>
      </c>
      <c r="DJ13" s="50">
        <f t="shared" si="222"/>
        <v>114.60000000000005</v>
      </c>
      <c r="DK13" s="50">
        <f t="shared" si="222"/>
        <v>115.20000000000005</v>
      </c>
      <c r="DL13" s="50">
        <f t="shared" si="222"/>
        <v>115.80000000000004</v>
      </c>
      <c r="DM13" s="50">
        <f t="shared" si="222"/>
        <v>116.40000000000003</v>
      </c>
      <c r="DN13" s="50">
        <f t="shared" si="222"/>
        <v>117.00000000000003</v>
      </c>
      <c r="DO13" s="50">
        <f t="shared" si="222"/>
        <v>117.60000000000002</v>
      </c>
      <c r="DP13" s="50">
        <f t="shared" si="222"/>
        <v>118.20000000000002</v>
      </c>
      <c r="DQ13" s="50">
        <f t="shared" si="222"/>
        <v>118.80000000000001</v>
      </c>
      <c r="DR13" s="50">
        <f t="shared" si="222"/>
        <v>119.4</v>
      </c>
      <c r="DS13" s="184">
        <f t="shared" si="213"/>
        <v>120</v>
      </c>
      <c r="DT13" s="50">
        <f t="shared" si="214"/>
        <v>120.6</v>
      </c>
      <c r="DU13" s="50">
        <f t="shared" si="221"/>
        <v>121.19999999999999</v>
      </c>
      <c r="DV13" s="50">
        <f t="shared" si="221"/>
        <v>121.79999999999998</v>
      </c>
      <c r="DW13" s="50">
        <f t="shared" si="221"/>
        <v>122.39999999999998</v>
      </c>
      <c r="DX13" s="50">
        <f t="shared" si="221"/>
        <v>122.99999999999997</v>
      </c>
      <c r="DY13" s="50">
        <f t="shared" si="221"/>
        <v>123.59999999999997</v>
      </c>
      <c r="DZ13" s="50">
        <f t="shared" si="221"/>
        <v>124.19999999999996</v>
      </c>
      <c r="EA13" s="50">
        <f t="shared" si="221"/>
        <v>124.79999999999995</v>
      </c>
      <c r="EB13" s="50">
        <f t="shared" si="221"/>
        <v>125.39999999999995</v>
      </c>
      <c r="EC13" s="50">
        <f t="shared" si="221"/>
        <v>125.99999999999994</v>
      </c>
      <c r="ED13" s="50">
        <f t="shared" si="221"/>
        <v>126.59999999999994</v>
      </c>
      <c r="EE13" s="50">
        <f t="shared" si="221"/>
        <v>127.19999999999993</v>
      </c>
      <c r="EF13" s="50">
        <f t="shared" si="221"/>
        <v>127.79999999999993</v>
      </c>
      <c r="EG13" s="50">
        <f t="shared" si="221"/>
        <v>128.39999999999992</v>
      </c>
      <c r="EH13" s="50">
        <f t="shared" si="221"/>
        <v>128.99999999999991</v>
      </c>
      <c r="EI13" s="50">
        <f t="shared" si="221"/>
        <v>129.59999999999991</v>
      </c>
      <c r="EJ13" s="50">
        <f t="shared" si="221"/>
        <v>130.1999999999999</v>
      </c>
      <c r="EK13" s="50">
        <f t="shared" si="221"/>
        <v>130.7999999999999</v>
      </c>
      <c r="EL13" s="50">
        <f t="shared" si="221"/>
        <v>131.39999999999989</v>
      </c>
      <c r="EM13" s="50">
        <f t="shared" si="221"/>
        <v>131.99999999999989</v>
      </c>
      <c r="EN13" s="50">
        <f t="shared" si="221"/>
        <v>132.59999999999988</v>
      </c>
      <c r="EO13" s="50">
        <f t="shared" si="221"/>
        <v>133.19999999999987</v>
      </c>
      <c r="EP13" s="50">
        <f t="shared" si="221"/>
        <v>133.79999999999987</v>
      </c>
      <c r="EQ13" s="50">
        <f t="shared" si="221"/>
        <v>134.39999999999986</v>
      </c>
      <c r="ER13" s="50">
        <f t="shared" si="221"/>
        <v>134.99999999999986</v>
      </c>
      <c r="ES13" s="50">
        <f t="shared" si="221"/>
        <v>135.59999999999985</v>
      </c>
      <c r="ET13" s="50">
        <f t="shared" si="221"/>
        <v>136.19999999999985</v>
      </c>
      <c r="EU13" s="50">
        <f t="shared" si="221"/>
        <v>136.79999999999984</v>
      </c>
      <c r="EV13" s="50">
        <f t="shared" si="221"/>
        <v>137.39999999999984</v>
      </c>
      <c r="EW13" s="50">
        <f t="shared" si="221"/>
        <v>137.99999999999983</v>
      </c>
      <c r="EX13" s="50">
        <f t="shared" si="221"/>
        <v>138.59999999999982</v>
      </c>
      <c r="EY13" s="50">
        <f t="shared" si="221"/>
        <v>139.19999999999982</v>
      </c>
      <c r="EZ13" s="50">
        <f t="shared" si="221"/>
        <v>139.79999999999981</v>
      </c>
      <c r="FA13" s="50">
        <f t="shared" si="221"/>
        <v>140.39999999999981</v>
      </c>
      <c r="FB13" s="50">
        <f t="shared" si="221"/>
        <v>140.9999999999998</v>
      </c>
      <c r="FC13" s="50">
        <f t="shared" si="221"/>
        <v>141.5999999999998</v>
      </c>
      <c r="FD13" s="50">
        <f t="shared" si="221"/>
        <v>142.19999999999979</v>
      </c>
      <c r="FE13" s="50">
        <f t="shared" si="221"/>
        <v>142.79999999999978</v>
      </c>
      <c r="FF13" s="50">
        <f t="shared" si="221"/>
        <v>143.39999999999978</v>
      </c>
      <c r="FG13" s="50">
        <f t="shared" si="221"/>
        <v>143.99999999999977</v>
      </c>
      <c r="FH13" s="50">
        <f t="shared" si="221"/>
        <v>144.59999999999977</v>
      </c>
      <c r="FI13" s="50">
        <f t="shared" si="221"/>
        <v>145.19999999999976</v>
      </c>
      <c r="FJ13" s="50">
        <f t="shared" si="221"/>
        <v>145.79999999999976</v>
      </c>
      <c r="FK13" s="50">
        <f t="shared" si="221"/>
        <v>146.39999999999975</v>
      </c>
      <c r="FL13" s="50">
        <f t="shared" si="221"/>
        <v>146.99999999999974</v>
      </c>
      <c r="FM13" s="50">
        <f t="shared" si="221"/>
        <v>147.59999999999974</v>
      </c>
      <c r="FN13" s="50">
        <f t="shared" si="221"/>
        <v>148.19999999999973</v>
      </c>
      <c r="FO13" s="50">
        <f t="shared" si="221"/>
        <v>148.79999999999973</v>
      </c>
      <c r="FP13" s="50">
        <f t="shared" si="221"/>
        <v>149.39999999999972</v>
      </c>
      <c r="FQ13" s="50">
        <f t="shared" si="221"/>
        <v>149.99999999999972</v>
      </c>
      <c r="FR13" s="50">
        <f t="shared" si="221"/>
        <v>150.59999999999971</v>
      </c>
      <c r="FS13" s="50">
        <f t="shared" si="221"/>
        <v>151.1999999999997</v>
      </c>
      <c r="FT13" s="50">
        <f t="shared" si="221"/>
        <v>151.7999999999997</v>
      </c>
      <c r="FU13" s="50">
        <f t="shared" si="221"/>
        <v>152.39999999999969</v>
      </c>
      <c r="FV13" s="50">
        <f t="shared" si="221"/>
        <v>152.99999999999969</v>
      </c>
      <c r="FW13" s="50">
        <f t="shared" si="221"/>
        <v>153.59999999999968</v>
      </c>
      <c r="FX13" s="50">
        <f t="shared" si="221"/>
        <v>154.19999999999968</v>
      </c>
      <c r="FY13" s="50">
        <f t="shared" si="221"/>
        <v>154.79999999999967</v>
      </c>
      <c r="FZ13" s="50">
        <f t="shared" si="221"/>
        <v>155.39999999999966</v>
      </c>
      <c r="GA13" s="50">
        <f t="shared" si="221"/>
        <v>155.99999999999966</v>
      </c>
      <c r="GB13" s="50">
        <f t="shared" si="221"/>
        <v>156.59999999999965</v>
      </c>
      <c r="GC13" s="50">
        <f t="shared" si="221"/>
        <v>157.19999999999965</v>
      </c>
      <c r="GD13" s="50">
        <f t="shared" si="221"/>
        <v>157.79999999999964</v>
      </c>
      <c r="GE13" s="50">
        <f t="shared" si="221"/>
        <v>158.39999999999964</v>
      </c>
      <c r="GF13" s="50">
        <f t="shared" ref="GF13:HO16" si="223">IF(ISNONTEXT($V13),GE13+$V13,"")</f>
        <v>158.99999999999963</v>
      </c>
      <c r="GG13" s="50">
        <f t="shared" si="223"/>
        <v>159.59999999999962</v>
      </c>
      <c r="GH13" s="50">
        <f t="shared" si="223"/>
        <v>160.19999999999962</v>
      </c>
      <c r="GI13" s="50">
        <f t="shared" si="223"/>
        <v>160.79999999999961</v>
      </c>
      <c r="GJ13" s="50">
        <f t="shared" si="223"/>
        <v>161.39999999999961</v>
      </c>
      <c r="GK13" s="50">
        <f t="shared" si="223"/>
        <v>161.9999999999996</v>
      </c>
      <c r="GL13" s="50">
        <f t="shared" si="223"/>
        <v>162.5999999999996</v>
      </c>
      <c r="GM13" s="50">
        <f t="shared" si="223"/>
        <v>163.19999999999959</v>
      </c>
      <c r="GN13" s="50">
        <f t="shared" si="223"/>
        <v>163.79999999999959</v>
      </c>
      <c r="GO13" s="50">
        <f t="shared" si="223"/>
        <v>164.39999999999958</v>
      </c>
      <c r="GP13" s="50">
        <f t="shared" si="223"/>
        <v>164.99999999999957</v>
      </c>
      <c r="GQ13" s="50">
        <f t="shared" si="223"/>
        <v>165.59999999999957</v>
      </c>
      <c r="GR13" s="50">
        <f t="shared" si="223"/>
        <v>166.19999999999956</v>
      </c>
      <c r="GS13" s="50">
        <f t="shared" si="223"/>
        <v>166.79999999999956</v>
      </c>
      <c r="GT13" s="50">
        <f t="shared" si="223"/>
        <v>167.39999999999955</v>
      </c>
      <c r="GU13" s="50">
        <f t="shared" si="223"/>
        <v>167.99999999999955</v>
      </c>
      <c r="GV13" s="50">
        <f t="shared" si="223"/>
        <v>168.59999999999954</v>
      </c>
      <c r="GW13" s="50">
        <f t="shared" si="223"/>
        <v>169.19999999999953</v>
      </c>
      <c r="GX13" s="50">
        <f t="shared" si="223"/>
        <v>169.79999999999953</v>
      </c>
      <c r="GY13" s="50">
        <f t="shared" si="223"/>
        <v>170.39999999999952</v>
      </c>
      <c r="GZ13" s="50">
        <f t="shared" si="223"/>
        <v>170.99999999999952</v>
      </c>
      <c r="HA13" s="50">
        <f t="shared" si="223"/>
        <v>171.59999999999951</v>
      </c>
      <c r="HB13" s="50">
        <f t="shared" si="223"/>
        <v>172.19999999999951</v>
      </c>
      <c r="HC13" s="50">
        <f t="shared" si="223"/>
        <v>172.7999999999995</v>
      </c>
      <c r="HD13" s="50">
        <f t="shared" si="223"/>
        <v>173.39999999999949</v>
      </c>
      <c r="HE13" s="50">
        <f t="shared" si="223"/>
        <v>173.99999999999949</v>
      </c>
      <c r="HF13" s="50">
        <f t="shared" si="223"/>
        <v>174.59999999999948</v>
      </c>
      <c r="HG13" s="50">
        <f t="shared" si="223"/>
        <v>175.19999999999948</v>
      </c>
      <c r="HH13" s="50">
        <f t="shared" si="223"/>
        <v>175.79999999999947</v>
      </c>
      <c r="HI13" s="50">
        <f t="shared" si="223"/>
        <v>176.39999999999947</v>
      </c>
      <c r="HJ13" s="50">
        <f t="shared" si="223"/>
        <v>176.99999999999946</v>
      </c>
      <c r="HK13" s="50">
        <f t="shared" si="223"/>
        <v>177.59999999999945</v>
      </c>
      <c r="HL13" s="50">
        <f t="shared" si="223"/>
        <v>178.19999999999945</v>
      </c>
      <c r="HM13" s="50">
        <f t="shared" si="223"/>
        <v>178.79999999999944</v>
      </c>
      <c r="HN13" s="50">
        <f t="shared" si="223"/>
        <v>179.39999999999944</v>
      </c>
      <c r="HO13" s="50">
        <f t="shared" si="223"/>
        <v>179.99999999999943</v>
      </c>
      <c r="HP13" s="170">
        <f t="shared" si="7"/>
        <v>3.8368593254799713E-3</v>
      </c>
      <c r="HQ13" s="170">
        <f t="shared" si="8"/>
        <v>3.8951411036573852E-3</v>
      </c>
      <c r="HR13" s="170">
        <f t="shared" si="9"/>
        <v>3.9537090880826676E-3</v>
      </c>
      <c r="HS13" s="170">
        <f t="shared" si="10"/>
        <v>4.0125497022507166E-3</v>
      </c>
      <c r="HT13" s="170">
        <f t="shared" si="11"/>
        <v>4.0716490417334189E-3</v>
      </c>
      <c r="HU13" s="170">
        <f t="shared" si="12"/>
        <v>4.1309928777881208E-3</v>
      </c>
      <c r="HV13" s="170">
        <f t="shared" si="13"/>
        <v>4.1905666612670192E-3</v>
      </c>
      <c r="HW13" s="170">
        <f t="shared" si="14"/>
        <v>4.2503555268282762E-3</v>
      </c>
      <c r="HX13" s="170">
        <f t="shared" si="15"/>
        <v>4.3103442974494303E-3</v>
      </c>
      <c r="HY13" s="170">
        <f t="shared" si="16"/>
        <v>4.3705174892433377E-3</v>
      </c>
      <c r="HZ13" s="170">
        <f t="shared" si="17"/>
        <v>4.4308593165765069E-3</v>
      </c>
      <c r="IA13" s="170">
        <f t="shared" si="18"/>
        <v>4.4913536974894655E-3</v>
      </c>
      <c r="IB13" s="170">
        <f t="shared" si="19"/>
        <v>4.5519842594183828E-3</v>
      </c>
      <c r="IC13" s="170">
        <f t="shared" si="20"/>
        <v>4.6127343452168571E-3</v>
      </c>
      <c r="ID13" s="170">
        <f t="shared" si="21"/>
        <v>4.6735870194765019E-3</v>
      </c>
      <c r="IE13" s="170">
        <f t="shared" si="22"/>
        <v>4.7345250751445311E-3</v>
      </c>
      <c r="IF13" s="170">
        <f t="shared" si="23"/>
        <v>4.7955310404362772E-3</v>
      </c>
      <c r="IG13" s="170">
        <f t="shared" si="24"/>
        <v>4.8565871860402161E-3</v>
      </c>
      <c r="IH13" s="170">
        <f t="shared" si="25"/>
        <v>4.9176755326126882E-3</v>
      </c>
      <c r="II13" s="170">
        <f t="shared" si="26"/>
        <v>4.9787778585592274E-3</v>
      </c>
      <c r="IJ13" s="170">
        <f t="shared" si="27"/>
        <v>5.0398757080990092E-3</v>
      </c>
      <c r="IK13" s="170">
        <f t="shared" si="28"/>
        <v>5.10095039960861E-3</v>
      </c>
      <c r="IL13" s="170">
        <f t="shared" si="29"/>
        <v>5.1619830342409141E-3</v>
      </c>
      <c r="IM13" s="170">
        <f t="shared" si="30"/>
        <v>5.222954504814659E-3</v>
      </c>
      <c r="IN13" s="170">
        <f t="shared" si="31"/>
        <v>5.2838455049697749E-3</v>
      </c>
      <c r="IO13" s="170">
        <f t="shared" si="32"/>
        <v>5.3446365385833366E-3</v>
      </c>
      <c r="IP13" s="170">
        <f t="shared" si="33"/>
        <v>5.4053079294405669E-3</v>
      </c>
      <c r="IQ13" s="170">
        <f t="shared" si="34"/>
        <v>5.4658398311550581E-3</v>
      </c>
      <c r="IR13" s="170">
        <f t="shared" si="35"/>
        <v>5.5262122373319856E-3</v>
      </c>
      <c r="IS13" s="170">
        <f t="shared" si="36"/>
        <v>5.5864049919677966E-3</v>
      </c>
      <c r="IT13" s="170">
        <f t="shared" si="37"/>
        <v>5.646397800079501E-3</v>
      </c>
      <c r="IU13" s="170">
        <f t="shared" si="38"/>
        <v>5.7061702385564021E-3</v>
      </c>
      <c r="IV13" s="170">
        <f t="shared" si="39"/>
        <v>5.7657017672267654E-3</v>
      </c>
      <c r="IW13" s="170">
        <f t="shared" si="40"/>
        <v>5.82497174013162E-3</v>
      </c>
      <c r="IX13" s="170">
        <f t="shared" si="41"/>
        <v>5.8839594169975721E-3</v>
      </c>
      <c r="IY13" s="170">
        <f t="shared" si="42"/>
        <v>5.9426439749002595E-3</v>
      </c>
      <c r="IZ13" s="170">
        <f t="shared" si="43"/>
        <v>6.0010045201097061E-3</v>
      </c>
      <c r="JA13" s="170">
        <f t="shared" si="44"/>
        <v>6.0590201001086332E-3</v>
      </c>
      <c r="JB13" s="170">
        <f t="shared" si="45"/>
        <v>6.1166697157744492E-3</v>
      </c>
      <c r="JC13" s="170">
        <f t="shared" si="46"/>
        <v>6.173932333715419E-3</v>
      </c>
      <c r="JD13" s="170">
        <f t="shared" si="47"/>
        <v>6.2307868987512179E-3</v>
      </c>
      <c r="JE13" s="170">
        <f t="shared" si="48"/>
        <v>6.287212346527858E-3</v>
      </c>
      <c r="JF13" s="170">
        <f t="shared" si="49"/>
        <v>6.3431876162567177E-3</v>
      </c>
      <c r="JG13" s="170">
        <f t="shared" si="50"/>
        <v>6.3986916635671983E-3</v>
      </c>
      <c r="JH13" s="170">
        <f t="shared" si="51"/>
        <v>6.4537034734622745E-3</v>
      </c>
      <c r="JI13" s="170">
        <f t="shared" si="52"/>
        <v>6.5082020733660548E-3</v>
      </c>
      <c r="JJ13" s="170">
        <f t="shared" si="53"/>
        <v>6.5621665462522391E-3</v>
      </c>
      <c r="JK13" s="170">
        <f t="shared" si="54"/>
        <v>6.6155760438421649E-3</v>
      </c>
      <c r="JL13" s="170">
        <f t="shared" si="55"/>
        <v>6.6684097998610126E-3</v>
      </c>
      <c r="JM13" s="170">
        <f t="shared" si="56"/>
        <v>6.7206471433405258E-3</v>
      </c>
      <c r="JN13" s="170">
        <f t="shared" si="57"/>
        <v>6.7722675119565069E-3</v>
      </c>
      <c r="JO13" s="170">
        <f t="shared" si="58"/>
        <v>6.8232504653891824E-3</v>
      </c>
      <c r="JP13" s="170">
        <f t="shared" si="59"/>
        <v>6.8735756986944225E-3</v>
      </c>
      <c r="JQ13" s="170">
        <f t="shared" si="60"/>
        <v>6.9232230556737096E-3</v>
      </c>
      <c r="JR13" s="170">
        <f t="shared" si="61"/>
        <v>6.9721725422306436E-3</v>
      </c>
      <c r="JS13" s="170">
        <f t="shared" si="62"/>
        <v>7.0204043397016922E-3</v>
      </c>
      <c r="JT13" s="170">
        <f t="shared" si="63"/>
        <v>7.0678988181488408E-3</v>
      </c>
      <c r="JU13" s="170">
        <f t="shared" si="64"/>
        <v>7.1146365496017761E-3</v>
      </c>
      <c r="JV13" s="170">
        <f t="shared" si="65"/>
        <v>7.1605983212371244E-3</v>
      </c>
      <c r="JW13" s="170">
        <f t="shared" si="66"/>
        <v>7.2057651484823404E-3</v>
      </c>
      <c r="JX13" s="170">
        <f t="shared" si="67"/>
        <v>7.2501182880317927E-3</v>
      </c>
      <c r="JY13" s="170">
        <f t="shared" si="68"/>
        <v>7.2936392507625854E-3</v>
      </c>
      <c r="JZ13" s="170">
        <f t="shared" si="69"/>
        <v>7.3363098145377403E-3</v>
      </c>
      <c r="KA13" s="170">
        <f t="shared" si="70"/>
        <v>7.3781120368843454E-3</v>
      </c>
      <c r="KB13" s="170">
        <f t="shared" si="71"/>
        <v>7.4190282675343803E-3</v>
      </c>
      <c r="KC13" s="170">
        <f t="shared" si="72"/>
        <v>7.459041160815966E-3</v>
      </c>
      <c r="KD13" s="170">
        <f t="shared" si="73"/>
        <v>7.4981336878829092E-3</v>
      </c>
      <c r="KE13" s="170">
        <f t="shared" si="74"/>
        <v>7.5362891487704906E-3</v>
      </c>
      <c r="KF13" s="170">
        <f t="shared" si="75"/>
        <v>7.573491184265561E-3</v>
      </c>
      <c r="KG13" s="170">
        <f t="shared" si="76"/>
        <v>7.6097237875791734E-3</v>
      </c>
      <c r="KH13" s="170">
        <f t="shared" si="77"/>
        <v>7.6449713158101042E-3</v>
      </c>
      <c r="KI13" s="170">
        <f t="shared" si="78"/>
        <v>7.6792185011877699E-3</v>
      </c>
      <c r="KJ13" s="170">
        <f t="shared" si="79"/>
        <v>7.7124504620832684E-3</v>
      </c>
      <c r="KK13" s="170">
        <f t="shared" si="80"/>
        <v>7.7446527137774186E-3</v>
      </c>
      <c r="KL13" s="170">
        <f t="shared" si="81"/>
        <v>7.7758111789749014E-3</v>
      </c>
      <c r="KM13" s="170">
        <f t="shared" si="82"/>
        <v>7.8059121980538345E-3</v>
      </c>
      <c r="KN13" s="170">
        <f t="shared" si="83"/>
        <v>7.8349425390403481E-3</v>
      </c>
      <c r="KO13" s="170">
        <f t="shared" si="84"/>
        <v>7.8628894072979381E-3</v>
      </c>
      <c r="KP13" s="170">
        <f t="shared" si="85"/>
        <v>7.8897404549217089E-3</v>
      </c>
      <c r="KQ13" s="170">
        <f t="shared" si="86"/>
        <v>7.9154837898278239E-3</v>
      </c>
      <c r="KR13" s="170">
        <f t="shared" si="87"/>
        <v>7.9401079845288249E-3</v>
      </c>
      <c r="KS13" s="170">
        <f t="shared" si="88"/>
        <v>7.9636020845857188E-3</v>
      </c>
      <c r="KT13" s="170">
        <f t="shared" si="89"/>
        <v>7.9859556167281402E-3</v>
      </c>
      <c r="KU13" s="170">
        <f t="shared" si="90"/>
        <v>8.0071585966341088E-3</v>
      </c>
      <c r="KV13" s="170">
        <f t="shared" si="91"/>
        <v>8.0272015363613228E-3</v>
      </c>
      <c r="KW13" s="170">
        <f t="shared" si="92"/>
        <v>8.0460754514222431E-3</v>
      </c>
      <c r="KX13" s="170">
        <f t="shared" si="93"/>
        <v>8.0637718674955727E-3</v>
      </c>
      <c r="KY13" s="170">
        <f t="shared" si="94"/>
        <v>8.0802828267671351E-3</v>
      </c>
      <c r="KZ13" s="170">
        <f t="shared" si="95"/>
        <v>8.0956008938934711E-3</v>
      </c>
      <c r="LA13" s="170">
        <f t="shared" si="96"/>
        <v>8.1097191615819523E-3</v>
      </c>
      <c r="LB13" s="170">
        <f t="shared" si="97"/>
        <v>8.122631255781488E-3</v>
      </c>
      <c r="LC13" s="170">
        <f t="shared" si="98"/>
        <v>8.1343313404784196E-3</v>
      </c>
      <c r="LD13" s="170">
        <f t="shared" si="99"/>
        <v>8.1448141220925151E-3</v>
      </c>
      <c r="LE13" s="170">
        <f t="shared" si="100"/>
        <v>8.1540748534684442E-3</v>
      </c>
      <c r="LF13" s="170">
        <f t="shared" si="101"/>
        <v>8.1621093374585098E-3</v>
      </c>
      <c r="LG13" s="170">
        <f t="shared" si="102"/>
        <v>8.1689139300928724E-3</v>
      </c>
      <c r="LH13" s="170">
        <f t="shared" si="103"/>
        <v>8.1744855433338818E-3</v>
      </c>
      <c r="LI13" s="170">
        <f t="shared" si="104"/>
        <v>8.1788216474116271E-3</v>
      </c>
      <c r="LJ13" s="170">
        <f t="shared" si="105"/>
        <v>8.1819202727382422E-3</v>
      </c>
      <c r="LK13" s="170">
        <f t="shared" si="106"/>
        <v>8.1837800113988887E-3</v>
      </c>
      <c r="LL13" s="170">
        <f t="shared" si="107"/>
        <v>8.1844000182178956E-3</v>
      </c>
      <c r="LM13" s="170">
        <f t="shared" si="108"/>
        <v>8.1837800113988887E-3</v>
      </c>
      <c r="LN13" s="170">
        <f t="shared" si="109"/>
        <v>8.1819202727382422E-3</v>
      </c>
      <c r="LO13" s="170">
        <f t="shared" si="110"/>
        <v>8.1788216474116271E-3</v>
      </c>
      <c r="LP13" s="170">
        <f t="shared" si="111"/>
        <v>8.1744855433338818E-3</v>
      </c>
      <c r="LQ13" s="170">
        <f t="shared" si="112"/>
        <v>8.1689139300928724E-3</v>
      </c>
      <c r="LR13" s="170">
        <f t="shared" si="113"/>
        <v>8.1621093374585098E-3</v>
      </c>
      <c r="LS13" s="170">
        <f t="shared" si="114"/>
        <v>8.1540748534684442E-3</v>
      </c>
      <c r="LT13" s="170">
        <f t="shared" si="115"/>
        <v>8.1448141220925151E-3</v>
      </c>
      <c r="LU13" s="170">
        <f t="shared" si="116"/>
        <v>8.1343313404784196E-3</v>
      </c>
      <c r="LV13" s="170">
        <f t="shared" si="117"/>
        <v>8.122631255781488E-3</v>
      </c>
      <c r="LW13" s="170">
        <f t="shared" si="118"/>
        <v>8.1097191615819523E-3</v>
      </c>
      <c r="LX13" s="170">
        <f t="shared" si="119"/>
        <v>8.0956008938934711E-3</v>
      </c>
      <c r="LY13" s="170">
        <f t="shared" si="120"/>
        <v>8.0802828267671351E-3</v>
      </c>
      <c r="LZ13" s="170">
        <f t="shared" si="121"/>
        <v>8.0637718674955727E-3</v>
      </c>
      <c r="MA13" s="170">
        <f t="shared" si="122"/>
        <v>8.0460754514222431E-3</v>
      </c>
      <c r="MB13" s="170">
        <f t="shared" si="123"/>
        <v>8.0272015363613228E-3</v>
      </c>
      <c r="MC13" s="170">
        <f t="shared" si="124"/>
        <v>8.0071585966341088E-3</v>
      </c>
      <c r="MD13" s="170">
        <f t="shared" si="125"/>
        <v>7.9859556167281402E-3</v>
      </c>
      <c r="ME13" s="170">
        <f t="shared" si="126"/>
        <v>7.9636020845857188E-3</v>
      </c>
      <c r="MF13" s="170">
        <f t="shared" si="127"/>
        <v>7.9401079845288249E-3</v>
      </c>
      <c r="MG13" s="170">
        <f t="shared" si="128"/>
        <v>7.9154837898278239E-3</v>
      </c>
      <c r="MH13" s="170">
        <f t="shared" si="129"/>
        <v>7.8897404549217089E-3</v>
      </c>
      <c r="MI13" s="170">
        <f t="shared" si="130"/>
        <v>7.8628894072979381E-3</v>
      </c>
      <c r="MJ13" s="170">
        <f t="shared" si="131"/>
        <v>7.8349425390403481E-3</v>
      </c>
      <c r="MK13" s="170">
        <f t="shared" si="132"/>
        <v>7.8059121980538345E-3</v>
      </c>
      <c r="ML13" s="170">
        <f t="shared" si="133"/>
        <v>7.7758111789749014E-3</v>
      </c>
      <c r="MM13" s="170">
        <f t="shared" si="134"/>
        <v>7.7446527137774186E-3</v>
      </c>
      <c r="MN13" s="170">
        <f t="shared" si="135"/>
        <v>7.7124504620832684E-3</v>
      </c>
      <c r="MO13" s="170">
        <f t="shared" si="136"/>
        <v>7.6792185011877699E-3</v>
      </c>
      <c r="MP13" s="170">
        <f t="shared" si="137"/>
        <v>7.6449713158101042E-3</v>
      </c>
      <c r="MQ13" s="170">
        <f t="shared" si="138"/>
        <v>7.6097237875791734E-3</v>
      </c>
      <c r="MR13" s="170">
        <f t="shared" si="139"/>
        <v>7.573491184265561E-3</v>
      </c>
      <c r="MS13" s="170">
        <f t="shared" si="140"/>
        <v>7.5362891487704906E-3</v>
      </c>
      <c r="MT13" s="170">
        <f t="shared" si="141"/>
        <v>7.4981336878829092E-3</v>
      </c>
      <c r="MU13" s="170">
        <f t="shared" si="142"/>
        <v>7.459041160815966E-3</v>
      </c>
      <c r="MV13" s="170">
        <f t="shared" si="143"/>
        <v>7.4190282675343803E-3</v>
      </c>
      <c r="MW13" s="170">
        <f t="shared" si="144"/>
        <v>7.3781120368843454E-3</v>
      </c>
      <c r="MX13" s="170">
        <f t="shared" si="145"/>
        <v>7.3363098145377403E-3</v>
      </c>
      <c r="MY13" s="170">
        <f t="shared" si="146"/>
        <v>7.2936392507625854E-3</v>
      </c>
      <c r="MZ13" s="170">
        <f t="shared" si="147"/>
        <v>7.2501182880317927E-3</v>
      </c>
      <c r="NA13" s="170">
        <f t="shared" si="148"/>
        <v>7.2057651484823404E-3</v>
      </c>
      <c r="NB13" s="170">
        <f t="shared" si="149"/>
        <v>7.1605983212371244E-3</v>
      </c>
      <c r="NC13" s="170">
        <f t="shared" si="150"/>
        <v>7.1146365496017761E-3</v>
      </c>
      <c r="ND13" s="170">
        <f t="shared" si="151"/>
        <v>7.0678988181488408E-3</v>
      </c>
      <c r="NE13" s="170">
        <f t="shared" si="152"/>
        <v>7.0204043397016922E-3</v>
      </c>
      <c r="NF13" s="170">
        <f t="shared" si="153"/>
        <v>6.9721725422306436E-3</v>
      </c>
      <c r="NG13" s="170">
        <f t="shared" si="154"/>
        <v>6.9232230556737096E-3</v>
      </c>
      <c r="NH13" s="170">
        <f t="shared" si="155"/>
        <v>6.8735756986944225E-3</v>
      </c>
      <c r="NI13" s="170">
        <f t="shared" si="156"/>
        <v>6.8232504653891824E-3</v>
      </c>
      <c r="NJ13" s="170">
        <f t="shared" si="157"/>
        <v>6.7722675119565069E-3</v>
      </c>
      <c r="NK13" s="170">
        <f t="shared" si="158"/>
        <v>6.7206471433405258E-3</v>
      </c>
      <c r="NL13" s="170">
        <f t="shared" si="159"/>
        <v>6.6684097998610126E-3</v>
      </c>
      <c r="NM13" s="170">
        <f t="shared" si="160"/>
        <v>6.6155760438421649E-3</v>
      </c>
      <c r="NN13" s="170">
        <f t="shared" si="161"/>
        <v>6.5621665462522391E-3</v>
      </c>
      <c r="NO13" s="170">
        <f t="shared" si="162"/>
        <v>6.5082020733660548E-3</v>
      </c>
      <c r="NP13" s="170">
        <f t="shared" si="163"/>
        <v>6.4537034734622745E-3</v>
      </c>
      <c r="NQ13" s="170">
        <f t="shared" si="164"/>
        <v>6.3986916635671983E-3</v>
      </c>
      <c r="NR13" s="170">
        <f t="shared" si="165"/>
        <v>6.3431876162567177E-3</v>
      </c>
      <c r="NS13" s="170">
        <f t="shared" si="166"/>
        <v>6.287212346527858E-3</v>
      </c>
      <c r="NT13" s="170">
        <f t="shared" si="167"/>
        <v>6.2307868987512179E-3</v>
      </c>
      <c r="NU13" s="170">
        <f t="shared" si="168"/>
        <v>6.173932333715419E-3</v>
      </c>
      <c r="NV13" s="170">
        <f t="shared" si="169"/>
        <v>6.1166697157744492E-3</v>
      </c>
      <c r="NW13" s="170">
        <f t="shared" si="170"/>
        <v>6.0590201001086332E-3</v>
      </c>
      <c r="NX13" s="170">
        <f t="shared" si="171"/>
        <v>6.0010045201097061E-3</v>
      </c>
      <c r="NY13" s="170">
        <f t="shared" si="172"/>
        <v>5.9426439749002595E-3</v>
      </c>
      <c r="NZ13" s="170">
        <f t="shared" si="173"/>
        <v>5.8839594169975721E-3</v>
      </c>
      <c r="OA13" s="170">
        <f t="shared" si="174"/>
        <v>5.82497174013162E-3</v>
      </c>
      <c r="OB13" s="170">
        <f t="shared" si="175"/>
        <v>5.7657017672267654E-3</v>
      </c>
      <c r="OC13" s="170">
        <f t="shared" si="176"/>
        <v>5.7061702385564021E-3</v>
      </c>
      <c r="OD13" s="170">
        <f t="shared" si="177"/>
        <v>5.646397800079501E-3</v>
      </c>
      <c r="OE13" s="170">
        <f t="shared" si="178"/>
        <v>5.5864049919677966E-3</v>
      </c>
      <c r="OF13" s="170">
        <f t="shared" si="179"/>
        <v>5.5262122373319856E-3</v>
      </c>
      <c r="OG13" s="170">
        <f t="shared" si="180"/>
        <v>5.4658398311550581E-3</v>
      </c>
      <c r="OH13" s="170">
        <f t="shared" si="181"/>
        <v>5.4053079294405669E-3</v>
      </c>
      <c r="OI13" s="170">
        <f t="shared" si="182"/>
        <v>5.3446365385833366E-3</v>
      </c>
      <c r="OJ13" s="170">
        <f t="shared" si="183"/>
        <v>5.2838455049697749E-3</v>
      </c>
      <c r="OK13" s="170">
        <f t="shared" si="184"/>
        <v>5.222954504814659E-3</v>
      </c>
      <c r="OL13" s="170">
        <f t="shared" si="185"/>
        <v>5.1619830342409141E-3</v>
      </c>
      <c r="OM13" s="170">
        <f t="shared" si="186"/>
        <v>5.10095039960861E-3</v>
      </c>
      <c r="ON13" s="170">
        <f t="shared" si="187"/>
        <v>5.0398757080990092E-3</v>
      </c>
      <c r="OO13" s="170">
        <f t="shared" si="188"/>
        <v>4.9787778585592274E-3</v>
      </c>
      <c r="OP13" s="170">
        <f t="shared" si="189"/>
        <v>4.9176755326126882E-3</v>
      </c>
      <c r="OQ13" s="170">
        <f t="shared" si="190"/>
        <v>4.8565871860402161E-3</v>
      </c>
      <c r="OR13" s="170">
        <f t="shared" si="191"/>
        <v>4.7955310404362772E-3</v>
      </c>
      <c r="OS13" s="170">
        <f t="shared" si="192"/>
        <v>4.7345250751445311E-3</v>
      </c>
      <c r="OT13" s="170">
        <f t="shared" si="193"/>
        <v>4.6735870194765019E-3</v>
      </c>
      <c r="OU13" s="170">
        <f t="shared" si="194"/>
        <v>4.6127343452168571E-3</v>
      </c>
      <c r="OV13" s="170">
        <f t="shared" si="195"/>
        <v>4.5519842594183828E-3</v>
      </c>
      <c r="OW13" s="170">
        <f t="shared" si="196"/>
        <v>4.4913536974894655E-3</v>
      </c>
      <c r="OX13" s="170">
        <f t="shared" si="197"/>
        <v>4.4308593165765069E-3</v>
      </c>
      <c r="OY13" s="170">
        <f t="shared" si="198"/>
        <v>4.3705174892433377E-3</v>
      </c>
      <c r="OZ13" s="170">
        <f t="shared" si="199"/>
        <v>4.3103442974494303E-3</v>
      </c>
      <c r="PA13" s="170">
        <f t="shared" si="200"/>
        <v>4.2503555268282762E-3</v>
      </c>
      <c r="PB13" s="170">
        <f t="shared" si="201"/>
        <v>4.19056666126702E-3</v>
      </c>
      <c r="PC13" s="170">
        <f t="shared" si="202"/>
        <v>4.1309928777881217E-3</v>
      </c>
      <c r="PD13" s="170">
        <f t="shared" si="203"/>
        <v>4.0716490417334206E-3</v>
      </c>
      <c r="PE13" s="170">
        <f t="shared" si="204"/>
        <v>4.0125497022507201E-3</v>
      </c>
      <c r="PF13" s="170">
        <f t="shared" si="205"/>
        <v>3.9537090880826702E-3</v>
      </c>
      <c r="PG13" s="170">
        <f t="shared" si="206"/>
        <v>3.8951411036573891E-3</v>
      </c>
      <c r="PH13" s="170">
        <f t="shared" si="207"/>
        <v>3.8368593254799756E-3</v>
      </c>
    </row>
    <row r="14" spans="1:424"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4"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4"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1800</v>
      </c>
      <c r="E104" s="37"/>
      <c r="F104" s="37"/>
      <c r="G104" s="91">
        <f>SUM(G4:G103)</f>
        <v>1200</v>
      </c>
      <c r="H104" s="368" t="s">
        <v>865</v>
      </c>
      <c r="I104" s="5"/>
      <c r="K104" s="92">
        <f>IF(K4="","",SQRT(L104))</f>
        <v>94.868329805051374</v>
      </c>
      <c r="L104" s="73">
        <f>IF(L4="","",SUM(L4:L103))</f>
        <v>9000</v>
      </c>
      <c r="M104" s="91">
        <f>IF(SUM(M4:M103)=0,"",SUM(M4:M103))</f>
        <v>1500</v>
      </c>
      <c r="N104" s="272">
        <f>IF(OR(K104="",M104=""),"",ABS(VLOOKUP($M$1,VLookups!$A$43:$B$44,2,FALSE)-_xlfn.NORM.DIST(M104,G104,K104,TRUE)))</f>
        <v>0.99921729887099875</v>
      </c>
      <c r="O104" s="93">
        <f>SUM(O4:O103)</f>
        <v>850.95114204537595</v>
      </c>
      <c r="P104" s="93">
        <f t="shared" ref="P104:T104" si="729">SUM(P4:P103)</f>
        <v>1549.0488579546238</v>
      </c>
      <c r="Q104" s="93">
        <f t="shared" si="729"/>
        <v>1482.2874246149534</v>
      </c>
      <c r="R104" s="93">
        <f t="shared" si="729"/>
        <v>1429.227553777089</v>
      </c>
      <c r="S104" s="93">
        <f t="shared" si="729"/>
        <v>1383.7069091386854</v>
      </c>
      <c r="T104" s="93">
        <f t="shared" si="729"/>
        <v>1200</v>
      </c>
      <c r="U104" s="5"/>
      <c r="V104" s="379"/>
      <c r="W104" s="185">
        <f>IF(AND(B104&gt;0,C104&gt;0,D104&gt;0),G104-(3*K104),"")</f>
        <v>915.39501058484586</v>
      </c>
      <c r="X104" s="251">
        <f>IF(ISNONTEXT($W$104),W104+(($HO$104-$W$104)/200),"")</f>
        <v>918.24106047899738</v>
      </c>
      <c r="Y104" s="251">
        <f t="shared" ref="Y104:CJ104" si="730">IF(ISNONTEXT($W$104),X104+(($HO$104-$W$104)/200),"")</f>
        <v>921.0871103731489</v>
      </c>
      <c r="Z104" s="251">
        <f t="shared" si="730"/>
        <v>923.93316026730042</v>
      </c>
      <c r="AA104" s="251">
        <f t="shared" si="730"/>
        <v>926.77921016145194</v>
      </c>
      <c r="AB104" s="251">
        <f t="shared" si="730"/>
        <v>929.62526005560346</v>
      </c>
      <c r="AC104" s="251">
        <f t="shared" si="730"/>
        <v>932.47130994975498</v>
      </c>
      <c r="AD104" s="251">
        <f t="shared" si="730"/>
        <v>935.3173598439065</v>
      </c>
      <c r="AE104" s="251">
        <f t="shared" si="730"/>
        <v>938.16340973805802</v>
      </c>
      <c r="AF104" s="251">
        <f t="shared" si="730"/>
        <v>941.00945963220954</v>
      </c>
      <c r="AG104" s="251">
        <f t="shared" si="730"/>
        <v>943.85550952636106</v>
      </c>
      <c r="AH104" s="251">
        <f t="shared" si="730"/>
        <v>946.70155942051258</v>
      </c>
      <c r="AI104" s="251">
        <f t="shared" si="730"/>
        <v>949.5476093146641</v>
      </c>
      <c r="AJ104" s="251">
        <f t="shared" si="730"/>
        <v>952.39365920881562</v>
      </c>
      <c r="AK104" s="251">
        <f t="shared" si="730"/>
        <v>955.23970910296714</v>
      </c>
      <c r="AL104" s="251">
        <f t="shared" si="730"/>
        <v>958.08575899711866</v>
      </c>
      <c r="AM104" s="251">
        <f t="shared" si="730"/>
        <v>960.93180889127018</v>
      </c>
      <c r="AN104" s="251">
        <f t="shared" si="730"/>
        <v>963.7778587854217</v>
      </c>
      <c r="AO104" s="251">
        <f t="shared" si="730"/>
        <v>966.62390867957322</v>
      </c>
      <c r="AP104" s="251">
        <f t="shared" si="730"/>
        <v>969.46995857372474</v>
      </c>
      <c r="AQ104" s="251">
        <f t="shared" si="730"/>
        <v>972.31600846787626</v>
      </c>
      <c r="AR104" s="251">
        <f t="shared" si="730"/>
        <v>975.16205836202778</v>
      </c>
      <c r="AS104" s="251">
        <f t="shared" si="730"/>
        <v>978.0081082561793</v>
      </c>
      <c r="AT104" s="251">
        <f t="shared" si="730"/>
        <v>980.85415815033082</v>
      </c>
      <c r="AU104" s="251">
        <f t="shared" si="730"/>
        <v>983.70020804448234</v>
      </c>
      <c r="AV104" s="251">
        <f t="shared" si="730"/>
        <v>986.54625793863386</v>
      </c>
      <c r="AW104" s="251">
        <f t="shared" si="730"/>
        <v>989.39230783278538</v>
      </c>
      <c r="AX104" s="251">
        <f t="shared" si="730"/>
        <v>992.2383577269369</v>
      </c>
      <c r="AY104" s="251">
        <f t="shared" si="730"/>
        <v>995.08440762108842</v>
      </c>
      <c r="AZ104" s="251">
        <f t="shared" si="730"/>
        <v>997.93045751523994</v>
      </c>
      <c r="BA104" s="251">
        <f t="shared" si="730"/>
        <v>1000.7765074093915</v>
      </c>
      <c r="BB104" s="251">
        <f t="shared" si="730"/>
        <v>1003.622557303543</v>
      </c>
      <c r="BC104" s="251">
        <f t="shared" si="730"/>
        <v>1006.4686071976945</v>
      </c>
      <c r="BD104" s="251">
        <f t="shared" si="730"/>
        <v>1009.314657091846</v>
      </c>
      <c r="BE104" s="251">
        <f t="shared" si="730"/>
        <v>1012.1607069859975</v>
      </c>
      <c r="BF104" s="251">
        <f t="shared" si="730"/>
        <v>1015.0067568801491</v>
      </c>
      <c r="BG104" s="251">
        <f t="shared" si="730"/>
        <v>1017.8528067743006</v>
      </c>
      <c r="BH104" s="251">
        <f t="shared" si="730"/>
        <v>1020.6988566684521</v>
      </c>
      <c r="BI104" s="251">
        <f t="shared" si="730"/>
        <v>1023.5449065626036</v>
      </c>
      <c r="BJ104" s="251">
        <f t="shared" si="730"/>
        <v>1026.3909564567552</v>
      </c>
      <c r="BK104" s="251">
        <f t="shared" si="730"/>
        <v>1029.2370063509068</v>
      </c>
      <c r="BL104" s="251">
        <f t="shared" si="730"/>
        <v>1032.0830562450583</v>
      </c>
      <c r="BM104" s="251">
        <f t="shared" si="730"/>
        <v>1034.9291061392098</v>
      </c>
      <c r="BN104" s="251">
        <f t="shared" si="730"/>
        <v>1037.7751560333613</v>
      </c>
      <c r="BO104" s="251">
        <f t="shared" si="730"/>
        <v>1040.6212059275128</v>
      </c>
      <c r="BP104" s="251">
        <f t="shared" si="730"/>
        <v>1043.4672558216644</v>
      </c>
      <c r="BQ104" s="251">
        <f t="shared" si="730"/>
        <v>1046.3133057158159</v>
      </c>
      <c r="BR104" s="251">
        <f t="shared" si="730"/>
        <v>1049.1593556099674</v>
      </c>
      <c r="BS104" s="251">
        <f t="shared" si="730"/>
        <v>1052.0054055041189</v>
      </c>
      <c r="BT104" s="251">
        <f t="shared" si="730"/>
        <v>1054.8514553982704</v>
      </c>
      <c r="BU104" s="251">
        <f t="shared" si="730"/>
        <v>1057.697505292422</v>
      </c>
      <c r="BV104" s="251">
        <f t="shared" si="730"/>
        <v>1060.5435551865735</v>
      </c>
      <c r="BW104" s="251">
        <f t="shared" si="730"/>
        <v>1063.389605080725</v>
      </c>
      <c r="BX104" s="251">
        <f t="shared" si="730"/>
        <v>1066.2356549748765</v>
      </c>
      <c r="BY104" s="251">
        <f t="shared" si="730"/>
        <v>1069.081704869028</v>
      </c>
      <c r="BZ104" s="251">
        <f t="shared" si="730"/>
        <v>1071.9277547631796</v>
      </c>
      <c r="CA104" s="251">
        <f t="shared" si="730"/>
        <v>1074.7738046573311</v>
      </c>
      <c r="CB104" s="251">
        <f t="shared" si="730"/>
        <v>1077.6198545514826</v>
      </c>
      <c r="CC104" s="251">
        <f t="shared" si="730"/>
        <v>1080.4659044456341</v>
      </c>
      <c r="CD104" s="251">
        <f t="shared" si="730"/>
        <v>1083.3119543397856</v>
      </c>
      <c r="CE104" s="251">
        <f t="shared" si="730"/>
        <v>1086.1580042339372</v>
      </c>
      <c r="CF104" s="251">
        <f t="shared" si="730"/>
        <v>1089.0040541280887</v>
      </c>
      <c r="CG104" s="251">
        <f t="shared" si="730"/>
        <v>1091.8501040222402</v>
      </c>
      <c r="CH104" s="251">
        <f t="shared" si="730"/>
        <v>1094.6961539163917</v>
      </c>
      <c r="CI104" s="251">
        <f t="shared" si="730"/>
        <v>1097.5422038105432</v>
      </c>
      <c r="CJ104" s="251">
        <f t="shared" si="730"/>
        <v>1100.3882537046948</v>
      </c>
      <c r="CK104" s="251">
        <f t="shared" ref="CK104:EV104" si="731">IF(ISNONTEXT($W$104),CJ104+(($HO$104-$W$104)/200),"")</f>
        <v>1103.2343035988463</v>
      </c>
      <c r="CL104" s="251">
        <f t="shared" si="731"/>
        <v>1106.0803534929978</v>
      </c>
      <c r="CM104" s="251">
        <f t="shared" si="731"/>
        <v>1108.9264033871493</v>
      </c>
      <c r="CN104" s="251">
        <f t="shared" si="731"/>
        <v>1111.7724532813008</v>
      </c>
      <c r="CO104" s="251">
        <f t="shared" si="731"/>
        <v>1114.6185031754524</v>
      </c>
      <c r="CP104" s="251">
        <f t="shared" si="731"/>
        <v>1117.4645530696039</v>
      </c>
      <c r="CQ104" s="251">
        <f t="shared" si="731"/>
        <v>1120.3106029637554</v>
      </c>
      <c r="CR104" s="251">
        <f t="shared" si="731"/>
        <v>1123.1566528579069</v>
      </c>
      <c r="CS104" s="251">
        <f t="shared" si="731"/>
        <v>1126.0027027520584</v>
      </c>
      <c r="CT104" s="251">
        <f t="shared" si="731"/>
        <v>1128.84875264621</v>
      </c>
      <c r="CU104" s="251">
        <f t="shared" si="731"/>
        <v>1131.6948025403615</v>
      </c>
      <c r="CV104" s="251">
        <f t="shared" si="731"/>
        <v>1134.540852434513</v>
      </c>
      <c r="CW104" s="251">
        <f t="shared" si="731"/>
        <v>1137.3869023286645</v>
      </c>
      <c r="CX104" s="251">
        <f t="shared" si="731"/>
        <v>1140.232952222816</v>
      </c>
      <c r="CY104" s="251">
        <f t="shared" si="731"/>
        <v>1143.0790021169676</v>
      </c>
      <c r="CZ104" s="251">
        <f t="shared" si="731"/>
        <v>1145.9250520111191</v>
      </c>
      <c r="DA104" s="251">
        <f t="shared" si="731"/>
        <v>1148.7711019052706</v>
      </c>
      <c r="DB104" s="251">
        <f t="shared" si="731"/>
        <v>1151.6171517994221</v>
      </c>
      <c r="DC104" s="251">
        <f t="shared" si="731"/>
        <v>1154.4632016935736</v>
      </c>
      <c r="DD104" s="251">
        <f t="shared" si="731"/>
        <v>1157.3092515877252</v>
      </c>
      <c r="DE104" s="251">
        <f t="shared" si="731"/>
        <v>1160.1553014818767</v>
      </c>
      <c r="DF104" s="251">
        <f t="shared" si="731"/>
        <v>1163.0013513760282</v>
      </c>
      <c r="DG104" s="251">
        <f t="shared" si="731"/>
        <v>1165.8474012701797</v>
      </c>
      <c r="DH104" s="251">
        <f t="shared" si="731"/>
        <v>1168.6934511643312</v>
      </c>
      <c r="DI104" s="251">
        <f t="shared" si="731"/>
        <v>1171.5395010584828</v>
      </c>
      <c r="DJ104" s="251">
        <f t="shared" si="731"/>
        <v>1174.3855509526343</v>
      </c>
      <c r="DK104" s="251">
        <f t="shared" si="731"/>
        <v>1177.2316008467858</v>
      </c>
      <c r="DL104" s="251">
        <f t="shared" si="731"/>
        <v>1180.0776507409373</v>
      </c>
      <c r="DM104" s="251">
        <f t="shared" si="731"/>
        <v>1182.9237006350888</v>
      </c>
      <c r="DN104" s="251">
        <f t="shared" si="731"/>
        <v>1185.7697505292404</v>
      </c>
      <c r="DO104" s="251">
        <f t="shared" si="731"/>
        <v>1188.6158004233919</v>
      </c>
      <c r="DP104" s="251">
        <f t="shared" si="731"/>
        <v>1191.4618503175434</v>
      </c>
      <c r="DQ104" s="251">
        <f t="shared" si="731"/>
        <v>1194.3079002116949</v>
      </c>
      <c r="DR104" s="251">
        <f t="shared" si="731"/>
        <v>1197.1539501058464</v>
      </c>
      <c r="DS104" s="251">
        <f t="shared" si="731"/>
        <v>1199.999999999998</v>
      </c>
      <c r="DT104" s="251">
        <f t="shared" si="731"/>
        <v>1202.8460498941495</v>
      </c>
      <c r="DU104" s="251">
        <f t="shared" si="731"/>
        <v>1205.692099788301</v>
      </c>
      <c r="DV104" s="251">
        <f t="shared" si="731"/>
        <v>1208.5381496824525</v>
      </c>
      <c r="DW104" s="251">
        <f t="shared" si="731"/>
        <v>1211.384199576604</v>
      </c>
      <c r="DX104" s="251">
        <f t="shared" si="731"/>
        <v>1214.2302494707556</v>
      </c>
      <c r="DY104" s="251">
        <f t="shared" si="731"/>
        <v>1217.0762993649071</v>
      </c>
      <c r="DZ104" s="251">
        <f t="shared" si="731"/>
        <v>1219.9223492590586</v>
      </c>
      <c r="EA104" s="251">
        <f t="shared" si="731"/>
        <v>1222.7683991532101</v>
      </c>
      <c r="EB104" s="251">
        <f t="shared" si="731"/>
        <v>1225.6144490473616</v>
      </c>
      <c r="EC104" s="251">
        <f t="shared" si="731"/>
        <v>1228.4604989415132</v>
      </c>
      <c r="ED104" s="251">
        <f t="shared" si="731"/>
        <v>1231.3065488356647</v>
      </c>
      <c r="EE104" s="251">
        <f t="shared" si="731"/>
        <v>1234.1525987298162</v>
      </c>
      <c r="EF104" s="251">
        <f t="shared" si="731"/>
        <v>1236.9986486239677</v>
      </c>
      <c r="EG104" s="251">
        <f t="shared" si="731"/>
        <v>1239.8446985181192</v>
      </c>
      <c r="EH104" s="251">
        <f t="shared" si="731"/>
        <v>1242.6907484122708</v>
      </c>
      <c r="EI104" s="251">
        <f t="shared" si="731"/>
        <v>1245.5367983064223</v>
      </c>
      <c r="EJ104" s="251">
        <f t="shared" si="731"/>
        <v>1248.3828482005738</v>
      </c>
      <c r="EK104" s="251">
        <f t="shared" si="731"/>
        <v>1251.2288980947253</v>
      </c>
      <c r="EL104" s="251">
        <f t="shared" si="731"/>
        <v>1254.0749479888768</v>
      </c>
      <c r="EM104" s="251">
        <f t="shared" si="731"/>
        <v>1256.9209978830283</v>
      </c>
      <c r="EN104" s="251">
        <f t="shared" si="731"/>
        <v>1259.7670477771799</v>
      </c>
      <c r="EO104" s="251">
        <f t="shared" si="731"/>
        <v>1262.6130976713314</v>
      </c>
      <c r="EP104" s="251">
        <f t="shared" si="731"/>
        <v>1265.4591475654829</v>
      </c>
      <c r="EQ104" s="251">
        <f t="shared" si="731"/>
        <v>1268.3051974596344</v>
      </c>
      <c r="ER104" s="251">
        <f t="shared" si="731"/>
        <v>1271.1512473537859</v>
      </c>
      <c r="ES104" s="251">
        <f t="shared" si="731"/>
        <v>1273.9972972479375</v>
      </c>
      <c r="ET104" s="251">
        <f t="shared" si="731"/>
        <v>1276.843347142089</v>
      </c>
      <c r="EU104" s="251">
        <f t="shared" si="731"/>
        <v>1279.6893970362405</v>
      </c>
      <c r="EV104" s="251">
        <f t="shared" si="731"/>
        <v>1282.535446930392</v>
      </c>
      <c r="EW104" s="251">
        <f t="shared" ref="EW104:HH104" si="732">IF(ISNONTEXT($W$104),EV104+(($HO$104-$W$104)/200),"")</f>
        <v>1285.3814968245435</v>
      </c>
      <c r="EX104" s="251">
        <f t="shared" si="732"/>
        <v>1288.2275467186951</v>
      </c>
      <c r="EY104" s="251">
        <f t="shared" si="732"/>
        <v>1291.0735966128466</v>
      </c>
      <c r="EZ104" s="251">
        <f t="shared" si="732"/>
        <v>1293.9196465069981</v>
      </c>
      <c r="FA104" s="251">
        <f t="shared" si="732"/>
        <v>1296.7656964011496</v>
      </c>
      <c r="FB104" s="251">
        <f t="shared" si="732"/>
        <v>1299.6117462953011</v>
      </c>
      <c r="FC104" s="251">
        <f t="shared" si="732"/>
        <v>1302.4577961894527</v>
      </c>
      <c r="FD104" s="251">
        <f t="shared" si="732"/>
        <v>1305.3038460836042</v>
      </c>
      <c r="FE104" s="251">
        <f t="shared" si="732"/>
        <v>1308.1498959777557</v>
      </c>
      <c r="FF104" s="251">
        <f t="shared" si="732"/>
        <v>1310.9959458719072</v>
      </c>
      <c r="FG104" s="251">
        <f t="shared" si="732"/>
        <v>1313.8419957660587</v>
      </c>
      <c r="FH104" s="251">
        <f t="shared" si="732"/>
        <v>1316.6880456602103</v>
      </c>
      <c r="FI104" s="251">
        <f t="shared" si="732"/>
        <v>1319.5340955543618</v>
      </c>
      <c r="FJ104" s="251">
        <f t="shared" si="732"/>
        <v>1322.3801454485133</v>
      </c>
      <c r="FK104" s="251">
        <f t="shared" si="732"/>
        <v>1325.2261953426648</v>
      </c>
      <c r="FL104" s="251">
        <f t="shared" si="732"/>
        <v>1328.0722452368163</v>
      </c>
      <c r="FM104" s="251">
        <f t="shared" si="732"/>
        <v>1330.9182951309679</v>
      </c>
      <c r="FN104" s="251">
        <f t="shared" si="732"/>
        <v>1333.7643450251194</v>
      </c>
      <c r="FO104" s="251">
        <f t="shared" si="732"/>
        <v>1336.6103949192709</v>
      </c>
      <c r="FP104" s="251">
        <f t="shared" si="732"/>
        <v>1339.4564448134224</v>
      </c>
      <c r="FQ104" s="251">
        <f t="shared" si="732"/>
        <v>1342.3024947075739</v>
      </c>
      <c r="FR104" s="251">
        <f t="shared" si="732"/>
        <v>1345.1485446017255</v>
      </c>
      <c r="FS104" s="251">
        <f t="shared" si="732"/>
        <v>1347.994594495877</v>
      </c>
      <c r="FT104" s="251">
        <f t="shared" si="732"/>
        <v>1350.8406443900285</v>
      </c>
      <c r="FU104" s="251">
        <f t="shared" si="732"/>
        <v>1353.68669428418</v>
      </c>
      <c r="FV104" s="251">
        <f t="shared" si="732"/>
        <v>1356.5327441783315</v>
      </c>
      <c r="FW104" s="251">
        <f t="shared" si="732"/>
        <v>1359.3787940724831</v>
      </c>
      <c r="FX104" s="251">
        <f t="shared" si="732"/>
        <v>1362.2248439666346</v>
      </c>
      <c r="FY104" s="251">
        <f t="shared" si="732"/>
        <v>1365.0708938607861</v>
      </c>
      <c r="FZ104" s="251">
        <f t="shared" si="732"/>
        <v>1367.9169437549376</v>
      </c>
      <c r="GA104" s="251">
        <f t="shared" si="732"/>
        <v>1370.7629936490891</v>
      </c>
      <c r="GB104" s="251">
        <f t="shared" si="732"/>
        <v>1373.6090435432407</v>
      </c>
      <c r="GC104" s="251">
        <f t="shared" si="732"/>
        <v>1376.4550934373922</v>
      </c>
      <c r="GD104" s="251">
        <f t="shared" si="732"/>
        <v>1379.3011433315437</v>
      </c>
      <c r="GE104" s="251">
        <f t="shared" si="732"/>
        <v>1382.1471932256952</v>
      </c>
      <c r="GF104" s="251">
        <f t="shared" si="732"/>
        <v>1384.9932431198467</v>
      </c>
      <c r="GG104" s="251">
        <f t="shared" si="732"/>
        <v>1387.8392930139983</v>
      </c>
      <c r="GH104" s="251">
        <f t="shared" si="732"/>
        <v>1390.6853429081498</v>
      </c>
      <c r="GI104" s="251">
        <f t="shared" si="732"/>
        <v>1393.5313928023013</v>
      </c>
      <c r="GJ104" s="251">
        <f t="shared" si="732"/>
        <v>1396.3774426964528</v>
      </c>
      <c r="GK104" s="251">
        <f t="shared" si="732"/>
        <v>1399.2234925906043</v>
      </c>
      <c r="GL104" s="251">
        <f t="shared" si="732"/>
        <v>1402.0695424847559</v>
      </c>
      <c r="GM104" s="251">
        <f t="shared" si="732"/>
        <v>1404.9155923789074</v>
      </c>
      <c r="GN104" s="251">
        <f t="shared" si="732"/>
        <v>1407.7616422730589</v>
      </c>
      <c r="GO104" s="251">
        <f t="shared" si="732"/>
        <v>1410.6076921672104</v>
      </c>
      <c r="GP104" s="251">
        <f t="shared" si="732"/>
        <v>1413.4537420613619</v>
      </c>
      <c r="GQ104" s="251">
        <f t="shared" si="732"/>
        <v>1416.2997919555135</v>
      </c>
      <c r="GR104" s="251">
        <f t="shared" si="732"/>
        <v>1419.145841849665</v>
      </c>
      <c r="GS104" s="251">
        <f t="shared" si="732"/>
        <v>1421.9918917438165</v>
      </c>
      <c r="GT104" s="251">
        <f t="shared" si="732"/>
        <v>1424.837941637968</v>
      </c>
      <c r="GU104" s="251">
        <f t="shared" si="732"/>
        <v>1427.6839915321195</v>
      </c>
      <c r="GV104" s="251">
        <f t="shared" si="732"/>
        <v>1430.5300414262711</v>
      </c>
      <c r="GW104" s="251">
        <f t="shared" si="732"/>
        <v>1433.3760913204226</v>
      </c>
      <c r="GX104" s="251">
        <f t="shared" si="732"/>
        <v>1436.2221412145741</v>
      </c>
      <c r="GY104" s="251">
        <f t="shared" si="732"/>
        <v>1439.0681911087256</v>
      </c>
      <c r="GZ104" s="251">
        <f t="shared" si="732"/>
        <v>1441.9142410028771</v>
      </c>
      <c r="HA104" s="251">
        <f t="shared" si="732"/>
        <v>1444.7602908970287</v>
      </c>
      <c r="HB104" s="251">
        <f t="shared" si="732"/>
        <v>1447.6063407911802</v>
      </c>
      <c r="HC104" s="251">
        <f t="shared" si="732"/>
        <v>1450.4523906853317</v>
      </c>
      <c r="HD104" s="251">
        <f t="shared" si="732"/>
        <v>1453.2984405794832</v>
      </c>
      <c r="HE104" s="251">
        <f t="shared" si="732"/>
        <v>1456.1444904736347</v>
      </c>
      <c r="HF104" s="251">
        <f t="shared" si="732"/>
        <v>1458.9905403677863</v>
      </c>
      <c r="HG104" s="251">
        <f t="shared" si="732"/>
        <v>1461.8365902619378</v>
      </c>
      <c r="HH104" s="251">
        <f t="shared" si="732"/>
        <v>1464.6826401560893</v>
      </c>
      <c r="HI104" s="251">
        <f t="shared" ref="HI104:HN104" si="733">IF(ISNONTEXT($W$104),HH104+(($HO$104-$W$104)/200),"")</f>
        <v>1467.5286900502408</v>
      </c>
      <c r="HJ104" s="251">
        <f t="shared" si="733"/>
        <v>1470.3747399443923</v>
      </c>
      <c r="HK104" s="251">
        <f t="shared" si="733"/>
        <v>1473.2207898385439</v>
      </c>
      <c r="HL104" s="251">
        <f t="shared" si="733"/>
        <v>1476.0668397326954</v>
      </c>
      <c r="HM104" s="251">
        <f t="shared" si="733"/>
        <v>1478.9128896268469</v>
      </c>
      <c r="HN104" s="251">
        <f t="shared" si="733"/>
        <v>1481.7589395209984</v>
      </c>
      <c r="HO104" s="185">
        <f>IF(ISNONTEXT($V104),G104+(3*K104),"")</f>
        <v>1484.6049894151543</v>
      </c>
      <c r="HP104" s="170">
        <f>IF(ISNONTEXT($K104),_xlfn.NORM.DIST(W104,$G104,$K104,FALSE),NA())</f>
        <v>4.6715784087747565E-5</v>
      </c>
      <c r="HQ104" s="170">
        <f t="shared" si="484"/>
        <v>5.1092212922260794E-5</v>
      </c>
      <c r="HR104" s="170">
        <f t="shared" si="485"/>
        <v>5.5828366286142837E-5</v>
      </c>
      <c r="HS104" s="170">
        <f t="shared" si="486"/>
        <v>6.0948673783456681E-5</v>
      </c>
      <c r="HT104" s="170">
        <f t="shared" si="487"/>
        <v>6.6478733305686338E-5</v>
      </c>
      <c r="HU104" s="170">
        <f t="shared" si="488"/>
        <v>7.2445321897592825E-5</v>
      </c>
      <c r="HV104" s="170">
        <f t="shared" si="489"/>
        <v>7.887640207387831E-5</v>
      </c>
      <c r="HW104" s="170">
        <f t="shared" si="490"/>
        <v>8.5801123138488827E-5</v>
      </c>
      <c r="HX104" s="170">
        <f t="shared" si="491"/>
        <v>9.3249817050812425E-5</v>
      </c>
      <c r="HY104" s="170">
        <f t="shared" si="492"/>
        <v>1.0125398837819591E-4</v>
      </c>
      <c r="HZ104" s="170">
        <f t="shared" si="493"/>
        <v>1.0984629787239757E-4</v>
      </c>
      <c r="IA104" s="170">
        <f t="shared" si="494"/>
        <v>1.1906053920909899E-4</v>
      </c>
      <c r="IB104" s="170">
        <f t="shared" si="495"/>
        <v>1.2893160843468966E-4</v>
      </c>
      <c r="IC104" s="170">
        <f t="shared" si="496"/>
        <v>1.3949546567348361E-4</v>
      </c>
      <c r="ID104" s="170">
        <f t="shared" si="497"/>
        <v>1.5078908866157653E-4</v>
      </c>
      <c r="IE104" s="170">
        <f t="shared" si="498"/>
        <v>1.6285041769094601E-4</v>
      </c>
      <c r="IF104" s="170">
        <f t="shared" si="499"/>
        <v>1.7571829156934617E-4</v>
      </c>
      <c r="IG104" s="170">
        <f t="shared" si="500"/>
        <v>1.894323742282491E-4</v>
      </c>
      <c r="IH104" s="170">
        <f t="shared" si="501"/>
        <v>2.0403307164269373E-4</v>
      </c>
      <c r="II104" s="170">
        <f t="shared" si="502"/>
        <v>2.1956143876354899E-4</v>
      </c>
      <c r="IJ104" s="170">
        <f t="shared" si="503"/>
        <v>2.3605907620448293E-4</v>
      </c>
      <c r="IK104" s="170">
        <f t="shared" si="504"/>
        <v>2.5356801647288861E-4</v>
      </c>
      <c r="IL104" s="170">
        <f t="shared" si="505"/>
        <v>2.7213059958617231E-4</v>
      </c>
      <c r="IM104" s="170">
        <f t="shared" si="506"/>
        <v>2.9178933797211523E-4</v>
      </c>
      <c r="IN104" s="170">
        <f t="shared" si="507"/>
        <v>3.125867706143795E-4</v>
      </c>
      <c r="IO104" s="170">
        <f t="shared" si="508"/>
        <v>3.3456530647150696E-4</v>
      </c>
      <c r="IP104" s="170">
        <f t="shared" si="509"/>
        <v>3.5776705726974368E-4</v>
      </c>
      <c r="IQ104" s="170">
        <f t="shared" si="510"/>
        <v>3.8223365984645943E-4</v>
      </c>
      <c r="IR104" s="170">
        <f t="shared" si="511"/>
        <v>4.0800608830149452E-4</v>
      </c>
      <c r="IS104" s="170">
        <f t="shared" si="512"/>
        <v>4.3512445629807913E-4</v>
      </c>
      <c r="IT104" s="170">
        <f t="shared" si="513"/>
        <v>4.6362780994258223E-4</v>
      </c>
      <c r="IU104" s="170">
        <f t="shared" si="514"/>
        <v>4.9355391176275718E-4</v>
      </c>
      <c r="IV104" s="170">
        <f t="shared" si="515"/>
        <v>5.2493901639679059E-4</v>
      </c>
      <c r="IW104" s="170">
        <f t="shared" si="516"/>
        <v>5.5781763869971405E-4</v>
      </c>
      <c r="IX104" s="170">
        <f t="shared" si="517"/>
        <v>5.9222231506889718E-4</v>
      </c>
      <c r="IY104" s="170">
        <f t="shared" si="518"/>
        <v>6.2818335888571665E-4</v>
      </c>
      <c r="IZ104" s="170">
        <f t="shared" si="519"/>
        <v>6.6572861106525751E-4</v>
      </c>
      <c r="JA104" s="170">
        <f t="shared" si="520"/>
        <v>7.0488318679924145E-4</v>
      </c>
      <c r="JB104" s="170">
        <f t="shared" si="521"/>
        <v>7.4566921966845445E-4</v>
      </c>
      <c r="JC104" s="170">
        <f t="shared" si="522"/>
        <v>7.8810560438880549E-4</v>
      </c>
      <c r="JD104" s="170">
        <f t="shared" si="523"/>
        <v>8.322077395389037E-4</v>
      </c>
      <c r="JE104" s="170">
        <f t="shared" si="524"/>
        <v>8.7798727169578804E-4</v>
      </c>
      <c r="JF104" s="170">
        <f t="shared" si="525"/>
        <v>9.2545184247809476E-4</v>
      </c>
      <c r="JG104" s="170">
        <f t="shared" si="526"/>
        <v>9.7460484006176972E-4</v>
      </c>
      <c r="JH104" s="170">
        <f t="shared" si="527"/>
        <v>1.0254451567912619E-3</v>
      </c>
      <c r="JI104" s="170">
        <f t="shared" si="528"/>
        <v>1.0779669545582244E-3</v>
      </c>
      <c r="JJ104" s="170">
        <f t="shared" si="529"/>
        <v>1.1321594396591053E-3</v>
      </c>
      <c r="JK104" s="170">
        <f t="shared" si="530"/>
        <v>1.1880066488718533E-3</v>
      </c>
      <c r="JL104" s="170">
        <f t="shared" si="531"/>
        <v>1.2454872485094498E-3</v>
      </c>
      <c r="JM104" s="170">
        <f t="shared" si="532"/>
        <v>1.3045743482134259E-3</v>
      </c>
      <c r="JN104" s="170">
        <f t="shared" si="533"/>
        <v>1.3652353312432136E-3</v>
      </c>
      <c r="JO104" s="170">
        <f t="shared" si="534"/>
        <v>1.4274317029966171E-3</v>
      </c>
      <c r="JP104" s="170">
        <f t="shared" si="535"/>
        <v>1.4911189594623224E-3</v>
      </c>
      <c r="JQ104" s="170">
        <f t="shared" si="536"/>
        <v>1.5562464772568626E-3</v>
      </c>
      <c r="JR104" s="170">
        <f t="shared" si="537"/>
        <v>1.6227574268355481E-3</v>
      </c>
      <c r="JS104" s="170">
        <f t="shared" si="538"/>
        <v>1.6905887103893901E-3</v>
      </c>
      <c r="JT104" s="170">
        <f t="shared" si="539"/>
        <v>1.7596709258480326E-3</v>
      </c>
      <c r="JU104" s="170">
        <f t="shared" si="540"/>
        <v>1.8299283583022106E-3</v>
      </c>
      <c r="JV104" s="170">
        <f t="shared" si="541"/>
        <v>1.9012790000385725E-3</v>
      </c>
      <c r="JW104" s="170">
        <f t="shared" si="542"/>
        <v>1.973634600245246E-3</v>
      </c>
      <c r="JX104" s="170">
        <f t="shared" si="543"/>
        <v>2.0469007452987788E-3</v>
      </c>
      <c r="JY104" s="170">
        <f t="shared" si="544"/>
        <v>2.120976970382802E-3</v>
      </c>
      <c r="JZ104" s="170">
        <f t="shared" si="545"/>
        <v>2.1957569030166867E-3</v>
      </c>
      <c r="KA104" s="170">
        <f t="shared" si="546"/>
        <v>2.2711284388896688E-3</v>
      </c>
      <c r="KB104" s="170">
        <f t="shared" si="547"/>
        <v>2.3469739502033739E-3</v>
      </c>
      <c r="KC104" s="170">
        <f t="shared" si="548"/>
        <v>2.4231705265247479E-3</v>
      </c>
      <c r="KD104" s="170">
        <f t="shared" si="549"/>
        <v>2.499590247943312E-3</v>
      </c>
      <c r="KE104" s="170">
        <f t="shared" si="550"/>
        <v>2.576100490113017E-3</v>
      </c>
      <c r="KF104" s="170">
        <f t="shared" si="551"/>
        <v>2.6525642605411885E-3</v>
      </c>
      <c r="KG104" s="170">
        <f t="shared" si="552"/>
        <v>2.7288405652669242E-3</v>
      </c>
      <c r="KH104" s="170">
        <f t="shared" si="553"/>
        <v>2.8047848048504726E-3</v>
      </c>
      <c r="KI104" s="170">
        <f t="shared" si="554"/>
        <v>2.8802491983754043E-3</v>
      </c>
      <c r="KJ104" s="170">
        <f t="shared" si="555"/>
        <v>2.9550832339486359E-3</v>
      </c>
      <c r="KK104" s="170">
        <f t="shared" si="556"/>
        <v>3.0291341439714417E-3</v>
      </c>
      <c r="KL104" s="170">
        <f t="shared" si="557"/>
        <v>3.1022474032493291E-3</v>
      </c>
      <c r="KM104" s="170">
        <f t="shared" si="558"/>
        <v>3.1742672478119929E-3</v>
      </c>
      <c r="KN104" s="170">
        <f t="shared" si="559"/>
        <v>3.2450372121282721E-3</v>
      </c>
      <c r="KO104" s="170">
        <f t="shared" si="560"/>
        <v>3.3144006822269515E-3</v>
      </c>
      <c r="KP104" s="170">
        <f t="shared" si="561"/>
        <v>3.3822014620740613E-3</v>
      </c>
      <c r="KQ104" s="170">
        <f t="shared" si="562"/>
        <v>3.4482843504127173E-3</v>
      </c>
      <c r="KR104" s="170">
        <f t="shared" si="563"/>
        <v>3.512495725144023E-3</v>
      </c>
      <c r="KS104" s="170">
        <f t="shared" si="564"/>
        <v>3.5746841322185029E-3</v>
      </c>
      <c r="KT104" s="170">
        <f t="shared" si="565"/>
        <v>3.6347008759183394E-3</v>
      </c>
      <c r="KU104" s="170">
        <f t="shared" si="566"/>
        <v>3.6924006073423138E-3</v>
      </c>
      <c r="KV104" s="170">
        <f t="shared" si="567"/>
        <v>3.7476419078589416E-3</v>
      </c>
      <c r="KW104" s="170">
        <f t="shared" si="568"/>
        <v>3.8002878642694137E-3</v>
      </c>
      <c r="KX104" s="170">
        <f t="shared" si="569"/>
        <v>3.8502066324214157E-3</v>
      </c>
      <c r="KY104" s="170">
        <f t="shared" si="570"/>
        <v>3.8972719860378849E-3</v>
      </c>
      <c r="KZ104" s="170">
        <f t="shared" si="571"/>
        <v>3.9413638475715692E-3</v>
      </c>
      <c r="LA104" s="170">
        <f t="shared" si="572"/>
        <v>3.9823687979668194E-3</v>
      </c>
      <c r="LB104" s="170">
        <f t="shared" si="573"/>
        <v>4.0201805623040964E-3</v>
      </c>
      <c r="LC104" s="170">
        <f t="shared" si="574"/>
        <v>4.0547004684197462E-3</v>
      </c>
      <c r="LD104" s="170">
        <f t="shared" si="575"/>
        <v>4.0858378757330375E-3</v>
      </c>
      <c r="LE104" s="170">
        <f t="shared" si="576"/>
        <v>4.1135105716733483E-3</v>
      </c>
      <c r="LF104" s="170">
        <f t="shared" si="577"/>
        <v>4.1376451332816302E-3</v>
      </c>
      <c r="LG104" s="170">
        <f t="shared" si="578"/>
        <v>4.1581772517606105E-3</v>
      </c>
      <c r="LH104" s="170">
        <f t="shared" si="579"/>
        <v>4.1750520179661193E-3</v>
      </c>
      <c r="LI104" s="170">
        <f t="shared" si="580"/>
        <v>4.1882241670658281E-3</v>
      </c>
      <c r="LJ104" s="170">
        <f t="shared" si="581"/>
        <v>4.1976582808397082E-3</v>
      </c>
      <c r="LK104" s="170">
        <f t="shared" si="582"/>
        <v>4.2033289463568359E-3</v>
      </c>
      <c r="LL104" s="170">
        <f t="shared" si="583"/>
        <v>4.2052208700336007E-3</v>
      </c>
      <c r="LM104" s="170">
        <f t="shared" si="584"/>
        <v>4.2033289463568419E-3</v>
      </c>
      <c r="LN104" s="170">
        <f t="shared" si="585"/>
        <v>4.1976582808397186E-3</v>
      </c>
      <c r="LO104" s="170">
        <f t="shared" si="586"/>
        <v>4.1882241670658446E-3</v>
      </c>
      <c r="LP104" s="170">
        <f t="shared" si="587"/>
        <v>4.175052017966141E-3</v>
      </c>
      <c r="LQ104" s="170">
        <f t="shared" si="588"/>
        <v>4.1581772517606374E-3</v>
      </c>
      <c r="LR104" s="170">
        <f t="shared" si="589"/>
        <v>4.1376451332816632E-3</v>
      </c>
      <c r="LS104" s="170">
        <f t="shared" si="590"/>
        <v>4.1135105716733856E-3</v>
      </c>
      <c r="LT104" s="170">
        <f t="shared" si="591"/>
        <v>4.08583787573308E-3</v>
      </c>
      <c r="LU104" s="170">
        <f t="shared" si="592"/>
        <v>4.054700468419793E-3</v>
      </c>
      <c r="LV104" s="170">
        <f t="shared" si="593"/>
        <v>4.0201805623041485E-3</v>
      </c>
      <c r="LW104" s="170">
        <f t="shared" si="594"/>
        <v>3.9823687979668758E-3</v>
      </c>
      <c r="LX104" s="170">
        <f t="shared" si="595"/>
        <v>3.9413638475716299E-3</v>
      </c>
      <c r="LY104" s="170">
        <f t="shared" si="596"/>
        <v>3.8972719860379508E-3</v>
      </c>
      <c r="LZ104" s="170">
        <f t="shared" si="597"/>
        <v>3.8502066324214855E-3</v>
      </c>
      <c r="MA104" s="170">
        <f t="shared" si="598"/>
        <v>3.800287864269487E-3</v>
      </c>
      <c r="MB104" s="170">
        <f t="shared" si="599"/>
        <v>3.7476419078590192E-3</v>
      </c>
      <c r="MC104" s="170">
        <f t="shared" si="600"/>
        <v>3.6924006073423953E-3</v>
      </c>
      <c r="MD104" s="170">
        <f t="shared" si="601"/>
        <v>3.634700875918424E-3</v>
      </c>
      <c r="ME104" s="170">
        <f t="shared" si="602"/>
        <v>3.5746841322185914E-3</v>
      </c>
      <c r="MF104" s="170">
        <f t="shared" si="603"/>
        <v>3.5124957251441136E-3</v>
      </c>
      <c r="MG104" s="170">
        <f t="shared" si="604"/>
        <v>3.448284350412811E-3</v>
      </c>
      <c r="MH104" s="170">
        <f t="shared" si="605"/>
        <v>3.3822014620741576E-3</v>
      </c>
      <c r="MI104" s="170">
        <f t="shared" si="606"/>
        <v>3.3144006822270504E-3</v>
      </c>
      <c r="MJ104" s="170">
        <f t="shared" si="607"/>
        <v>3.2450372121283727E-3</v>
      </c>
      <c r="MK104" s="170">
        <f t="shared" si="608"/>
        <v>3.1742672478120952E-3</v>
      </c>
      <c r="ML104" s="170">
        <f t="shared" si="609"/>
        <v>3.1022474032494337E-3</v>
      </c>
      <c r="MM104" s="170">
        <f t="shared" si="610"/>
        <v>3.0291341439715475E-3</v>
      </c>
      <c r="MN104" s="170">
        <f t="shared" si="611"/>
        <v>2.955083233948743E-3</v>
      </c>
      <c r="MO104" s="170">
        <f t="shared" si="612"/>
        <v>2.8802491983755123E-3</v>
      </c>
      <c r="MP104" s="170">
        <f t="shared" si="613"/>
        <v>2.8047848048505819E-3</v>
      </c>
      <c r="MQ104" s="170">
        <f t="shared" si="614"/>
        <v>2.728840565267033E-3</v>
      </c>
      <c r="MR104" s="170">
        <f t="shared" si="615"/>
        <v>2.6525642605412978E-3</v>
      </c>
      <c r="MS104" s="170">
        <f t="shared" si="616"/>
        <v>2.5761004901131267E-3</v>
      </c>
      <c r="MT104" s="170">
        <f t="shared" si="617"/>
        <v>2.4995902479434218E-3</v>
      </c>
      <c r="MU104" s="170">
        <f t="shared" si="618"/>
        <v>2.4231705265248572E-3</v>
      </c>
      <c r="MV104" s="170">
        <f t="shared" si="619"/>
        <v>2.3469739502034832E-3</v>
      </c>
      <c r="MW104" s="170">
        <f t="shared" si="620"/>
        <v>2.2711284388897772E-3</v>
      </c>
      <c r="MX104" s="170">
        <f t="shared" si="621"/>
        <v>2.1957569030167947E-3</v>
      </c>
      <c r="MY104" s="170">
        <f t="shared" si="622"/>
        <v>2.1209769703829096E-3</v>
      </c>
      <c r="MZ104" s="170">
        <f t="shared" si="623"/>
        <v>2.046900745298885E-3</v>
      </c>
      <c r="NA104" s="170">
        <f t="shared" si="624"/>
        <v>1.9736346002453505E-3</v>
      </c>
      <c r="NB104" s="170">
        <f t="shared" si="625"/>
        <v>1.9012790000386757E-3</v>
      </c>
      <c r="NC104" s="170">
        <f t="shared" si="626"/>
        <v>1.8299283583023123E-3</v>
      </c>
      <c r="ND104" s="170">
        <f t="shared" si="627"/>
        <v>1.7596709258481326E-3</v>
      </c>
      <c r="NE104" s="170">
        <f t="shared" si="628"/>
        <v>1.6905887103894884E-3</v>
      </c>
      <c r="NF104" s="170">
        <f t="shared" si="629"/>
        <v>1.622757426835645E-3</v>
      </c>
      <c r="NG104" s="170">
        <f t="shared" si="630"/>
        <v>1.5562464772569578E-3</v>
      </c>
      <c r="NH104" s="170">
        <f t="shared" si="631"/>
        <v>1.4911189594624147E-3</v>
      </c>
      <c r="NI104" s="170">
        <f t="shared" si="632"/>
        <v>1.4274317029967076E-3</v>
      </c>
      <c r="NJ104" s="170">
        <f t="shared" si="633"/>
        <v>1.3652353312433019E-3</v>
      </c>
      <c r="NK104" s="170">
        <f t="shared" si="634"/>
        <v>1.304574348213512E-3</v>
      </c>
      <c r="NL104" s="170">
        <f t="shared" si="635"/>
        <v>1.2454872485095335E-3</v>
      </c>
      <c r="NM104" s="170">
        <f t="shared" si="636"/>
        <v>1.1880066488719346E-3</v>
      </c>
      <c r="NN104" s="170">
        <f t="shared" si="637"/>
        <v>1.1321594396591847E-3</v>
      </c>
      <c r="NO104" s="170">
        <f t="shared" si="638"/>
        <v>1.0779669545583012E-3</v>
      </c>
      <c r="NP104" s="170">
        <f t="shared" si="639"/>
        <v>1.0254451567913363E-3</v>
      </c>
      <c r="NQ104" s="170">
        <f t="shared" si="640"/>
        <v>9.746048400618415E-4</v>
      </c>
      <c r="NR104" s="170">
        <f t="shared" si="641"/>
        <v>9.2545184247816415E-4</v>
      </c>
      <c r="NS104" s="170">
        <f t="shared" si="642"/>
        <v>8.7798727169585483E-4</v>
      </c>
      <c r="NT104" s="170">
        <f t="shared" si="643"/>
        <v>8.3220773953896843E-4</v>
      </c>
      <c r="NU104" s="170">
        <f t="shared" si="644"/>
        <v>7.8810560438886794E-4</v>
      </c>
      <c r="NV104" s="170">
        <f t="shared" si="645"/>
        <v>7.4566921966851604E-4</v>
      </c>
      <c r="NW104" s="170">
        <f t="shared" si="646"/>
        <v>7.0488318679930054E-4</v>
      </c>
      <c r="NX104" s="170">
        <f t="shared" si="647"/>
        <v>6.6572861106531421E-4</v>
      </c>
      <c r="NY104" s="170">
        <f t="shared" si="648"/>
        <v>6.2818335888577108E-4</v>
      </c>
      <c r="NZ104" s="170">
        <f t="shared" si="649"/>
        <v>5.9222231506894901E-4</v>
      </c>
      <c r="OA104" s="170">
        <f t="shared" si="650"/>
        <v>5.5781763869976392E-4</v>
      </c>
      <c r="OB104" s="170">
        <f t="shared" si="651"/>
        <v>5.2493901639683808E-4</v>
      </c>
      <c r="OC104" s="170">
        <f t="shared" si="652"/>
        <v>4.9355391176280218E-4</v>
      </c>
      <c r="OD104" s="170">
        <f t="shared" si="653"/>
        <v>4.6362780994262505E-4</v>
      </c>
      <c r="OE104" s="170">
        <f t="shared" si="654"/>
        <v>4.3512445629811979E-4</v>
      </c>
      <c r="OF104" s="170">
        <f t="shared" si="655"/>
        <v>4.080060883015336E-4</v>
      </c>
      <c r="OG104" s="170">
        <f t="shared" si="656"/>
        <v>3.8223365984649661E-4</v>
      </c>
      <c r="OH104" s="170">
        <f t="shared" si="657"/>
        <v>3.5776705726977892E-4</v>
      </c>
      <c r="OI104" s="170">
        <f t="shared" si="658"/>
        <v>3.3456530647154041E-4</v>
      </c>
      <c r="OJ104" s="170">
        <f t="shared" si="659"/>
        <v>3.125867706144111E-4</v>
      </c>
      <c r="OK104" s="170">
        <f t="shared" si="660"/>
        <v>2.9178933797214515E-4</v>
      </c>
      <c r="OL104" s="170">
        <f t="shared" si="661"/>
        <v>2.7213059958620061E-4</v>
      </c>
      <c r="OM104" s="170">
        <f t="shared" si="662"/>
        <v>2.5356801647291523E-4</v>
      </c>
      <c r="ON104" s="170">
        <f t="shared" si="663"/>
        <v>2.3605907620450811E-4</v>
      </c>
      <c r="OO104" s="170">
        <f t="shared" si="664"/>
        <v>2.1956143876357266E-4</v>
      </c>
      <c r="OP104" s="170">
        <f t="shared" si="665"/>
        <v>2.0403307164271607E-4</v>
      </c>
      <c r="OQ104" s="170">
        <f t="shared" si="666"/>
        <v>1.8943237422827002E-4</v>
      </c>
      <c r="OR104" s="170">
        <f t="shared" si="667"/>
        <v>1.7571829156936566E-4</v>
      </c>
      <c r="OS104" s="170">
        <f t="shared" si="668"/>
        <v>1.6285041769096431E-4</v>
      </c>
      <c r="OT104" s="170">
        <f t="shared" si="669"/>
        <v>1.507890886615938E-4</v>
      </c>
      <c r="OU104" s="170">
        <f t="shared" si="670"/>
        <v>1.3949546567349979E-4</v>
      </c>
      <c r="OV104" s="170">
        <f t="shared" si="671"/>
        <v>1.2893160843470479E-4</v>
      </c>
      <c r="OW104" s="170">
        <f t="shared" si="672"/>
        <v>1.1906053920911314E-4</v>
      </c>
      <c r="OX104" s="170">
        <f t="shared" si="673"/>
        <v>1.0984629787241074E-4</v>
      </c>
      <c r="OY104" s="170">
        <f t="shared" si="674"/>
        <v>1.0125398837820818E-4</v>
      </c>
      <c r="OZ104" s="170">
        <f t="shared" si="675"/>
        <v>9.324981705082385E-5</v>
      </c>
      <c r="PA104" s="170">
        <f t="shared" si="676"/>
        <v>8.5801123138499452E-5</v>
      </c>
      <c r="PB104" s="170">
        <f t="shared" si="677"/>
        <v>7.8876402073888203E-5</v>
      </c>
      <c r="PC104" s="170">
        <f t="shared" si="678"/>
        <v>7.2445321897601973E-5</v>
      </c>
      <c r="PD104" s="170">
        <f t="shared" si="679"/>
        <v>6.6478733305694849E-5</v>
      </c>
      <c r="PE104" s="170">
        <f t="shared" si="680"/>
        <v>6.0948673783464582E-5</v>
      </c>
      <c r="PF104" s="170">
        <f t="shared" si="681"/>
        <v>5.582836628615008E-5</v>
      </c>
      <c r="PG104" s="170">
        <f t="shared" si="682"/>
        <v>5.1092212922267455E-5</v>
      </c>
      <c r="PH104" s="170">
        <f t="shared" si="683"/>
        <v>4.6715784087747403E-5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386" t="s">
        <v>78</v>
      </c>
      <c r="C106" s="387"/>
      <c r="D106" s="388"/>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1078.421343417735</v>
      </c>
      <c r="P106" s="68">
        <f>IF($K$104="","",_xlfn.NORM.INV(ABS(VLOOKUP($M$1,VLookups!$A$43:$B$44,2,FALSE)-P$3),$G$104,$K104))</f>
        <v>1321.578656582265</v>
      </c>
      <c r="Q106" s="69">
        <f>IF($K$104="","",_xlfn.NORM.INV(ABS(VLOOKUP($M$1,VLookups!$A$43:$B$44,2,FALSE)-Q$3),$G$104,$K104))</f>
        <v>1298.324704615464</v>
      </c>
      <c r="R106" s="70">
        <f>IF($K$104="","",_xlfn.NORM.INV(ABS(VLOOKUP($M$1,VLookups!$A$43:$B$44,2,FALSE)-R$3),$G$104,$K104))</f>
        <v>1279.8432007575295</v>
      </c>
      <c r="S106" s="71">
        <f>IF($K$104="","",_xlfn.NORM.INV(ABS(VLOOKUP($M$1,VLookups!$A$43:$B$44,2,FALSE)-S$3),$G$104,$K104))</f>
        <v>1263.9877160717285</v>
      </c>
      <c r="T106" s="72">
        <f>IF($K$104="","",_xlfn.NORM.INV(ABS(VLOOKUP($M$1,VLookups!$A$43:$B$44,2,FALSE)-T$3),$G$104,$K104))</f>
        <v>1200</v>
      </c>
      <c r="U106" s="5"/>
      <c r="HP106" s="209">
        <f>IF(AND($D$112&gt;0,$D$113&gt;0),IF(OR(W104&lt;$D$112,W104=$D$112),HP104,0),"")</f>
        <v>4.6715784087747565E-5</v>
      </c>
      <c r="HQ106" s="209">
        <f t="shared" ref="HQ106:KA106" si="734">IF(AND($D$112&gt;0,$D$113&gt;0),IF(OR(X104&lt;$D$112,X104=$D$112),HQ104,0),"")</f>
        <v>5.1092212922260794E-5</v>
      </c>
      <c r="HR106" s="209">
        <f t="shared" si="734"/>
        <v>5.5828366286142837E-5</v>
      </c>
      <c r="HS106" s="209">
        <f t="shared" si="734"/>
        <v>6.0948673783456681E-5</v>
      </c>
      <c r="HT106" s="209">
        <f t="shared" si="734"/>
        <v>6.6478733305686338E-5</v>
      </c>
      <c r="HU106" s="209">
        <f t="shared" si="734"/>
        <v>7.2445321897592825E-5</v>
      </c>
      <c r="HV106" s="209">
        <f t="shared" si="734"/>
        <v>7.887640207387831E-5</v>
      </c>
      <c r="HW106" s="209">
        <f t="shared" si="734"/>
        <v>8.5801123138488827E-5</v>
      </c>
      <c r="HX106" s="209">
        <f t="shared" si="734"/>
        <v>9.3249817050812425E-5</v>
      </c>
      <c r="HY106" s="209">
        <f t="shared" si="734"/>
        <v>1.0125398837819591E-4</v>
      </c>
      <c r="HZ106" s="209">
        <f t="shared" si="734"/>
        <v>1.0984629787239757E-4</v>
      </c>
      <c r="IA106" s="209">
        <f t="shared" si="734"/>
        <v>1.1906053920909899E-4</v>
      </c>
      <c r="IB106" s="209">
        <f t="shared" si="734"/>
        <v>1.2893160843468966E-4</v>
      </c>
      <c r="IC106" s="209">
        <f t="shared" si="734"/>
        <v>1.3949546567348361E-4</v>
      </c>
      <c r="ID106" s="209">
        <f t="shared" si="734"/>
        <v>1.5078908866157653E-4</v>
      </c>
      <c r="IE106" s="209">
        <f t="shared" si="734"/>
        <v>1.6285041769094601E-4</v>
      </c>
      <c r="IF106" s="209">
        <f t="shared" si="734"/>
        <v>1.7571829156934617E-4</v>
      </c>
      <c r="IG106" s="209">
        <f t="shared" si="734"/>
        <v>1.894323742282491E-4</v>
      </c>
      <c r="IH106" s="209">
        <f t="shared" si="734"/>
        <v>2.0403307164269373E-4</v>
      </c>
      <c r="II106" s="209">
        <f t="shared" si="734"/>
        <v>2.1956143876354899E-4</v>
      </c>
      <c r="IJ106" s="209">
        <f t="shared" si="734"/>
        <v>2.3605907620448293E-4</v>
      </c>
      <c r="IK106" s="209">
        <f t="shared" si="734"/>
        <v>2.5356801647288861E-4</v>
      </c>
      <c r="IL106" s="209">
        <f t="shared" si="734"/>
        <v>2.7213059958617231E-4</v>
      </c>
      <c r="IM106" s="209">
        <f t="shared" si="734"/>
        <v>2.9178933797211523E-4</v>
      </c>
      <c r="IN106" s="209">
        <f t="shared" si="734"/>
        <v>3.125867706143795E-4</v>
      </c>
      <c r="IO106" s="209">
        <f t="shared" si="734"/>
        <v>3.3456530647150696E-4</v>
      </c>
      <c r="IP106" s="209">
        <f t="shared" si="734"/>
        <v>3.5776705726974368E-4</v>
      </c>
      <c r="IQ106" s="209">
        <f t="shared" si="734"/>
        <v>3.8223365984645943E-4</v>
      </c>
      <c r="IR106" s="209">
        <f t="shared" si="734"/>
        <v>4.0800608830149452E-4</v>
      </c>
      <c r="IS106" s="209">
        <f t="shared" si="734"/>
        <v>4.3512445629807913E-4</v>
      </c>
      <c r="IT106" s="209">
        <f t="shared" si="734"/>
        <v>4.6362780994258223E-4</v>
      </c>
      <c r="IU106" s="209">
        <f t="shared" si="734"/>
        <v>4.9355391176275718E-4</v>
      </c>
      <c r="IV106" s="209">
        <f t="shared" si="734"/>
        <v>5.2493901639679059E-4</v>
      </c>
      <c r="IW106" s="209">
        <f t="shared" si="734"/>
        <v>5.5781763869971405E-4</v>
      </c>
      <c r="IX106" s="209">
        <f t="shared" si="734"/>
        <v>5.9222231506889718E-4</v>
      </c>
      <c r="IY106" s="209">
        <f t="shared" si="734"/>
        <v>6.2818335888571665E-4</v>
      </c>
      <c r="IZ106" s="209">
        <f t="shared" si="734"/>
        <v>6.6572861106525751E-4</v>
      </c>
      <c r="JA106" s="209">
        <f t="shared" si="734"/>
        <v>7.0488318679924145E-4</v>
      </c>
      <c r="JB106" s="209">
        <f t="shared" si="734"/>
        <v>7.4566921966845445E-4</v>
      </c>
      <c r="JC106" s="209">
        <f t="shared" si="734"/>
        <v>7.8810560438880549E-4</v>
      </c>
      <c r="JD106" s="209">
        <f t="shared" si="734"/>
        <v>8.322077395389037E-4</v>
      </c>
      <c r="JE106" s="209">
        <f t="shared" si="734"/>
        <v>8.7798727169578804E-4</v>
      </c>
      <c r="JF106" s="209">
        <f t="shared" si="734"/>
        <v>9.2545184247809476E-4</v>
      </c>
      <c r="JG106" s="209">
        <f t="shared" si="734"/>
        <v>9.7460484006176972E-4</v>
      </c>
      <c r="JH106" s="209">
        <f t="shared" si="734"/>
        <v>1.0254451567912619E-3</v>
      </c>
      <c r="JI106" s="209">
        <f t="shared" si="734"/>
        <v>1.0779669545582244E-3</v>
      </c>
      <c r="JJ106" s="209">
        <f t="shared" si="734"/>
        <v>1.1321594396591053E-3</v>
      </c>
      <c r="JK106" s="209">
        <f t="shared" si="734"/>
        <v>1.1880066488718533E-3</v>
      </c>
      <c r="JL106" s="209">
        <f t="shared" si="734"/>
        <v>1.2454872485094498E-3</v>
      </c>
      <c r="JM106" s="209">
        <f t="shared" si="734"/>
        <v>1.3045743482134259E-3</v>
      </c>
      <c r="JN106" s="209">
        <f t="shared" si="734"/>
        <v>1.3652353312432136E-3</v>
      </c>
      <c r="JO106" s="209">
        <f t="shared" si="734"/>
        <v>1.4274317029966171E-3</v>
      </c>
      <c r="JP106" s="209">
        <f t="shared" si="734"/>
        <v>1.4911189594623224E-3</v>
      </c>
      <c r="JQ106" s="209">
        <f t="shared" si="734"/>
        <v>1.5562464772568626E-3</v>
      </c>
      <c r="JR106" s="209">
        <f t="shared" si="734"/>
        <v>1.6227574268355481E-3</v>
      </c>
      <c r="JS106" s="209">
        <f t="shared" si="734"/>
        <v>1.6905887103893901E-3</v>
      </c>
      <c r="JT106" s="209">
        <f t="shared" si="734"/>
        <v>1.7596709258480326E-3</v>
      </c>
      <c r="JU106" s="209">
        <f t="shared" si="734"/>
        <v>0</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1.8299283583022106E-3</v>
      </c>
      <c r="JV107" s="209">
        <f t="shared" si="738"/>
        <v>1.9012790000385725E-3</v>
      </c>
      <c r="JW107" s="209">
        <f t="shared" si="738"/>
        <v>1.973634600245246E-3</v>
      </c>
      <c r="JX107" s="209">
        <f t="shared" si="738"/>
        <v>2.0469007452987788E-3</v>
      </c>
      <c r="JY107" s="209">
        <f t="shared" si="738"/>
        <v>2.120976970382802E-3</v>
      </c>
      <c r="JZ107" s="209">
        <f t="shared" si="738"/>
        <v>2.1957569030166867E-3</v>
      </c>
      <c r="KA107" s="209">
        <f t="shared" si="738"/>
        <v>2.2711284388896688E-3</v>
      </c>
      <c r="KB107" s="209">
        <f t="shared" ref="KB107:MM107" si="739">IF(AND($D$112&gt;0,$D$113&gt;0),IF(AND(CI104&gt;$D$112,OR(CI104&lt;$D$113,CI104=$D$113)),KB104,0),"")</f>
        <v>2.3469739502033739E-3</v>
      </c>
      <c r="KC107" s="209">
        <f t="shared" si="739"/>
        <v>2.4231705265247479E-3</v>
      </c>
      <c r="KD107" s="209">
        <f t="shared" si="739"/>
        <v>2.499590247943312E-3</v>
      </c>
      <c r="KE107" s="209">
        <f t="shared" si="739"/>
        <v>2.576100490113017E-3</v>
      </c>
      <c r="KF107" s="209">
        <f t="shared" si="739"/>
        <v>2.6525642605411885E-3</v>
      </c>
      <c r="KG107" s="209">
        <f t="shared" si="739"/>
        <v>2.7288405652669242E-3</v>
      </c>
      <c r="KH107" s="209">
        <f t="shared" si="739"/>
        <v>2.8047848048504726E-3</v>
      </c>
      <c r="KI107" s="209">
        <f t="shared" si="739"/>
        <v>2.8802491983754043E-3</v>
      </c>
      <c r="KJ107" s="209">
        <f t="shared" si="739"/>
        <v>2.9550832339486359E-3</v>
      </c>
      <c r="KK107" s="209">
        <f t="shared" si="739"/>
        <v>3.0291341439714417E-3</v>
      </c>
      <c r="KL107" s="209">
        <f t="shared" si="739"/>
        <v>3.1022474032493291E-3</v>
      </c>
      <c r="KM107" s="209">
        <f t="shared" si="739"/>
        <v>3.1742672478119929E-3</v>
      </c>
      <c r="KN107" s="209">
        <f t="shared" si="739"/>
        <v>3.2450372121282721E-3</v>
      </c>
      <c r="KO107" s="209">
        <f t="shared" si="739"/>
        <v>3.3144006822269515E-3</v>
      </c>
      <c r="KP107" s="209">
        <f t="shared" si="739"/>
        <v>3.3822014620740613E-3</v>
      </c>
      <c r="KQ107" s="209">
        <f t="shared" si="739"/>
        <v>3.4482843504127173E-3</v>
      </c>
      <c r="KR107" s="209">
        <f t="shared" si="739"/>
        <v>3.512495725144023E-3</v>
      </c>
      <c r="KS107" s="209">
        <f t="shared" si="739"/>
        <v>3.5746841322185029E-3</v>
      </c>
      <c r="KT107" s="209">
        <f t="shared" si="739"/>
        <v>3.6347008759183394E-3</v>
      </c>
      <c r="KU107" s="209">
        <f t="shared" si="739"/>
        <v>3.6924006073423138E-3</v>
      </c>
      <c r="KV107" s="209">
        <f t="shared" si="739"/>
        <v>3.7476419078589416E-3</v>
      </c>
      <c r="KW107" s="209">
        <f t="shared" si="739"/>
        <v>3.8002878642694137E-3</v>
      </c>
      <c r="KX107" s="209">
        <f t="shared" si="739"/>
        <v>3.8502066324214157E-3</v>
      </c>
      <c r="KY107" s="209">
        <f t="shared" si="739"/>
        <v>3.8972719860378849E-3</v>
      </c>
      <c r="KZ107" s="209">
        <f t="shared" si="739"/>
        <v>3.9413638475715692E-3</v>
      </c>
      <c r="LA107" s="209">
        <f t="shared" si="739"/>
        <v>3.9823687979668194E-3</v>
      </c>
      <c r="LB107" s="209">
        <f t="shared" si="739"/>
        <v>4.0201805623040964E-3</v>
      </c>
      <c r="LC107" s="209">
        <f t="shared" si="739"/>
        <v>4.0547004684197462E-3</v>
      </c>
      <c r="LD107" s="209">
        <f t="shared" si="739"/>
        <v>4.0858378757330375E-3</v>
      </c>
      <c r="LE107" s="209">
        <f t="shared" si="739"/>
        <v>4.1135105716733483E-3</v>
      </c>
      <c r="LF107" s="209">
        <f t="shared" si="739"/>
        <v>4.1376451332816302E-3</v>
      </c>
      <c r="LG107" s="209">
        <f t="shared" si="739"/>
        <v>4.1581772517606105E-3</v>
      </c>
      <c r="LH107" s="209">
        <f t="shared" si="739"/>
        <v>4.1750520179661193E-3</v>
      </c>
      <c r="LI107" s="209">
        <f t="shared" si="739"/>
        <v>4.1882241670658281E-3</v>
      </c>
      <c r="LJ107" s="209">
        <f t="shared" si="739"/>
        <v>4.1976582808397082E-3</v>
      </c>
      <c r="LK107" s="209">
        <f t="shared" si="739"/>
        <v>4.2033289463568359E-3</v>
      </c>
      <c r="LL107" s="209">
        <f t="shared" si="739"/>
        <v>4.2052208700336007E-3</v>
      </c>
      <c r="LM107" s="209">
        <f t="shared" si="739"/>
        <v>4.2033289463568419E-3</v>
      </c>
      <c r="LN107" s="209">
        <f t="shared" si="739"/>
        <v>4.1976582808397186E-3</v>
      </c>
      <c r="LO107" s="209">
        <f t="shared" si="739"/>
        <v>4.1882241670658446E-3</v>
      </c>
      <c r="LP107" s="209">
        <f t="shared" si="739"/>
        <v>4.175052017966141E-3</v>
      </c>
      <c r="LQ107" s="209">
        <f t="shared" si="739"/>
        <v>4.1581772517606374E-3</v>
      </c>
      <c r="LR107" s="209">
        <f t="shared" si="739"/>
        <v>4.1376451332816632E-3</v>
      </c>
      <c r="LS107" s="209">
        <f t="shared" si="739"/>
        <v>4.1135105716733856E-3</v>
      </c>
      <c r="LT107" s="209">
        <f t="shared" si="739"/>
        <v>4.08583787573308E-3</v>
      </c>
      <c r="LU107" s="209">
        <f t="shared" si="739"/>
        <v>4.054700468419793E-3</v>
      </c>
      <c r="LV107" s="209">
        <f t="shared" si="739"/>
        <v>4.0201805623041485E-3</v>
      </c>
      <c r="LW107" s="209">
        <f t="shared" si="739"/>
        <v>3.9823687979668758E-3</v>
      </c>
      <c r="LX107" s="209">
        <f t="shared" si="739"/>
        <v>3.9413638475716299E-3</v>
      </c>
      <c r="LY107" s="209">
        <f t="shared" si="739"/>
        <v>3.8972719860379508E-3</v>
      </c>
      <c r="LZ107" s="209">
        <f t="shared" si="739"/>
        <v>3.8502066324214855E-3</v>
      </c>
      <c r="MA107" s="209">
        <f t="shared" si="739"/>
        <v>3.800287864269487E-3</v>
      </c>
      <c r="MB107" s="209">
        <f t="shared" si="739"/>
        <v>3.7476419078590192E-3</v>
      </c>
      <c r="MC107" s="209">
        <f t="shared" si="739"/>
        <v>3.6924006073423953E-3</v>
      </c>
      <c r="MD107" s="209">
        <f t="shared" si="739"/>
        <v>3.634700875918424E-3</v>
      </c>
      <c r="ME107" s="209">
        <f t="shared" si="739"/>
        <v>3.5746841322185914E-3</v>
      </c>
      <c r="MF107" s="209">
        <f t="shared" si="739"/>
        <v>3.5124957251441136E-3</v>
      </c>
      <c r="MG107" s="209">
        <f t="shared" si="739"/>
        <v>3.448284350412811E-3</v>
      </c>
      <c r="MH107" s="209">
        <f t="shared" si="739"/>
        <v>3.3822014620741576E-3</v>
      </c>
      <c r="MI107" s="209">
        <f t="shared" si="739"/>
        <v>3.3144006822270504E-3</v>
      </c>
      <c r="MJ107" s="209">
        <f t="shared" si="739"/>
        <v>3.2450372121283727E-3</v>
      </c>
      <c r="MK107" s="209">
        <f t="shared" si="739"/>
        <v>3.1742672478120952E-3</v>
      </c>
      <c r="ML107" s="209">
        <f t="shared" si="739"/>
        <v>3.1022474032494337E-3</v>
      </c>
      <c r="MM107" s="209">
        <f t="shared" si="739"/>
        <v>3.0291341439715475E-3</v>
      </c>
      <c r="MN107" s="209">
        <f t="shared" ref="MN107:OY107" si="740">IF(AND($D$112&gt;0,$D$113&gt;0),IF(AND(EU104&gt;$D$112,OR(EU104&lt;$D$113,EU104=$D$113)),MN104,0),"")</f>
        <v>2.955083233948743E-3</v>
      </c>
      <c r="MO107" s="209">
        <f t="shared" si="740"/>
        <v>2.8802491983755123E-3</v>
      </c>
      <c r="MP107" s="209">
        <f t="shared" si="740"/>
        <v>2.8047848048505819E-3</v>
      </c>
      <c r="MQ107" s="209">
        <f t="shared" si="740"/>
        <v>2.728840565267033E-3</v>
      </c>
      <c r="MR107" s="209">
        <f t="shared" si="740"/>
        <v>2.6525642605412978E-3</v>
      </c>
      <c r="MS107" s="209">
        <f t="shared" si="740"/>
        <v>2.5761004901131267E-3</v>
      </c>
      <c r="MT107" s="209">
        <f t="shared" si="740"/>
        <v>2.4995902479434218E-3</v>
      </c>
      <c r="MU107" s="209">
        <f t="shared" si="740"/>
        <v>2.4231705265248572E-3</v>
      </c>
      <c r="MV107" s="209">
        <f t="shared" si="740"/>
        <v>2.3469739502034832E-3</v>
      </c>
      <c r="MW107" s="209">
        <f t="shared" si="740"/>
        <v>2.2711284388897772E-3</v>
      </c>
      <c r="MX107" s="209">
        <f t="shared" si="740"/>
        <v>2.1957569030167947E-3</v>
      </c>
      <c r="MY107" s="209">
        <f t="shared" si="740"/>
        <v>2.1209769703829096E-3</v>
      </c>
      <c r="MZ107" s="209">
        <f t="shared" si="740"/>
        <v>2.046900745298885E-3</v>
      </c>
      <c r="NA107" s="209">
        <f t="shared" si="740"/>
        <v>1.9736346002453505E-3</v>
      </c>
      <c r="NB107" s="209">
        <f t="shared" si="740"/>
        <v>1.9012790000386757E-3</v>
      </c>
      <c r="NC107" s="209">
        <f t="shared" si="740"/>
        <v>1.8299283583023123E-3</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0</v>
      </c>
      <c r="ND108" s="209">
        <f t="shared" si="744"/>
        <v>1.7596709258481326E-3</v>
      </c>
      <c r="NE108" s="209">
        <f t="shared" si="744"/>
        <v>1.6905887103894884E-3</v>
      </c>
      <c r="NF108" s="209">
        <f t="shared" si="744"/>
        <v>1.622757426835645E-3</v>
      </c>
      <c r="NG108" s="209">
        <f t="shared" si="744"/>
        <v>1.5562464772569578E-3</v>
      </c>
      <c r="NH108" s="209">
        <f t="shared" si="744"/>
        <v>1.4911189594624147E-3</v>
      </c>
      <c r="NI108" s="209">
        <f t="shared" si="744"/>
        <v>1.4274317029967076E-3</v>
      </c>
      <c r="NJ108" s="209">
        <f t="shared" si="744"/>
        <v>1.3652353312433019E-3</v>
      </c>
      <c r="NK108" s="209">
        <f t="shared" si="744"/>
        <v>1.304574348213512E-3</v>
      </c>
      <c r="NL108" s="209">
        <f t="shared" si="744"/>
        <v>1.2454872485095335E-3</v>
      </c>
      <c r="NM108" s="209">
        <f t="shared" si="744"/>
        <v>1.1880066488719346E-3</v>
      </c>
      <c r="NN108" s="209">
        <f t="shared" si="744"/>
        <v>1.1321594396591847E-3</v>
      </c>
      <c r="NO108" s="209">
        <f t="shared" si="744"/>
        <v>1.0779669545583012E-3</v>
      </c>
      <c r="NP108" s="209">
        <f t="shared" si="744"/>
        <v>1.0254451567913363E-3</v>
      </c>
      <c r="NQ108" s="209">
        <f t="shared" si="744"/>
        <v>9.746048400618415E-4</v>
      </c>
      <c r="NR108" s="209">
        <f t="shared" si="744"/>
        <v>9.2545184247816415E-4</v>
      </c>
      <c r="NS108" s="209">
        <f t="shared" si="744"/>
        <v>8.7798727169585483E-4</v>
      </c>
      <c r="NT108" s="209">
        <f t="shared" si="744"/>
        <v>8.3220773953896843E-4</v>
      </c>
      <c r="NU108" s="209">
        <f t="shared" si="744"/>
        <v>7.8810560438886794E-4</v>
      </c>
      <c r="NV108" s="209">
        <f t="shared" si="744"/>
        <v>7.4566921966851604E-4</v>
      </c>
      <c r="NW108" s="209">
        <f t="shared" si="744"/>
        <v>7.0488318679930054E-4</v>
      </c>
      <c r="NX108" s="209">
        <f t="shared" si="744"/>
        <v>6.6572861106531421E-4</v>
      </c>
      <c r="NY108" s="209">
        <f t="shared" si="744"/>
        <v>6.2818335888577108E-4</v>
      </c>
      <c r="NZ108" s="209">
        <f t="shared" si="744"/>
        <v>5.9222231506894901E-4</v>
      </c>
      <c r="OA108" s="209">
        <f t="shared" si="744"/>
        <v>5.5781763869976392E-4</v>
      </c>
      <c r="OB108" s="209">
        <f t="shared" si="744"/>
        <v>5.2493901639683808E-4</v>
      </c>
      <c r="OC108" s="209">
        <f t="shared" si="744"/>
        <v>4.9355391176280218E-4</v>
      </c>
      <c r="OD108" s="209">
        <f t="shared" si="744"/>
        <v>4.6362780994262505E-4</v>
      </c>
      <c r="OE108" s="209">
        <f t="shared" si="744"/>
        <v>4.3512445629811979E-4</v>
      </c>
      <c r="OF108" s="209">
        <f t="shared" si="744"/>
        <v>4.080060883015336E-4</v>
      </c>
      <c r="OG108" s="209">
        <f t="shared" si="744"/>
        <v>3.8223365984649661E-4</v>
      </c>
      <c r="OH108" s="209">
        <f t="shared" si="744"/>
        <v>3.5776705726977892E-4</v>
      </c>
      <c r="OI108" s="209">
        <f t="shared" si="744"/>
        <v>3.3456530647154041E-4</v>
      </c>
      <c r="OJ108" s="209">
        <f t="shared" si="744"/>
        <v>3.125867706144111E-4</v>
      </c>
      <c r="OK108" s="209">
        <f t="shared" si="744"/>
        <v>2.9178933797214515E-4</v>
      </c>
      <c r="OL108" s="209">
        <f t="shared" si="744"/>
        <v>2.7213059958620061E-4</v>
      </c>
      <c r="OM108" s="209">
        <f t="shared" si="744"/>
        <v>2.5356801647291523E-4</v>
      </c>
      <c r="ON108" s="209">
        <f t="shared" si="744"/>
        <v>2.3605907620450811E-4</v>
      </c>
      <c r="OO108" s="209">
        <f t="shared" si="744"/>
        <v>2.1956143876357266E-4</v>
      </c>
      <c r="OP108" s="209">
        <f t="shared" si="744"/>
        <v>2.0403307164271607E-4</v>
      </c>
      <c r="OQ108" s="209">
        <f t="shared" si="744"/>
        <v>1.8943237422827002E-4</v>
      </c>
      <c r="OR108" s="209">
        <f t="shared" si="744"/>
        <v>1.7571829156936566E-4</v>
      </c>
      <c r="OS108" s="209">
        <f t="shared" si="744"/>
        <v>1.6285041769096431E-4</v>
      </c>
      <c r="OT108" s="209">
        <f t="shared" si="744"/>
        <v>1.507890886615938E-4</v>
      </c>
      <c r="OU108" s="209">
        <f t="shared" si="744"/>
        <v>1.3949546567349979E-4</v>
      </c>
      <c r="OV108" s="209">
        <f t="shared" si="744"/>
        <v>1.2893160843470479E-4</v>
      </c>
      <c r="OW108" s="209">
        <f t="shared" si="744"/>
        <v>1.1906053920911314E-4</v>
      </c>
      <c r="OX108" s="209">
        <f t="shared" si="744"/>
        <v>1.0984629787241074E-4</v>
      </c>
      <c r="OY108" s="209">
        <f t="shared" si="744"/>
        <v>1.0125398837820818E-4</v>
      </c>
      <c r="OZ108" s="209">
        <f t="shared" ref="OZ108:PH108" si="745">IF(AND($D$112&gt;0,$D$113&gt;0),IF(AND(HG104&gt;$D$113),OZ104,0),"")</f>
        <v>9.324981705082385E-5</v>
      </c>
      <c r="PA108" s="209">
        <f t="shared" si="745"/>
        <v>8.5801123138499452E-5</v>
      </c>
      <c r="PB108" s="209">
        <f t="shared" si="745"/>
        <v>7.8876402073888203E-5</v>
      </c>
      <c r="PC108" s="209">
        <f t="shared" si="745"/>
        <v>7.2445321897601973E-5</v>
      </c>
      <c r="PD108" s="209">
        <f t="shared" si="745"/>
        <v>6.6478733305694849E-5</v>
      </c>
      <c r="PE108" s="209">
        <f t="shared" si="745"/>
        <v>6.0948673783464582E-5</v>
      </c>
      <c r="PF108" s="209">
        <f t="shared" si="745"/>
        <v>5.582836628615008E-5</v>
      </c>
      <c r="PG108" s="209">
        <f t="shared" si="745"/>
        <v>5.1092212922267455E-5</v>
      </c>
      <c r="PH108" s="209">
        <f t="shared" si="745"/>
        <v>4.6715784087747403E-5</v>
      </c>
    </row>
    <row r="109" spans="1:424" ht="16" x14ac:dyDescent="0.8">
      <c r="A109" s="5"/>
      <c r="C109" s="33" t="s">
        <v>29</v>
      </c>
      <c r="D109" s="77">
        <f>IF(AND(D108&gt;0,D108&lt;1,NOT(K104="")),_xlfn.NORM.INV((1-$D$108)/2,$G$104,$K$104),"")</f>
        <v>1078.421343417735</v>
      </c>
      <c r="E109" s="39"/>
      <c r="F109" s="2"/>
      <c r="G109" s="5"/>
      <c r="H109" s="5"/>
      <c r="I109" s="5"/>
      <c r="J109" s="5"/>
      <c r="K109" s="5"/>
      <c r="L109" s="5"/>
      <c r="M109" s="5"/>
      <c r="N109" s="5"/>
      <c r="O109" s="5"/>
      <c r="P109" s="5"/>
      <c r="Q109" s="5"/>
      <c r="R109" s="5"/>
      <c r="S109" s="5"/>
      <c r="T109" s="5"/>
      <c r="U109" s="5"/>
      <c r="HP109" s="260">
        <f>MAX(HP106:HP108)</f>
        <v>4.6715784087747565E-5</v>
      </c>
      <c r="HQ109" s="260">
        <f t="shared" ref="HQ109:KB109" si="746">MAX(HQ106:HQ108)</f>
        <v>5.1092212922260794E-5</v>
      </c>
      <c r="HR109" s="260">
        <f t="shared" si="746"/>
        <v>5.5828366286142837E-5</v>
      </c>
      <c r="HS109" s="260">
        <f t="shared" si="746"/>
        <v>6.0948673783456681E-5</v>
      </c>
      <c r="HT109" s="260">
        <f t="shared" si="746"/>
        <v>6.6478733305686338E-5</v>
      </c>
      <c r="HU109" s="260">
        <f t="shared" si="746"/>
        <v>7.2445321897592825E-5</v>
      </c>
      <c r="HV109" s="260">
        <f t="shared" si="746"/>
        <v>7.887640207387831E-5</v>
      </c>
      <c r="HW109" s="260">
        <f t="shared" si="746"/>
        <v>8.5801123138488827E-5</v>
      </c>
      <c r="HX109" s="260">
        <f t="shared" si="746"/>
        <v>9.3249817050812425E-5</v>
      </c>
      <c r="HY109" s="260">
        <f t="shared" si="746"/>
        <v>1.0125398837819591E-4</v>
      </c>
      <c r="HZ109" s="260">
        <f t="shared" si="746"/>
        <v>1.0984629787239757E-4</v>
      </c>
      <c r="IA109" s="260">
        <f t="shared" si="746"/>
        <v>1.1906053920909899E-4</v>
      </c>
      <c r="IB109" s="260">
        <f t="shared" si="746"/>
        <v>1.2893160843468966E-4</v>
      </c>
      <c r="IC109" s="260">
        <f t="shared" si="746"/>
        <v>1.3949546567348361E-4</v>
      </c>
      <c r="ID109" s="260">
        <f t="shared" si="746"/>
        <v>1.5078908866157653E-4</v>
      </c>
      <c r="IE109" s="260">
        <f t="shared" si="746"/>
        <v>1.6285041769094601E-4</v>
      </c>
      <c r="IF109" s="260">
        <f t="shared" si="746"/>
        <v>1.7571829156934617E-4</v>
      </c>
      <c r="IG109" s="260">
        <f t="shared" si="746"/>
        <v>1.894323742282491E-4</v>
      </c>
      <c r="IH109" s="260">
        <f t="shared" si="746"/>
        <v>2.0403307164269373E-4</v>
      </c>
      <c r="II109" s="260">
        <f t="shared" si="746"/>
        <v>2.1956143876354899E-4</v>
      </c>
      <c r="IJ109" s="260">
        <f t="shared" si="746"/>
        <v>2.3605907620448293E-4</v>
      </c>
      <c r="IK109" s="260">
        <f t="shared" si="746"/>
        <v>2.5356801647288861E-4</v>
      </c>
      <c r="IL109" s="260">
        <f t="shared" si="746"/>
        <v>2.7213059958617231E-4</v>
      </c>
      <c r="IM109" s="260">
        <f t="shared" si="746"/>
        <v>2.9178933797211523E-4</v>
      </c>
      <c r="IN109" s="260">
        <f t="shared" si="746"/>
        <v>3.125867706143795E-4</v>
      </c>
      <c r="IO109" s="260">
        <f t="shared" si="746"/>
        <v>3.3456530647150696E-4</v>
      </c>
      <c r="IP109" s="260">
        <f t="shared" si="746"/>
        <v>3.5776705726974368E-4</v>
      </c>
      <c r="IQ109" s="260">
        <f t="shared" si="746"/>
        <v>3.8223365984645943E-4</v>
      </c>
      <c r="IR109" s="260">
        <f t="shared" si="746"/>
        <v>4.0800608830149452E-4</v>
      </c>
      <c r="IS109" s="260">
        <f t="shared" si="746"/>
        <v>4.3512445629807913E-4</v>
      </c>
      <c r="IT109" s="260">
        <f t="shared" si="746"/>
        <v>4.6362780994258223E-4</v>
      </c>
      <c r="IU109" s="260">
        <f t="shared" si="746"/>
        <v>4.9355391176275718E-4</v>
      </c>
      <c r="IV109" s="260">
        <f t="shared" si="746"/>
        <v>5.2493901639679059E-4</v>
      </c>
      <c r="IW109" s="260">
        <f t="shared" si="746"/>
        <v>5.5781763869971405E-4</v>
      </c>
      <c r="IX109" s="260">
        <f t="shared" si="746"/>
        <v>5.9222231506889718E-4</v>
      </c>
      <c r="IY109" s="260">
        <f t="shared" si="746"/>
        <v>6.2818335888571665E-4</v>
      </c>
      <c r="IZ109" s="260">
        <f t="shared" si="746"/>
        <v>6.6572861106525751E-4</v>
      </c>
      <c r="JA109" s="260">
        <f t="shared" si="746"/>
        <v>7.0488318679924145E-4</v>
      </c>
      <c r="JB109" s="260">
        <f t="shared" si="746"/>
        <v>7.4566921966845445E-4</v>
      </c>
      <c r="JC109" s="260">
        <f t="shared" si="746"/>
        <v>7.8810560438880549E-4</v>
      </c>
      <c r="JD109" s="260">
        <f t="shared" si="746"/>
        <v>8.322077395389037E-4</v>
      </c>
      <c r="JE109" s="260">
        <f t="shared" si="746"/>
        <v>8.7798727169578804E-4</v>
      </c>
      <c r="JF109" s="260">
        <f t="shared" si="746"/>
        <v>9.2545184247809476E-4</v>
      </c>
      <c r="JG109" s="260">
        <f t="shared" si="746"/>
        <v>9.7460484006176972E-4</v>
      </c>
      <c r="JH109" s="260">
        <f t="shared" si="746"/>
        <v>1.0254451567912619E-3</v>
      </c>
      <c r="JI109" s="260">
        <f t="shared" si="746"/>
        <v>1.0779669545582244E-3</v>
      </c>
      <c r="JJ109" s="260">
        <f t="shared" si="746"/>
        <v>1.1321594396591053E-3</v>
      </c>
      <c r="JK109" s="260">
        <f t="shared" si="746"/>
        <v>1.1880066488718533E-3</v>
      </c>
      <c r="JL109" s="260">
        <f t="shared" si="746"/>
        <v>1.2454872485094498E-3</v>
      </c>
      <c r="JM109" s="260">
        <f t="shared" si="746"/>
        <v>1.3045743482134259E-3</v>
      </c>
      <c r="JN109" s="260">
        <f t="shared" si="746"/>
        <v>1.3652353312432136E-3</v>
      </c>
      <c r="JO109" s="260">
        <f t="shared" si="746"/>
        <v>1.4274317029966171E-3</v>
      </c>
      <c r="JP109" s="260">
        <f t="shared" si="746"/>
        <v>1.4911189594623224E-3</v>
      </c>
      <c r="JQ109" s="260">
        <f t="shared" si="746"/>
        <v>1.5562464772568626E-3</v>
      </c>
      <c r="JR109" s="260">
        <f t="shared" si="746"/>
        <v>1.6227574268355481E-3</v>
      </c>
      <c r="JS109" s="260">
        <f t="shared" si="746"/>
        <v>1.6905887103893901E-3</v>
      </c>
      <c r="JT109" s="260">
        <f t="shared" si="746"/>
        <v>1.7596709258480326E-3</v>
      </c>
      <c r="JU109" s="260">
        <f t="shared" si="746"/>
        <v>1.8299283583022106E-3</v>
      </c>
      <c r="JV109" s="260">
        <f t="shared" si="746"/>
        <v>1.9012790000385725E-3</v>
      </c>
      <c r="JW109" s="260">
        <f t="shared" si="746"/>
        <v>1.973634600245246E-3</v>
      </c>
      <c r="JX109" s="260">
        <f t="shared" si="746"/>
        <v>2.0469007452987788E-3</v>
      </c>
      <c r="JY109" s="260">
        <f t="shared" si="746"/>
        <v>2.120976970382802E-3</v>
      </c>
      <c r="JZ109" s="260">
        <f t="shared" si="746"/>
        <v>2.1957569030166867E-3</v>
      </c>
      <c r="KA109" s="260">
        <f t="shared" si="746"/>
        <v>2.2711284388896688E-3</v>
      </c>
      <c r="KB109" s="260">
        <f t="shared" si="746"/>
        <v>2.3469739502033739E-3</v>
      </c>
      <c r="KC109" s="260">
        <f t="shared" ref="KC109:MN109" si="747">MAX(KC106:KC108)</f>
        <v>2.4231705265247479E-3</v>
      </c>
      <c r="KD109" s="260">
        <f t="shared" si="747"/>
        <v>2.499590247943312E-3</v>
      </c>
      <c r="KE109" s="260">
        <f t="shared" si="747"/>
        <v>2.576100490113017E-3</v>
      </c>
      <c r="KF109" s="260">
        <f t="shared" si="747"/>
        <v>2.6525642605411885E-3</v>
      </c>
      <c r="KG109" s="260">
        <f t="shared" si="747"/>
        <v>2.7288405652669242E-3</v>
      </c>
      <c r="KH109" s="260">
        <f t="shared" si="747"/>
        <v>2.8047848048504726E-3</v>
      </c>
      <c r="KI109" s="260">
        <f t="shared" si="747"/>
        <v>2.8802491983754043E-3</v>
      </c>
      <c r="KJ109" s="260">
        <f t="shared" si="747"/>
        <v>2.9550832339486359E-3</v>
      </c>
      <c r="KK109" s="260">
        <f t="shared" si="747"/>
        <v>3.0291341439714417E-3</v>
      </c>
      <c r="KL109" s="260">
        <f t="shared" si="747"/>
        <v>3.1022474032493291E-3</v>
      </c>
      <c r="KM109" s="260">
        <f t="shared" si="747"/>
        <v>3.1742672478119929E-3</v>
      </c>
      <c r="KN109" s="260">
        <f t="shared" si="747"/>
        <v>3.2450372121282721E-3</v>
      </c>
      <c r="KO109" s="260">
        <f t="shared" si="747"/>
        <v>3.3144006822269515E-3</v>
      </c>
      <c r="KP109" s="260">
        <f t="shared" si="747"/>
        <v>3.3822014620740613E-3</v>
      </c>
      <c r="KQ109" s="260">
        <f t="shared" si="747"/>
        <v>3.4482843504127173E-3</v>
      </c>
      <c r="KR109" s="260">
        <f t="shared" si="747"/>
        <v>3.512495725144023E-3</v>
      </c>
      <c r="KS109" s="260">
        <f t="shared" si="747"/>
        <v>3.5746841322185029E-3</v>
      </c>
      <c r="KT109" s="260">
        <f t="shared" si="747"/>
        <v>3.6347008759183394E-3</v>
      </c>
      <c r="KU109" s="260">
        <f t="shared" si="747"/>
        <v>3.6924006073423138E-3</v>
      </c>
      <c r="KV109" s="260">
        <f t="shared" si="747"/>
        <v>3.7476419078589416E-3</v>
      </c>
      <c r="KW109" s="260">
        <f t="shared" si="747"/>
        <v>3.8002878642694137E-3</v>
      </c>
      <c r="KX109" s="260">
        <f t="shared" si="747"/>
        <v>3.8502066324214157E-3</v>
      </c>
      <c r="KY109" s="260">
        <f t="shared" si="747"/>
        <v>3.8972719860378849E-3</v>
      </c>
      <c r="KZ109" s="260">
        <f t="shared" si="747"/>
        <v>3.9413638475715692E-3</v>
      </c>
      <c r="LA109" s="260">
        <f t="shared" si="747"/>
        <v>3.9823687979668194E-3</v>
      </c>
      <c r="LB109" s="260">
        <f t="shared" si="747"/>
        <v>4.0201805623040964E-3</v>
      </c>
      <c r="LC109" s="260">
        <f t="shared" si="747"/>
        <v>4.0547004684197462E-3</v>
      </c>
      <c r="LD109" s="260">
        <f t="shared" si="747"/>
        <v>4.0858378757330375E-3</v>
      </c>
      <c r="LE109" s="260">
        <f t="shared" si="747"/>
        <v>4.1135105716733483E-3</v>
      </c>
      <c r="LF109" s="260">
        <f t="shared" si="747"/>
        <v>4.1376451332816302E-3</v>
      </c>
      <c r="LG109" s="260">
        <f t="shared" si="747"/>
        <v>4.1581772517606105E-3</v>
      </c>
      <c r="LH109" s="260">
        <f t="shared" si="747"/>
        <v>4.1750520179661193E-3</v>
      </c>
      <c r="LI109" s="260">
        <f t="shared" si="747"/>
        <v>4.1882241670658281E-3</v>
      </c>
      <c r="LJ109" s="260">
        <f t="shared" si="747"/>
        <v>4.1976582808397082E-3</v>
      </c>
      <c r="LK109" s="260">
        <f t="shared" si="747"/>
        <v>4.2033289463568359E-3</v>
      </c>
      <c r="LL109" s="260">
        <f t="shared" si="747"/>
        <v>4.2052208700336007E-3</v>
      </c>
      <c r="LM109" s="260">
        <f t="shared" si="747"/>
        <v>4.2033289463568419E-3</v>
      </c>
      <c r="LN109" s="260">
        <f t="shared" si="747"/>
        <v>4.1976582808397186E-3</v>
      </c>
      <c r="LO109" s="260">
        <f t="shared" si="747"/>
        <v>4.1882241670658446E-3</v>
      </c>
      <c r="LP109" s="260">
        <f t="shared" si="747"/>
        <v>4.175052017966141E-3</v>
      </c>
      <c r="LQ109" s="260">
        <f t="shared" si="747"/>
        <v>4.1581772517606374E-3</v>
      </c>
      <c r="LR109" s="260">
        <f t="shared" si="747"/>
        <v>4.1376451332816632E-3</v>
      </c>
      <c r="LS109" s="260">
        <f t="shared" si="747"/>
        <v>4.1135105716733856E-3</v>
      </c>
      <c r="LT109" s="260">
        <f t="shared" si="747"/>
        <v>4.08583787573308E-3</v>
      </c>
      <c r="LU109" s="260">
        <f t="shared" si="747"/>
        <v>4.054700468419793E-3</v>
      </c>
      <c r="LV109" s="260">
        <f t="shared" si="747"/>
        <v>4.0201805623041485E-3</v>
      </c>
      <c r="LW109" s="260">
        <f t="shared" si="747"/>
        <v>3.9823687979668758E-3</v>
      </c>
      <c r="LX109" s="260">
        <f t="shared" si="747"/>
        <v>3.9413638475716299E-3</v>
      </c>
      <c r="LY109" s="260">
        <f t="shared" si="747"/>
        <v>3.8972719860379508E-3</v>
      </c>
      <c r="LZ109" s="260">
        <f t="shared" si="747"/>
        <v>3.8502066324214855E-3</v>
      </c>
      <c r="MA109" s="260">
        <f t="shared" si="747"/>
        <v>3.800287864269487E-3</v>
      </c>
      <c r="MB109" s="260">
        <f t="shared" si="747"/>
        <v>3.7476419078590192E-3</v>
      </c>
      <c r="MC109" s="260">
        <f t="shared" si="747"/>
        <v>3.6924006073423953E-3</v>
      </c>
      <c r="MD109" s="260">
        <f t="shared" si="747"/>
        <v>3.634700875918424E-3</v>
      </c>
      <c r="ME109" s="260">
        <f t="shared" si="747"/>
        <v>3.5746841322185914E-3</v>
      </c>
      <c r="MF109" s="260">
        <f t="shared" si="747"/>
        <v>3.5124957251441136E-3</v>
      </c>
      <c r="MG109" s="260">
        <f t="shared" si="747"/>
        <v>3.448284350412811E-3</v>
      </c>
      <c r="MH109" s="260">
        <f t="shared" si="747"/>
        <v>3.3822014620741576E-3</v>
      </c>
      <c r="MI109" s="260">
        <f t="shared" si="747"/>
        <v>3.3144006822270504E-3</v>
      </c>
      <c r="MJ109" s="260">
        <f t="shared" si="747"/>
        <v>3.2450372121283727E-3</v>
      </c>
      <c r="MK109" s="260">
        <f t="shared" si="747"/>
        <v>3.1742672478120952E-3</v>
      </c>
      <c r="ML109" s="260">
        <f t="shared" si="747"/>
        <v>3.1022474032494337E-3</v>
      </c>
      <c r="MM109" s="260">
        <f t="shared" si="747"/>
        <v>3.0291341439715475E-3</v>
      </c>
      <c r="MN109" s="260">
        <f t="shared" si="747"/>
        <v>2.955083233948743E-3</v>
      </c>
      <c r="MO109" s="260">
        <f t="shared" ref="MO109:OZ109" si="748">MAX(MO106:MO108)</f>
        <v>2.8802491983755123E-3</v>
      </c>
      <c r="MP109" s="260">
        <f t="shared" si="748"/>
        <v>2.8047848048505819E-3</v>
      </c>
      <c r="MQ109" s="260">
        <f t="shared" si="748"/>
        <v>2.728840565267033E-3</v>
      </c>
      <c r="MR109" s="260">
        <f t="shared" si="748"/>
        <v>2.6525642605412978E-3</v>
      </c>
      <c r="MS109" s="260">
        <f t="shared" si="748"/>
        <v>2.5761004901131267E-3</v>
      </c>
      <c r="MT109" s="260">
        <f t="shared" si="748"/>
        <v>2.4995902479434218E-3</v>
      </c>
      <c r="MU109" s="260">
        <f t="shared" si="748"/>
        <v>2.4231705265248572E-3</v>
      </c>
      <c r="MV109" s="260">
        <f t="shared" si="748"/>
        <v>2.3469739502034832E-3</v>
      </c>
      <c r="MW109" s="260">
        <f t="shared" si="748"/>
        <v>2.2711284388897772E-3</v>
      </c>
      <c r="MX109" s="260">
        <f t="shared" si="748"/>
        <v>2.1957569030167947E-3</v>
      </c>
      <c r="MY109" s="260">
        <f t="shared" si="748"/>
        <v>2.1209769703829096E-3</v>
      </c>
      <c r="MZ109" s="260">
        <f t="shared" si="748"/>
        <v>2.046900745298885E-3</v>
      </c>
      <c r="NA109" s="260">
        <f t="shared" si="748"/>
        <v>1.9736346002453505E-3</v>
      </c>
      <c r="NB109" s="260">
        <f t="shared" si="748"/>
        <v>1.9012790000386757E-3</v>
      </c>
      <c r="NC109" s="260">
        <f t="shared" si="748"/>
        <v>1.8299283583023123E-3</v>
      </c>
      <c r="ND109" s="260">
        <f t="shared" si="748"/>
        <v>1.7596709258481326E-3</v>
      </c>
      <c r="NE109" s="260">
        <f t="shared" si="748"/>
        <v>1.6905887103894884E-3</v>
      </c>
      <c r="NF109" s="260">
        <f t="shared" si="748"/>
        <v>1.622757426835645E-3</v>
      </c>
      <c r="NG109" s="260">
        <f t="shared" si="748"/>
        <v>1.5562464772569578E-3</v>
      </c>
      <c r="NH109" s="260">
        <f t="shared" si="748"/>
        <v>1.4911189594624147E-3</v>
      </c>
      <c r="NI109" s="260">
        <f t="shared" si="748"/>
        <v>1.4274317029967076E-3</v>
      </c>
      <c r="NJ109" s="260">
        <f t="shared" si="748"/>
        <v>1.3652353312433019E-3</v>
      </c>
      <c r="NK109" s="260">
        <f t="shared" si="748"/>
        <v>1.304574348213512E-3</v>
      </c>
      <c r="NL109" s="260">
        <f t="shared" si="748"/>
        <v>1.2454872485095335E-3</v>
      </c>
      <c r="NM109" s="260">
        <f t="shared" si="748"/>
        <v>1.1880066488719346E-3</v>
      </c>
      <c r="NN109" s="260">
        <f t="shared" si="748"/>
        <v>1.1321594396591847E-3</v>
      </c>
      <c r="NO109" s="260">
        <f t="shared" si="748"/>
        <v>1.0779669545583012E-3</v>
      </c>
      <c r="NP109" s="260">
        <f t="shared" si="748"/>
        <v>1.0254451567913363E-3</v>
      </c>
      <c r="NQ109" s="260">
        <f t="shared" si="748"/>
        <v>9.746048400618415E-4</v>
      </c>
      <c r="NR109" s="260">
        <f t="shared" si="748"/>
        <v>9.2545184247816415E-4</v>
      </c>
      <c r="NS109" s="260">
        <f t="shared" si="748"/>
        <v>8.7798727169585483E-4</v>
      </c>
      <c r="NT109" s="260">
        <f t="shared" si="748"/>
        <v>8.3220773953896843E-4</v>
      </c>
      <c r="NU109" s="260">
        <f t="shared" si="748"/>
        <v>7.8810560438886794E-4</v>
      </c>
      <c r="NV109" s="260">
        <f t="shared" si="748"/>
        <v>7.4566921966851604E-4</v>
      </c>
      <c r="NW109" s="260">
        <f t="shared" si="748"/>
        <v>7.0488318679930054E-4</v>
      </c>
      <c r="NX109" s="260">
        <f t="shared" si="748"/>
        <v>6.6572861106531421E-4</v>
      </c>
      <c r="NY109" s="260">
        <f t="shared" si="748"/>
        <v>6.2818335888577108E-4</v>
      </c>
      <c r="NZ109" s="260">
        <f t="shared" si="748"/>
        <v>5.9222231506894901E-4</v>
      </c>
      <c r="OA109" s="260">
        <f t="shared" si="748"/>
        <v>5.5781763869976392E-4</v>
      </c>
      <c r="OB109" s="260">
        <f t="shared" si="748"/>
        <v>5.2493901639683808E-4</v>
      </c>
      <c r="OC109" s="260">
        <f t="shared" si="748"/>
        <v>4.9355391176280218E-4</v>
      </c>
      <c r="OD109" s="260">
        <f t="shared" si="748"/>
        <v>4.6362780994262505E-4</v>
      </c>
      <c r="OE109" s="260">
        <f t="shared" si="748"/>
        <v>4.3512445629811979E-4</v>
      </c>
      <c r="OF109" s="260">
        <f t="shared" si="748"/>
        <v>4.080060883015336E-4</v>
      </c>
      <c r="OG109" s="260">
        <f t="shared" si="748"/>
        <v>3.8223365984649661E-4</v>
      </c>
      <c r="OH109" s="260">
        <f t="shared" si="748"/>
        <v>3.5776705726977892E-4</v>
      </c>
      <c r="OI109" s="260">
        <f t="shared" si="748"/>
        <v>3.3456530647154041E-4</v>
      </c>
      <c r="OJ109" s="260">
        <f t="shared" si="748"/>
        <v>3.125867706144111E-4</v>
      </c>
      <c r="OK109" s="260">
        <f t="shared" si="748"/>
        <v>2.9178933797214515E-4</v>
      </c>
      <c r="OL109" s="260">
        <f t="shared" si="748"/>
        <v>2.7213059958620061E-4</v>
      </c>
      <c r="OM109" s="260">
        <f t="shared" si="748"/>
        <v>2.5356801647291523E-4</v>
      </c>
      <c r="ON109" s="260">
        <f t="shared" si="748"/>
        <v>2.3605907620450811E-4</v>
      </c>
      <c r="OO109" s="260">
        <f t="shared" si="748"/>
        <v>2.1956143876357266E-4</v>
      </c>
      <c r="OP109" s="260">
        <f t="shared" si="748"/>
        <v>2.0403307164271607E-4</v>
      </c>
      <c r="OQ109" s="260">
        <f t="shared" si="748"/>
        <v>1.8943237422827002E-4</v>
      </c>
      <c r="OR109" s="260">
        <f t="shared" si="748"/>
        <v>1.7571829156936566E-4</v>
      </c>
      <c r="OS109" s="260">
        <f t="shared" si="748"/>
        <v>1.6285041769096431E-4</v>
      </c>
      <c r="OT109" s="260">
        <f t="shared" si="748"/>
        <v>1.507890886615938E-4</v>
      </c>
      <c r="OU109" s="260">
        <f t="shared" si="748"/>
        <v>1.3949546567349979E-4</v>
      </c>
      <c r="OV109" s="260">
        <f t="shared" si="748"/>
        <v>1.2893160843470479E-4</v>
      </c>
      <c r="OW109" s="260">
        <f t="shared" si="748"/>
        <v>1.1906053920911314E-4</v>
      </c>
      <c r="OX109" s="260">
        <f t="shared" si="748"/>
        <v>1.0984629787241074E-4</v>
      </c>
      <c r="OY109" s="260">
        <f t="shared" si="748"/>
        <v>1.0125398837820818E-4</v>
      </c>
      <c r="OZ109" s="260">
        <f t="shared" si="748"/>
        <v>9.324981705082385E-5</v>
      </c>
      <c r="PA109" s="260">
        <f t="shared" ref="PA109:PH109" si="749">MAX(PA106:PA108)</f>
        <v>8.5801123138499452E-5</v>
      </c>
      <c r="PB109" s="260">
        <f t="shared" si="749"/>
        <v>7.8876402073888203E-5</v>
      </c>
      <c r="PC109" s="260">
        <f t="shared" si="749"/>
        <v>7.2445321897601973E-5</v>
      </c>
      <c r="PD109" s="260">
        <f t="shared" si="749"/>
        <v>6.6478733305694849E-5</v>
      </c>
      <c r="PE109" s="260">
        <f t="shared" si="749"/>
        <v>6.0948673783464582E-5</v>
      </c>
      <c r="PF109" s="260">
        <f t="shared" si="749"/>
        <v>5.582836628615008E-5</v>
      </c>
      <c r="PG109" s="260">
        <f t="shared" si="749"/>
        <v>5.1092212922267455E-5</v>
      </c>
      <c r="PH109" s="260">
        <f t="shared" si="749"/>
        <v>4.6715784087747403E-5</v>
      </c>
    </row>
    <row r="110" spans="1:424" ht="16" x14ac:dyDescent="0.8">
      <c r="A110" s="5"/>
      <c r="B110" s="5"/>
      <c r="C110" s="33" t="s">
        <v>81</v>
      </c>
      <c r="D110" s="77">
        <f>IF(AND(D108&gt;0,D108&lt;1,NOT(K104="")),_xlfn.NORM.INV(($D$108+(1-$D$108)/2),$G$104,$K$104),"")</f>
        <v>1321.578656582265</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1075</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1325</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0.81236767000511567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9.3816164997442122E-2</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9.3816164997442164E-2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5.0e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2" t="s">
        <v>139</v>
      </c>
      <c r="C148" s="382"/>
      <c r="D148" s="382"/>
      <c r="E148" s="382"/>
      <c r="F148" s="382"/>
      <c r="G148" s="382"/>
      <c r="H148" s="382"/>
      <c r="I148" s="104"/>
      <c r="J148" s="5"/>
      <c r="K148" s="5"/>
      <c r="L148" s="5"/>
      <c r="M148" s="5"/>
      <c r="N148" s="5"/>
      <c r="O148" s="5"/>
      <c r="P148" s="5"/>
      <c r="Q148" s="5"/>
      <c r="R148" s="5"/>
      <c r="S148" s="5"/>
      <c r="T148" s="5"/>
      <c r="U148" s="5"/>
    </row>
    <row r="149" spans="1:21" x14ac:dyDescent="0.75">
      <c r="A149" s="2"/>
      <c r="B149" s="382" t="s">
        <v>140</v>
      </c>
      <c r="C149" s="382"/>
      <c r="D149" s="382"/>
      <c r="E149" s="382"/>
      <c r="F149" s="382"/>
      <c r="G149" s="382"/>
      <c r="H149" s="382"/>
      <c r="I149" s="104"/>
      <c r="J149" s="5"/>
      <c r="K149" s="5"/>
      <c r="L149" s="5"/>
      <c r="M149" s="5"/>
      <c r="N149" s="5"/>
      <c r="O149" s="5"/>
      <c r="P149" s="5"/>
      <c r="Q149" s="5"/>
      <c r="R149" s="5"/>
      <c r="S149" s="5"/>
      <c r="T149" s="5"/>
      <c r="U149" s="5"/>
    </row>
    <row r="150" spans="1:21" x14ac:dyDescent="0.75">
      <c r="A150" s="2"/>
      <c r="B150" s="382" t="s">
        <v>93</v>
      </c>
      <c r="C150" s="382"/>
      <c r="D150" s="382"/>
      <c r="E150" s="382"/>
      <c r="F150" s="382"/>
      <c r="G150" s="382"/>
      <c r="H150" s="382"/>
      <c r="I150" s="104"/>
      <c r="J150" s="5"/>
      <c r="K150" s="5"/>
      <c r="L150" s="5"/>
      <c r="M150" s="5"/>
      <c r="N150" s="5"/>
      <c r="O150" s="5"/>
      <c r="P150" s="5"/>
      <c r="Q150" s="5"/>
      <c r="R150" s="5"/>
      <c r="S150" s="5"/>
      <c r="T150" s="5"/>
      <c r="U150" s="5"/>
    </row>
    <row r="151" spans="1:21" x14ac:dyDescent="0.75">
      <c r="A151" s="2"/>
      <c r="B151" s="382" t="s">
        <v>218</v>
      </c>
      <c r="C151" s="382"/>
      <c r="D151" s="382"/>
      <c r="E151" s="382"/>
      <c r="F151" s="382"/>
      <c r="G151" s="382"/>
      <c r="H151" s="382"/>
      <c r="I151" s="104"/>
      <c r="J151" s="5"/>
      <c r="K151" s="5"/>
      <c r="L151" s="5"/>
      <c r="M151" s="5"/>
      <c r="N151" s="5"/>
      <c r="O151" s="5"/>
      <c r="P151" s="5"/>
      <c r="Q151" s="5"/>
      <c r="R151" s="5"/>
      <c r="S151" s="5"/>
      <c r="T151" s="5"/>
      <c r="U151" s="5"/>
    </row>
    <row r="152" spans="1:21" x14ac:dyDescent="0.75">
      <c r="A152" s="2"/>
      <c r="B152" s="382" t="s">
        <v>849</v>
      </c>
      <c r="C152" s="382"/>
      <c r="D152" s="382"/>
      <c r="E152" s="382"/>
      <c r="F152" s="382"/>
      <c r="G152" s="382"/>
      <c r="H152" s="382"/>
      <c r="I152" s="104"/>
      <c r="J152" s="5"/>
      <c r="K152" s="5"/>
      <c r="L152" s="5"/>
      <c r="M152" s="5"/>
      <c r="N152" s="5"/>
      <c r="O152" s="5"/>
      <c r="P152" s="5"/>
      <c r="Q152" s="5"/>
      <c r="R152" s="5"/>
      <c r="S152" s="5"/>
      <c r="T152" s="5"/>
      <c r="U152" s="5"/>
    </row>
    <row r="153" spans="1:21" x14ac:dyDescent="0.75">
      <c r="A153" s="2"/>
      <c r="B153" s="155" t="s">
        <v>213</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401" t="s">
        <v>766</v>
      </c>
      <c r="C162" s="401"/>
      <c r="D162" s="401"/>
      <c r="E162" s="401"/>
      <c r="F162" s="401"/>
      <c r="G162" s="401"/>
      <c r="H162" s="401"/>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H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782</v>
      </c>
      <c r="C1" s="5"/>
      <c r="D1" s="5"/>
      <c r="E1" s="2"/>
      <c r="F1" s="2"/>
      <c r="G1" s="5"/>
      <c r="H1" s="2"/>
      <c r="I1" s="2"/>
      <c r="J1" s="5"/>
      <c r="K1" s="5"/>
      <c r="L1" s="5"/>
      <c r="M1" s="396" t="s">
        <v>75</v>
      </c>
      <c r="N1" s="397"/>
      <c r="O1" s="402" t="str">
        <f>VLOOKUP(M1,VLookups!A43:C44,3,FALSE)</f>
        <v>Show the likelihood that the SPERT estimates will be EQUAL TO or GREATER THAN an uncertainty</v>
      </c>
      <c r="P1" s="402"/>
      <c r="Q1" s="402"/>
      <c r="R1" s="402"/>
      <c r="S1" s="402"/>
      <c r="T1" s="402"/>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25"/>
      <c r="C2" s="25"/>
      <c r="D2" s="25"/>
      <c r="E2" s="26"/>
      <c r="F2" s="26"/>
      <c r="G2" s="25"/>
      <c r="H2" s="26"/>
      <c r="I2" s="26"/>
      <c r="J2" s="5"/>
      <c r="K2" s="5"/>
      <c r="L2" s="5"/>
      <c r="M2" s="406" t="s">
        <v>72</v>
      </c>
      <c r="N2" s="406" t="s">
        <v>73</v>
      </c>
      <c r="O2" s="403" t="s">
        <v>53</v>
      </c>
      <c r="P2" s="404"/>
      <c r="Q2" s="404"/>
      <c r="R2" s="404"/>
      <c r="S2" s="404"/>
      <c r="T2" s="405"/>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07"/>
      <c r="N3" s="407"/>
      <c r="O3" s="101">
        <v>0.1</v>
      </c>
      <c r="P3" s="54">
        <v>0.9</v>
      </c>
      <c r="Q3" s="54">
        <v>0.85</v>
      </c>
      <c r="R3" s="54">
        <v>0.8</v>
      </c>
      <c r="S3" s="54">
        <v>0.75</v>
      </c>
      <c r="T3" s="54">
        <v>0.7</v>
      </c>
      <c r="U3" s="5"/>
      <c r="V3" s="168" t="s">
        <v>886</v>
      </c>
      <c r="HP3" s="168" t="s">
        <v>174</v>
      </c>
      <c r="LM3" s="171" t="s">
        <v>220</v>
      </c>
    </row>
    <row r="4" spans="1:424"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4"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795</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4"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4"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4"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4"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4"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4" x14ac:dyDescent="0.75">
      <c r="A11" s="4">
        <v>8</v>
      </c>
      <c r="B11" s="96">
        <v>60</v>
      </c>
      <c r="C11" s="96">
        <v>120</v>
      </c>
      <c r="D11" s="96">
        <v>240</v>
      </c>
      <c r="E11" s="36">
        <f t="shared" si="28"/>
        <v>1</v>
      </c>
      <c r="F11" s="36">
        <f t="shared" si="29"/>
        <v>0.5</v>
      </c>
      <c r="G11" s="74">
        <f t="shared" si="30"/>
        <v>130</v>
      </c>
      <c r="H11" s="23" t="s">
        <v>796</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4" x14ac:dyDescent="0.75">
      <c r="A12" s="4">
        <v>9</v>
      </c>
      <c r="B12" s="96">
        <v>60</v>
      </c>
      <c r="C12" s="96">
        <v>120</v>
      </c>
      <c r="D12" s="96">
        <v>240</v>
      </c>
      <c r="E12" s="36">
        <f t="shared" si="28"/>
        <v>1</v>
      </c>
      <c r="F12" s="36">
        <f t="shared" si="29"/>
        <v>0.5</v>
      </c>
      <c r="G12" s="74">
        <f t="shared" si="30"/>
        <v>130</v>
      </c>
      <c r="H12" s="23" t="s">
        <v>797</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4"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4"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4"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4"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865</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386" t="s">
        <v>78</v>
      </c>
      <c r="C106" s="387"/>
      <c r="D106" s="388"/>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5.0e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382" t="s">
        <v>139</v>
      </c>
      <c r="C148" s="382"/>
      <c r="D148" s="382"/>
      <c r="E148" s="382"/>
      <c r="F148" s="382"/>
      <c r="G148" s="382"/>
      <c r="H148" s="382"/>
      <c r="I148" s="104"/>
      <c r="J148" s="2"/>
      <c r="K148" s="2"/>
      <c r="L148" s="5"/>
      <c r="M148" s="5"/>
      <c r="N148" s="5"/>
      <c r="O148" s="5"/>
      <c r="P148" s="5"/>
      <c r="Q148" s="5"/>
      <c r="R148" s="5"/>
      <c r="S148" s="5"/>
      <c r="T148" s="5"/>
      <c r="U148" s="5"/>
    </row>
    <row r="149" spans="1:21" x14ac:dyDescent="0.75">
      <c r="A149" s="2"/>
      <c r="B149" s="382" t="s">
        <v>140</v>
      </c>
      <c r="C149" s="382"/>
      <c r="D149" s="382"/>
      <c r="E149" s="382"/>
      <c r="F149" s="382"/>
      <c r="G149" s="382"/>
      <c r="H149" s="382"/>
      <c r="I149" s="104"/>
      <c r="J149" s="2"/>
      <c r="K149" s="2"/>
      <c r="L149" s="5"/>
      <c r="M149" s="5"/>
      <c r="N149" s="5"/>
      <c r="O149" s="5"/>
      <c r="P149" s="5"/>
      <c r="Q149" s="5"/>
      <c r="R149" s="5"/>
      <c r="S149" s="5"/>
      <c r="T149" s="5"/>
      <c r="U149" s="5"/>
    </row>
    <row r="150" spans="1:21" x14ac:dyDescent="0.75">
      <c r="A150" s="2"/>
      <c r="B150" s="382" t="s">
        <v>93</v>
      </c>
      <c r="C150" s="382"/>
      <c r="D150" s="382"/>
      <c r="E150" s="382"/>
      <c r="F150" s="382"/>
      <c r="G150" s="382"/>
      <c r="H150" s="382"/>
      <c r="I150" s="104"/>
      <c r="J150" s="2"/>
      <c r="K150" s="2"/>
      <c r="L150" s="5"/>
      <c r="M150" s="5"/>
      <c r="N150" s="5"/>
      <c r="O150" s="5"/>
      <c r="P150" s="5"/>
      <c r="Q150" s="5"/>
      <c r="R150" s="5"/>
      <c r="S150" s="5"/>
      <c r="T150" s="5"/>
      <c r="U150" s="5"/>
    </row>
    <row r="151" spans="1:21" x14ac:dyDescent="0.75">
      <c r="A151" s="2"/>
      <c r="B151" s="382" t="s">
        <v>218</v>
      </c>
      <c r="C151" s="382"/>
      <c r="D151" s="382"/>
      <c r="E151" s="382"/>
      <c r="F151" s="382"/>
      <c r="G151" s="382"/>
      <c r="H151" s="382"/>
      <c r="I151" s="104"/>
      <c r="J151" s="2"/>
      <c r="K151" s="2"/>
      <c r="L151" s="5"/>
      <c r="M151" s="5"/>
      <c r="N151" s="5"/>
      <c r="O151" s="5"/>
      <c r="P151" s="5"/>
      <c r="Q151" s="5"/>
      <c r="R151" s="5"/>
      <c r="S151" s="5"/>
      <c r="T151" s="5"/>
      <c r="U151" s="5"/>
    </row>
    <row r="152" spans="1:21" x14ac:dyDescent="0.75">
      <c r="A152" s="2"/>
      <c r="B152" s="382" t="s">
        <v>849</v>
      </c>
      <c r="C152" s="382"/>
      <c r="D152" s="382"/>
      <c r="E152" s="382"/>
      <c r="F152" s="382"/>
      <c r="G152" s="382"/>
      <c r="H152" s="382"/>
      <c r="I152" s="104"/>
      <c r="J152" s="2"/>
      <c r="K152" s="2"/>
      <c r="L152" s="5"/>
      <c r="M152" s="5"/>
      <c r="N152" s="5"/>
      <c r="O152" s="5"/>
      <c r="P152" s="5"/>
      <c r="Q152" s="5"/>
      <c r="R152" s="5"/>
      <c r="S152" s="5"/>
      <c r="T152" s="5"/>
      <c r="U152" s="5"/>
    </row>
    <row r="153" spans="1:21" x14ac:dyDescent="0.75">
      <c r="A153" s="2"/>
      <c r="B153" s="155" t="s">
        <v>213</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401" t="s">
        <v>766</v>
      </c>
      <c r="C162" s="401"/>
      <c r="D162" s="401"/>
      <c r="E162" s="401"/>
      <c r="F162" s="401"/>
      <c r="G162" s="401"/>
      <c r="H162" s="401"/>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customWidth="1"/>
    <col min="128" max="128" width="12" customWidth="1"/>
    <col min="129" max="228" width="9.1328125" customWidth="1"/>
  </cols>
  <sheetData>
    <row r="1" spans="1:429" ht="24" customHeight="1" x14ac:dyDescent="0.75">
      <c r="A1" s="55"/>
      <c r="B1" s="55" t="s">
        <v>783</v>
      </c>
      <c r="C1" s="55"/>
      <c r="E1" s="5"/>
      <c r="F1" s="5"/>
      <c r="G1" s="5"/>
      <c r="H1" s="5"/>
      <c r="I1" s="2"/>
      <c r="J1" s="2"/>
      <c r="K1" s="5"/>
      <c r="L1" s="2"/>
      <c r="M1" s="2"/>
      <c r="N1" s="5"/>
      <c r="O1" s="5"/>
      <c r="P1" s="5"/>
      <c r="Q1" s="396" t="s">
        <v>75</v>
      </c>
      <c r="R1" s="397"/>
      <c r="S1" s="408" t="str">
        <f>VLOOKUP(Q1,VLookups!A43:C44,3,FALSE)</f>
        <v>Show the likelihood that the SPERT estimates will be EQUAL TO or GREATER THAN an uncertainty</v>
      </c>
      <c r="T1" s="408"/>
      <c r="U1" s="408"/>
      <c r="V1" s="408"/>
      <c r="W1" s="408"/>
      <c r="X1" s="408"/>
      <c r="Y1" s="5"/>
      <c r="AA1">
        <v>1</v>
      </c>
      <c r="AB1">
        <v>2</v>
      </c>
      <c r="AC1">
        <v>3</v>
      </c>
      <c r="AD1">
        <v>4</v>
      </c>
      <c r="AE1">
        <v>5</v>
      </c>
      <c r="AF1">
        <v>6</v>
      </c>
      <c r="AG1">
        <v>7</v>
      </c>
      <c r="AH1">
        <v>8</v>
      </c>
      <c r="AI1">
        <v>9</v>
      </c>
      <c r="AJ1">
        <v>10</v>
      </c>
      <c r="AK1">
        <v>11</v>
      </c>
      <c r="AL1">
        <v>12</v>
      </c>
      <c r="AM1">
        <v>13</v>
      </c>
      <c r="AN1">
        <v>14</v>
      </c>
      <c r="AO1">
        <v>15</v>
      </c>
      <c r="AP1">
        <v>16</v>
      </c>
      <c r="AQ1">
        <v>17</v>
      </c>
      <c r="AR1">
        <v>18</v>
      </c>
      <c r="AS1">
        <v>19</v>
      </c>
      <c r="AT1">
        <v>20</v>
      </c>
      <c r="AU1">
        <v>21</v>
      </c>
      <c r="AV1">
        <v>22</v>
      </c>
      <c r="AW1">
        <v>23</v>
      </c>
      <c r="AX1">
        <v>24</v>
      </c>
      <c r="AY1">
        <v>25</v>
      </c>
      <c r="AZ1">
        <v>26</v>
      </c>
      <c r="BA1">
        <v>27</v>
      </c>
      <c r="BB1">
        <v>28</v>
      </c>
      <c r="BC1">
        <v>29</v>
      </c>
      <c r="BD1">
        <v>30</v>
      </c>
      <c r="BE1">
        <v>31</v>
      </c>
      <c r="BF1">
        <v>32</v>
      </c>
      <c r="BG1">
        <v>33</v>
      </c>
      <c r="BH1">
        <v>34</v>
      </c>
      <c r="BI1">
        <v>35</v>
      </c>
      <c r="BJ1">
        <v>36</v>
      </c>
      <c r="BK1">
        <v>37</v>
      </c>
      <c r="BL1">
        <v>38</v>
      </c>
      <c r="BM1">
        <v>39</v>
      </c>
      <c r="BN1">
        <v>40</v>
      </c>
      <c r="BO1">
        <v>41</v>
      </c>
      <c r="BP1">
        <v>42</v>
      </c>
      <c r="BQ1">
        <v>43</v>
      </c>
      <c r="BR1">
        <v>44</v>
      </c>
      <c r="BS1">
        <v>45</v>
      </c>
      <c r="BT1">
        <v>46</v>
      </c>
      <c r="BU1">
        <v>47</v>
      </c>
      <c r="BV1">
        <v>48</v>
      </c>
      <c r="BW1">
        <v>49</v>
      </c>
      <c r="BX1">
        <v>50</v>
      </c>
      <c r="BY1">
        <v>51</v>
      </c>
      <c r="BZ1">
        <v>52</v>
      </c>
      <c r="CA1">
        <v>53</v>
      </c>
      <c r="CB1">
        <v>54</v>
      </c>
      <c r="CC1">
        <v>55</v>
      </c>
      <c r="CD1">
        <v>56</v>
      </c>
      <c r="CE1">
        <v>57</v>
      </c>
      <c r="CF1">
        <v>58</v>
      </c>
      <c r="CG1">
        <v>59</v>
      </c>
      <c r="CH1">
        <v>60</v>
      </c>
      <c r="CI1">
        <v>61</v>
      </c>
      <c r="CJ1">
        <v>62</v>
      </c>
      <c r="CK1">
        <v>63</v>
      </c>
      <c r="CL1">
        <v>64</v>
      </c>
      <c r="CM1">
        <v>65</v>
      </c>
      <c r="CN1">
        <v>66</v>
      </c>
      <c r="CO1">
        <v>67</v>
      </c>
      <c r="CP1">
        <v>68</v>
      </c>
      <c r="CQ1">
        <v>69</v>
      </c>
      <c r="CR1">
        <v>70</v>
      </c>
      <c r="CS1">
        <v>71</v>
      </c>
      <c r="CT1">
        <v>72</v>
      </c>
      <c r="CU1">
        <v>73</v>
      </c>
      <c r="CV1">
        <v>74</v>
      </c>
      <c r="CW1">
        <v>75</v>
      </c>
      <c r="CX1">
        <v>76</v>
      </c>
      <c r="CY1">
        <v>77</v>
      </c>
      <c r="CZ1">
        <v>78</v>
      </c>
      <c r="DA1">
        <v>79</v>
      </c>
      <c r="DB1">
        <v>80</v>
      </c>
      <c r="DC1">
        <v>81</v>
      </c>
      <c r="DD1">
        <v>82</v>
      </c>
      <c r="DE1">
        <v>83</v>
      </c>
      <c r="DF1">
        <v>84</v>
      </c>
      <c r="DG1">
        <v>85</v>
      </c>
      <c r="DH1">
        <v>86</v>
      </c>
      <c r="DI1">
        <v>87</v>
      </c>
      <c r="DJ1">
        <v>88</v>
      </c>
      <c r="DK1">
        <v>89</v>
      </c>
      <c r="DL1">
        <v>90</v>
      </c>
      <c r="DM1">
        <v>91</v>
      </c>
      <c r="DN1">
        <v>92</v>
      </c>
      <c r="DO1">
        <v>93</v>
      </c>
      <c r="DP1">
        <v>94</v>
      </c>
      <c r="DQ1">
        <v>95</v>
      </c>
      <c r="DR1">
        <v>96</v>
      </c>
      <c r="DS1">
        <v>97</v>
      </c>
      <c r="DT1">
        <v>98</v>
      </c>
      <c r="DU1">
        <v>99</v>
      </c>
      <c r="DV1">
        <v>100</v>
      </c>
      <c r="DW1">
        <v>101</v>
      </c>
      <c r="DX1">
        <v>102</v>
      </c>
      <c r="DY1">
        <v>103</v>
      </c>
      <c r="DZ1">
        <v>104</v>
      </c>
      <c r="EA1">
        <v>105</v>
      </c>
      <c r="EB1">
        <v>106</v>
      </c>
      <c r="EC1">
        <v>107</v>
      </c>
      <c r="ED1">
        <v>108</v>
      </c>
      <c r="EE1">
        <v>109</v>
      </c>
      <c r="EF1">
        <v>110</v>
      </c>
      <c r="EG1">
        <v>111</v>
      </c>
      <c r="EH1">
        <v>112</v>
      </c>
      <c r="EI1">
        <v>113</v>
      </c>
      <c r="EJ1">
        <v>114</v>
      </c>
      <c r="EK1">
        <v>115</v>
      </c>
      <c r="EL1">
        <v>116</v>
      </c>
      <c r="EM1">
        <v>117</v>
      </c>
      <c r="EN1">
        <v>118</v>
      </c>
      <c r="EO1">
        <v>119</v>
      </c>
      <c r="EP1">
        <v>120</v>
      </c>
      <c r="EQ1">
        <v>121</v>
      </c>
      <c r="ER1">
        <v>122</v>
      </c>
      <c r="ES1">
        <v>123</v>
      </c>
      <c r="ET1">
        <v>124</v>
      </c>
      <c r="EU1">
        <v>125</v>
      </c>
      <c r="EV1">
        <v>126</v>
      </c>
      <c r="EW1">
        <v>127</v>
      </c>
      <c r="EX1">
        <v>128</v>
      </c>
      <c r="EY1">
        <v>129</v>
      </c>
      <c r="EZ1">
        <v>130</v>
      </c>
      <c r="FA1">
        <v>131</v>
      </c>
      <c r="FB1">
        <v>132</v>
      </c>
      <c r="FC1">
        <v>133</v>
      </c>
      <c r="FD1">
        <v>134</v>
      </c>
      <c r="FE1">
        <v>135</v>
      </c>
      <c r="FF1">
        <v>136</v>
      </c>
      <c r="FG1">
        <v>137</v>
      </c>
      <c r="FH1">
        <v>138</v>
      </c>
      <c r="FI1">
        <v>139</v>
      </c>
      <c r="FJ1">
        <v>140</v>
      </c>
      <c r="FK1">
        <v>141</v>
      </c>
      <c r="FL1">
        <v>142</v>
      </c>
      <c r="FM1">
        <v>143</v>
      </c>
      <c r="FN1">
        <v>144</v>
      </c>
      <c r="FO1">
        <v>145</v>
      </c>
      <c r="FP1">
        <v>146</v>
      </c>
      <c r="FQ1">
        <v>147</v>
      </c>
      <c r="FR1">
        <v>148</v>
      </c>
      <c r="FS1">
        <v>149</v>
      </c>
      <c r="FT1">
        <v>150</v>
      </c>
      <c r="FU1">
        <v>151</v>
      </c>
      <c r="FV1">
        <v>152</v>
      </c>
      <c r="FW1">
        <v>153</v>
      </c>
      <c r="FX1">
        <v>154</v>
      </c>
      <c r="FY1">
        <v>155</v>
      </c>
      <c r="FZ1">
        <v>156</v>
      </c>
      <c r="GA1">
        <v>157</v>
      </c>
      <c r="GB1">
        <v>158</v>
      </c>
      <c r="GC1">
        <v>159</v>
      </c>
      <c r="GD1">
        <v>160</v>
      </c>
      <c r="GE1">
        <v>161</v>
      </c>
      <c r="GF1">
        <v>162</v>
      </c>
      <c r="GG1">
        <v>163</v>
      </c>
      <c r="GH1">
        <v>164</v>
      </c>
      <c r="GI1">
        <v>165</v>
      </c>
      <c r="GJ1">
        <v>166</v>
      </c>
      <c r="GK1">
        <v>167</v>
      </c>
      <c r="GL1">
        <v>168</v>
      </c>
      <c r="GM1">
        <v>169</v>
      </c>
      <c r="GN1">
        <v>170</v>
      </c>
      <c r="GO1">
        <v>171</v>
      </c>
      <c r="GP1">
        <v>172</v>
      </c>
      <c r="GQ1">
        <v>173</v>
      </c>
      <c r="GR1">
        <v>174</v>
      </c>
      <c r="GS1">
        <v>175</v>
      </c>
      <c r="GT1">
        <v>176</v>
      </c>
      <c r="GU1">
        <v>177</v>
      </c>
      <c r="GV1">
        <v>178</v>
      </c>
      <c r="GW1">
        <v>179</v>
      </c>
      <c r="GX1">
        <v>180</v>
      </c>
      <c r="GY1">
        <v>181</v>
      </c>
      <c r="GZ1">
        <v>182</v>
      </c>
      <c r="HA1">
        <v>183</v>
      </c>
      <c r="HB1">
        <v>184</v>
      </c>
      <c r="HC1">
        <v>185</v>
      </c>
      <c r="HD1">
        <v>186</v>
      </c>
      <c r="HE1">
        <v>187</v>
      </c>
      <c r="HF1">
        <v>188</v>
      </c>
      <c r="HG1">
        <v>189</v>
      </c>
      <c r="HH1">
        <v>190</v>
      </c>
      <c r="HI1">
        <v>191</v>
      </c>
      <c r="HJ1">
        <v>192</v>
      </c>
      <c r="HK1">
        <v>193</v>
      </c>
      <c r="HL1">
        <v>194</v>
      </c>
      <c r="HM1">
        <v>195</v>
      </c>
      <c r="HN1">
        <v>196</v>
      </c>
      <c r="HO1">
        <v>197</v>
      </c>
      <c r="HP1">
        <v>198</v>
      </c>
      <c r="HQ1">
        <v>199</v>
      </c>
      <c r="HR1">
        <v>200</v>
      </c>
      <c r="HS1">
        <v>201</v>
      </c>
      <c r="HT1">
        <v>1</v>
      </c>
      <c r="HU1">
        <v>2</v>
      </c>
      <c r="HV1">
        <v>3</v>
      </c>
      <c r="HW1">
        <v>4</v>
      </c>
      <c r="HX1">
        <v>5</v>
      </c>
      <c r="HY1">
        <v>6</v>
      </c>
      <c r="HZ1">
        <v>7</v>
      </c>
      <c r="IA1">
        <v>8</v>
      </c>
      <c r="IB1">
        <v>9</v>
      </c>
      <c r="IC1">
        <v>10</v>
      </c>
      <c r="ID1">
        <v>11</v>
      </c>
      <c r="IE1">
        <v>12</v>
      </c>
      <c r="IF1">
        <v>13</v>
      </c>
      <c r="IG1">
        <v>14</v>
      </c>
      <c r="IH1">
        <v>15</v>
      </c>
      <c r="II1">
        <v>16</v>
      </c>
      <c r="IJ1">
        <v>17</v>
      </c>
      <c r="IK1">
        <v>18</v>
      </c>
      <c r="IL1">
        <v>19</v>
      </c>
      <c r="IM1">
        <v>20</v>
      </c>
      <c r="IN1">
        <v>21</v>
      </c>
      <c r="IO1">
        <v>22</v>
      </c>
      <c r="IP1">
        <v>23</v>
      </c>
      <c r="IQ1">
        <v>24</v>
      </c>
      <c r="IR1">
        <v>25</v>
      </c>
      <c r="IS1">
        <v>26</v>
      </c>
      <c r="IT1">
        <v>27</v>
      </c>
      <c r="IU1">
        <v>28</v>
      </c>
      <c r="IV1">
        <v>29</v>
      </c>
      <c r="IW1">
        <v>30</v>
      </c>
      <c r="IX1">
        <v>31</v>
      </c>
      <c r="IY1">
        <v>32</v>
      </c>
      <c r="IZ1">
        <v>33</v>
      </c>
      <c r="JA1">
        <v>34</v>
      </c>
      <c r="JB1">
        <v>35</v>
      </c>
      <c r="JC1">
        <v>36</v>
      </c>
      <c r="JD1">
        <v>37</v>
      </c>
      <c r="JE1">
        <v>38</v>
      </c>
      <c r="JF1">
        <v>39</v>
      </c>
      <c r="JG1">
        <v>40</v>
      </c>
      <c r="JH1">
        <v>41</v>
      </c>
      <c r="JI1">
        <v>42</v>
      </c>
      <c r="JJ1">
        <v>43</v>
      </c>
      <c r="JK1">
        <v>44</v>
      </c>
      <c r="JL1">
        <v>45</v>
      </c>
      <c r="JM1">
        <v>46</v>
      </c>
      <c r="JN1">
        <v>47</v>
      </c>
      <c r="JO1">
        <v>48</v>
      </c>
      <c r="JP1">
        <v>49</v>
      </c>
      <c r="JQ1">
        <v>50</v>
      </c>
      <c r="JR1">
        <v>51</v>
      </c>
      <c r="JS1">
        <v>52</v>
      </c>
      <c r="JT1">
        <v>53</v>
      </c>
      <c r="JU1">
        <v>54</v>
      </c>
      <c r="JV1">
        <v>55</v>
      </c>
      <c r="JW1">
        <v>56</v>
      </c>
      <c r="JX1">
        <v>57</v>
      </c>
      <c r="JY1">
        <v>58</v>
      </c>
      <c r="JZ1">
        <v>59</v>
      </c>
      <c r="KA1">
        <v>60</v>
      </c>
      <c r="KB1">
        <v>61</v>
      </c>
      <c r="KC1">
        <v>62</v>
      </c>
      <c r="KD1">
        <v>63</v>
      </c>
      <c r="KE1">
        <v>64</v>
      </c>
      <c r="KF1">
        <v>65</v>
      </c>
      <c r="KG1">
        <v>66</v>
      </c>
      <c r="KH1">
        <v>67</v>
      </c>
      <c r="KI1">
        <v>68</v>
      </c>
      <c r="KJ1">
        <v>69</v>
      </c>
      <c r="KK1">
        <v>70</v>
      </c>
      <c r="KL1">
        <v>71</v>
      </c>
      <c r="KM1">
        <v>72</v>
      </c>
      <c r="KN1">
        <v>73</v>
      </c>
      <c r="KO1">
        <v>74</v>
      </c>
      <c r="KP1">
        <v>75</v>
      </c>
      <c r="KQ1">
        <v>76</v>
      </c>
      <c r="KR1">
        <v>77</v>
      </c>
      <c r="KS1">
        <v>78</v>
      </c>
      <c r="KT1">
        <v>79</v>
      </c>
      <c r="KU1">
        <v>80</v>
      </c>
      <c r="KV1">
        <v>81</v>
      </c>
      <c r="KW1">
        <v>82</v>
      </c>
      <c r="KX1">
        <v>83</v>
      </c>
      <c r="KY1">
        <v>84</v>
      </c>
      <c r="KZ1">
        <v>85</v>
      </c>
      <c r="LA1">
        <v>86</v>
      </c>
      <c r="LB1">
        <v>87</v>
      </c>
      <c r="LC1">
        <v>88</v>
      </c>
      <c r="LD1">
        <v>89</v>
      </c>
      <c r="LE1">
        <v>90</v>
      </c>
      <c r="LF1">
        <v>91</v>
      </c>
      <c r="LG1">
        <v>92</v>
      </c>
      <c r="LH1">
        <v>93</v>
      </c>
      <c r="LI1">
        <v>94</v>
      </c>
      <c r="LJ1">
        <v>95</v>
      </c>
      <c r="LK1">
        <v>96</v>
      </c>
      <c r="LL1">
        <v>97</v>
      </c>
      <c r="LM1">
        <v>98</v>
      </c>
      <c r="LN1">
        <v>99</v>
      </c>
      <c r="LO1">
        <v>100</v>
      </c>
      <c r="LP1">
        <v>101</v>
      </c>
      <c r="LQ1">
        <v>102</v>
      </c>
      <c r="LR1">
        <v>103</v>
      </c>
      <c r="LS1">
        <v>104</v>
      </c>
      <c r="LT1">
        <v>105</v>
      </c>
      <c r="LU1">
        <v>106</v>
      </c>
      <c r="LV1">
        <v>107</v>
      </c>
      <c r="LW1">
        <v>108</v>
      </c>
      <c r="LX1">
        <v>109</v>
      </c>
      <c r="LY1">
        <v>110</v>
      </c>
      <c r="LZ1">
        <v>111</v>
      </c>
      <c r="MA1">
        <v>112</v>
      </c>
      <c r="MB1">
        <v>113</v>
      </c>
      <c r="MC1">
        <v>114</v>
      </c>
      <c r="MD1">
        <v>115</v>
      </c>
      <c r="ME1">
        <v>116</v>
      </c>
      <c r="MF1">
        <v>117</v>
      </c>
      <c r="MG1">
        <v>118</v>
      </c>
      <c r="MH1">
        <v>119</v>
      </c>
      <c r="MI1">
        <v>120</v>
      </c>
      <c r="MJ1">
        <v>121</v>
      </c>
      <c r="MK1">
        <v>122</v>
      </c>
      <c r="ML1">
        <v>123</v>
      </c>
      <c r="MM1">
        <v>124</v>
      </c>
      <c r="MN1">
        <v>125</v>
      </c>
      <c r="MO1">
        <v>126</v>
      </c>
      <c r="MP1">
        <v>127</v>
      </c>
      <c r="MQ1">
        <v>128</v>
      </c>
      <c r="MR1">
        <v>129</v>
      </c>
      <c r="MS1">
        <v>130</v>
      </c>
      <c r="MT1">
        <v>131</v>
      </c>
      <c r="MU1">
        <v>132</v>
      </c>
      <c r="MV1">
        <v>133</v>
      </c>
      <c r="MW1">
        <v>134</v>
      </c>
      <c r="MX1">
        <v>135</v>
      </c>
      <c r="MY1">
        <v>136</v>
      </c>
      <c r="MZ1">
        <v>137</v>
      </c>
      <c r="NA1">
        <v>138</v>
      </c>
      <c r="NB1">
        <v>139</v>
      </c>
      <c r="NC1">
        <v>140</v>
      </c>
      <c r="ND1">
        <v>141</v>
      </c>
      <c r="NE1">
        <v>142</v>
      </c>
      <c r="NF1">
        <v>143</v>
      </c>
      <c r="NG1">
        <v>144</v>
      </c>
      <c r="NH1">
        <v>145</v>
      </c>
      <c r="NI1">
        <v>146</v>
      </c>
      <c r="NJ1">
        <v>147</v>
      </c>
      <c r="NK1">
        <v>148</v>
      </c>
      <c r="NL1">
        <v>149</v>
      </c>
      <c r="NM1">
        <v>150</v>
      </c>
      <c r="NN1">
        <v>151</v>
      </c>
      <c r="NO1">
        <v>152</v>
      </c>
      <c r="NP1">
        <v>153</v>
      </c>
      <c r="NQ1">
        <v>154</v>
      </c>
      <c r="NR1">
        <v>155</v>
      </c>
      <c r="NS1">
        <v>156</v>
      </c>
      <c r="NT1">
        <v>157</v>
      </c>
      <c r="NU1">
        <v>158</v>
      </c>
      <c r="NV1">
        <v>159</v>
      </c>
      <c r="NW1">
        <v>160</v>
      </c>
      <c r="NX1">
        <v>161</v>
      </c>
      <c r="NY1">
        <v>162</v>
      </c>
      <c r="NZ1">
        <v>163</v>
      </c>
      <c r="OA1">
        <v>164</v>
      </c>
      <c r="OB1">
        <v>165</v>
      </c>
      <c r="OC1">
        <v>166</v>
      </c>
      <c r="OD1">
        <v>167</v>
      </c>
      <c r="OE1">
        <v>168</v>
      </c>
      <c r="OF1">
        <v>169</v>
      </c>
      <c r="OG1">
        <v>170</v>
      </c>
      <c r="OH1">
        <v>171</v>
      </c>
      <c r="OI1">
        <v>172</v>
      </c>
      <c r="OJ1">
        <v>173</v>
      </c>
      <c r="OK1">
        <v>174</v>
      </c>
      <c r="OL1">
        <v>175</v>
      </c>
      <c r="OM1">
        <v>176</v>
      </c>
      <c r="ON1">
        <v>177</v>
      </c>
      <c r="OO1">
        <v>178</v>
      </c>
      <c r="OP1">
        <v>179</v>
      </c>
      <c r="OQ1">
        <v>180</v>
      </c>
      <c r="OR1">
        <v>181</v>
      </c>
      <c r="OS1">
        <v>182</v>
      </c>
      <c r="OT1">
        <v>183</v>
      </c>
      <c r="OU1">
        <v>184</v>
      </c>
      <c r="OV1">
        <v>185</v>
      </c>
      <c r="OW1">
        <v>186</v>
      </c>
      <c r="OX1">
        <v>187</v>
      </c>
      <c r="OY1">
        <v>188</v>
      </c>
      <c r="OZ1">
        <v>189</v>
      </c>
      <c r="PA1">
        <v>190</v>
      </c>
      <c r="PB1">
        <v>191</v>
      </c>
      <c r="PC1">
        <v>192</v>
      </c>
      <c r="PD1">
        <v>193</v>
      </c>
      <c r="PE1">
        <v>194</v>
      </c>
      <c r="PF1">
        <v>195</v>
      </c>
      <c r="PG1">
        <v>196</v>
      </c>
      <c r="PH1">
        <v>197</v>
      </c>
      <c r="PI1">
        <v>198</v>
      </c>
      <c r="PJ1">
        <v>199</v>
      </c>
      <c r="PK1">
        <v>200</v>
      </c>
      <c r="PL1">
        <v>201</v>
      </c>
    </row>
    <row r="2" spans="1:429" ht="15" customHeight="1" x14ac:dyDescent="0.75">
      <c r="A2" s="2"/>
      <c r="C2" s="2"/>
      <c r="D2" s="53">
        <v>-0.5</v>
      </c>
      <c r="E2" s="122" t="s">
        <v>101</v>
      </c>
      <c r="F2" s="102">
        <v>1</v>
      </c>
      <c r="G2" s="2"/>
      <c r="I2" s="26"/>
      <c r="J2" s="26"/>
      <c r="K2" s="25"/>
      <c r="L2" s="26"/>
      <c r="M2" s="26"/>
      <c r="N2" s="5"/>
      <c r="O2" s="5"/>
      <c r="P2" s="5"/>
      <c r="Q2" s="406" t="s">
        <v>72</v>
      </c>
      <c r="R2" s="406" t="s">
        <v>73</v>
      </c>
      <c r="S2" s="403" t="s">
        <v>53</v>
      </c>
      <c r="T2" s="404"/>
      <c r="U2" s="404"/>
      <c r="V2" s="404"/>
      <c r="W2" s="404"/>
      <c r="X2" s="405"/>
      <c r="Y2" s="5"/>
      <c r="Z2" s="168" t="s">
        <v>179</v>
      </c>
    </row>
    <row r="3" spans="1:429" x14ac:dyDescent="0.75">
      <c r="A3" s="106" t="s">
        <v>5</v>
      </c>
      <c r="B3" s="124" t="s">
        <v>103</v>
      </c>
      <c r="C3" s="124" t="s">
        <v>105</v>
      </c>
      <c r="D3" s="119" t="s">
        <v>41</v>
      </c>
      <c r="E3" s="120" t="s">
        <v>6</v>
      </c>
      <c r="F3" s="121" t="s">
        <v>42</v>
      </c>
      <c r="G3" s="124" t="s">
        <v>106</v>
      </c>
      <c r="H3" s="124" t="s">
        <v>104</v>
      </c>
      <c r="I3" s="105"/>
      <c r="J3" s="58"/>
      <c r="K3" s="58" t="s">
        <v>68</v>
      </c>
      <c r="L3" s="58" t="s">
        <v>9</v>
      </c>
      <c r="M3" s="58" t="s">
        <v>173</v>
      </c>
      <c r="N3" s="58" t="s">
        <v>774</v>
      </c>
      <c r="O3" s="58" t="s">
        <v>66</v>
      </c>
      <c r="P3" s="58" t="s">
        <v>84</v>
      </c>
      <c r="Q3" s="407"/>
      <c r="R3" s="407"/>
      <c r="S3" s="101">
        <v>0.1</v>
      </c>
      <c r="T3" s="54">
        <v>0.9</v>
      </c>
      <c r="U3" s="54">
        <v>0.85</v>
      </c>
      <c r="V3" s="54">
        <v>0.8</v>
      </c>
      <c r="W3" s="54">
        <v>0.75</v>
      </c>
      <c r="X3" s="54">
        <v>0.7</v>
      </c>
      <c r="Y3" s="5"/>
      <c r="Z3" s="168" t="s">
        <v>180</v>
      </c>
      <c r="HT3" s="168" t="s">
        <v>174</v>
      </c>
      <c r="PM3" s="171" t="s">
        <v>221</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795</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796</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797</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865</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386" t="s">
        <v>78</v>
      </c>
      <c r="E106" s="387"/>
      <c r="F106" s="388"/>
      <c r="G106" s="5"/>
      <c r="H106" s="5"/>
      <c r="I106" s="2"/>
      <c r="J106" s="5"/>
      <c r="K106" s="5"/>
      <c r="L106" s="5"/>
      <c r="M106" s="5"/>
      <c r="O106" s="33" t="s">
        <v>87</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239</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240</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5.0e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2" t="s">
        <v>139</v>
      </c>
      <c r="C148" s="382"/>
      <c r="D148" s="382"/>
      <c r="E148" s="382"/>
      <c r="F148" s="382"/>
      <c r="G148" s="382"/>
      <c r="H148" s="382"/>
      <c r="I148" s="382"/>
      <c r="J148" s="382"/>
      <c r="K148" s="48"/>
      <c r="L148" s="48"/>
      <c r="M148" s="48"/>
      <c r="N148" s="5"/>
      <c r="O148" s="5"/>
      <c r="P148" s="5"/>
      <c r="Q148" s="5"/>
      <c r="R148" s="5"/>
      <c r="S148" s="5"/>
      <c r="T148" s="5"/>
      <c r="U148" s="5"/>
      <c r="V148" s="5"/>
      <c r="W148" s="5"/>
      <c r="X148" s="5"/>
      <c r="Y148" s="5"/>
    </row>
    <row r="149" spans="1:25" x14ac:dyDescent="0.75">
      <c r="A149" s="2"/>
      <c r="B149" s="382" t="s">
        <v>880</v>
      </c>
      <c r="C149" s="382"/>
      <c r="D149" s="382"/>
      <c r="E149" s="382"/>
      <c r="F149" s="382"/>
      <c r="G149" s="382"/>
      <c r="H149" s="382"/>
      <c r="I149" s="382"/>
      <c r="J149" s="382"/>
      <c r="K149" s="48"/>
      <c r="L149" s="48"/>
      <c r="M149" s="48"/>
      <c r="N149" s="5"/>
      <c r="O149" s="5"/>
      <c r="P149" s="5"/>
      <c r="Q149" s="5"/>
      <c r="R149" s="5"/>
      <c r="S149" s="5"/>
      <c r="T149" s="5"/>
      <c r="U149" s="5"/>
      <c r="V149" s="5"/>
      <c r="W149" s="5"/>
      <c r="X149" s="5"/>
      <c r="Y149" s="5"/>
    </row>
    <row r="150" spans="1:25" x14ac:dyDescent="0.75">
      <c r="A150" s="2"/>
      <c r="B150" s="382" t="s">
        <v>93</v>
      </c>
      <c r="C150" s="382"/>
      <c r="D150" s="382"/>
      <c r="E150" s="382"/>
      <c r="F150" s="382"/>
      <c r="G150" s="382"/>
      <c r="H150" s="382"/>
      <c r="I150" s="382"/>
      <c r="J150" s="382"/>
      <c r="K150" s="48"/>
      <c r="L150" s="48"/>
      <c r="M150" s="48"/>
      <c r="N150" s="5"/>
      <c r="O150" s="5"/>
      <c r="P150" s="5"/>
      <c r="Q150" s="5"/>
      <c r="R150" s="5"/>
      <c r="S150" s="5"/>
      <c r="T150" s="5"/>
      <c r="U150" s="5"/>
      <c r="V150" s="5"/>
      <c r="W150" s="5"/>
      <c r="X150" s="5"/>
      <c r="Y150" s="5"/>
    </row>
    <row r="151" spans="1:25" x14ac:dyDescent="0.75">
      <c r="A151" s="2"/>
      <c r="B151" s="382" t="s">
        <v>218</v>
      </c>
      <c r="C151" s="382"/>
      <c r="D151" s="382"/>
      <c r="E151" s="382"/>
      <c r="F151" s="382"/>
      <c r="G151" s="382"/>
      <c r="H151" s="382"/>
      <c r="I151" s="382"/>
      <c r="J151" s="382"/>
      <c r="K151" s="48"/>
      <c r="L151" s="48"/>
      <c r="M151" s="48"/>
      <c r="N151" s="5"/>
      <c r="O151" s="5"/>
      <c r="P151" s="5"/>
      <c r="Q151" s="5"/>
      <c r="R151" s="5"/>
      <c r="S151" s="5"/>
      <c r="T151" s="5"/>
      <c r="U151" s="5"/>
      <c r="V151" s="5"/>
      <c r="W151" s="5"/>
      <c r="X151" s="5"/>
      <c r="Y151" s="5"/>
    </row>
    <row r="152" spans="1:25" x14ac:dyDescent="0.75">
      <c r="A152" s="2"/>
      <c r="B152" s="382" t="s">
        <v>849</v>
      </c>
      <c r="C152" s="382"/>
      <c r="D152" s="382"/>
      <c r="E152" s="382"/>
      <c r="F152" s="382"/>
      <c r="G152" s="382"/>
      <c r="H152" s="382"/>
      <c r="I152" s="382"/>
      <c r="J152" s="382"/>
      <c r="K152" s="382"/>
      <c r="L152" s="48"/>
      <c r="M152" s="48"/>
      <c r="N152" s="5"/>
      <c r="O152" s="5"/>
      <c r="P152" s="5"/>
      <c r="Q152" s="5"/>
      <c r="R152" s="5"/>
      <c r="S152" s="5"/>
      <c r="T152" s="5"/>
      <c r="U152" s="5"/>
      <c r="V152" s="5"/>
      <c r="W152" s="5"/>
      <c r="X152" s="5"/>
      <c r="Y152" s="5"/>
    </row>
    <row r="153" spans="1:25" x14ac:dyDescent="0.75">
      <c r="A153" s="2"/>
      <c r="B153" s="155" t="s">
        <v>213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212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214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760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761</v>
      </c>
    </row>
    <row r="161" spans="1:13" x14ac:dyDescent="0.75">
      <c r="B161" s="155" t="s">
        <v>90</v>
      </c>
    </row>
    <row r="162" spans="1:13" x14ac:dyDescent="0.75">
      <c r="B162" s="401" t="s">
        <v>766</v>
      </c>
      <c r="C162" s="401"/>
      <c r="D162" s="401"/>
      <c r="E162" s="401"/>
      <c r="F162" s="401"/>
      <c r="G162" s="401"/>
      <c r="H162" s="401"/>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H224"/>
  <sheetViews>
    <sheetView showGridLines="0" tabSelected="1"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784</v>
      </c>
      <c r="C1" s="5"/>
      <c r="D1" s="5"/>
      <c r="E1" s="2"/>
      <c r="F1" s="2"/>
      <c r="G1" s="5"/>
      <c r="H1" s="2"/>
      <c r="I1" s="2"/>
      <c r="J1" s="5"/>
      <c r="K1" s="5"/>
      <c r="L1" s="5"/>
      <c r="M1" s="396" t="s">
        <v>75</v>
      </c>
      <c r="N1" s="397"/>
      <c r="O1" s="402" t="str">
        <f>VLOOKUP(M1,VLookups!A43:C44,3,FALSE)</f>
        <v>Show the likelihood that the SPERT estimates will be EQUAL TO or GREATER THAN an uncertainty</v>
      </c>
      <c r="P1" s="402"/>
      <c r="Q1" s="402"/>
      <c r="R1" s="402"/>
      <c r="S1" s="402"/>
      <c r="T1" s="402"/>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c r="HP1">
        <v>1</v>
      </c>
      <c r="HQ1">
        <v>2</v>
      </c>
      <c r="HR1">
        <v>3</v>
      </c>
      <c r="HS1">
        <v>4</v>
      </c>
      <c r="HT1">
        <v>5</v>
      </c>
      <c r="HU1">
        <v>6</v>
      </c>
      <c r="HV1">
        <v>7</v>
      </c>
      <c r="HW1">
        <v>8</v>
      </c>
      <c r="HX1">
        <v>9</v>
      </c>
      <c r="HY1">
        <v>10</v>
      </c>
      <c r="HZ1">
        <v>11</v>
      </c>
      <c r="IA1">
        <v>12</v>
      </c>
      <c r="IB1">
        <v>13</v>
      </c>
      <c r="IC1">
        <v>14</v>
      </c>
      <c r="ID1">
        <v>15</v>
      </c>
      <c r="IE1">
        <v>16</v>
      </c>
      <c r="IF1">
        <v>17</v>
      </c>
      <c r="IG1">
        <v>18</v>
      </c>
      <c r="IH1">
        <v>19</v>
      </c>
      <c r="II1">
        <v>20</v>
      </c>
      <c r="IJ1">
        <v>21</v>
      </c>
      <c r="IK1">
        <v>22</v>
      </c>
      <c r="IL1">
        <v>23</v>
      </c>
      <c r="IM1">
        <v>24</v>
      </c>
      <c r="IN1">
        <v>25</v>
      </c>
      <c r="IO1">
        <v>26</v>
      </c>
      <c r="IP1">
        <v>27</v>
      </c>
      <c r="IQ1">
        <v>28</v>
      </c>
      <c r="IR1">
        <v>29</v>
      </c>
      <c r="IS1">
        <v>30</v>
      </c>
      <c r="IT1">
        <v>31</v>
      </c>
      <c r="IU1">
        <v>32</v>
      </c>
      <c r="IV1">
        <v>33</v>
      </c>
      <c r="IW1">
        <v>34</v>
      </c>
      <c r="IX1">
        <v>35</v>
      </c>
      <c r="IY1">
        <v>36</v>
      </c>
      <c r="IZ1">
        <v>37</v>
      </c>
      <c r="JA1">
        <v>38</v>
      </c>
      <c r="JB1">
        <v>39</v>
      </c>
      <c r="JC1">
        <v>40</v>
      </c>
      <c r="JD1">
        <v>41</v>
      </c>
      <c r="JE1">
        <v>42</v>
      </c>
      <c r="JF1">
        <v>43</v>
      </c>
      <c r="JG1">
        <v>44</v>
      </c>
      <c r="JH1">
        <v>45</v>
      </c>
      <c r="JI1">
        <v>46</v>
      </c>
      <c r="JJ1">
        <v>47</v>
      </c>
      <c r="JK1">
        <v>48</v>
      </c>
      <c r="JL1">
        <v>49</v>
      </c>
      <c r="JM1">
        <v>50</v>
      </c>
      <c r="JN1">
        <v>51</v>
      </c>
      <c r="JO1">
        <v>52</v>
      </c>
      <c r="JP1">
        <v>53</v>
      </c>
      <c r="JQ1">
        <v>54</v>
      </c>
      <c r="JR1">
        <v>55</v>
      </c>
      <c r="JS1">
        <v>56</v>
      </c>
      <c r="JT1">
        <v>57</v>
      </c>
      <c r="JU1">
        <v>58</v>
      </c>
      <c r="JV1">
        <v>59</v>
      </c>
      <c r="JW1">
        <v>60</v>
      </c>
      <c r="JX1">
        <v>61</v>
      </c>
      <c r="JY1">
        <v>62</v>
      </c>
      <c r="JZ1">
        <v>63</v>
      </c>
      <c r="KA1">
        <v>64</v>
      </c>
      <c r="KB1">
        <v>65</v>
      </c>
      <c r="KC1">
        <v>66</v>
      </c>
      <c r="KD1">
        <v>67</v>
      </c>
      <c r="KE1">
        <v>68</v>
      </c>
      <c r="KF1">
        <v>69</v>
      </c>
      <c r="KG1">
        <v>70</v>
      </c>
      <c r="KH1">
        <v>71</v>
      </c>
      <c r="KI1">
        <v>72</v>
      </c>
      <c r="KJ1">
        <v>73</v>
      </c>
      <c r="KK1">
        <v>74</v>
      </c>
      <c r="KL1">
        <v>75</v>
      </c>
      <c r="KM1">
        <v>76</v>
      </c>
      <c r="KN1">
        <v>77</v>
      </c>
      <c r="KO1">
        <v>78</v>
      </c>
      <c r="KP1">
        <v>79</v>
      </c>
      <c r="KQ1">
        <v>80</v>
      </c>
      <c r="KR1">
        <v>81</v>
      </c>
      <c r="KS1">
        <v>82</v>
      </c>
      <c r="KT1">
        <v>83</v>
      </c>
      <c r="KU1">
        <v>84</v>
      </c>
      <c r="KV1">
        <v>85</v>
      </c>
      <c r="KW1">
        <v>86</v>
      </c>
      <c r="KX1">
        <v>87</v>
      </c>
      <c r="KY1">
        <v>88</v>
      </c>
      <c r="KZ1">
        <v>89</v>
      </c>
      <c r="LA1">
        <v>90</v>
      </c>
      <c r="LB1">
        <v>91</v>
      </c>
      <c r="LC1">
        <v>92</v>
      </c>
      <c r="LD1">
        <v>93</v>
      </c>
      <c r="LE1">
        <v>94</v>
      </c>
      <c r="LF1">
        <v>95</v>
      </c>
      <c r="LG1">
        <v>96</v>
      </c>
      <c r="LH1">
        <v>97</v>
      </c>
      <c r="LI1">
        <v>98</v>
      </c>
      <c r="LJ1">
        <v>99</v>
      </c>
      <c r="LK1">
        <v>100</v>
      </c>
      <c r="LL1">
        <v>101</v>
      </c>
      <c r="LM1">
        <v>102</v>
      </c>
      <c r="LN1">
        <v>103</v>
      </c>
      <c r="LO1">
        <v>104</v>
      </c>
      <c r="LP1">
        <v>105</v>
      </c>
      <c r="LQ1">
        <v>106</v>
      </c>
      <c r="LR1">
        <v>107</v>
      </c>
      <c r="LS1">
        <v>108</v>
      </c>
      <c r="LT1">
        <v>109</v>
      </c>
      <c r="LU1">
        <v>110</v>
      </c>
      <c r="LV1">
        <v>111</v>
      </c>
      <c r="LW1">
        <v>112</v>
      </c>
      <c r="LX1">
        <v>113</v>
      </c>
      <c r="LY1">
        <v>114</v>
      </c>
      <c r="LZ1">
        <v>115</v>
      </c>
      <c r="MA1">
        <v>116</v>
      </c>
      <c r="MB1">
        <v>117</v>
      </c>
      <c r="MC1">
        <v>118</v>
      </c>
      <c r="MD1">
        <v>119</v>
      </c>
      <c r="ME1">
        <v>120</v>
      </c>
      <c r="MF1">
        <v>121</v>
      </c>
      <c r="MG1">
        <v>122</v>
      </c>
      <c r="MH1">
        <v>123</v>
      </c>
      <c r="MI1">
        <v>124</v>
      </c>
      <c r="MJ1">
        <v>125</v>
      </c>
      <c r="MK1">
        <v>126</v>
      </c>
      <c r="ML1">
        <v>127</v>
      </c>
      <c r="MM1">
        <v>128</v>
      </c>
      <c r="MN1">
        <v>129</v>
      </c>
      <c r="MO1">
        <v>130</v>
      </c>
      <c r="MP1">
        <v>131</v>
      </c>
      <c r="MQ1">
        <v>132</v>
      </c>
      <c r="MR1">
        <v>133</v>
      </c>
      <c r="MS1">
        <v>134</v>
      </c>
      <c r="MT1">
        <v>135</v>
      </c>
      <c r="MU1">
        <v>136</v>
      </c>
      <c r="MV1">
        <v>137</v>
      </c>
      <c r="MW1">
        <v>138</v>
      </c>
      <c r="MX1">
        <v>139</v>
      </c>
      <c r="MY1">
        <v>140</v>
      </c>
      <c r="MZ1">
        <v>141</v>
      </c>
      <c r="NA1">
        <v>142</v>
      </c>
      <c r="NB1">
        <v>143</v>
      </c>
      <c r="NC1">
        <v>144</v>
      </c>
      <c r="ND1">
        <v>145</v>
      </c>
      <c r="NE1">
        <v>146</v>
      </c>
      <c r="NF1">
        <v>147</v>
      </c>
      <c r="NG1">
        <v>148</v>
      </c>
      <c r="NH1">
        <v>149</v>
      </c>
      <c r="NI1">
        <v>150</v>
      </c>
      <c r="NJ1">
        <v>151</v>
      </c>
      <c r="NK1">
        <v>152</v>
      </c>
      <c r="NL1">
        <v>153</v>
      </c>
      <c r="NM1">
        <v>154</v>
      </c>
      <c r="NN1">
        <v>155</v>
      </c>
      <c r="NO1">
        <v>156</v>
      </c>
      <c r="NP1">
        <v>157</v>
      </c>
      <c r="NQ1">
        <v>158</v>
      </c>
      <c r="NR1">
        <v>159</v>
      </c>
      <c r="NS1">
        <v>160</v>
      </c>
      <c r="NT1">
        <v>161</v>
      </c>
      <c r="NU1">
        <v>162</v>
      </c>
      <c r="NV1">
        <v>163</v>
      </c>
      <c r="NW1">
        <v>164</v>
      </c>
      <c r="NX1">
        <v>165</v>
      </c>
      <c r="NY1">
        <v>166</v>
      </c>
      <c r="NZ1">
        <v>167</v>
      </c>
      <c r="OA1">
        <v>168</v>
      </c>
      <c r="OB1">
        <v>169</v>
      </c>
      <c r="OC1">
        <v>170</v>
      </c>
      <c r="OD1">
        <v>171</v>
      </c>
      <c r="OE1">
        <v>172</v>
      </c>
      <c r="OF1">
        <v>173</v>
      </c>
      <c r="OG1">
        <v>174</v>
      </c>
      <c r="OH1">
        <v>175</v>
      </c>
      <c r="OI1">
        <v>176</v>
      </c>
      <c r="OJ1">
        <v>177</v>
      </c>
      <c r="OK1">
        <v>178</v>
      </c>
      <c r="OL1">
        <v>179</v>
      </c>
      <c r="OM1">
        <v>180</v>
      </c>
      <c r="ON1">
        <v>181</v>
      </c>
      <c r="OO1">
        <v>182</v>
      </c>
      <c r="OP1">
        <v>183</v>
      </c>
      <c r="OQ1">
        <v>184</v>
      </c>
      <c r="OR1">
        <v>185</v>
      </c>
      <c r="OS1">
        <v>186</v>
      </c>
      <c r="OT1">
        <v>187</v>
      </c>
      <c r="OU1">
        <v>188</v>
      </c>
      <c r="OV1">
        <v>189</v>
      </c>
      <c r="OW1">
        <v>190</v>
      </c>
      <c r="OX1">
        <v>191</v>
      </c>
      <c r="OY1">
        <v>192</v>
      </c>
      <c r="OZ1">
        <v>193</v>
      </c>
      <c r="PA1">
        <v>194</v>
      </c>
      <c r="PB1">
        <v>195</v>
      </c>
      <c r="PC1">
        <v>196</v>
      </c>
      <c r="PD1">
        <v>197</v>
      </c>
      <c r="PE1">
        <v>198</v>
      </c>
      <c r="PF1">
        <v>199</v>
      </c>
      <c r="PG1">
        <v>200</v>
      </c>
      <c r="PH1">
        <v>201</v>
      </c>
    </row>
    <row r="2" spans="1:424" ht="15" customHeight="1" x14ac:dyDescent="0.75">
      <c r="B2" s="25"/>
      <c r="C2" s="25"/>
      <c r="D2" s="25"/>
      <c r="E2" s="26"/>
      <c r="F2" s="26"/>
      <c r="G2" s="25"/>
      <c r="H2" s="26"/>
      <c r="I2" s="26"/>
      <c r="J2" s="5"/>
      <c r="K2" s="5"/>
      <c r="L2" s="5"/>
      <c r="M2" s="406" t="s">
        <v>72</v>
      </c>
      <c r="N2" s="406" t="s">
        <v>73</v>
      </c>
      <c r="O2" s="403" t="s">
        <v>53</v>
      </c>
      <c r="P2" s="404"/>
      <c r="Q2" s="404"/>
      <c r="R2" s="404"/>
      <c r="S2" s="404"/>
      <c r="T2" s="405"/>
      <c r="U2" s="5"/>
      <c r="V2" s="168" t="s">
        <v>179</v>
      </c>
    </row>
    <row r="3" spans="1:424" x14ac:dyDescent="0.75">
      <c r="A3" s="3" t="s">
        <v>5</v>
      </c>
      <c r="B3" s="58" t="s">
        <v>41</v>
      </c>
      <c r="C3" s="58" t="s">
        <v>6</v>
      </c>
      <c r="D3" s="58" t="s">
        <v>42</v>
      </c>
      <c r="E3" s="58"/>
      <c r="F3" s="58"/>
      <c r="G3" s="58" t="s">
        <v>68</v>
      </c>
      <c r="H3" s="58" t="s">
        <v>9</v>
      </c>
      <c r="I3" s="58" t="s">
        <v>173</v>
      </c>
      <c r="J3" s="58" t="s">
        <v>774</v>
      </c>
      <c r="K3" s="58" t="s">
        <v>66</v>
      </c>
      <c r="L3" s="58" t="s">
        <v>84</v>
      </c>
      <c r="M3" s="407"/>
      <c r="N3" s="407"/>
      <c r="O3" s="101">
        <v>0.1</v>
      </c>
      <c r="P3" s="54">
        <v>0.9</v>
      </c>
      <c r="Q3" s="54">
        <v>0.85</v>
      </c>
      <c r="R3" s="54">
        <v>0.8</v>
      </c>
      <c r="S3" s="54">
        <v>0.75</v>
      </c>
      <c r="T3" s="54">
        <v>0.7</v>
      </c>
      <c r="U3" s="5"/>
      <c r="V3" s="168" t="s">
        <v>180</v>
      </c>
      <c r="HP3" s="168" t="s">
        <v>174</v>
      </c>
      <c r="LM3" s="171" t="s">
        <v>222</v>
      </c>
    </row>
    <row r="4" spans="1:424"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T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4"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4" hidden="1" x14ac:dyDescent="0.75">
      <c r="A6" s="2"/>
      <c r="B6" s="5"/>
      <c r="C6" s="5"/>
      <c r="D6" s="5"/>
      <c r="E6" s="2"/>
      <c r="F6" s="2"/>
      <c r="G6" s="5"/>
      <c r="H6" s="2"/>
      <c r="I6" s="2"/>
      <c r="J6" s="2"/>
      <c r="K6" s="2"/>
      <c r="L6" s="2"/>
      <c r="M6" s="24"/>
      <c r="N6" s="5"/>
      <c r="O6" s="35"/>
      <c r="P6" s="35"/>
      <c r="Q6" s="35"/>
      <c r="R6" s="35"/>
      <c r="S6" s="35"/>
      <c r="T6" s="35"/>
      <c r="U6" s="5"/>
    </row>
    <row r="7" spans="1:424" ht="16" hidden="1" x14ac:dyDescent="0.8">
      <c r="A7" s="5"/>
      <c r="B7" s="386" t="s">
        <v>78</v>
      </c>
      <c r="C7" s="387"/>
      <c r="D7" s="388"/>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4" x14ac:dyDescent="0.75">
      <c r="A8" s="5"/>
      <c r="B8" s="5"/>
      <c r="C8" s="5"/>
      <c r="D8" s="5"/>
      <c r="E8" s="2"/>
      <c r="F8" s="2"/>
      <c r="G8" s="5"/>
      <c r="H8" s="368" t="s">
        <v>865</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4" ht="16" x14ac:dyDescent="0.8">
      <c r="A9" s="5"/>
      <c r="B9" s="5"/>
      <c r="C9" s="33" t="s">
        <v>790</v>
      </c>
      <c r="D9" s="297">
        <v>0.8</v>
      </c>
      <c r="E9" s="38"/>
      <c r="F9" s="40"/>
      <c r="G9" s="58" t="s">
        <v>895</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4" ht="16" x14ac:dyDescent="0.8">
      <c r="A10" s="5"/>
      <c r="C10" s="33" t="s">
        <v>791</v>
      </c>
      <c r="D10" s="77">
        <f>IF(AND(D9&gt;0,D9&lt;1,NOT(J5="")),_xlfn.NORM.INV((1-$D$9)/2,$G$5,$J$5),"")</f>
        <v>89.242762426929588</v>
      </c>
      <c r="E10" s="39"/>
      <c r="F10" s="2"/>
      <c r="G10" s="438">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4"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4" ht="17.25" x14ac:dyDescent="0.85">
      <c r="A12" s="5"/>
      <c r="B12" s="5"/>
      <c r="C12" s="33"/>
      <c r="D12" s="42"/>
      <c r="E12" s="39"/>
      <c r="F12" s="2"/>
      <c r="G12" s="5"/>
      <c r="H12" s="5"/>
      <c r="I12" s="5"/>
      <c r="J12" s="5"/>
      <c r="K12" s="5"/>
      <c r="L12" s="5"/>
      <c r="M12" s="5"/>
      <c r="N12" s="5"/>
      <c r="O12" s="5"/>
      <c r="P12" s="5"/>
      <c r="Q12" s="5"/>
      <c r="R12" s="5"/>
      <c r="S12" s="5"/>
      <c r="T12" s="5"/>
      <c r="U12" s="5"/>
    </row>
    <row r="13" spans="1:424"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4"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4"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4" ht="17.25" x14ac:dyDescent="0.85">
      <c r="A16" s="5"/>
      <c r="B16" s="5"/>
      <c r="C16" s="78" t="s">
        <v>239</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240</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5.0e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382" t="s">
        <v>139</v>
      </c>
      <c r="C29" s="382"/>
      <c r="D29" s="382"/>
      <c r="E29" s="382"/>
      <c r="F29" s="382"/>
      <c r="G29" s="382"/>
      <c r="H29" s="382"/>
      <c r="I29" s="104"/>
      <c r="J29" s="2"/>
      <c r="K29" s="2"/>
      <c r="L29" s="5"/>
      <c r="M29" s="5"/>
      <c r="N29" s="5"/>
      <c r="O29" s="5"/>
      <c r="P29" s="5"/>
      <c r="Q29" s="5"/>
      <c r="R29" s="5"/>
      <c r="S29" s="5"/>
      <c r="T29" s="5"/>
      <c r="U29" s="5"/>
    </row>
    <row r="30" spans="1:21" x14ac:dyDescent="0.75">
      <c r="A30" s="2"/>
      <c r="B30" s="382" t="s">
        <v>140</v>
      </c>
      <c r="C30" s="382"/>
      <c r="D30" s="382"/>
      <c r="E30" s="382"/>
      <c r="F30" s="382"/>
      <c r="G30" s="382"/>
      <c r="H30" s="382"/>
      <c r="I30" s="104"/>
      <c r="J30" s="2"/>
      <c r="K30" s="2"/>
      <c r="L30" s="5"/>
      <c r="M30" s="5"/>
      <c r="N30" s="5"/>
      <c r="O30" s="5"/>
      <c r="P30" s="5"/>
      <c r="Q30" s="5"/>
      <c r="R30" s="5"/>
      <c r="S30" s="5"/>
      <c r="T30" s="5"/>
      <c r="U30" s="5"/>
    </row>
    <row r="31" spans="1:21" x14ac:dyDescent="0.75">
      <c r="A31" s="2"/>
      <c r="B31" s="382" t="s">
        <v>93</v>
      </c>
      <c r="C31" s="382"/>
      <c r="D31" s="382"/>
      <c r="E31" s="382"/>
      <c r="F31" s="382"/>
      <c r="G31" s="382"/>
      <c r="H31" s="382"/>
      <c r="I31" s="104"/>
      <c r="J31" s="2"/>
      <c r="K31" s="2"/>
      <c r="L31" s="5"/>
      <c r="M31" s="5"/>
      <c r="N31" s="5"/>
      <c r="O31" s="5"/>
      <c r="P31" s="5"/>
      <c r="Q31" s="5"/>
      <c r="R31" s="5"/>
      <c r="S31" s="5"/>
      <c r="T31" s="5"/>
      <c r="U31" s="5"/>
    </row>
    <row r="32" spans="1:21" x14ac:dyDescent="0.75">
      <c r="A32" s="2"/>
      <c r="B32" s="382" t="s">
        <v>218</v>
      </c>
      <c r="C32" s="382"/>
      <c r="D32" s="382"/>
      <c r="E32" s="382"/>
      <c r="F32" s="382"/>
      <c r="G32" s="382"/>
      <c r="H32" s="382"/>
      <c r="I32" s="104"/>
      <c r="J32" s="2"/>
      <c r="K32" s="2"/>
      <c r="L32" s="5"/>
      <c r="M32" s="5"/>
      <c r="N32" s="5"/>
      <c r="O32" s="5"/>
      <c r="P32" s="5"/>
      <c r="Q32" s="5"/>
      <c r="R32" s="5"/>
      <c r="S32" s="5"/>
      <c r="T32" s="5"/>
      <c r="U32" s="5"/>
    </row>
    <row r="33" spans="1:21" x14ac:dyDescent="0.75">
      <c r="A33" s="2"/>
      <c r="B33" s="382" t="s">
        <v>849</v>
      </c>
      <c r="C33" s="382"/>
      <c r="D33" s="382"/>
      <c r="E33" s="382"/>
      <c r="F33" s="382"/>
      <c r="G33" s="382"/>
      <c r="H33" s="382"/>
      <c r="I33" s="104"/>
      <c r="J33" s="2"/>
      <c r="K33" s="2"/>
      <c r="L33" s="5"/>
      <c r="M33" s="5"/>
      <c r="N33" s="5"/>
      <c r="O33" s="5"/>
      <c r="P33" s="5"/>
      <c r="Q33" s="5"/>
      <c r="R33" s="5"/>
      <c r="S33" s="5"/>
      <c r="T33" s="5"/>
      <c r="U33" s="5"/>
    </row>
    <row r="34" spans="1:21" x14ac:dyDescent="0.75">
      <c r="A34" s="2"/>
      <c r="B34" s="155" t="s">
        <v>213</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212</v>
      </c>
      <c r="C36" s="5"/>
      <c r="D36" s="5"/>
      <c r="E36" s="2"/>
      <c r="F36" s="2"/>
      <c r="G36" s="5"/>
      <c r="H36" s="2"/>
      <c r="I36" s="2"/>
      <c r="J36" s="5"/>
      <c r="K36" s="5"/>
      <c r="L36" s="5"/>
      <c r="M36" s="5"/>
      <c r="N36" s="5"/>
      <c r="O36" s="5"/>
      <c r="P36" s="5"/>
      <c r="Q36" s="5"/>
      <c r="R36" s="5"/>
      <c r="S36" s="5"/>
      <c r="T36" s="5"/>
      <c r="U36" s="5"/>
    </row>
    <row r="37" spans="1:21" x14ac:dyDescent="0.75">
      <c r="A37" s="19"/>
      <c r="B37" s="155" t="s">
        <v>214</v>
      </c>
      <c r="C37" s="5"/>
      <c r="D37" s="5"/>
      <c r="E37" s="2"/>
      <c r="F37" s="2"/>
      <c r="G37" s="5"/>
      <c r="H37" s="2"/>
      <c r="I37" s="2"/>
      <c r="J37" s="5"/>
      <c r="K37" s="5"/>
      <c r="L37" s="5"/>
      <c r="M37" s="5"/>
      <c r="N37" s="5"/>
      <c r="O37" s="5"/>
      <c r="P37" s="5"/>
      <c r="Q37" s="5"/>
      <c r="R37" s="5"/>
      <c r="S37" s="5"/>
      <c r="T37" s="5"/>
      <c r="U37" s="5"/>
    </row>
    <row r="38" spans="1:21" x14ac:dyDescent="0.75">
      <c r="A38" s="19"/>
      <c r="B38" s="155" t="s">
        <v>759</v>
      </c>
      <c r="C38" s="5"/>
      <c r="D38" s="5"/>
      <c r="E38" s="2"/>
      <c r="F38" s="2"/>
      <c r="G38" s="5"/>
      <c r="H38" s="2"/>
      <c r="I38" s="2"/>
      <c r="J38" s="5"/>
      <c r="K38" s="5"/>
      <c r="L38" s="5"/>
      <c r="M38" s="5"/>
      <c r="N38" s="5"/>
      <c r="O38" s="5"/>
      <c r="P38" s="5"/>
      <c r="Q38" s="5"/>
      <c r="R38" s="5"/>
      <c r="S38" s="5"/>
      <c r="T38" s="5"/>
      <c r="U38" s="5"/>
    </row>
    <row r="39" spans="1:21" x14ac:dyDescent="0.75">
      <c r="A39" s="19"/>
      <c r="B39" s="155" t="s">
        <v>760</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761</v>
      </c>
    </row>
    <row r="42" spans="1:21" x14ac:dyDescent="0.75">
      <c r="B42" s="155" t="s">
        <v>90</v>
      </c>
    </row>
    <row r="43" spans="1:21" x14ac:dyDescent="0.75">
      <c r="B43" s="401" t="s">
        <v>766</v>
      </c>
      <c r="C43" s="401"/>
      <c r="D43" s="401"/>
      <c r="E43" s="401"/>
      <c r="F43" s="401"/>
      <c r="G43" s="401"/>
      <c r="H43" s="401"/>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VLookups!$A$63:$A$70</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s>
  <sheetData>
    <row r="1" spans="1:227" ht="24" customHeight="1" x14ac:dyDescent="0.75">
      <c r="A1" s="55"/>
      <c r="B1" s="55" t="s">
        <v>785</v>
      </c>
      <c r="C1" s="5"/>
      <c r="D1" s="5"/>
      <c r="E1" s="2"/>
      <c r="F1" s="2"/>
      <c r="G1" s="5"/>
      <c r="H1" s="5"/>
      <c r="I1" s="5"/>
      <c r="J1" s="5"/>
      <c r="K1" s="5"/>
      <c r="L1" s="5"/>
      <c r="M1" s="5"/>
      <c r="N1" s="5"/>
      <c r="O1" s="396" t="s">
        <v>75</v>
      </c>
      <c r="P1" s="397"/>
      <c r="Q1" s="402" t="str">
        <f>VLOOKUP(O1,VLookups!A43:C44,3,FALSE)</f>
        <v>Show the likelihood that the SPERT estimates will be EQUAL TO or GREATER THAN an uncertainty</v>
      </c>
      <c r="R1" s="402"/>
      <c r="S1" s="402"/>
      <c r="T1" s="402"/>
      <c r="U1" s="402"/>
      <c r="V1" s="402"/>
      <c r="W1" s="5"/>
    </row>
    <row r="2" spans="1:227" ht="15" customHeight="1" x14ac:dyDescent="0.75">
      <c r="B2" s="25"/>
      <c r="C2" s="25"/>
      <c r="D2" s="25"/>
      <c r="E2" s="287"/>
      <c r="F2" s="287"/>
      <c r="G2" s="25"/>
      <c r="H2" s="287"/>
      <c r="I2" s="287"/>
      <c r="J2" s="5"/>
      <c r="K2" s="5"/>
      <c r="L2" s="5"/>
      <c r="M2" s="5"/>
      <c r="N2" s="5"/>
      <c r="O2" s="406" t="s">
        <v>72</v>
      </c>
      <c r="P2" s="406" t="s">
        <v>73</v>
      </c>
      <c r="Q2" s="403" t="s">
        <v>53</v>
      </c>
      <c r="R2" s="404"/>
      <c r="S2" s="404"/>
      <c r="T2" s="404"/>
      <c r="U2" s="404"/>
      <c r="V2" s="405"/>
      <c r="W2" s="5"/>
      <c r="X2" s="168" t="s">
        <v>179</v>
      </c>
    </row>
    <row r="3" spans="1:227" x14ac:dyDescent="0.75">
      <c r="A3" s="3" t="s">
        <v>5</v>
      </c>
      <c r="B3" s="58" t="s">
        <v>41</v>
      </c>
      <c r="C3" s="58" t="s">
        <v>6</v>
      </c>
      <c r="D3" s="58" t="s">
        <v>42</v>
      </c>
      <c r="E3" s="58"/>
      <c r="F3" s="58"/>
      <c r="G3" s="58" t="s">
        <v>68</v>
      </c>
      <c r="H3" s="58" t="s">
        <v>9</v>
      </c>
      <c r="I3" s="58" t="s">
        <v>173</v>
      </c>
      <c r="J3" s="58" t="s">
        <v>774</v>
      </c>
      <c r="K3" s="58" t="s">
        <v>66</v>
      </c>
      <c r="L3" s="58" t="s">
        <v>84</v>
      </c>
      <c r="M3" s="58" t="s">
        <v>778</v>
      </c>
      <c r="N3" s="291" t="s">
        <v>779</v>
      </c>
      <c r="O3" s="407"/>
      <c r="P3" s="407"/>
      <c r="Q3" s="101">
        <v>0.1</v>
      </c>
      <c r="R3" s="54">
        <v>0.9</v>
      </c>
      <c r="S3" s="54">
        <v>0.85</v>
      </c>
      <c r="T3" s="54">
        <v>0.8</v>
      </c>
      <c r="U3" s="54">
        <v>0.75</v>
      </c>
      <c r="V3" s="54">
        <v>0.7</v>
      </c>
      <c r="W3" s="5"/>
      <c r="X3" s="168" t="s">
        <v>180</v>
      </c>
      <c r="DV3" s="168" t="s">
        <v>174</v>
      </c>
      <c r="HS3" s="171" t="s">
        <v>222</v>
      </c>
    </row>
    <row r="4" spans="1:2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0.207411836660232</v>
      </c>
      <c r="N4" s="290">
        <f ca="1">IF(K4="","",_xlfn.NORM.INV(M4,G4,K4))</f>
        <v>100.42957327196294</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75">
      <c r="A6" s="2"/>
      <c r="B6" s="5"/>
      <c r="C6" s="5"/>
      <c r="D6" s="5"/>
      <c r="E6" s="2"/>
      <c r="F6" s="2"/>
      <c r="G6" s="5"/>
      <c r="H6" s="2"/>
      <c r="I6" s="2"/>
      <c r="J6" s="2"/>
      <c r="K6" s="2"/>
      <c r="L6" s="2"/>
      <c r="M6" s="2"/>
      <c r="N6" s="2"/>
      <c r="O6" s="24"/>
      <c r="P6" s="5"/>
      <c r="Q6" s="35"/>
      <c r="R6" s="35"/>
      <c r="S6" s="35"/>
      <c r="T6" s="35"/>
      <c r="U6" s="35"/>
      <c r="V6" s="35"/>
      <c r="W6" s="5"/>
    </row>
    <row r="7" spans="1:227" ht="16" hidden="1" x14ac:dyDescent="0.8">
      <c r="A7" s="5"/>
      <c r="B7" s="386" t="s">
        <v>78</v>
      </c>
      <c r="C7" s="387"/>
      <c r="D7" s="388"/>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75">
      <c r="A8" s="5"/>
      <c r="B8" s="5"/>
      <c r="C8" s="5"/>
      <c r="D8" s="5"/>
      <c r="E8" s="2"/>
      <c r="F8" s="2"/>
      <c r="G8" s="5"/>
      <c r="H8" s="368" t="s">
        <v>865</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75">
      <c r="A9" s="5"/>
      <c r="E9" s="2"/>
      <c r="F9" s="2"/>
      <c r="G9" s="5"/>
      <c r="H9" s="5"/>
      <c r="I9" s="5"/>
      <c r="J9" s="5"/>
      <c r="K9" s="5"/>
      <c r="L9" s="5"/>
      <c r="M9" s="5"/>
      <c r="N9" s="5"/>
      <c r="O9" s="5"/>
      <c r="P9" s="5"/>
      <c r="Q9" s="409" t="str">
        <f>VLOOKUP(O1,VLookups!A43:L44,12,FALSE)</f>
        <v>Show the percentage of simulated trials that were LESS THAN or EQUAL TO the SPERT estimates above</v>
      </c>
      <c r="R9" s="409"/>
      <c r="S9" s="409"/>
      <c r="T9" s="409"/>
      <c r="U9" s="409"/>
      <c r="V9" s="409"/>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75">
      <c r="A10" s="5"/>
      <c r="B10" s="417" t="s">
        <v>789</v>
      </c>
      <c r="C10" s="418"/>
      <c r="D10" s="419"/>
      <c r="F10" s="2"/>
      <c r="G10" s="5"/>
      <c r="H10" s="5"/>
      <c r="I10" s="5"/>
      <c r="J10" s="5"/>
      <c r="K10" s="5"/>
      <c r="L10" s="5"/>
      <c r="M10" s="5"/>
      <c r="N10" s="5"/>
      <c r="O10" s="5"/>
      <c r="Q10" s="410" t="s">
        <v>793</v>
      </c>
      <c r="R10" s="411"/>
      <c r="S10" s="411"/>
      <c r="T10" s="411"/>
      <c r="U10" s="411"/>
      <c r="V10" s="412"/>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5" x14ac:dyDescent="0.9">
      <c r="A11" s="5"/>
      <c r="F11" s="2"/>
      <c r="G11" s="5"/>
      <c r="H11" s="5"/>
      <c r="I11" s="5"/>
      <c r="J11" s="5"/>
      <c r="K11" s="5"/>
      <c r="L11" s="5"/>
      <c r="M11" s="5"/>
      <c r="N11" s="5"/>
      <c r="O11" s="5"/>
      <c r="P11" s="5"/>
      <c r="Q11" s="294">
        <f>IF(VLOOKUP($O$1,VLookups!$A$43:$C$44,2,FALSE),COUNTIF($C$64:$C$10063,"&gt;"&amp;Q4)/10000,COUNTIF($C$64:$C$10063,"&lt;"&amp;Q4)/10000)</f>
        <v>0.1003</v>
      </c>
      <c r="R11" s="294">
        <f>IF(VLOOKUP($O$1,VLookups!$A$43:$C$44,2,FALSE),COUNTIF($C$64:$C$10063,"&gt;"&amp;R4)/10000,COUNTIF($C$64:$C$10063,"&lt;"&amp;R4)/10000)</f>
        <v>0.89700000000000002</v>
      </c>
      <c r="S11" s="294">
        <f>IF(VLOOKUP($O$1,VLookups!$A$43:$C$44,2,FALSE),COUNTIF($C$64:$C$10063,"&gt;"&amp;S4)/10000,COUNTIF($C$64:$C$10063,"&lt;"&amp;S4)/10000)</f>
        <v>0.84909999999999997</v>
      </c>
      <c r="T11" s="294">
        <f>IF(VLOOKUP($O$1,VLookups!$A$43:$C$44,2,FALSE),COUNTIF($C$64:$C$10063,"&gt;"&amp;T4)/10000,COUNTIF($C$64:$C$10063,"&lt;"&amp;T4)/10000)</f>
        <v>0.79690000000000005</v>
      </c>
      <c r="U11" s="294">
        <f>IF(VLOOKUP($O$1,VLookups!$A$43:$C$44,2,FALSE),COUNTIF($C$64:$C$10063,"&gt;"&amp;U4)/10000,COUNTIF($C$64:$C$10063,"&lt;"&amp;U4)/10000)</f>
        <v>0.74609999999999999</v>
      </c>
      <c r="V11" s="294">
        <f>IF(VLOOKUP($O$1,VLookups!$A$43:$C$44,2,FALSE),COUNTIF($C$64:$C$10063,"&gt;"&amp;V4)/10000,COUNTIF($C$64:$C$10063,"&lt;"&amp;V4)/10000)</f>
        <v>0.69420000000000004</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75">
      <c r="A12" s="303"/>
      <c r="B12" s="303"/>
      <c r="C12" s="304" t="s">
        <v>72</v>
      </c>
      <c r="D12" s="305">
        <v>150</v>
      </c>
      <c r="F12" s="40"/>
      <c r="G12" s="5"/>
      <c r="H12" s="5"/>
      <c r="I12" s="5"/>
      <c r="J12" s="5"/>
      <c r="K12" s="5"/>
      <c r="L12" s="5"/>
      <c r="M12" s="5"/>
      <c r="U12" s="5"/>
      <c r="V12" s="5"/>
      <c r="W12" s="5"/>
    </row>
    <row r="13" spans="1:2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0.89149999999999996</v>
      </c>
      <c r="F13" s="2"/>
      <c r="G13" s="5"/>
      <c r="H13" s="5"/>
      <c r="I13" s="5"/>
      <c r="J13" s="5"/>
      <c r="K13" s="5"/>
      <c r="L13" s="5"/>
      <c r="M13" s="5"/>
      <c r="U13" s="5"/>
      <c r="V13" s="5"/>
      <c r="W13" s="5"/>
    </row>
    <row r="14" spans="1:227" ht="15" customHeight="1" x14ac:dyDescent="0.75">
      <c r="A14" s="303"/>
      <c r="B14" s="303"/>
      <c r="C14" s="365" t="s">
        <v>863</v>
      </c>
      <c r="F14" s="46"/>
      <c r="G14" s="5"/>
      <c r="H14" s="5"/>
      <c r="I14" s="5"/>
      <c r="J14" s="5"/>
      <c r="K14" s="5"/>
      <c r="L14" s="5"/>
      <c r="M14" s="5"/>
      <c r="Q14" s="307"/>
      <c r="U14" s="5"/>
      <c r="V14" s="5"/>
      <c r="W14" s="5"/>
    </row>
    <row r="15" spans="1:227" ht="15" customHeight="1" x14ac:dyDescent="0.75">
      <c r="A15" s="303"/>
      <c r="B15" s="303"/>
      <c r="C15" s="304" t="s">
        <v>32</v>
      </c>
      <c r="D15" s="298">
        <v>89</v>
      </c>
      <c r="F15" s="46"/>
      <c r="G15" s="5"/>
      <c r="H15" s="5"/>
      <c r="I15" s="5"/>
      <c r="J15" s="5"/>
      <c r="K15" s="5"/>
      <c r="L15" s="5"/>
      <c r="M15" s="5"/>
      <c r="Q15" s="414" t="s">
        <v>862</v>
      </c>
      <c r="R15" s="415"/>
      <c r="S15" s="415"/>
      <c r="T15" s="416"/>
      <c r="U15" s="5"/>
      <c r="V15" s="5"/>
      <c r="W15" s="5"/>
    </row>
    <row r="16" spans="1:2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64.348909124657723</v>
      </c>
      <c r="S16" s="364">
        <v>0.5</v>
      </c>
      <c r="T16" s="366">
        <f>IF(ISERROR(_xlfn.PERCENTILE.EXC($C$64:$C$10063,S16)),"",_xlfn.PERCENTILE.EXC($C$64:$C$10063,S16))</f>
        <v>119.89624999125515</v>
      </c>
      <c r="U16" s="5"/>
      <c r="V16" s="5"/>
      <c r="W16" s="5"/>
    </row>
    <row r="17" spans="1:23" ht="15" customHeight="1" x14ac:dyDescent="0.75">
      <c r="A17" s="303"/>
      <c r="B17" s="303"/>
      <c r="C17" s="304" t="s">
        <v>82</v>
      </c>
      <c r="D17" s="302">
        <f>1-(COUNTIF($C$64:$C$10063,"&lt;"&amp;D15)/10000)-(COUNTIF($C$64:$C$10063,"&gt;"&amp;D16)/10000)</f>
        <v>0.80030000000000001</v>
      </c>
      <c r="F17" s="46"/>
      <c r="G17" s="5"/>
      <c r="H17" s="5"/>
      <c r="I17" s="5"/>
      <c r="J17" s="5"/>
      <c r="K17" s="5"/>
      <c r="L17" s="5"/>
      <c r="M17" s="5"/>
      <c r="Q17" s="364">
        <v>0.05</v>
      </c>
      <c r="R17" s="366">
        <f t="shared" ref="R17:R26" si="22">IF(ISERROR(_xlfn.PERCENTILE.EXC($C$64:$C$10063,Q17)),"",_xlfn.PERCENTILE.EXC($C$66:$C$10065,Q17))</f>
        <v>80.590482353628886</v>
      </c>
      <c r="S17" s="364">
        <v>0.55000000000000004</v>
      </c>
      <c r="T17" s="366">
        <f t="shared" ref="T17:T26" si="23">IF(ISERROR(_xlfn.PERCENTILE.EXC($C$64:$C$10063,S17)),"",_xlfn.PERCENTILE.EXC($C$64:$C$10063,S17))</f>
        <v>123.22467121299198</v>
      </c>
      <c r="U17" s="5"/>
      <c r="V17" s="5"/>
      <c r="W17" s="5"/>
    </row>
    <row r="18" spans="1:23" ht="15" customHeight="1" x14ac:dyDescent="0.75">
      <c r="A18" s="303"/>
      <c r="B18" s="303"/>
      <c r="C18" s="304" t="s">
        <v>239</v>
      </c>
      <c r="D18" s="302">
        <f>COUNTIF($C$64:$C$10063,"&lt;"&amp;D15)/10000</f>
        <v>9.8599999999999993E-2</v>
      </c>
      <c r="F18" s="46"/>
      <c r="G18" s="5"/>
      <c r="H18" s="5"/>
      <c r="I18" s="5"/>
      <c r="J18" s="5"/>
      <c r="K18" s="5"/>
      <c r="L18" s="5"/>
      <c r="M18" s="5"/>
      <c r="Q18" s="364">
        <v>0.1</v>
      </c>
      <c r="R18" s="366">
        <f t="shared" si="22"/>
        <v>89.164858032356662</v>
      </c>
      <c r="S18" s="364">
        <v>0.6</v>
      </c>
      <c r="T18" s="366">
        <f t="shared" si="23"/>
        <v>126.43180613049662</v>
      </c>
      <c r="U18" s="5"/>
      <c r="V18" s="5"/>
      <c r="W18" s="5"/>
    </row>
    <row r="19" spans="1:23" ht="15" customHeight="1" x14ac:dyDescent="0.75">
      <c r="A19" s="5"/>
      <c r="B19" s="33"/>
      <c r="C19" s="304" t="s">
        <v>240</v>
      </c>
      <c r="D19" s="302">
        <f>COUNTIF($C$64:$C$10063,"&gt;"&amp;D16)/10000</f>
        <v>0.1011</v>
      </c>
      <c r="G19" s="5"/>
      <c r="H19" s="5"/>
      <c r="I19" s="5"/>
      <c r="J19" s="5"/>
      <c r="K19" s="5"/>
      <c r="L19" s="5"/>
      <c r="M19" s="5"/>
      <c r="Q19" s="364">
        <v>0.15</v>
      </c>
      <c r="R19" s="366">
        <f t="shared" si="22"/>
        <v>95.2801345301189</v>
      </c>
      <c r="S19" s="364">
        <v>0.65</v>
      </c>
      <c r="T19" s="366">
        <f t="shared" si="23"/>
        <v>129.60466616444984</v>
      </c>
      <c r="U19" s="5"/>
      <c r="V19" s="5"/>
      <c r="W19" s="5"/>
    </row>
    <row r="20" spans="1:23" ht="15" customHeight="1" x14ac:dyDescent="0.75">
      <c r="A20" s="5"/>
      <c r="B20" s="33"/>
      <c r="C20" s="304"/>
      <c r="D20" s="33"/>
      <c r="G20" s="5"/>
      <c r="H20" s="5"/>
      <c r="I20" s="5"/>
      <c r="J20" s="5"/>
      <c r="K20" s="5"/>
      <c r="L20" s="5"/>
      <c r="M20" s="5"/>
      <c r="Q20" s="364">
        <v>0.2</v>
      </c>
      <c r="R20" s="366">
        <f t="shared" si="22"/>
        <v>99.904923705850464</v>
      </c>
      <c r="S20" s="364">
        <v>0.7</v>
      </c>
      <c r="T20" s="366">
        <f t="shared" si="23"/>
        <v>133.05821397867228</v>
      </c>
      <c r="U20" s="5"/>
      <c r="V20" s="5"/>
      <c r="W20" s="5"/>
    </row>
    <row r="21" spans="1:23" ht="15" customHeight="1" x14ac:dyDescent="0.75">
      <c r="A21" s="5"/>
      <c r="B21" s="33"/>
      <c r="C21" s="304" t="s">
        <v>41</v>
      </c>
      <c r="D21" s="367">
        <f>MIN($C$64:$C$10063)</f>
        <v>33.70523199027852</v>
      </c>
      <c r="E21" s="2"/>
      <c r="F21" s="2"/>
      <c r="G21" s="5"/>
      <c r="H21" s="5"/>
      <c r="I21" s="5"/>
      <c r="J21" s="5"/>
      <c r="K21" s="5"/>
      <c r="L21" s="5"/>
      <c r="M21" s="5"/>
      <c r="N21" s="5"/>
      <c r="O21" s="5"/>
      <c r="P21" s="5"/>
      <c r="Q21" s="364">
        <v>0.25</v>
      </c>
      <c r="R21" s="366">
        <f t="shared" si="22"/>
        <v>103.97586669719603</v>
      </c>
      <c r="S21" s="364">
        <v>0.75</v>
      </c>
      <c r="T21" s="366">
        <f t="shared" si="23"/>
        <v>136.53182027842962</v>
      </c>
      <c r="U21" s="5"/>
      <c r="V21" s="5"/>
      <c r="W21" s="5"/>
    </row>
    <row r="22" spans="1:23" ht="15" customHeight="1" x14ac:dyDescent="0.75">
      <c r="A22" s="5"/>
      <c r="B22" s="5"/>
      <c r="C22" s="304" t="s">
        <v>42</v>
      </c>
      <c r="D22" s="367">
        <f>MAX($C$64:$C$10063)</f>
        <v>202.09385290280841</v>
      </c>
      <c r="E22" s="2"/>
      <c r="F22" s="2"/>
      <c r="G22" s="5"/>
      <c r="H22" s="5"/>
      <c r="I22" s="5"/>
      <c r="J22" s="5"/>
      <c r="K22" s="5"/>
      <c r="L22" s="5"/>
      <c r="M22" s="5"/>
      <c r="N22" s="5"/>
      <c r="O22" s="5"/>
      <c r="P22" s="5"/>
      <c r="Q22" s="364">
        <v>0.3</v>
      </c>
      <c r="R22" s="366">
        <f t="shared" si="22"/>
        <v>107.66427043548559</v>
      </c>
      <c r="S22" s="364">
        <v>0.8</v>
      </c>
      <c r="T22" s="366">
        <f t="shared" si="23"/>
        <v>140.44628048026803</v>
      </c>
      <c r="U22" s="5"/>
      <c r="V22" s="5"/>
      <c r="W22" s="5"/>
    </row>
    <row r="23" spans="1:23" ht="15" customHeight="1" x14ac:dyDescent="0.75">
      <c r="A23" s="5"/>
      <c r="B23" s="5"/>
      <c r="C23" s="304" t="s">
        <v>788</v>
      </c>
      <c r="D23" s="361">
        <f>IF(ISERR(AVERAGE($C$64:$C$10063)),"",AVERAGE($C$64:$C$10063))</f>
        <v>120.20929271413858</v>
      </c>
      <c r="E23" s="2"/>
      <c r="F23" s="2"/>
      <c r="G23" s="5"/>
      <c r="H23" s="5"/>
      <c r="I23" s="5"/>
      <c r="J23" s="5"/>
      <c r="K23" s="5"/>
      <c r="L23" s="5"/>
      <c r="M23" s="5"/>
      <c r="N23" s="5"/>
      <c r="O23" s="5"/>
      <c r="P23" s="5"/>
      <c r="Q23" s="364">
        <v>0.35</v>
      </c>
      <c r="R23" s="366">
        <f t="shared" si="22"/>
        <v>110.97529183427518</v>
      </c>
      <c r="S23" s="364">
        <v>0.85</v>
      </c>
      <c r="T23" s="366">
        <f t="shared" si="23"/>
        <v>144.95867427067847</v>
      </c>
      <c r="U23" s="5"/>
      <c r="V23" s="5"/>
      <c r="W23" s="5"/>
    </row>
    <row r="24" spans="1:23" ht="15" customHeight="1" x14ac:dyDescent="0.75">
      <c r="A24" s="5"/>
      <c r="B24" s="5"/>
      <c r="C24" s="304" t="s">
        <v>860</v>
      </c>
      <c r="D24" s="361">
        <f>IF(ISERR(MEDIAN($C$64:$C$10063)),"",MEDIAN($C$64:$C$10063))</f>
        <v>119.89624999125515</v>
      </c>
      <c r="E24" s="2"/>
      <c r="F24" s="2"/>
      <c r="G24" s="5"/>
      <c r="H24" s="5"/>
      <c r="I24" s="5"/>
      <c r="J24" s="5"/>
      <c r="K24" s="5"/>
      <c r="L24" s="5"/>
      <c r="M24" s="5"/>
      <c r="N24" s="5"/>
      <c r="O24" s="5"/>
      <c r="P24" s="5"/>
      <c r="Q24" s="364">
        <v>0.4</v>
      </c>
      <c r="R24" s="366">
        <f t="shared" si="22"/>
        <v>114.13046998933092</v>
      </c>
      <c r="S24" s="364">
        <v>0.9</v>
      </c>
      <c r="T24" s="366">
        <f t="shared" si="23"/>
        <v>151.16753869452134</v>
      </c>
      <c r="U24" s="5"/>
      <c r="V24" s="5"/>
      <c r="W24" s="5"/>
    </row>
    <row r="25" spans="1:23" x14ac:dyDescent="0.75">
      <c r="A25" s="5"/>
      <c r="B25" s="5"/>
      <c r="C25" s="304" t="s">
        <v>858</v>
      </c>
      <c r="D25" s="362" cm="1">
        <f t="array" ref="D25">IF(ISERR(_xlfn.MODE.SNGL(ROUND($C$64:$C$10063,0))),"",_xlfn.MODE.SNGL(ROUND($C$64:$C$10063,0)))</f>
        <v>118</v>
      </c>
      <c r="E25" s="2"/>
      <c r="F25" s="2"/>
      <c r="G25" s="5"/>
      <c r="H25" s="5"/>
      <c r="I25" s="5"/>
      <c r="J25" s="5"/>
      <c r="K25" s="5"/>
      <c r="L25" s="5"/>
      <c r="M25" s="5"/>
      <c r="N25" s="5"/>
      <c r="O25" s="5"/>
      <c r="P25" s="5"/>
      <c r="Q25" s="364">
        <v>0.45</v>
      </c>
      <c r="R25" s="366">
        <f t="shared" si="22"/>
        <v>117.1430505036969</v>
      </c>
      <c r="S25" s="364">
        <v>0.95</v>
      </c>
      <c r="T25" s="366">
        <f t="shared" si="23"/>
        <v>160.52323148358764</v>
      </c>
      <c r="U25" s="5"/>
      <c r="V25" s="5"/>
      <c r="W25" s="5"/>
    </row>
    <row r="26" spans="1:23" ht="15" customHeight="1" x14ac:dyDescent="0.75">
      <c r="A26" s="5"/>
      <c r="B26" s="5"/>
      <c r="C26" s="304" t="s">
        <v>859</v>
      </c>
      <c r="D26" s="361">
        <f>IF(ISERR(_xlfn.STDEV.P($C$64:$C$10063)),"",_xlfn.STDEV.P($C$64:$C$10063))</f>
        <v>24.057609715958144</v>
      </c>
      <c r="E26" s="2"/>
      <c r="F26" s="2"/>
      <c r="G26" s="5"/>
      <c r="H26" s="5"/>
      <c r="I26" s="5"/>
      <c r="J26" s="5"/>
      <c r="K26" s="5"/>
      <c r="L26" s="5"/>
      <c r="M26" s="5"/>
      <c r="N26" s="5"/>
      <c r="O26" s="5"/>
      <c r="P26" s="5"/>
      <c r="Q26" s="364">
        <v>0.5</v>
      </c>
      <c r="R26" s="366">
        <f t="shared" si="22"/>
        <v>119.89624999125515</v>
      </c>
      <c r="S26" s="364">
        <v>0.99</v>
      </c>
      <c r="T26" s="366">
        <f t="shared" si="23"/>
        <v>175.35203819978508</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790</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791</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239</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240</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5.0e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382" t="s">
        <v>139</v>
      </c>
      <c r="C45" s="382"/>
      <c r="D45" s="382"/>
      <c r="E45" s="382"/>
      <c r="F45" s="382"/>
      <c r="G45" s="382"/>
      <c r="H45" s="382"/>
      <c r="I45" s="286"/>
      <c r="J45" s="2"/>
      <c r="K45" s="2"/>
      <c r="L45" s="5"/>
      <c r="M45" s="5"/>
      <c r="N45" s="5"/>
      <c r="O45" s="5"/>
      <c r="P45" s="5"/>
      <c r="Q45" s="5"/>
      <c r="R45" s="5"/>
      <c r="S45" s="5"/>
      <c r="T45" s="5"/>
      <c r="U45" s="5"/>
      <c r="V45" s="5"/>
      <c r="W45" s="5"/>
    </row>
    <row r="46" spans="1:23" x14ac:dyDescent="0.75">
      <c r="A46" s="2"/>
      <c r="B46" s="413" t="s">
        <v>881</v>
      </c>
      <c r="C46" s="413"/>
      <c r="D46" s="413"/>
      <c r="E46" s="413"/>
      <c r="F46" s="413"/>
      <c r="G46" s="413"/>
      <c r="H46" s="413"/>
      <c r="I46" s="286"/>
      <c r="J46" s="2"/>
      <c r="K46" s="2"/>
      <c r="L46" s="5"/>
      <c r="M46" s="5"/>
      <c r="N46" s="5"/>
      <c r="O46" s="5"/>
      <c r="P46" s="5"/>
      <c r="Q46" s="5"/>
      <c r="R46" s="5"/>
      <c r="S46" s="5"/>
      <c r="T46" s="5"/>
      <c r="U46" s="5"/>
      <c r="V46" s="5"/>
      <c r="W46" s="5"/>
    </row>
    <row r="47" spans="1:23" x14ac:dyDescent="0.75">
      <c r="A47" s="2"/>
      <c r="B47" s="382" t="s">
        <v>93</v>
      </c>
      <c r="C47" s="382"/>
      <c r="D47" s="382"/>
      <c r="E47" s="382"/>
      <c r="F47" s="382"/>
      <c r="G47" s="382"/>
      <c r="H47" s="382"/>
      <c r="I47" s="286"/>
      <c r="J47" s="2"/>
      <c r="K47" s="2"/>
      <c r="L47" s="5"/>
      <c r="M47" s="5"/>
      <c r="N47" s="5"/>
      <c r="O47" s="5"/>
      <c r="P47" s="5"/>
      <c r="Q47" s="5"/>
      <c r="R47" s="5"/>
      <c r="S47" s="5"/>
      <c r="T47" s="5"/>
      <c r="U47" s="5"/>
      <c r="V47" s="5"/>
      <c r="W47" s="5"/>
    </row>
    <row r="48" spans="1:23" x14ac:dyDescent="0.75">
      <c r="A48" s="2"/>
      <c r="B48" s="382" t="s">
        <v>218</v>
      </c>
      <c r="C48" s="382"/>
      <c r="D48" s="382"/>
      <c r="E48" s="382"/>
      <c r="F48" s="382"/>
      <c r="G48" s="382"/>
      <c r="H48" s="382"/>
      <c r="I48" s="286"/>
      <c r="J48" s="2"/>
      <c r="K48" s="2"/>
      <c r="L48" s="5"/>
      <c r="M48" s="5"/>
      <c r="N48" s="5"/>
      <c r="O48" s="5"/>
      <c r="P48" s="5"/>
      <c r="Q48" s="5"/>
      <c r="R48" s="5"/>
      <c r="S48" s="5"/>
      <c r="T48" s="5"/>
      <c r="U48" s="5"/>
      <c r="V48" s="5"/>
      <c r="W48" s="5"/>
    </row>
    <row r="49" spans="1:23" x14ac:dyDescent="0.75">
      <c r="A49" s="2"/>
      <c r="B49" s="382" t="s">
        <v>849</v>
      </c>
      <c r="C49" s="382"/>
      <c r="D49" s="382"/>
      <c r="E49" s="382"/>
      <c r="F49" s="382"/>
      <c r="G49" s="382"/>
      <c r="H49" s="382"/>
      <c r="I49" s="286"/>
      <c r="J49" s="2"/>
      <c r="K49" s="2"/>
      <c r="L49" s="5"/>
      <c r="M49" s="5"/>
      <c r="N49" s="5"/>
      <c r="O49" s="5"/>
      <c r="P49" s="5"/>
      <c r="Q49" s="5"/>
      <c r="R49" s="5"/>
      <c r="S49" s="5"/>
      <c r="T49" s="5"/>
      <c r="U49" s="5"/>
      <c r="V49" s="5"/>
      <c r="W49" s="5"/>
    </row>
    <row r="50" spans="1:23" x14ac:dyDescent="0.75">
      <c r="A50" s="2"/>
      <c r="B50" s="155" t="s">
        <v>213</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212</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214</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759</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760</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761</v>
      </c>
    </row>
    <row r="58" spans="1:23" x14ac:dyDescent="0.75">
      <c r="B58" s="155" t="s">
        <v>90</v>
      </c>
    </row>
    <row r="59" spans="1:23" x14ac:dyDescent="0.75">
      <c r="B59" s="401" t="s">
        <v>766</v>
      </c>
      <c r="C59" s="401"/>
      <c r="D59" s="401"/>
      <c r="E59" s="401"/>
      <c r="F59" s="401"/>
      <c r="G59" s="401"/>
      <c r="H59" s="401"/>
    </row>
    <row r="61" spans="1:23" x14ac:dyDescent="0.75">
      <c r="B61" s="420" t="s">
        <v>792</v>
      </c>
      <c r="C61" s="420"/>
    </row>
    <row r="62" spans="1:23" x14ac:dyDescent="0.75">
      <c r="B62" s="292" t="s">
        <v>776</v>
      </c>
      <c r="C62" s="292" t="s">
        <v>777</v>
      </c>
    </row>
    <row r="63" spans="1:23" x14ac:dyDescent="0.75">
      <c r="B63" s="288"/>
      <c r="C63" s="293">
        <f ca="1">$N$4</f>
        <v>100.42957327196294</v>
      </c>
    </row>
    <row r="64" spans="1:23" x14ac:dyDescent="0.75">
      <c r="B64" s="250">
        <v>1</v>
      </c>
      <c r="C64" s="249">
        <f t="dataTable" ref="C64:C10063" dt2D="0" dtr="0" r1="M3" ca="1"/>
        <v>146.26223162222189</v>
      </c>
    </row>
    <row r="65" spans="2:9" x14ac:dyDescent="0.75">
      <c r="B65" s="250">
        <v>2</v>
      </c>
      <c r="C65" s="249">
        <v>101.66677246792945</v>
      </c>
    </row>
    <row r="66" spans="2:9" x14ac:dyDescent="0.75">
      <c r="B66" s="250">
        <v>3</v>
      </c>
      <c r="C66" s="249">
        <v>102.69911928242487</v>
      </c>
    </row>
    <row r="67" spans="2:9" x14ac:dyDescent="0.75">
      <c r="B67" s="250">
        <v>4</v>
      </c>
      <c r="C67" s="249">
        <v>109.06495546097791</v>
      </c>
    </row>
    <row r="68" spans="2:9" x14ac:dyDescent="0.75">
      <c r="B68" s="250">
        <v>5</v>
      </c>
      <c r="C68" s="249">
        <v>121.73752280396226</v>
      </c>
      <c r="H68"/>
      <c r="I68"/>
    </row>
    <row r="69" spans="2:9" x14ac:dyDescent="0.75">
      <c r="B69" s="250">
        <v>6</v>
      </c>
      <c r="C69" s="249">
        <v>96.853677292328015</v>
      </c>
      <c r="H69"/>
      <c r="I69"/>
    </row>
    <row r="70" spans="2:9" x14ac:dyDescent="0.75">
      <c r="B70" s="250">
        <v>7</v>
      </c>
      <c r="C70" s="249">
        <v>133.97054258619005</v>
      </c>
      <c r="H70"/>
      <c r="I70"/>
    </row>
    <row r="71" spans="2:9" x14ac:dyDescent="0.75">
      <c r="B71" s="250">
        <v>8</v>
      </c>
      <c r="C71" s="249">
        <v>147.30534704240461</v>
      </c>
      <c r="H71"/>
      <c r="I71"/>
    </row>
    <row r="72" spans="2:9" x14ac:dyDescent="0.75">
      <c r="B72" s="250">
        <v>9</v>
      </c>
      <c r="C72" s="249">
        <v>72.860390632123043</v>
      </c>
      <c r="H72"/>
      <c r="I72"/>
    </row>
    <row r="73" spans="2:9" x14ac:dyDescent="0.75">
      <c r="B73" s="250">
        <v>10</v>
      </c>
      <c r="C73" s="249">
        <v>132.5049497170692</v>
      </c>
      <c r="H73"/>
      <c r="I73"/>
    </row>
    <row r="74" spans="2:9" x14ac:dyDescent="0.75">
      <c r="B74" s="250">
        <v>11</v>
      </c>
      <c r="C74" s="249">
        <v>102.79088137714702</v>
      </c>
      <c r="H74"/>
      <c r="I74"/>
    </row>
    <row r="75" spans="2:9" x14ac:dyDescent="0.75">
      <c r="B75" s="250">
        <v>12</v>
      </c>
      <c r="C75" s="249">
        <v>93.774578943074303</v>
      </c>
      <c r="H75"/>
      <c r="I75"/>
    </row>
    <row r="76" spans="2:9" x14ac:dyDescent="0.75">
      <c r="B76" s="250">
        <v>13</v>
      </c>
      <c r="C76" s="249">
        <v>135.05341772729602</v>
      </c>
      <c r="H76"/>
      <c r="I76"/>
    </row>
    <row r="77" spans="2:9" x14ac:dyDescent="0.75">
      <c r="B77" s="250">
        <v>14</v>
      </c>
      <c r="C77" s="249">
        <v>80.220861869579934</v>
      </c>
      <c r="H77"/>
      <c r="I77"/>
    </row>
    <row r="78" spans="2:9" x14ac:dyDescent="0.75">
      <c r="B78" s="250">
        <v>15</v>
      </c>
      <c r="C78" s="249">
        <v>99.081855946368478</v>
      </c>
      <c r="H78"/>
      <c r="I78"/>
    </row>
    <row r="79" spans="2:9" x14ac:dyDescent="0.75">
      <c r="B79" s="250">
        <v>16</v>
      </c>
      <c r="C79" s="249">
        <v>120.2616183825422</v>
      </c>
      <c r="H79"/>
      <c r="I79"/>
    </row>
    <row r="80" spans="2:9" x14ac:dyDescent="0.75">
      <c r="B80" s="250">
        <v>17</v>
      </c>
      <c r="C80" s="249">
        <v>120.17102102477116</v>
      </c>
      <c r="H80"/>
      <c r="I80"/>
    </row>
    <row r="81" spans="2:9" x14ac:dyDescent="0.75">
      <c r="B81" s="250">
        <v>18</v>
      </c>
      <c r="C81" s="249">
        <v>125.52197114183322</v>
      </c>
      <c r="H81"/>
      <c r="I81"/>
    </row>
    <row r="82" spans="2:9" x14ac:dyDescent="0.75">
      <c r="B82" s="250">
        <v>19</v>
      </c>
      <c r="C82" s="249">
        <v>121.9259255584965</v>
      </c>
      <c r="H82"/>
      <c r="I82"/>
    </row>
    <row r="83" spans="2:9" x14ac:dyDescent="0.75">
      <c r="B83" s="250">
        <v>20</v>
      </c>
      <c r="C83" s="249">
        <v>117.57275637866168</v>
      </c>
      <c r="H83"/>
      <c r="I83"/>
    </row>
    <row r="84" spans="2:9" x14ac:dyDescent="0.75">
      <c r="B84" s="250">
        <v>21</v>
      </c>
      <c r="C84" s="249">
        <v>123.00367426112567</v>
      </c>
      <c r="H84"/>
      <c r="I84"/>
    </row>
    <row r="85" spans="2:9" x14ac:dyDescent="0.75">
      <c r="B85" s="250">
        <v>22</v>
      </c>
      <c r="C85" s="249">
        <v>107.79027838584594</v>
      </c>
      <c r="H85"/>
      <c r="I85"/>
    </row>
    <row r="86" spans="2:9" x14ac:dyDescent="0.75">
      <c r="B86" s="250">
        <v>23</v>
      </c>
      <c r="C86" s="249">
        <v>117.24346984599948</v>
      </c>
      <c r="H86"/>
      <c r="I86"/>
    </row>
    <row r="87" spans="2:9" x14ac:dyDescent="0.75">
      <c r="B87" s="250">
        <v>24</v>
      </c>
      <c r="C87" s="249">
        <v>132.76595876682359</v>
      </c>
      <c r="H87"/>
      <c r="I87"/>
    </row>
    <row r="88" spans="2:9" x14ac:dyDescent="0.75">
      <c r="B88" s="250">
        <v>25</v>
      </c>
      <c r="C88" s="249">
        <v>138.82461051317136</v>
      </c>
      <c r="H88"/>
      <c r="I88"/>
    </row>
    <row r="89" spans="2:9" x14ac:dyDescent="0.75">
      <c r="B89" s="250">
        <v>26</v>
      </c>
      <c r="C89" s="249">
        <v>132.98202759921497</v>
      </c>
      <c r="H89"/>
      <c r="I89"/>
    </row>
    <row r="90" spans="2:9" x14ac:dyDescent="0.75">
      <c r="B90" s="250">
        <v>27</v>
      </c>
      <c r="C90" s="249">
        <v>141.03908796010927</v>
      </c>
      <c r="H90"/>
      <c r="I90"/>
    </row>
    <row r="91" spans="2:9" x14ac:dyDescent="0.75">
      <c r="B91" s="250">
        <v>28</v>
      </c>
      <c r="C91" s="249">
        <v>129.11062618027165</v>
      </c>
      <c r="H91"/>
      <c r="I91"/>
    </row>
    <row r="92" spans="2:9" x14ac:dyDescent="0.75">
      <c r="B92" s="250">
        <v>29</v>
      </c>
      <c r="C92" s="249">
        <v>145.66641328474674</v>
      </c>
      <c r="H92"/>
      <c r="I92"/>
    </row>
    <row r="93" spans="2:9" x14ac:dyDescent="0.75">
      <c r="B93" s="250">
        <v>30</v>
      </c>
      <c r="C93" s="249">
        <v>98.90127738171752</v>
      </c>
      <c r="H93"/>
      <c r="I93"/>
    </row>
    <row r="94" spans="2:9" x14ac:dyDescent="0.75">
      <c r="B94" s="250">
        <v>31</v>
      </c>
      <c r="C94" s="249">
        <v>140.84690187278815</v>
      </c>
      <c r="H94"/>
      <c r="I94"/>
    </row>
    <row r="95" spans="2:9" x14ac:dyDescent="0.75">
      <c r="B95" s="250">
        <v>32</v>
      </c>
      <c r="C95" s="249">
        <v>108.48719394504307</v>
      </c>
      <c r="H95"/>
      <c r="I95"/>
    </row>
    <row r="96" spans="2:9" x14ac:dyDescent="0.75">
      <c r="B96" s="250">
        <v>33</v>
      </c>
      <c r="C96" s="249">
        <v>65.21515817169778</v>
      </c>
      <c r="H96"/>
      <c r="I96"/>
    </row>
    <row r="97" spans="2:9" x14ac:dyDescent="0.75">
      <c r="B97" s="250">
        <v>34</v>
      </c>
      <c r="C97" s="249">
        <v>97.698143377506184</v>
      </c>
      <c r="H97"/>
      <c r="I97"/>
    </row>
    <row r="98" spans="2:9" x14ac:dyDescent="0.75">
      <c r="B98" s="250">
        <v>35</v>
      </c>
      <c r="C98" s="249">
        <v>96.98599483508309</v>
      </c>
      <c r="H98"/>
      <c r="I98"/>
    </row>
    <row r="99" spans="2:9" x14ac:dyDescent="0.75">
      <c r="B99" s="250">
        <v>36</v>
      </c>
      <c r="C99" s="249">
        <v>93.061297877702799</v>
      </c>
      <c r="H99"/>
      <c r="I99"/>
    </row>
    <row r="100" spans="2:9" x14ac:dyDescent="0.75">
      <c r="B100" s="250">
        <v>37</v>
      </c>
      <c r="C100" s="249">
        <v>134.57574556845009</v>
      </c>
      <c r="H100"/>
      <c r="I100"/>
    </row>
    <row r="101" spans="2:9" x14ac:dyDescent="0.75">
      <c r="B101" s="250">
        <v>38</v>
      </c>
      <c r="C101" s="249">
        <v>111.92844398031554</v>
      </c>
      <c r="H101"/>
      <c r="I101"/>
    </row>
    <row r="102" spans="2:9" x14ac:dyDescent="0.75">
      <c r="B102" s="250">
        <v>39</v>
      </c>
      <c r="C102" s="249">
        <v>67.996424974907711</v>
      </c>
      <c r="H102"/>
      <c r="I102"/>
    </row>
    <row r="103" spans="2:9" x14ac:dyDescent="0.75">
      <c r="B103" s="250">
        <v>40</v>
      </c>
      <c r="C103" s="249">
        <v>135.98087173534574</v>
      </c>
      <c r="H103"/>
      <c r="I103"/>
    </row>
    <row r="104" spans="2:9" x14ac:dyDescent="0.75">
      <c r="B104" s="250">
        <v>41</v>
      </c>
      <c r="C104" s="249">
        <v>138.7749657561294</v>
      </c>
      <c r="H104"/>
      <c r="I104"/>
    </row>
    <row r="105" spans="2:9" x14ac:dyDescent="0.75">
      <c r="B105" s="250">
        <v>42</v>
      </c>
      <c r="C105" s="249">
        <v>137.51134809742678</v>
      </c>
      <c r="H105"/>
      <c r="I105"/>
    </row>
    <row r="106" spans="2:9" x14ac:dyDescent="0.75">
      <c r="B106" s="250">
        <v>43</v>
      </c>
      <c r="C106" s="249">
        <v>122.42546859643502</v>
      </c>
      <c r="H106"/>
      <c r="I106"/>
    </row>
    <row r="107" spans="2:9" x14ac:dyDescent="0.75">
      <c r="B107" s="250">
        <v>44</v>
      </c>
      <c r="C107" s="249">
        <v>83.362566191781113</v>
      </c>
      <c r="H107"/>
      <c r="I107"/>
    </row>
    <row r="108" spans="2:9" x14ac:dyDescent="0.75">
      <c r="B108" s="250">
        <v>45</v>
      </c>
      <c r="C108" s="249">
        <v>110.87055612402051</v>
      </c>
      <c r="H108"/>
      <c r="I108"/>
    </row>
    <row r="109" spans="2:9" x14ac:dyDescent="0.75">
      <c r="B109" s="250">
        <v>46</v>
      </c>
      <c r="C109" s="249">
        <v>129.67516965672203</v>
      </c>
      <c r="H109"/>
      <c r="I109"/>
    </row>
    <row r="110" spans="2:9" x14ac:dyDescent="0.75">
      <c r="B110" s="250">
        <v>47</v>
      </c>
      <c r="C110" s="249">
        <v>110.36854857675989</v>
      </c>
      <c r="H110"/>
      <c r="I110"/>
    </row>
    <row r="111" spans="2:9" x14ac:dyDescent="0.75">
      <c r="B111" s="250">
        <v>48</v>
      </c>
      <c r="C111" s="249">
        <v>161.97506040630506</v>
      </c>
      <c r="H111"/>
      <c r="I111"/>
    </row>
    <row r="112" spans="2:9" x14ac:dyDescent="0.75">
      <c r="B112" s="250">
        <v>49</v>
      </c>
      <c r="C112" s="249">
        <v>81.309622390188025</v>
      </c>
      <c r="H112"/>
      <c r="I112"/>
    </row>
    <row r="113" spans="2:9" x14ac:dyDescent="0.75">
      <c r="B113" s="250">
        <v>50</v>
      </c>
      <c r="C113" s="249">
        <v>131.33338452982917</v>
      </c>
      <c r="H113"/>
      <c r="I113"/>
    </row>
    <row r="114" spans="2:9" x14ac:dyDescent="0.75">
      <c r="B114" s="250">
        <v>51</v>
      </c>
      <c r="C114" s="249">
        <v>108.61630779548415</v>
      </c>
      <c r="H114"/>
      <c r="I114"/>
    </row>
    <row r="115" spans="2:9" x14ac:dyDescent="0.75">
      <c r="B115" s="250">
        <v>52</v>
      </c>
      <c r="C115" s="249">
        <v>144.6953378943283</v>
      </c>
      <c r="H115"/>
      <c r="I115"/>
    </row>
    <row r="116" spans="2:9" x14ac:dyDescent="0.75">
      <c r="B116" s="250">
        <v>53</v>
      </c>
      <c r="C116" s="249">
        <v>124.73632640375723</v>
      </c>
      <c r="H116"/>
      <c r="I116"/>
    </row>
    <row r="117" spans="2:9" x14ac:dyDescent="0.75">
      <c r="B117" s="250">
        <v>54</v>
      </c>
      <c r="C117" s="249">
        <v>104.26853393689201</v>
      </c>
      <c r="H117"/>
      <c r="I117"/>
    </row>
    <row r="118" spans="2:9" x14ac:dyDescent="0.75">
      <c r="B118" s="250">
        <v>55</v>
      </c>
      <c r="C118" s="249">
        <v>92.436834289532811</v>
      </c>
      <c r="H118"/>
      <c r="I118"/>
    </row>
    <row r="119" spans="2:9" x14ac:dyDescent="0.75">
      <c r="B119" s="250">
        <v>56</v>
      </c>
      <c r="C119" s="249">
        <v>128.46205735986388</v>
      </c>
      <c r="H119"/>
      <c r="I119"/>
    </row>
    <row r="120" spans="2:9" x14ac:dyDescent="0.75">
      <c r="B120" s="250">
        <v>57</v>
      </c>
      <c r="C120" s="249">
        <v>123.72262910558709</v>
      </c>
      <c r="H120"/>
      <c r="I120"/>
    </row>
    <row r="121" spans="2:9" x14ac:dyDescent="0.75">
      <c r="B121" s="250">
        <v>58</v>
      </c>
      <c r="C121" s="249">
        <v>142.21596878614</v>
      </c>
      <c r="H121"/>
      <c r="I121"/>
    </row>
    <row r="122" spans="2:9" x14ac:dyDescent="0.75">
      <c r="B122" s="250">
        <v>59</v>
      </c>
      <c r="C122" s="249">
        <v>112.46058582620211</v>
      </c>
      <c r="H122"/>
      <c r="I122"/>
    </row>
    <row r="123" spans="2:9" x14ac:dyDescent="0.75">
      <c r="B123" s="250">
        <v>60</v>
      </c>
      <c r="C123" s="249">
        <v>155.81157050615829</v>
      </c>
      <c r="H123"/>
      <c r="I123"/>
    </row>
    <row r="124" spans="2:9" x14ac:dyDescent="0.75">
      <c r="B124" s="250">
        <v>61</v>
      </c>
      <c r="C124" s="249">
        <v>117.21829698067617</v>
      </c>
      <c r="H124"/>
      <c r="I124"/>
    </row>
    <row r="125" spans="2:9" x14ac:dyDescent="0.75">
      <c r="B125" s="250">
        <v>62</v>
      </c>
      <c r="C125" s="249">
        <v>81.615101011699593</v>
      </c>
      <c r="H125"/>
      <c r="I125"/>
    </row>
    <row r="126" spans="2:9" x14ac:dyDescent="0.75">
      <c r="B126" s="250">
        <v>63</v>
      </c>
      <c r="C126" s="249">
        <v>136.70677886578844</v>
      </c>
      <c r="H126"/>
      <c r="I126"/>
    </row>
    <row r="127" spans="2:9" x14ac:dyDescent="0.75">
      <c r="B127" s="250">
        <v>64</v>
      </c>
      <c r="C127" s="249">
        <v>157.65247874274098</v>
      </c>
      <c r="H127"/>
      <c r="I127"/>
    </row>
    <row r="128" spans="2:9" x14ac:dyDescent="0.75">
      <c r="B128" s="250">
        <v>65</v>
      </c>
      <c r="C128" s="249">
        <v>120.09930802572865</v>
      </c>
      <c r="H128"/>
      <c r="I128"/>
    </row>
    <row r="129" spans="2:9" x14ac:dyDescent="0.75">
      <c r="B129" s="250">
        <v>66</v>
      </c>
      <c r="C129" s="249">
        <v>94.899546341521827</v>
      </c>
      <c r="H129"/>
      <c r="I129"/>
    </row>
    <row r="130" spans="2:9" x14ac:dyDescent="0.75">
      <c r="B130" s="250">
        <v>67</v>
      </c>
      <c r="C130" s="249">
        <v>142.06094385428366</v>
      </c>
      <c r="H130"/>
      <c r="I130"/>
    </row>
    <row r="131" spans="2:9" x14ac:dyDescent="0.75">
      <c r="B131" s="250">
        <v>68</v>
      </c>
      <c r="C131" s="249">
        <v>106.28072719313221</v>
      </c>
      <c r="H131"/>
      <c r="I131"/>
    </row>
    <row r="132" spans="2:9" x14ac:dyDescent="0.75">
      <c r="B132" s="250">
        <v>69</v>
      </c>
      <c r="C132" s="249">
        <v>121.56654760923942</v>
      </c>
      <c r="H132"/>
      <c r="I132"/>
    </row>
    <row r="133" spans="2:9" x14ac:dyDescent="0.75">
      <c r="B133" s="250">
        <v>70</v>
      </c>
      <c r="C133" s="249">
        <v>118.01209431581538</v>
      </c>
      <c r="H133"/>
      <c r="I133"/>
    </row>
    <row r="134" spans="2:9" x14ac:dyDescent="0.75">
      <c r="B134" s="250">
        <v>71</v>
      </c>
      <c r="C134" s="249">
        <v>123.87968845927608</v>
      </c>
      <c r="H134"/>
      <c r="I134"/>
    </row>
    <row r="135" spans="2:9" x14ac:dyDescent="0.75">
      <c r="B135" s="250">
        <v>72</v>
      </c>
      <c r="C135" s="249">
        <v>152.78163286375411</v>
      </c>
      <c r="H135"/>
      <c r="I135"/>
    </row>
    <row r="136" spans="2:9" x14ac:dyDescent="0.75">
      <c r="B136" s="250">
        <v>73</v>
      </c>
      <c r="C136" s="249">
        <v>131.27377721740064</v>
      </c>
      <c r="H136"/>
      <c r="I136"/>
    </row>
    <row r="137" spans="2:9" x14ac:dyDescent="0.75">
      <c r="B137" s="250">
        <v>74</v>
      </c>
      <c r="C137" s="249">
        <v>115.25054490086954</v>
      </c>
      <c r="H137"/>
      <c r="I137"/>
    </row>
    <row r="138" spans="2:9" x14ac:dyDescent="0.75">
      <c r="B138" s="250">
        <v>75</v>
      </c>
      <c r="C138" s="249">
        <v>86.798830780985824</v>
      </c>
      <c r="H138"/>
      <c r="I138"/>
    </row>
    <row r="139" spans="2:9" x14ac:dyDescent="0.75">
      <c r="B139" s="250">
        <v>76</v>
      </c>
      <c r="C139" s="249">
        <v>139.0588405472148</v>
      </c>
      <c r="H139"/>
      <c r="I139"/>
    </row>
    <row r="140" spans="2:9" x14ac:dyDescent="0.75">
      <c r="B140" s="250">
        <v>77</v>
      </c>
      <c r="C140" s="249">
        <v>96.954248700502305</v>
      </c>
      <c r="H140"/>
      <c r="I140"/>
    </row>
    <row r="141" spans="2:9" x14ac:dyDescent="0.75">
      <c r="B141" s="250">
        <v>78</v>
      </c>
      <c r="C141" s="249">
        <v>63.753834984124865</v>
      </c>
      <c r="H141"/>
      <c r="I141"/>
    </row>
    <row r="142" spans="2:9" x14ac:dyDescent="0.75">
      <c r="B142" s="250">
        <v>79</v>
      </c>
      <c r="C142" s="249">
        <v>133.55157799065768</v>
      </c>
      <c r="H142"/>
      <c r="I142"/>
    </row>
    <row r="143" spans="2:9" x14ac:dyDescent="0.75">
      <c r="B143" s="250">
        <v>80</v>
      </c>
      <c r="C143" s="249">
        <v>100.84885257068701</v>
      </c>
      <c r="H143"/>
      <c r="I143"/>
    </row>
    <row r="144" spans="2:9" x14ac:dyDescent="0.75">
      <c r="B144" s="250">
        <v>81</v>
      </c>
      <c r="C144" s="249">
        <v>131.8731182594442</v>
      </c>
      <c r="H144"/>
      <c r="I144"/>
    </row>
    <row r="145" spans="2:9" x14ac:dyDescent="0.75">
      <c r="B145" s="250">
        <v>82</v>
      </c>
      <c r="C145" s="249">
        <v>115.90448855003895</v>
      </c>
      <c r="H145"/>
      <c r="I145"/>
    </row>
    <row r="146" spans="2:9" x14ac:dyDescent="0.75">
      <c r="B146" s="250">
        <v>83</v>
      </c>
      <c r="C146" s="249">
        <v>154.16356634120916</v>
      </c>
      <c r="H146"/>
      <c r="I146"/>
    </row>
    <row r="147" spans="2:9" x14ac:dyDescent="0.75">
      <c r="B147" s="250">
        <v>84</v>
      </c>
      <c r="C147" s="249">
        <v>132.93969939454266</v>
      </c>
      <c r="H147"/>
      <c r="I147"/>
    </row>
    <row r="148" spans="2:9" x14ac:dyDescent="0.75">
      <c r="B148" s="250">
        <v>85</v>
      </c>
      <c r="C148" s="249">
        <v>122.07422395273576</v>
      </c>
      <c r="H148"/>
      <c r="I148"/>
    </row>
    <row r="149" spans="2:9" x14ac:dyDescent="0.75">
      <c r="B149" s="250">
        <v>86</v>
      </c>
      <c r="C149" s="249">
        <v>105.8174817335691</v>
      </c>
      <c r="H149"/>
      <c r="I149"/>
    </row>
    <row r="150" spans="2:9" x14ac:dyDescent="0.75">
      <c r="B150" s="250">
        <v>87</v>
      </c>
      <c r="C150" s="249">
        <v>109.74477940966989</v>
      </c>
      <c r="H150"/>
      <c r="I150"/>
    </row>
    <row r="151" spans="2:9" x14ac:dyDescent="0.75">
      <c r="B151" s="250">
        <v>88</v>
      </c>
      <c r="C151" s="249">
        <v>135.69737333609348</v>
      </c>
      <c r="H151"/>
      <c r="I151"/>
    </row>
    <row r="152" spans="2:9" x14ac:dyDescent="0.75">
      <c r="B152" s="250">
        <v>89</v>
      </c>
      <c r="C152" s="249">
        <v>116.64990015427445</v>
      </c>
      <c r="H152"/>
      <c r="I152"/>
    </row>
    <row r="153" spans="2:9" x14ac:dyDescent="0.75">
      <c r="B153" s="250">
        <v>90</v>
      </c>
      <c r="C153" s="249">
        <v>155.0272990373104</v>
      </c>
      <c r="H153"/>
      <c r="I153"/>
    </row>
    <row r="154" spans="2:9" x14ac:dyDescent="0.75">
      <c r="B154" s="250">
        <v>91</v>
      </c>
      <c r="C154" s="249">
        <v>76.208966644953151</v>
      </c>
      <c r="H154"/>
      <c r="I154"/>
    </row>
    <row r="155" spans="2:9" x14ac:dyDescent="0.75">
      <c r="B155" s="250">
        <v>92</v>
      </c>
      <c r="C155" s="249">
        <v>105.79028675020518</v>
      </c>
      <c r="H155"/>
      <c r="I155"/>
    </row>
    <row r="156" spans="2:9" x14ac:dyDescent="0.75">
      <c r="B156" s="250">
        <v>93</v>
      </c>
      <c r="C156" s="249">
        <v>123.15311993896337</v>
      </c>
      <c r="H156"/>
      <c r="I156"/>
    </row>
    <row r="157" spans="2:9" x14ac:dyDescent="0.75">
      <c r="B157" s="250">
        <v>94</v>
      </c>
      <c r="C157" s="249">
        <v>131.48729865750602</v>
      </c>
      <c r="H157"/>
      <c r="I157"/>
    </row>
    <row r="158" spans="2:9" x14ac:dyDescent="0.75">
      <c r="B158" s="250">
        <v>95</v>
      </c>
      <c r="C158" s="249">
        <v>92.164437299039804</v>
      </c>
      <c r="H158"/>
      <c r="I158"/>
    </row>
    <row r="159" spans="2:9" x14ac:dyDescent="0.75">
      <c r="B159" s="250">
        <v>96</v>
      </c>
      <c r="C159" s="249">
        <v>181.0025281734159</v>
      </c>
      <c r="H159"/>
      <c r="I159"/>
    </row>
    <row r="160" spans="2:9" x14ac:dyDescent="0.75">
      <c r="B160" s="250">
        <v>97</v>
      </c>
      <c r="C160" s="249">
        <v>144.6422746424771</v>
      </c>
      <c r="H160"/>
      <c r="I160"/>
    </row>
    <row r="161" spans="2:9" x14ac:dyDescent="0.75">
      <c r="B161" s="250">
        <v>98</v>
      </c>
      <c r="C161" s="249">
        <v>148.64076469389568</v>
      </c>
      <c r="H161"/>
      <c r="I161"/>
    </row>
    <row r="162" spans="2:9" x14ac:dyDescent="0.75">
      <c r="B162" s="250">
        <v>99</v>
      </c>
      <c r="C162" s="249">
        <v>133.2133803330477</v>
      </c>
      <c r="H162"/>
      <c r="I162"/>
    </row>
    <row r="163" spans="2:9" x14ac:dyDescent="0.75">
      <c r="B163" s="250">
        <v>100</v>
      </c>
      <c r="C163" s="249">
        <v>158.6282967287311</v>
      </c>
      <c r="H163"/>
      <c r="I163"/>
    </row>
    <row r="164" spans="2:9" x14ac:dyDescent="0.75">
      <c r="B164" s="250">
        <v>101</v>
      </c>
      <c r="C164" s="249">
        <v>109.45876415439383</v>
      </c>
      <c r="H164"/>
      <c r="I164"/>
    </row>
    <row r="165" spans="2:9" x14ac:dyDescent="0.75">
      <c r="B165" s="250">
        <v>102</v>
      </c>
      <c r="C165" s="249">
        <v>186.39521826169522</v>
      </c>
      <c r="H165"/>
      <c r="I165"/>
    </row>
    <row r="166" spans="2:9" x14ac:dyDescent="0.75">
      <c r="B166" s="250">
        <v>103</v>
      </c>
      <c r="C166" s="249">
        <v>95.233201189457986</v>
      </c>
      <c r="H166"/>
      <c r="I166"/>
    </row>
    <row r="167" spans="2:9" x14ac:dyDescent="0.75">
      <c r="B167" s="250">
        <v>104</v>
      </c>
      <c r="C167" s="249">
        <v>130.31277289799729</v>
      </c>
      <c r="H167"/>
      <c r="I167"/>
    </row>
    <row r="168" spans="2:9" x14ac:dyDescent="0.75">
      <c r="B168" s="250">
        <v>105</v>
      </c>
      <c r="C168" s="249">
        <v>132.63153976742669</v>
      </c>
      <c r="H168"/>
      <c r="I168"/>
    </row>
    <row r="169" spans="2:9" x14ac:dyDescent="0.75">
      <c r="B169" s="250">
        <v>106</v>
      </c>
      <c r="C169" s="249">
        <v>99.60740289263012</v>
      </c>
      <c r="H169"/>
      <c r="I169"/>
    </row>
    <row r="170" spans="2:9" x14ac:dyDescent="0.75">
      <c r="B170" s="250">
        <v>107</v>
      </c>
      <c r="C170" s="249">
        <v>95.418004540207249</v>
      </c>
      <c r="H170"/>
      <c r="I170"/>
    </row>
    <row r="171" spans="2:9" x14ac:dyDescent="0.75">
      <c r="B171" s="250">
        <v>108</v>
      </c>
      <c r="C171" s="249">
        <v>105.87538611604461</v>
      </c>
      <c r="H171"/>
      <c r="I171"/>
    </row>
    <row r="172" spans="2:9" x14ac:dyDescent="0.75">
      <c r="B172" s="250">
        <v>109</v>
      </c>
      <c r="C172" s="249">
        <v>86.868031989584878</v>
      </c>
      <c r="H172"/>
      <c r="I172"/>
    </row>
    <row r="173" spans="2:9" x14ac:dyDescent="0.75">
      <c r="B173" s="250">
        <v>110</v>
      </c>
      <c r="C173" s="249">
        <v>71.73093473535755</v>
      </c>
      <c r="H173"/>
      <c r="I173"/>
    </row>
    <row r="174" spans="2:9" x14ac:dyDescent="0.75">
      <c r="B174" s="250">
        <v>111</v>
      </c>
      <c r="C174" s="249">
        <v>98.214576138486052</v>
      </c>
      <c r="H174"/>
      <c r="I174"/>
    </row>
    <row r="175" spans="2:9" x14ac:dyDescent="0.75">
      <c r="B175" s="250">
        <v>112</v>
      </c>
      <c r="C175" s="249">
        <v>128.07032089376324</v>
      </c>
      <c r="H175"/>
      <c r="I175"/>
    </row>
    <row r="176" spans="2:9" x14ac:dyDescent="0.75">
      <c r="B176" s="250">
        <v>113</v>
      </c>
      <c r="C176" s="249">
        <v>100.84789478703995</v>
      </c>
      <c r="H176"/>
      <c r="I176"/>
    </row>
    <row r="177" spans="2:9" x14ac:dyDescent="0.75">
      <c r="B177" s="250">
        <v>114</v>
      </c>
      <c r="C177" s="249">
        <v>122.8968354124696</v>
      </c>
      <c r="H177"/>
      <c r="I177"/>
    </row>
    <row r="178" spans="2:9" x14ac:dyDescent="0.75">
      <c r="B178" s="250">
        <v>115</v>
      </c>
      <c r="C178" s="249">
        <v>88.485737357631834</v>
      </c>
      <c r="H178"/>
      <c r="I178"/>
    </row>
    <row r="179" spans="2:9" x14ac:dyDescent="0.75">
      <c r="B179" s="250">
        <v>116</v>
      </c>
      <c r="C179" s="249">
        <v>137.37275448323899</v>
      </c>
      <c r="H179"/>
      <c r="I179"/>
    </row>
    <row r="180" spans="2:9" x14ac:dyDescent="0.75">
      <c r="B180" s="250">
        <v>117</v>
      </c>
      <c r="C180" s="249">
        <v>117.82383025708842</v>
      </c>
      <c r="H180"/>
      <c r="I180"/>
    </row>
    <row r="181" spans="2:9" x14ac:dyDescent="0.75">
      <c r="B181" s="250">
        <v>118</v>
      </c>
      <c r="C181" s="249">
        <v>83.239063703330203</v>
      </c>
      <c r="H181"/>
      <c r="I181"/>
    </row>
    <row r="182" spans="2:9" x14ac:dyDescent="0.75">
      <c r="B182" s="250">
        <v>119</v>
      </c>
      <c r="C182" s="249">
        <v>109.1268470450466</v>
      </c>
      <c r="H182"/>
      <c r="I182"/>
    </row>
    <row r="183" spans="2:9" x14ac:dyDescent="0.75">
      <c r="B183" s="250">
        <v>120</v>
      </c>
      <c r="C183" s="249">
        <v>175.22642359936924</v>
      </c>
      <c r="H183"/>
      <c r="I183"/>
    </row>
    <row r="184" spans="2:9" x14ac:dyDescent="0.75">
      <c r="B184" s="250">
        <v>121</v>
      </c>
      <c r="C184" s="249">
        <v>144.69725522536032</v>
      </c>
      <c r="H184"/>
      <c r="I184"/>
    </row>
    <row r="185" spans="2:9" x14ac:dyDescent="0.75">
      <c r="B185" s="250">
        <v>122</v>
      </c>
      <c r="C185" s="249">
        <v>103.17776524407624</v>
      </c>
      <c r="H185"/>
      <c r="I185"/>
    </row>
    <row r="186" spans="2:9" x14ac:dyDescent="0.75">
      <c r="B186" s="250">
        <v>123</v>
      </c>
      <c r="C186" s="249">
        <v>114.97915682467853</v>
      </c>
      <c r="H186"/>
      <c r="I186"/>
    </row>
    <row r="187" spans="2:9" x14ac:dyDescent="0.75">
      <c r="B187" s="250">
        <v>124</v>
      </c>
      <c r="C187" s="249">
        <v>131.66375455348029</v>
      </c>
      <c r="H187"/>
      <c r="I187"/>
    </row>
    <row r="188" spans="2:9" x14ac:dyDescent="0.75">
      <c r="B188" s="250">
        <v>125</v>
      </c>
      <c r="C188" s="249">
        <v>137.51246484652219</v>
      </c>
      <c r="H188"/>
      <c r="I188"/>
    </row>
    <row r="189" spans="2:9" x14ac:dyDescent="0.75">
      <c r="B189" s="250">
        <v>126</v>
      </c>
      <c r="C189" s="249">
        <v>145.51253197340137</v>
      </c>
      <c r="H189"/>
      <c r="I189"/>
    </row>
    <row r="190" spans="2:9" x14ac:dyDescent="0.75">
      <c r="B190" s="250">
        <v>127</v>
      </c>
      <c r="C190" s="249">
        <v>76.64909095427879</v>
      </c>
      <c r="H190"/>
      <c r="I190"/>
    </row>
    <row r="191" spans="2:9" x14ac:dyDescent="0.75">
      <c r="B191" s="250">
        <v>128</v>
      </c>
      <c r="C191" s="249">
        <v>135.88030406524342</v>
      </c>
      <c r="H191"/>
      <c r="I191"/>
    </row>
    <row r="192" spans="2:9" x14ac:dyDescent="0.75">
      <c r="B192" s="250">
        <v>129</v>
      </c>
      <c r="C192" s="249">
        <v>115.62582259764224</v>
      </c>
      <c r="H192"/>
      <c r="I192"/>
    </row>
    <row r="193" spans="2:9" x14ac:dyDescent="0.75">
      <c r="B193" s="250">
        <v>130</v>
      </c>
      <c r="C193" s="249">
        <v>113.83431062298128</v>
      </c>
      <c r="H193"/>
      <c r="I193"/>
    </row>
    <row r="194" spans="2:9" x14ac:dyDescent="0.75">
      <c r="B194" s="250">
        <v>131</v>
      </c>
      <c r="C194" s="249">
        <v>89.242114680442285</v>
      </c>
      <c r="H194"/>
      <c r="I194"/>
    </row>
    <row r="195" spans="2:9" x14ac:dyDescent="0.75">
      <c r="B195" s="250">
        <v>132</v>
      </c>
      <c r="C195" s="249">
        <v>160.46603655107072</v>
      </c>
      <c r="H195"/>
      <c r="I195"/>
    </row>
    <row r="196" spans="2:9" x14ac:dyDescent="0.75">
      <c r="B196" s="250">
        <v>133</v>
      </c>
      <c r="C196" s="249">
        <v>111.77991648715724</v>
      </c>
      <c r="H196"/>
      <c r="I196"/>
    </row>
    <row r="197" spans="2:9" x14ac:dyDescent="0.75">
      <c r="B197" s="250">
        <v>134</v>
      </c>
      <c r="C197" s="249">
        <v>178.6112294381671</v>
      </c>
      <c r="H197"/>
      <c r="I197"/>
    </row>
    <row r="198" spans="2:9" x14ac:dyDescent="0.75">
      <c r="B198" s="250">
        <v>135</v>
      </c>
      <c r="C198" s="249">
        <v>112.78930026436636</v>
      </c>
      <c r="H198"/>
      <c r="I198"/>
    </row>
    <row r="199" spans="2:9" x14ac:dyDescent="0.75">
      <c r="B199" s="250">
        <v>136</v>
      </c>
      <c r="C199" s="249">
        <v>114.50199080084229</v>
      </c>
      <c r="H199"/>
      <c r="I199"/>
    </row>
    <row r="200" spans="2:9" x14ac:dyDescent="0.75">
      <c r="B200" s="250">
        <v>137</v>
      </c>
      <c r="C200" s="249">
        <v>146.08767224361216</v>
      </c>
      <c r="H200"/>
      <c r="I200"/>
    </row>
    <row r="201" spans="2:9" x14ac:dyDescent="0.75">
      <c r="B201" s="250">
        <v>138</v>
      </c>
      <c r="C201" s="249">
        <v>99.26448460854985</v>
      </c>
      <c r="H201"/>
      <c r="I201"/>
    </row>
    <row r="202" spans="2:9" x14ac:dyDescent="0.75">
      <c r="B202" s="250">
        <v>139</v>
      </c>
      <c r="C202" s="249">
        <v>115.44468864180371</v>
      </c>
      <c r="H202"/>
      <c r="I202"/>
    </row>
    <row r="203" spans="2:9" x14ac:dyDescent="0.75">
      <c r="B203" s="250">
        <v>140</v>
      </c>
      <c r="C203" s="249">
        <v>83.005727273386213</v>
      </c>
      <c r="H203"/>
      <c r="I203"/>
    </row>
    <row r="204" spans="2:9" x14ac:dyDescent="0.75">
      <c r="B204" s="250">
        <v>141</v>
      </c>
      <c r="C204" s="249">
        <v>104.84403966406798</v>
      </c>
      <c r="H204"/>
      <c r="I204"/>
    </row>
    <row r="205" spans="2:9" x14ac:dyDescent="0.75">
      <c r="B205" s="250">
        <v>142</v>
      </c>
      <c r="C205" s="249">
        <v>131.41781739239448</v>
      </c>
      <c r="H205"/>
      <c r="I205"/>
    </row>
    <row r="206" spans="2:9" x14ac:dyDescent="0.75">
      <c r="B206" s="250">
        <v>143</v>
      </c>
      <c r="C206" s="249">
        <v>131.50783714098884</v>
      </c>
      <c r="H206"/>
      <c r="I206"/>
    </row>
    <row r="207" spans="2:9" x14ac:dyDescent="0.75">
      <c r="B207" s="250">
        <v>144</v>
      </c>
      <c r="C207" s="249">
        <v>156.17398931853592</v>
      </c>
      <c r="H207"/>
      <c r="I207"/>
    </row>
    <row r="208" spans="2:9" x14ac:dyDescent="0.75">
      <c r="B208" s="250">
        <v>145</v>
      </c>
      <c r="C208" s="249">
        <v>108.86280788847139</v>
      </c>
      <c r="H208"/>
      <c r="I208"/>
    </row>
    <row r="209" spans="2:9" x14ac:dyDescent="0.75">
      <c r="B209" s="250">
        <v>146</v>
      </c>
      <c r="C209" s="249">
        <v>118.91160317402097</v>
      </c>
      <c r="H209"/>
      <c r="I209"/>
    </row>
    <row r="210" spans="2:9" x14ac:dyDescent="0.75">
      <c r="B210" s="250">
        <v>147</v>
      </c>
      <c r="C210" s="249">
        <v>139.99901195125162</v>
      </c>
      <c r="H210"/>
      <c r="I210"/>
    </row>
    <row r="211" spans="2:9" x14ac:dyDescent="0.75">
      <c r="B211" s="250">
        <v>148</v>
      </c>
      <c r="C211" s="249">
        <v>157.09826326510898</v>
      </c>
      <c r="H211"/>
      <c r="I211"/>
    </row>
    <row r="212" spans="2:9" x14ac:dyDescent="0.75">
      <c r="B212" s="250">
        <v>149</v>
      </c>
      <c r="C212" s="249">
        <v>101.3254493378976</v>
      </c>
      <c r="H212"/>
      <c r="I212"/>
    </row>
    <row r="213" spans="2:9" x14ac:dyDescent="0.75">
      <c r="B213" s="250">
        <v>150</v>
      </c>
      <c r="C213" s="249">
        <v>93.637717020895039</v>
      </c>
      <c r="H213"/>
      <c r="I213"/>
    </row>
    <row r="214" spans="2:9" x14ac:dyDescent="0.75">
      <c r="B214" s="250">
        <v>151</v>
      </c>
      <c r="C214" s="249">
        <v>101.95773137382463</v>
      </c>
      <c r="H214"/>
      <c r="I214"/>
    </row>
    <row r="215" spans="2:9" x14ac:dyDescent="0.75">
      <c r="B215" s="250">
        <v>152</v>
      </c>
      <c r="C215" s="249">
        <v>119.76709960457248</v>
      </c>
      <c r="H215"/>
      <c r="I215"/>
    </row>
    <row r="216" spans="2:9" x14ac:dyDescent="0.75">
      <c r="B216" s="250">
        <v>153</v>
      </c>
      <c r="C216" s="249">
        <v>142.50863911917247</v>
      </c>
      <c r="H216"/>
      <c r="I216"/>
    </row>
    <row r="217" spans="2:9" x14ac:dyDescent="0.75">
      <c r="B217" s="250">
        <v>154</v>
      </c>
      <c r="C217" s="249">
        <v>102.15079315063915</v>
      </c>
      <c r="H217"/>
      <c r="I217"/>
    </row>
    <row r="218" spans="2:9" x14ac:dyDescent="0.75">
      <c r="B218" s="250">
        <v>155</v>
      </c>
      <c r="C218" s="249">
        <v>100.89865811994652</v>
      </c>
      <c r="H218"/>
      <c r="I218"/>
    </row>
    <row r="219" spans="2:9" x14ac:dyDescent="0.75">
      <c r="B219" s="250">
        <v>156</v>
      </c>
      <c r="C219" s="249">
        <v>114.74902745015916</v>
      </c>
      <c r="H219"/>
      <c r="I219"/>
    </row>
    <row r="220" spans="2:9" x14ac:dyDescent="0.75">
      <c r="B220" s="250">
        <v>157</v>
      </c>
      <c r="C220" s="249">
        <v>167.81498245168501</v>
      </c>
      <c r="H220"/>
      <c r="I220"/>
    </row>
    <row r="221" spans="2:9" x14ac:dyDescent="0.75">
      <c r="B221" s="250">
        <v>158</v>
      </c>
      <c r="C221" s="249">
        <v>86.58902559063705</v>
      </c>
      <c r="H221"/>
      <c r="I221"/>
    </row>
    <row r="222" spans="2:9" x14ac:dyDescent="0.75">
      <c r="B222" s="250">
        <v>159</v>
      </c>
      <c r="C222" s="249">
        <v>105.85820773630849</v>
      </c>
      <c r="H222"/>
      <c r="I222"/>
    </row>
    <row r="223" spans="2:9" x14ac:dyDescent="0.75">
      <c r="B223" s="250">
        <v>160</v>
      </c>
      <c r="C223" s="249">
        <v>146.91838233065681</v>
      </c>
    </row>
    <row r="224" spans="2:9" x14ac:dyDescent="0.75">
      <c r="B224" s="250">
        <v>161</v>
      </c>
      <c r="C224" s="249">
        <v>133.72921999556743</v>
      </c>
    </row>
    <row r="225" spans="2:9" x14ac:dyDescent="0.75">
      <c r="B225" s="250">
        <v>162</v>
      </c>
      <c r="C225" s="249">
        <v>117.00092890339332</v>
      </c>
      <c r="H225"/>
      <c r="I225"/>
    </row>
    <row r="226" spans="2:9" x14ac:dyDescent="0.75">
      <c r="B226" s="250">
        <v>163</v>
      </c>
      <c r="C226" s="249">
        <v>108.10040922552182</v>
      </c>
      <c r="H226"/>
      <c r="I226"/>
    </row>
    <row r="227" spans="2:9" x14ac:dyDescent="0.75">
      <c r="B227" s="250">
        <v>164</v>
      </c>
      <c r="C227" s="249">
        <v>105.97057091662165</v>
      </c>
      <c r="H227"/>
      <c r="I227"/>
    </row>
    <row r="228" spans="2:9" x14ac:dyDescent="0.75">
      <c r="B228" s="250">
        <v>165</v>
      </c>
      <c r="C228" s="249">
        <v>98.05075659622409</v>
      </c>
      <c r="H228"/>
      <c r="I228"/>
    </row>
    <row r="229" spans="2:9" x14ac:dyDescent="0.75">
      <c r="B229" s="250">
        <v>166</v>
      </c>
      <c r="C229" s="249">
        <v>142.82820711868823</v>
      </c>
      <c r="H229"/>
      <c r="I229"/>
    </row>
    <row r="230" spans="2:9" x14ac:dyDescent="0.75">
      <c r="B230" s="250">
        <v>167</v>
      </c>
      <c r="C230" s="249">
        <v>140.46137500416464</v>
      </c>
      <c r="H230"/>
      <c r="I230"/>
    </row>
    <row r="231" spans="2:9" x14ac:dyDescent="0.75">
      <c r="B231" s="250">
        <v>168</v>
      </c>
      <c r="C231" s="249">
        <v>154.46164103169792</v>
      </c>
      <c r="H231"/>
      <c r="I231"/>
    </row>
    <row r="232" spans="2:9" x14ac:dyDescent="0.75">
      <c r="B232" s="250">
        <v>169</v>
      </c>
      <c r="C232" s="249">
        <v>117.0723008923166</v>
      </c>
      <c r="H232"/>
      <c r="I232"/>
    </row>
    <row r="233" spans="2:9" x14ac:dyDescent="0.75">
      <c r="B233" s="250">
        <v>170</v>
      </c>
      <c r="C233" s="249">
        <v>142.70612573829447</v>
      </c>
      <c r="H233"/>
      <c r="I233"/>
    </row>
    <row r="234" spans="2:9" x14ac:dyDescent="0.75">
      <c r="B234" s="250">
        <v>171</v>
      </c>
      <c r="C234" s="249">
        <v>104.62825490113961</v>
      </c>
      <c r="H234"/>
      <c r="I234"/>
    </row>
    <row r="235" spans="2:9" x14ac:dyDescent="0.75">
      <c r="B235" s="250">
        <v>172</v>
      </c>
      <c r="C235" s="249">
        <v>139.71387424346261</v>
      </c>
      <c r="H235"/>
      <c r="I235"/>
    </row>
    <row r="236" spans="2:9" x14ac:dyDescent="0.75">
      <c r="B236" s="250">
        <v>173</v>
      </c>
      <c r="C236" s="249">
        <v>112.33789798943435</v>
      </c>
      <c r="H236"/>
      <c r="I236"/>
    </row>
    <row r="237" spans="2:9" x14ac:dyDescent="0.75">
      <c r="B237" s="250">
        <v>174</v>
      </c>
      <c r="C237" s="249">
        <v>102.41236860214804</v>
      </c>
      <c r="H237"/>
      <c r="I237"/>
    </row>
    <row r="238" spans="2:9" x14ac:dyDescent="0.75">
      <c r="B238" s="250">
        <v>175</v>
      </c>
      <c r="C238" s="249">
        <v>135.89002243530416</v>
      </c>
      <c r="H238"/>
      <c r="I238"/>
    </row>
    <row r="239" spans="2:9" x14ac:dyDescent="0.75">
      <c r="B239" s="250">
        <v>176</v>
      </c>
      <c r="C239" s="249">
        <v>161.24264916434595</v>
      </c>
      <c r="H239"/>
      <c r="I239"/>
    </row>
    <row r="240" spans="2:9" x14ac:dyDescent="0.75">
      <c r="B240" s="250">
        <v>177</v>
      </c>
      <c r="C240" s="249">
        <v>135.01494023632122</v>
      </c>
      <c r="H240"/>
      <c r="I240"/>
    </row>
    <row r="241" spans="2:3" x14ac:dyDescent="0.75">
      <c r="B241" s="250">
        <v>178</v>
      </c>
      <c r="C241" s="249">
        <v>99.672184836983959</v>
      </c>
    </row>
    <row r="242" spans="2:3" x14ac:dyDescent="0.75">
      <c r="B242" s="250">
        <v>179</v>
      </c>
      <c r="C242" s="249">
        <v>144.32754772975858</v>
      </c>
    </row>
    <row r="243" spans="2:3" x14ac:dyDescent="0.75">
      <c r="B243" s="250">
        <v>180</v>
      </c>
      <c r="C243" s="249">
        <v>85.046589715320337</v>
      </c>
    </row>
    <row r="244" spans="2:3" x14ac:dyDescent="0.75">
      <c r="B244" s="250">
        <v>181</v>
      </c>
      <c r="C244" s="249">
        <v>144.14854898849347</v>
      </c>
    </row>
    <row r="245" spans="2:3" x14ac:dyDescent="0.75">
      <c r="B245" s="250">
        <v>182</v>
      </c>
      <c r="C245" s="249">
        <v>108.01118119775762</v>
      </c>
    </row>
    <row r="246" spans="2:3" x14ac:dyDescent="0.75">
      <c r="B246" s="250">
        <v>183</v>
      </c>
      <c r="C246" s="249">
        <v>128.3806336221692</v>
      </c>
    </row>
    <row r="247" spans="2:3" x14ac:dyDescent="0.75">
      <c r="B247" s="250">
        <v>184</v>
      </c>
      <c r="C247" s="249">
        <v>105.03017710929034</v>
      </c>
    </row>
    <row r="248" spans="2:3" x14ac:dyDescent="0.75">
      <c r="B248" s="250">
        <v>185</v>
      </c>
      <c r="C248" s="249">
        <v>129.18939825610425</v>
      </c>
    </row>
    <row r="249" spans="2:3" x14ac:dyDescent="0.75">
      <c r="B249" s="250">
        <v>186</v>
      </c>
      <c r="C249" s="249">
        <v>99.058313239639659</v>
      </c>
    </row>
    <row r="250" spans="2:3" x14ac:dyDescent="0.75">
      <c r="B250" s="250">
        <v>187</v>
      </c>
      <c r="C250" s="249">
        <v>163.14579126602197</v>
      </c>
    </row>
    <row r="251" spans="2:3" x14ac:dyDescent="0.75">
      <c r="B251" s="250">
        <v>188</v>
      </c>
      <c r="C251" s="249">
        <v>84.236649479034881</v>
      </c>
    </row>
    <row r="252" spans="2:3" x14ac:dyDescent="0.75">
      <c r="B252" s="250">
        <v>189</v>
      </c>
      <c r="C252" s="249">
        <v>108.51873281724941</v>
      </c>
    </row>
    <row r="253" spans="2:3" x14ac:dyDescent="0.75">
      <c r="B253" s="250">
        <v>190</v>
      </c>
      <c r="C253" s="249">
        <v>169.02215168277303</v>
      </c>
    </row>
    <row r="254" spans="2:3" x14ac:dyDescent="0.75">
      <c r="B254" s="250">
        <v>191</v>
      </c>
      <c r="C254" s="249">
        <v>101.25662966868134</v>
      </c>
    </row>
    <row r="255" spans="2:3" x14ac:dyDescent="0.75">
      <c r="B255" s="250">
        <v>192</v>
      </c>
      <c r="C255" s="249">
        <v>128.8026406045264</v>
      </c>
    </row>
    <row r="256" spans="2:3" x14ac:dyDescent="0.75">
      <c r="B256" s="250">
        <v>193</v>
      </c>
      <c r="C256" s="249">
        <v>116.95489856132998</v>
      </c>
    </row>
    <row r="257" spans="2:3" x14ac:dyDescent="0.75">
      <c r="B257" s="250">
        <v>194</v>
      </c>
      <c r="C257" s="249">
        <v>93.287562707007183</v>
      </c>
    </row>
    <row r="258" spans="2:3" x14ac:dyDescent="0.75">
      <c r="B258" s="250">
        <v>195</v>
      </c>
      <c r="C258" s="249">
        <v>101.40090954271699</v>
      </c>
    </row>
    <row r="259" spans="2:3" x14ac:dyDescent="0.75">
      <c r="B259" s="250">
        <v>196</v>
      </c>
      <c r="C259" s="249">
        <v>102.94349446135109</v>
      </c>
    </row>
    <row r="260" spans="2:3" x14ac:dyDescent="0.75">
      <c r="B260" s="250">
        <v>197</v>
      </c>
      <c r="C260" s="249">
        <v>147.91974619957864</v>
      </c>
    </row>
    <row r="261" spans="2:3" x14ac:dyDescent="0.75">
      <c r="B261" s="250">
        <v>198</v>
      </c>
      <c r="C261" s="249">
        <v>97.452614319247999</v>
      </c>
    </row>
    <row r="262" spans="2:3" x14ac:dyDescent="0.75">
      <c r="B262" s="250">
        <v>199</v>
      </c>
      <c r="C262" s="249">
        <v>116.44113699880511</v>
      </c>
    </row>
    <row r="263" spans="2:3" x14ac:dyDescent="0.75">
      <c r="B263" s="250">
        <v>200</v>
      </c>
      <c r="C263" s="249">
        <v>128.06543768064986</v>
      </c>
    </row>
    <row r="264" spans="2:3" x14ac:dyDescent="0.75">
      <c r="B264" s="250">
        <v>201</v>
      </c>
      <c r="C264" s="249">
        <v>110.70964195000981</v>
      </c>
    </row>
    <row r="265" spans="2:3" x14ac:dyDescent="0.75">
      <c r="B265" s="250">
        <v>202</v>
      </c>
      <c r="C265" s="249">
        <v>147.53590427807455</v>
      </c>
    </row>
    <row r="266" spans="2:3" x14ac:dyDescent="0.75">
      <c r="B266" s="250">
        <v>203</v>
      </c>
      <c r="C266" s="249">
        <v>67.754897269246868</v>
      </c>
    </row>
    <row r="267" spans="2:3" x14ac:dyDescent="0.75">
      <c r="B267" s="250">
        <v>204</v>
      </c>
      <c r="C267" s="249">
        <v>93.035571024055088</v>
      </c>
    </row>
    <row r="268" spans="2:3" x14ac:dyDescent="0.75">
      <c r="B268" s="250">
        <v>205</v>
      </c>
      <c r="C268" s="249">
        <v>99.835773951681034</v>
      </c>
    </row>
    <row r="269" spans="2:3" x14ac:dyDescent="0.75">
      <c r="B269" s="250">
        <v>206</v>
      </c>
      <c r="C269" s="249">
        <v>154.32867759958205</v>
      </c>
    </row>
    <row r="270" spans="2:3" x14ac:dyDescent="0.75">
      <c r="B270" s="250">
        <v>207</v>
      </c>
      <c r="C270" s="249">
        <v>152.65155012987066</v>
      </c>
    </row>
    <row r="271" spans="2:3" x14ac:dyDescent="0.75">
      <c r="B271" s="250">
        <v>208</v>
      </c>
      <c r="C271" s="249">
        <v>102.61836174031671</v>
      </c>
    </row>
    <row r="272" spans="2:3" x14ac:dyDescent="0.75">
      <c r="B272" s="250">
        <v>209</v>
      </c>
      <c r="C272" s="249">
        <v>137.59002015170003</v>
      </c>
    </row>
    <row r="273" spans="2:3" x14ac:dyDescent="0.75">
      <c r="B273" s="250">
        <v>210</v>
      </c>
      <c r="C273" s="249">
        <v>116.61833513372288</v>
      </c>
    </row>
    <row r="274" spans="2:3" x14ac:dyDescent="0.75">
      <c r="B274" s="250">
        <v>211</v>
      </c>
      <c r="C274" s="249">
        <v>107.62841007481249</v>
      </c>
    </row>
    <row r="275" spans="2:3" x14ac:dyDescent="0.75">
      <c r="B275" s="250">
        <v>212</v>
      </c>
      <c r="C275" s="249">
        <v>80.146886410660812</v>
      </c>
    </row>
    <row r="276" spans="2:3" x14ac:dyDescent="0.75">
      <c r="B276" s="250">
        <v>213</v>
      </c>
      <c r="C276" s="249">
        <v>105.15028830811707</v>
      </c>
    </row>
    <row r="277" spans="2:3" x14ac:dyDescent="0.75">
      <c r="B277" s="250">
        <v>214</v>
      </c>
      <c r="C277" s="249">
        <v>118.93722917365913</v>
      </c>
    </row>
    <row r="278" spans="2:3" x14ac:dyDescent="0.75">
      <c r="B278" s="250">
        <v>215</v>
      </c>
      <c r="C278" s="249">
        <v>95.641690460360564</v>
      </c>
    </row>
    <row r="279" spans="2:3" x14ac:dyDescent="0.75">
      <c r="B279" s="250">
        <v>216</v>
      </c>
      <c r="C279" s="249">
        <v>102.05704481287705</v>
      </c>
    </row>
    <row r="280" spans="2:3" x14ac:dyDescent="0.75">
      <c r="B280" s="250">
        <v>217</v>
      </c>
      <c r="C280" s="249">
        <v>104.38558914988295</v>
      </c>
    </row>
    <row r="281" spans="2:3" x14ac:dyDescent="0.75">
      <c r="B281" s="250">
        <v>218</v>
      </c>
      <c r="C281" s="249">
        <v>151.54098544295476</v>
      </c>
    </row>
    <row r="282" spans="2:3" x14ac:dyDescent="0.75">
      <c r="B282" s="250">
        <v>219</v>
      </c>
      <c r="C282" s="249">
        <v>136.39835789130788</v>
      </c>
    </row>
    <row r="283" spans="2:3" x14ac:dyDescent="0.75">
      <c r="B283" s="250">
        <v>220</v>
      </c>
      <c r="C283" s="249">
        <v>79.186085784224872</v>
      </c>
    </row>
    <row r="284" spans="2:3" x14ac:dyDescent="0.75">
      <c r="B284" s="250">
        <v>221</v>
      </c>
      <c r="C284" s="249">
        <v>100.37088039234752</v>
      </c>
    </row>
    <row r="285" spans="2:3" x14ac:dyDescent="0.75">
      <c r="B285" s="250">
        <v>222</v>
      </c>
      <c r="C285" s="249">
        <v>146.42687927112689</v>
      </c>
    </row>
    <row r="286" spans="2:3" x14ac:dyDescent="0.75">
      <c r="B286" s="250">
        <v>223</v>
      </c>
      <c r="C286" s="249">
        <v>71.31634295287509</v>
      </c>
    </row>
    <row r="287" spans="2:3" x14ac:dyDescent="0.75">
      <c r="B287" s="250">
        <v>224</v>
      </c>
      <c r="C287" s="249">
        <v>120.90783814201662</v>
      </c>
    </row>
    <row r="288" spans="2:3" x14ac:dyDescent="0.75">
      <c r="B288" s="250">
        <v>225</v>
      </c>
      <c r="C288" s="249">
        <v>144.13560401601021</v>
      </c>
    </row>
    <row r="289" spans="2:3" x14ac:dyDescent="0.75">
      <c r="B289" s="250">
        <v>226</v>
      </c>
      <c r="C289" s="249">
        <v>76.238380811846213</v>
      </c>
    </row>
    <row r="290" spans="2:3" x14ac:dyDescent="0.75">
      <c r="B290" s="250">
        <v>227</v>
      </c>
      <c r="C290" s="249">
        <v>90.409894665727535</v>
      </c>
    </row>
    <row r="291" spans="2:3" x14ac:dyDescent="0.75">
      <c r="B291" s="250">
        <v>228</v>
      </c>
      <c r="C291" s="249">
        <v>107.64059161693443</v>
      </c>
    </row>
    <row r="292" spans="2:3" x14ac:dyDescent="0.75">
      <c r="B292" s="250">
        <v>229</v>
      </c>
      <c r="C292" s="249">
        <v>107.7497602241815</v>
      </c>
    </row>
    <row r="293" spans="2:3" x14ac:dyDescent="0.75">
      <c r="B293" s="250">
        <v>230</v>
      </c>
      <c r="C293" s="249">
        <v>82.167648281287299</v>
      </c>
    </row>
    <row r="294" spans="2:3" x14ac:dyDescent="0.75">
      <c r="B294" s="250">
        <v>231</v>
      </c>
      <c r="C294" s="249">
        <v>141.94247722804758</v>
      </c>
    </row>
    <row r="295" spans="2:3" x14ac:dyDescent="0.75">
      <c r="B295" s="250">
        <v>232</v>
      </c>
      <c r="C295" s="249">
        <v>134.09191068984393</v>
      </c>
    </row>
    <row r="296" spans="2:3" x14ac:dyDescent="0.75">
      <c r="B296" s="250">
        <v>233</v>
      </c>
      <c r="C296" s="249">
        <v>107.80521022102216</v>
      </c>
    </row>
    <row r="297" spans="2:3" x14ac:dyDescent="0.75">
      <c r="B297" s="250">
        <v>234</v>
      </c>
      <c r="C297" s="249">
        <v>129.92808696928546</v>
      </c>
    </row>
    <row r="298" spans="2:3" x14ac:dyDescent="0.75">
      <c r="B298" s="250">
        <v>235</v>
      </c>
      <c r="C298" s="249">
        <v>116.03022506184473</v>
      </c>
    </row>
    <row r="299" spans="2:3" x14ac:dyDescent="0.75">
      <c r="B299" s="250">
        <v>236</v>
      </c>
      <c r="C299" s="249">
        <v>143.48051585071926</v>
      </c>
    </row>
    <row r="300" spans="2:3" x14ac:dyDescent="0.75">
      <c r="B300" s="250">
        <v>237</v>
      </c>
      <c r="C300" s="249">
        <v>129.41948458417929</v>
      </c>
    </row>
    <row r="301" spans="2:3" x14ac:dyDescent="0.75">
      <c r="B301" s="250">
        <v>238</v>
      </c>
      <c r="C301" s="249">
        <v>84.584985632690234</v>
      </c>
    </row>
    <row r="302" spans="2:3" x14ac:dyDescent="0.75">
      <c r="B302" s="250">
        <v>239</v>
      </c>
      <c r="C302" s="249">
        <v>127.09610521897437</v>
      </c>
    </row>
    <row r="303" spans="2:3" x14ac:dyDescent="0.75">
      <c r="B303" s="250">
        <v>240</v>
      </c>
      <c r="C303" s="249">
        <v>126.57286454250178</v>
      </c>
    </row>
    <row r="304" spans="2:3" x14ac:dyDescent="0.75">
      <c r="B304" s="250">
        <v>241</v>
      </c>
      <c r="C304" s="249">
        <v>128.97485500433874</v>
      </c>
    </row>
    <row r="305" spans="2:3" x14ac:dyDescent="0.75">
      <c r="B305" s="250">
        <v>242</v>
      </c>
      <c r="C305" s="249">
        <v>66.023440942013906</v>
      </c>
    </row>
    <row r="306" spans="2:3" x14ac:dyDescent="0.75">
      <c r="B306" s="250">
        <v>243</v>
      </c>
      <c r="C306" s="249">
        <v>55.69571725831598</v>
      </c>
    </row>
    <row r="307" spans="2:3" x14ac:dyDescent="0.75">
      <c r="B307" s="250">
        <v>244</v>
      </c>
      <c r="C307" s="249">
        <v>148.85765171568303</v>
      </c>
    </row>
    <row r="308" spans="2:3" x14ac:dyDescent="0.75">
      <c r="B308" s="250">
        <v>245</v>
      </c>
      <c r="C308" s="249">
        <v>107.94075617214889</v>
      </c>
    </row>
    <row r="309" spans="2:3" x14ac:dyDescent="0.75">
      <c r="B309" s="250">
        <v>246</v>
      </c>
      <c r="C309" s="249">
        <v>154.33793522968813</v>
      </c>
    </row>
    <row r="310" spans="2:3" x14ac:dyDescent="0.75">
      <c r="B310" s="250">
        <v>247</v>
      </c>
      <c r="C310" s="249">
        <v>151.58302988363812</v>
      </c>
    </row>
    <row r="311" spans="2:3" x14ac:dyDescent="0.75">
      <c r="B311" s="250">
        <v>248</v>
      </c>
      <c r="C311" s="249">
        <v>112.29983251186022</v>
      </c>
    </row>
    <row r="312" spans="2:3" x14ac:dyDescent="0.75">
      <c r="B312" s="250">
        <v>249</v>
      </c>
      <c r="C312" s="249">
        <v>102.84254302279365</v>
      </c>
    </row>
    <row r="313" spans="2:3" x14ac:dyDescent="0.75">
      <c r="B313" s="250">
        <v>250</v>
      </c>
      <c r="C313" s="249">
        <v>159.19566737236499</v>
      </c>
    </row>
    <row r="314" spans="2:3" x14ac:dyDescent="0.75">
      <c r="B314" s="250">
        <v>251</v>
      </c>
      <c r="C314" s="249">
        <v>111.88958647707844</v>
      </c>
    </row>
    <row r="315" spans="2:3" x14ac:dyDescent="0.75">
      <c r="B315" s="250">
        <v>252</v>
      </c>
      <c r="C315" s="249">
        <v>137.68703803909875</v>
      </c>
    </row>
    <row r="316" spans="2:3" x14ac:dyDescent="0.75">
      <c r="B316" s="250">
        <v>253</v>
      </c>
      <c r="C316" s="249">
        <v>128.02239713995095</v>
      </c>
    </row>
    <row r="317" spans="2:3" x14ac:dyDescent="0.75">
      <c r="B317" s="250">
        <v>254</v>
      </c>
      <c r="C317" s="249">
        <v>121.65169056258917</v>
      </c>
    </row>
    <row r="318" spans="2:3" x14ac:dyDescent="0.75">
      <c r="B318" s="250">
        <v>255</v>
      </c>
      <c r="C318" s="249">
        <v>96.771180501545388</v>
      </c>
    </row>
    <row r="319" spans="2:3" x14ac:dyDescent="0.75">
      <c r="B319" s="250">
        <v>256</v>
      </c>
      <c r="C319" s="249">
        <v>110.90184015809122</v>
      </c>
    </row>
    <row r="320" spans="2:3" x14ac:dyDescent="0.75">
      <c r="B320" s="250">
        <v>257</v>
      </c>
      <c r="C320" s="249">
        <v>180.17339718341668</v>
      </c>
    </row>
    <row r="321" spans="2:3" x14ac:dyDescent="0.75">
      <c r="B321" s="250">
        <v>258</v>
      </c>
      <c r="C321" s="249">
        <v>115.52889267466951</v>
      </c>
    </row>
    <row r="322" spans="2:3" x14ac:dyDescent="0.75">
      <c r="B322" s="250">
        <v>259</v>
      </c>
      <c r="C322" s="249">
        <v>143.91718799384438</v>
      </c>
    </row>
    <row r="323" spans="2:3" x14ac:dyDescent="0.75">
      <c r="B323" s="250">
        <v>260</v>
      </c>
      <c r="C323" s="249">
        <v>163.13828887768602</v>
      </c>
    </row>
    <row r="324" spans="2:3" x14ac:dyDescent="0.75">
      <c r="B324" s="250">
        <v>261</v>
      </c>
      <c r="C324" s="249">
        <v>80.230213495417019</v>
      </c>
    </row>
    <row r="325" spans="2:3" x14ac:dyDescent="0.75">
      <c r="B325" s="250">
        <v>262</v>
      </c>
      <c r="C325" s="249">
        <v>114.93438971353983</v>
      </c>
    </row>
    <row r="326" spans="2:3" x14ac:dyDescent="0.75">
      <c r="B326" s="250">
        <v>263</v>
      </c>
      <c r="C326" s="249">
        <v>117.46790646830607</v>
      </c>
    </row>
    <row r="327" spans="2:3" x14ac:dyDescent="0.75">
      <c r="B327" s="250">
        <v>264</v>
      </c>
      <c r="C327" s="249">
        <v>83.718887565091109</v>
      </c>
    </row>
    <row r="328" spans="2:3" x14ac:dyDescent="0.75">
      <c r="B328" s="250">
        <v>265</v>
      </c>
      <c r="C328" s="249">
        <v>119.44431021825135</v>
      </c>
    </row>
    <row r="329" spans="2:3" x14ac:dyDescent="0.75">
      <c r="B329" s="250">
        <v>266</v>
      </c>
      <c r="C329" s="249">
        <v>116.50172396810483</v>
      </c>
    </row>
    <row r="330" spans="2:3" x14ac:dyDescent="0.75">
      <c r="B330" s="250">
        <v>267</v>
      </c>
      <c r="C330" s="249">
        <v>147.56251520984458</v>
      </c>
    </row>
    <row r="331" spans="2:3" x14ac:dyDescent="0.75">
      <c r="B331" s="250">
        <v>268</v>
      </c>
      <c r="C331" s="249">
        <v>130.61343661755672</v>
      </c>
    </row>
    <row r="332" spans="2:3" x14ac:dyDescent="0.75">
      <c r="B332" s="250">
        <v>269</v>
      </c>
      <c r="C332" s="249">
        <v>117.65569799212763</v>
      </c>
    </row>
    <row r="333" spans="2:3" x14ac:dyDescent="0.75">
      <c r="B333" s="250">
        <v>270</v>
      </c>
      <c r="C333" s="249">
        <v>114.49276957023729</v>
      </c>
    </row>
    <row r="334" spans="2:3" x14ac:dyDescent="0.75">
      <c r="B334" s="250">
        <v>271</v>
      </c>
      <c r="C334" s="249">
        <v>121.13410198294484</v>
      </c>
    </row>
    <row r="335" spans="2:3" x14ac:dyDescent="0.75">
      <c r="B335" s="250">
        <v>272</v>
      </c>
      <c r="C335" s="249">
        <v>125.43424130844465</v>
      </c>
    </row>
    <row r="336" spans="2:3" x14ac:dyDescent="0.75">
      <c r="B336" s="250">
        <v>273</v>
      </c>
      <c r="C336" s="249">
        <v>124.07187524508961</v>
      </c>
    </row>
    <row r="337" spans="2:3" x14ac:dyDescent="0.75">
      <c r="B337" s="250">
        <v>274</v>
      </c>
      <c r="C337" s="249">
        <v>98.088661800681649</v>
      </c>
    </row>
    <row r="338" spans="2:3" x14ac:dyDescent="0.75">
      <c r="B338" s="250">
        <v>275</v>
      </c>
      <c r="C338" s="249">
        <v>146.61769913707587</v>
      </c>
    </row>
    <row r="339" spans="2:3" x14ac:dyDescent="0.75">
      <c r="B339" s="250">
        <v>276</v>
      </c>
      <c r="C339" s="249">
        <v>104.71170099230943</v>
      </c>
    </row>
    <row r="340" spans="2:3" x14ac:dyDescent="0.75">
      <c r="B340" s="250">
        <v>277</v>
      </c>
      <c r="C340" s="249">
        <v>80.203404739159339</v>
      </c>
    </row>
    <row r="341" spans="2:3" x14ac:dyDescent="0.75">
      <c r="B341" s="250">
        <v>278</v>
      </c>
      <c r="C341" s="249">
        <v>144.9822002297152</v>
      </c>
    </row>
    <row r="342" spans="2:3" x14ac:dyDescent="0.75">
      <c r="B342" s="250">
        <v>279</v>
      </c>
      <c r="C342" s="249">
        <v>94.14411278576614</v>
      </c>
    </row>
    <row r="343" spans="2:3" x14ac:dyDescent="0.75">
      <c r="B343" s="250">
        <v>280</v>
      </c>
      <c r="C343" s="249">
        <v>99.060602917015075</v>
      </c>
    </row>
    <row r="344" spans="2:3" x14ac:dyDescent="0.75">
      <c r="B344" s="250">
        <v>281</v>
      </c>
      <c r="C344" s="249">
        <v>126.82735310015663</v>
      </c>
    </row>
    <row r="345" spans="2:3" x14ac:dyDescent="0.75">
      <c r="B345" s="250">
        <v>282</v>
      </c>
      <c r="C345" s="249">
        <v>90.912212679172541</v>
      </c>
    </row>
    <row r="346" spans="2:3" x14ac:dyDescent="0.75">
      <c r="B346" s="250">
        <v>283</v>
      </c>
      <c r="C346" s="249">
        <v>108.99841782131928</v>
      </c>
    </row>
    <row r="347" spans="2:3" x14ac:dyDescent="0.75">
      <c r="B347" s="250">
        <v>284</v>
      </c>
      <c r="C347" s="249">
        <v>139.2101374757992</v>
      </c>
    </row>
    <row r="348" spans="2:3" x14ac:dyDescent="0.75">
      <c r="B348" s="250">
        <v>285</v>
      </c>
      <c r="C348" s="249">
        <v>151.96577950862087</v>
      </c>
    </row>
    <row r="349" spans="2:3" x14ac:dyDescent="0.75">
      <c r="B349" s="250">
        <v>286</v>
      </c>
      <c r="C349" s="249">
        <v>110.97115114763474</v>
      </c>
    </row>
    <row r="350" spans="2:3" x14ac:dyDescent="0.75">
      <c r="B350" s="250">
        <v>287</v>
      </c>
      <c r="C350" s="249">
        <v>128.77833728937907</v>
      </c>
    </row>
    <row r="351" spans="2:3" x14ac:dyDescent="0.75">
      <c r="B351" s="250">
        <v>288</v>
      </c>
      <c r="C351" s="249">
        <v>84.888306458010931</v>
      </c>
    </row>
    <row r="352" spans="2:3" x14ac:dyDescent="0.75">
      <c r="B352" s="250">
        <v>289</v>
      </c>
      <c r="C352" s="249">
        <v>124.84176817360255</v>
      </c>
    </row>
    <row r="353" spans="2:3" x14ac:dyDescent="0.75">
      <c r="B353" s="250">
        <v>290</v>
      </c>
      <c r="C353" s="249">
        <v>111.80197640993744</v>
      </c>
    </row>
    <row r="354" spans="2:3" x14ac:dyDescent="0.75">
      <c r="B354" s="250">
        <v>291</v>
      </c>
      <c r="C354" s="249">
        <v>160.90168718786845</v>
      </c>
    </row>
    <row r="355" spans="2:3" x14ac:dyDescent="0.75">
      <c r="B355" s="250">
        <v>292</v>
      </c>
      <c r="C355" s="249">
        <v>132.34035526680995</v>
      </c>
    </row>
    <row r="356" spans="2:3" x14ac:dyDescent="0.75">
      <c r="B356" s="250">
        <v>293</v>
      </c>
      <c r="C356" s="249">
        <v>102.12277827122122</v>
      </c>
    </row>
    <row r="357" spans="2:3" x14ac:dyDescent="0.75">
      <c r="B357" s="250">
        <v>294</v>
      </c>
      <c r="C357" s="249">
        <v>149.66387789647365</v>
      </c>
    </row>
    <row r="358" spans="2:3" x14ac:dyDescent="0.75">
      <c r="B358" s="250">
        <v>295</v>
      </c>
      <c r="C358" s="249">
        <v>85.236973999380325</v>
      </c>
    </row>
    <row r="359" spans="2:3" x14ac:dyDescent="0.75">
      <c r="B359" s="250">
        <v>296</v>
      </c>
      <c r="C359" s="249">
        <v>92.59318380448866</v>
      </c>
    </row>
    <row r="360" spans="2:3" x14ac:dyDescent="0.75">
      <c r="B360" s="250">
        <v>297</v>
      </c>
      <c r="C360" s="249">
        <v>96.735647080140751</v>
      </c>
    </row>
    <row r="361" spans="2:3" x14ac:dyDescent="0.75">
      <c r="B361" s="250">
        <v>298</v>
      </c>
      <c r="C361" s="249">
        <v>88.382880049275485</v>
      </c>
    </row>
    <row r="362" spans="2:3" x14ac:dyDescent="0.75">
      <c r="B362" s="250">
        <v>299</v>
      </c>
      <c r="C362" s="249">
        <v>132.44053743199271</v>
      </c>
    </row>
    <row r="363" spans="2:3" x14ac:dyDescent="0.75">
      <c r="B363" s="250">
        <v>300</v>
      </c>
      <c r="C363" s="249">
        <v>101.69380068864177</v>
      </c>
    </row>
    <row r="364" spans="2:3" x14ac:dyDescent="0.75">
      <c r="B364" s="250">
        <v>301</v>
      </c>
      <c r="C364" s="249">
        <v>100.37963744241999</v>
      </c>
    </row>
    <row r="365" spans="2:3" x14ac:dyDescent="0.75">
      <c r="B365" s="250">
        <v>302</v>
      </c>
      <c r="C365" s="249">
        <v>103.94258852851361</v>
      </c>
    </row>
    <row r="366" spans="2:3" x14ac:dyDescent="0.75">
      <c r="B366" s="250">
        <v>303</v>
      </c>
      <c r="C366" s="249">
        <v>73.132552930640173</v>
      </c>
    </row>
    <row r="367" spans="2:3" x14ac:dyDescent="0.75">
      <c r="B367" s="250">
        <v>304</v>
      </c>
      <c r="C367" s="249">
        <v>119.16583427976074</v>
      </c>
    </row>
    <row r="368" spans="2:3" x14ac:dyDescent="0.75">
      <c r="B368" s="250">
        <v>305</v>
      </c>
      <c r="C368" s="249">
        <v>147.78556781500063</v>
      </c>
    </row>
    <row r="369" spans="2:3" x14ac:dyDescent="0.75">
      <c r="B369" s="250">
        <v>306</v>
      </c>
      <c r="C369" s="249">
        <v>133.2433958440603</v>
      </c>
    </row>
    <row r="370" spans="2:3" x14ac:dyDescent="0.75">
      <c r="B370" s="250">
        <v>307</v>
      </c>
      <c r="C370" s="249">
        <v>150.65286231536183</v>
      </c>
    </row>
    <row r="371" spans="2:3" x14ac:dyDescent="0.75">
      <c r="B371" s="250">
        <v>308</v>
      </c>
      <c r="C371" s="249">
        <v>115.79506227329402</v>
      </c>
    </row>
    <row r="372" spans="2:3" x14ac:dyDescent="0.75">
      <c r="B372" s="250">
        <v>309</v>
      </c>
      <c r="C372" s="249">
        <v>119.49079350455636</v>
      </c>
    </row>
    <row r="373" spans="2:3" x14ac:dyDescent="0.75">
      <c r="B373" s="250">
        <v>310</v>
      </c>
      <c r="C373" s="249">
        <v>135.4420847552378</v>
      </c>
    </row>
    <row r="374" spans="2:3" x14ac:dyDescent="0.75">
      <c r="B374" s="250">
        <v>311</v>
      </c>
      <c r="C374" s="249">
        <v>134.25678607195141</v>
      </c>
    </row>
    <row r="375" spans="2:3" x14ac:dyDescent="0.75">
      <c r="B375" s="250">
        <v>312</v>
      </c>
      <c r="C375" s="249">
        <v>168.04994564974416</v>
      </c>
    </row>
    <row r="376" spans="2:3" x14ac:dyDescent="0.75">
      <c r="B376" s="250">
        <v>313</v>
      </c>
      <c r="C376" s="249">
        <v>130.73820079892624</v>
      </c>
    </row>
    <row r="377" spans="2:3" x14ac:dyDescent="0.75">
      <c r="B377" s="250">
        <v>314</v>
      </c>
      <c r="C377" s="249">
        <v>127.02455010781817</v>
      </c>
    </row>
    <row r="378" spans="2:3" x14ac:dyDescent="0.75">
      <c r="B378" s="250">
        <v>315</v>
      </c>
      <c r="C378" s="249">
        <v>101.10665317406711</v>
      </c>
    </row>
    <row r="379" spans="2:3" x14ac:dyDescent="0.75">
      <c r="B379" s="250">
        <v>316</v>
      </c>
      <c r="C379" s="249">
        <v>106.02294661590474</v>
      </c>
    </row>
    <row r="380" spans="2:3" x14ac:dyDescent="0.75">
      <c r="B380" s="250">
        <v>317</v>
      </c>
      <c r="C380" s="249">
        <v>122.31334924985403</v>
      </c>
    </row>
    <row r="381" spans="2:3" x14ac:dyDescent="0.75">
      <c r="B381" s="250">
        <v>318</v>
      </c>
      <c r="C381" s="249">
        <v>136.42143206825642</v>
      </c>
    </row>
    <row r="382" spans="2:3" x14ac:dyDescent="0.75">
      <c r="B382" s="250">
        <v>319</v>
      </c>
      <c r="C382" s="249">
        <v>72.745343177517128</v>
      </c>
    </row>
    <row r="383" spans="2:3" x14ac:dyDescent="0.75">
      <c r="B383" s="250">
        <v>320</v>
      </c>
      <c r="C383" s="249">
        <v>127.1523510312181</v>
      </c>
    </row>
    <row r="384" spans="2:3" x14ac:dyDescent="0.75">
      <c r="B384" s="250">
        <v>321</v>
      </c>
      <c r="C384" s="249">
        <v>141.22186518440122</v>
      </c>
    </row>
    <row r="385" spans="2:3" x14ac:dyDescent="0.75">
      <c r="B385" s="250">
        <v>322</v>
      </c>
      <c r="C385" s="249">
        <v>107.29703435068492</v>
      </c>
    </row>
    <row r="386" spans="2:3" x14ac:dyDescent="0.75">
      <c r="B386" s="250">
        <v>323</v>
      </c>
      <c r="C386" s="249">
        <v>123.43217859001726</v>
      </c>
    </row>
    <row r="387" spans="2:3" x14ac:dyDescent="0.75">
      <c r="B387" s="250">
        <v>324</v>
      </c>
      <c r="C387" s="249">
        <v>138.39193023076646</v>
      </c>
    </row>
    <row r="388" spans="2:3" x14ac:dyDescent="0.75">
      <c r="B388" s="250">
        <v>325</v>
      </c>
      <c r="C388" s="249">
        <v>111.07939797273201</v>
      </c>
    </row>
    <row r="389" spans="2:3" x14ac:dyDescent="0.75">
      <c r="B389" s="250">
        <v>326</v>
      </c>
      <c r="C389" s="249">
        <v>101.22745025472675</v>
      </c>
    </row>
    <row r="390" spans="2:3" x14ac:dyDescent="0.75">
      <c r="B390" s="250">
        <v>327</v>
      </c>
      <c r="C390" s="249">
        <v>80.225914568414112</v>
      </c>
    </row>
    <row r="391" spans="2:3" x14ac:dyDescent="0.75">
      <c r="B391" s="250">
        <v>328</v>
      </c>
      <c r="C391" s="249">
        <v>85.998843509816624</v>
      </c>
    </row>
    <row r="392" spans="2:3" x14ac:dyDescent="0.75">
      <c r="B392" s="250">
        <v>329</v>
      </c>
      <c r="C392" s="249">
        <v>125.53590051352663</v>
      </c>
    </row>
    <row r="393" spans="2:3" x14ac:dyDescent="0.75">
      <c r="B393" s="250">
        <v>330</v>
      </c>
      <c r="C393" s="249">
        <v>149.85630391932176</v>
      </c>
    </row>
    <row r="394" spans="2:3" x14ac:dyDescent="0.75">
      <c r="B394" s="250">
        <v>331</v>
      </c>
      <c r="C394" s="249">
        <v>118.28147183810108</v>
      </c>
    </row>
    <row r="395" spans="2:3" x14ac:dyDescent="0.75">
      <c r="B395" s="250">
        <v>332</v>
      </c>
      <c r="C395" s="249">
        <v>138.88747847097278</v>
      </c>
    </row>
    <row r="396" spans="2:3" x14ac:dyDescent="0.75">
      <c r="B396" s="250">
        <v>333</v>
      </c>
      <c r="C396" s="249">
        <v>115.19188633156556</v>
      </c>
    </row>
    <row r="397" spans="2:3" x14ac:dyDescent="0.75">
      <c r="B397" s="250">
        <v>334</v>
      </c>
      <c r="C397" s="249">
        <v>149.24869440782862</v>
      </c>
    </row>
    <row r="398" spans="2:3" x14ac:dyDescent="0.75">
      <c r="B398" s="250">
        <v>335</v>
      </c>
      <c r="C398" s="249">
        <v>157.01436789552957</v>
      </c>
    </row>
    <row r="399" spans="2:3" x14ac:dyDescent="0.75">
      <c r="B399" s="250">
        <v>336</v>
      </c>
      <c r="C399" s="249">
        <v>145.93024848239551</v>
      </c>
    </row>
    <row r="400" spans="2:3" x14ac:dyDescent="0.75">
      <c r="B400" s="250">
        <v>337</v>
      </c>
      <c r="C400" s="249">
        <v>139.07817412818468</v>
      </c>
    </row>
    <row r="401" spans="2:3" x14ac:dyDescent="0.75">
      <c r="B401" s="250">
        <v>338</v>
      </c>
      <c r="C401" s="249">
        <v>120.64627017455661</v>
      </c>
    </row>
    <row r="402" spans="2:3" x14ac:dyDescent="0.75">
      <c r="B402" s="250">
        <v>339</v>
      </c>
      <c r="C402" s="249">
        <v>160.61829762564889</v>
      </c>
    </row>
    <row r="403" spans="2:3" x14ac:dyDescent="0.75">
      <c r="B403" s="250">
        <v>340</v>
      </c>
      <c r="C403" s="249">
        <v>122.01468671992878</v>
      </c>
    </row>
    <row r="404" spans="2:3" x14ac:dyDescent="0.75">
      <c r="B404" s="250">
        <v>341</v>
      </c>
      <c r="C404" s="249">
        <v>139.74556601044719</v>
      </c>
    </row>
    <row r="405" spans="2:3" x14ac:dyDescent="0.75">
      <c r="B405" s="250">
        <v>342</v>
      </c>
      <c r="C405" s="249">
        <v>149.28802148109662</v>
      </c>
    </row>
    <row r="406" spans="2:3" x14ac:dyDescent="0.75">
      <c r="B406" s="250">
        <v>343</v>
      </c>
      <c r="C406" s="249">
        <v>118.64182728283882</v>
      </c>
    </row>
    <row r="407" spans="2:3" x14ac:dyDescent="0.75">
      <c r="B407" s="250">
        <v>344</v>
      </c>
      <c r="C407" s="249">
        <v>119.46351868695611</v>
      </c>
    </row>
    <row r="408" spans="2:3" x14ac:dyDescent="0.75">
      <c r="B408" s="250">
        <v>345</v>
      </c>
      <c r="C408" s="249">
        <v>131.33085766163532</v>
      </c>
    </row>
    <row r="409" spans="2:3" x14ac:dyDescent="0.75">
      <c r="B409" s="250">
        <v>346</v>
      </c>
      <c r="C409" s="249">
        <v>148.01371821820928</v>
      </c>
    </row>
    <row r="410" spans="2:3" x14ac:dyDescent="0.75">
      <c r="B410" s="250">
        <v>347</v>
      </c>
      <c r="C410" s="249">
        <v>92.725015559588485</v>
      </c>
    </row>
    <row r="411" spans="2:3" x14ac:dyDescent="0.75">
      <c r="B411" s="250">
        <v>348</v>
      </c>
      <c r="C411" s="249">
        <v>89.284256000747234</v>
      </c>
    </row>
    <row r="412" spans="2:3" x14ac:dyDescent="0.75">
      <c r="B412" s="250">
        <v>349</v>
      </c>
      <c r="C412" s="249">
        <v>94.157907866535297</v>
      </c>
    </row>
    <row r="413" spans="2:3" x14ac:dyDescent="0.75">
      <c r="B413" s="250">
        <v>350</v>
      </c>
      <c r="C413" s="249">
        <v>168.68437410023373</v>
      </c>
    </row>
    <row r="414" spans="2:3" x14ac:dyDescent="0.75">
      <c r="B414" s="250">
        <v>351</v>
      </c>
      <c r="C414" s="249">
        <v>144.07820377912068</v>
      </c>
    </row>
    <row r="415" spans="2:3" x14ac:dyDescent="0.75">
      <c r="B415" s="250">
        <v>352</v>
      </c>
      <c r="C415" s="249">
        <v>120.27583107565439</v>
      </c>
    </row>
    <row r="416" spans="2:3" x14ac:dyDescent="0.75">
      <c r="B416" s="250">
        <v>353</v>
      </c>
      <c r="C416" s="249">
        <v>154.93516979401937</v>
      </c>
    </row>
    <row r="417" spans="2:3" x14ac:dyDescent="0.75">
      <c r="B417" s="250">
        <v>354</v>
      </c>
      <c r="C417" s="249">
        <v>123.95751456414217</v>
      </c>
    </row>
    <row r="418" spans="2:3" x14ac:dyDescent="0.75">
      <c r="B418" s="250">
        <v>355</v>
      </c>
      <c r="C418" s="249">
        <v>129.70880699744666</v>
      </c>
    </row>
    <row r="419" spans="2:3" x14ac:dyDescent="0.75">
      <c r="B419" s="250">
        <v>356</v>
      </c>
      <c r="C419" s="249">
        <v>95.86938222739019</v>
      </c>
    </row>
    <row r="420" spans="2:3" x14ac:dyDescent="0.75">
      <c r="B420" s="250">
        <v>357</v>
      </c>
      <c r="C420" s="249">
        <v>74.63550803712485</v>
      </c>
    </row>
    <row r="421" spans="2:3" x14ac:dyDescent="0.75">
      <c r="B421" s="250">
        <v>358</v>
      </c>
      <c r="C421" s="249">
        <v>105.42366859776564</v>
      </c>
    </row>
    <row r="422" spans="2:3" x14ac:dyDescent="0.75">
      <c r="B422" s="250">
        <v>359</v>
      </c>
      <c r="C422" s="249">
        <v>126.70153149402611</v>
      </c>
    </row>
    <row r="423" spans="2:3" x14ac:dyDescent="0.75">
      <c r="B423" s="250">
        <v>360</v>
      </c>
      <c r="C423" s="249">
        <v>126.64566270519384</v>
      </c>
    </row>
    <row r="424" spans="2:3" x14ac:dyDescent="0.75">
      <c r="B424" s="250">
        <v>361</v>
      </c>
      <c r="C424" s="249">
        <v>126.17289196447199</v>
      </c>
    </row>
    <row r="425" spans="2:3" x14ac:dyDescent="0.75">
      <c r="B425" s="250">
        <v>362</v>
      </c>
      <c r="C425" s="249">
        <v>143.17126165180338</v>
      </c>
    </row>
    <row r="426" spans="2:3" x14ac:dyDescent="0.75">
      <c r="B426" s="250">
        <v>363</v>
      </c>
      <c r="C426" s="249">
        <v>120.71384231018322</v>
      </c>
    </row>
    <row r="427" spans="2:3" x14ac:dyDescent="0.75">
      <c r="B427" s="250">
        <v>364</v>
      </c>
      <c r="C427" s="249">
        <v>125.46356221631167</v>
      </c>
    </row>
    <row r="428" spans="2:3" x14ac:dyDescent="0.75">
      <c r="B428" s="250">
        <v>365</v>
      </c>
      <c r="C428" s="249">
        <v>128.73139337523497</v>
      </c>
    </row>
    <row r="429" spans="2:3" x14ac:dyDescent="0.75">
      <c r="B429" s="250">
        <v>366</v>
      </c>
      <c r="C429" s="249">
        <v>125.81466138256687</v>
      </c>
    </row>
    <row r="430" spans="2:3" x14ac:dyDescent="0.75">
      <c r="B430" s="250">
        <v>367</v>
      </c>
      <c r="C430" s="249">
        <v>75.855203305302211</v>
      </c>
    </row>
    <row r="431" spans="2:3" x14ac:dyDescent="0.75">
      <c r="B431" s="250">
        <v>368</v>
      </c>
      <c r="C431" s="249">
        <v>112.12280020595649</v>
      </c>
    </row>
    <row r="432" spans="2:3" x14ac:dyDescent="0.75">
      <c r="B432" s="250">
        <v>369</v>
      </c>
      <c r="C432" s="249">
        <v>105.20608872179105</v>
      </c>
    </row>
    <row r="433" spans="2:3" x14ac:dyDescent="0.75">
      <c r="B433" s="250">
        <v>370</v>
      </c>
      <c r="C433" s="249">
        <v>122.79224371016558</v>
      </c>
    </row>
    <row r="434" spans="2:3" x14ac:dyDescent="0.75">
      <c r="B434" s="250">
        <v>371</v>
      </c>
      <c r="C434" s="249">
        <v>119.18915222414407</v>
      </c>
    </row>
    <row r="435" spans="2:3" x14ac:dyDescent="0.75">
      <c r="B435" s="250">
        <v>372</v>
      </c>
      <c r="C435" s="249">
        <v>87.249321667302155</v>
      </c>
    </row>
    <row r="436" spans="2:3" x14ac:dyDescent="0.75">
      <c r="B436" s="250">
        <v>373</v>
      </c>
      <c r="C436" s="249">
        <v>123.24948070890576</v>
      </c>
    </row>
    <row r="437" spans="2:3" x14ac:dyDescent="0.75">
      <c r="B437" s="250">
        <v>374</v>
      </c>
      <c r="C437" s="249">
        <v>157.48909393910469</v>
      </c>
    </row>
    <row r="438" spans="2:3" x14ac:dyDescent="0.75">
      <c r="B438" s="250">
        <v>375</v>
      </c>
      <c r="C438" s="249">
        <v>107.22028254262121</v>
      </c>
    </row>
    <row r="439" spans="2:3" x14ac:dyDescent="0.75">
      <c r="B439" s="250">
        <v>376</v>
      </c>
      <c r="C439" s="249">
        <v>118.69213157094416</v>
      </c>
    </row>
    <row r="440" spans="2:3" x14ac:dyDescent="0.75">
      <c r="B440" s="250">
        <v>377</v>
      </c>
      <c r="C440" s="249">
        <v>111.85290970243574</v>
      </c>
    </row>
    <row r="441" spans="2:3" x14ac:dyDescent="0.75">
      <c r="B441" s="250">
        <v>378</v>
      </c>
      <c r="C441" s="249">
        <v>119.65717324862086</v>
      </c>
    </row>
    <row r="442" spans="2:3" x14ac:dyDescent="0.75">
      <c r="B442" s="250">
        <v>379</v>
      </c>
      <c r="C442" s="249">
        <v>156.71274746434153</v>
      </c>
    </row>
    <row r="443" spans="2:3" x14ac:dyDescent="0.75">
      <c r="B443" s="250">
        <v>380</v>
      </c>
      <c r="C443" s="249">
        <v>122.85531714304365</v>
      </c>
    </row>
    <row r="444" spans="2:3" x14ac:dyDescent="0.75">
      <c r="B444" s="250">
        <v>381</v>
      </c>
      <c r="C444" s="249">
        <v>134.75988355803514</v>
      </c>
    </row>
    <row r="445" spans="2:3" x14ac:dyDescent="0.75">
      <c r="B445" s="250">
        <v>382</v>
      </c>
      <c r="C445" s="249">
        <v>123.1671999640898</v>
      </c>
    </row>
    <row r="446" spans="2:3" x14ac:dyDescent="0.75">
      <c r="B446" s="250">
        <v>383</v>
      </c>
      <c r="C446" s="249">
        <v>85.985914068330814</v>
      </c>
    </row>
    <row r="447" spans="2:3" x14ac:dyDescent="0.75">
      <c r="B447" s="250">
        <v>384</v>
      </c>
      <c r="C447" s="249">
        <v>113.09225726549066</v>
      </c>
    </row>
    <row r="448" spans="2:3" x14ac:dyDescent="0.75">
      <c r="B448" s="250">
        <v>385</v>
      </c>
      <c r="C448" s="249">
        <v>143.40387635462832</v>
      </c>
    </row>
    <row r="449" spans="2:3" x14ac:dyDescent="0.75">
      <c r="B449" s="250">
        <v>386</v>
      </c>
      <c r="C449" s="249">
        <v>111.42998991805752</v>
      </c>
    </row>
    <row r="450" spans="2:3" x14ac:dyDescent="0.75">
      <c r="B450" s="250">
        <v>387</v>
      </c>
      <c r="C450" s="249">
        <v>105.81613916879331</v>
      </c>
    </row>
    <row r="451" spans="2:3" x14ac:dyDescent="0.75">
      <c r="B451" s="250">
        <v>388</v>
      </c>
      <c r="C451" s="249">
        <v>109.52643293645735</v>
      </c>
    </row>
    <row r="452" spans="2:3" x14ac:dyDescent="0.75">
      <c r="B452" s="250">
        <v>389</v>
      </c>
      <c r="C452" s="249">
        <v>162.41569725811416</v>
      </c>
    </row>
    <row r="453" spans="2:3" x14ac:dyDescent="0.75">
      <c r="B453" s="250">
        <v>390</v>
      </c>
      <c r="C453" s="249">
        <v>88.46933113726945</v>
      </c>
    </row>
    <row r="454" spans="2:3" x14ac:dyDescent="0.75">
      <c r="B454" s="250">
        <v>391</v>
      </c>
      <c r="C454" s="249">
        <v>136.56566834257947</v>
      </c>
    </row>
    <row r="455" spans="2:3" x14ac:dyDescent="0.75">
      <c r="B455" s="250">
        <v>392</v>
      </c>
      <c r="C455" s="249">
        <v>126.86226742308961</v>
      </c>
    </row>
    <row r="456" spans="2:3" x14ac:dyDescent="0.75">
      <c r="B456" s="250">
        <v>393</v>
      </c>
      <c r="C456" s="249">
        <v>114.34715096473924</v>
      </c>
    </row>
    <row r="457" spans="2:3" x14ac:dyDescent="0.75">
      <c r="B457" s="250">
        <v>394</v>
      </c>
      <c r="C457" s="249">
        <v>121.65097935809256</v>
      </c>
    </row>
    <row r="458" spans="2:3" x14ac:dyDescent="0.75">
      <c r="B458" s="250">
        <v>395</v>
      </c>
      <c r="C458" s="249">
        <v>106.31806196882192</v>
      </c>
    </row>
    <row r="459" spans="2:3" x14ac:dyDescent="0.75">
      <c r="B459" s="250">
        <v>396</v>
      </c>
      <c r="C459" s="249">
        <v>147.1897538784749</v>
      </c>
    </row>
    <row r="460" spans="2:3" x14ac:dyDescent="0.75">
      <c r="B460" s="250">
        <v>397</v>
      </c>
      <c r="C460" s="249">
        <v>159.04956037802572</v>
      </c>
    </row>
    <row r="461" spans="2:3" x14ac:dyDescent="0.75">
      <c r="B461" s="250">
        <v>398</v>
      </c>
      <c r="C461" s="249">
        <v>117.12752959139823</v>
      </c>
    </row>
    <row r="462" spans="2:3" x14ac:dyDescent="0.75">
      <c r="B462" s="250">
        <v>399</v>
      </c>
      <c r="C462" s="249">
        <v>112.876991865953</v>
      </c>
    </row>
    <row r="463" spans="2:3" x14ac:dyDescent="0.75">
      <c r="B463" s="250">
        <v>400</v>
      </c>
      <c r="C463" s="249">
        <v>138.42594919907481</v>
      </c>
    </row>
    <row r="464" spans="2:3" x14ac:dyDescent="0.75">
      <c r="B464" s="250">
        <v>401</v>
      </c>
      <c r="C464" s="249">
        <v>86.277232573147842</v>
      </c>
    </row>
    <row r="465" spans="2:3" x14ac:dyDescent="0.75">
      <c r="B465" s="250">
        <v>402</v>
      </c>
      <c r="C465" s="249">
        <v>141.84959302579185</v>
      </c>
    </row>
    <row r="466" spans="2:3" x14ac:dyDescent="0.75">
      <c r="B466" s="250">
        <v>403</v>
      </c>
      <c r="C466" s="249">
        <v>107.32515088900426</v>
      </c>
    </row>
    <row r="467" spans="2:3" x14ac:dyDescent="0.75">
      <c r="B467" s="250">
        <v>404</v>
      </c>
      <c r="C467" s="249">
        <v>132.29118103394501</v>
      </c>
    </row>
    <row r="468" spans="2:3" x14ac:dyDescent="0.75">
      <c r="B468" s="250">
        <v>405</v>
      </c>
      <c r="C468" s="249">
        <v>134.60258848554102</v>
      </c>
    </row>
    <row r="469" spans="2:3" x14ac:dyDescent="0.75">
      <c r="B469" s="250">
        <v>406</v>
      </c>
      <c r="C469" s="249">
        <v>54.511853646407374</v>
      </c>
    </row>
    <row r="470" spans="2:3" x14ac:dyDescent="0.75">
      <c r="B470" s="250">
        <v>407</v>
      </c>
      <c r="C470" s="249">
        <v>103.20816029948841</v>
      </c>
    </row>
    <row r="471" spans="2:3" x14ac:dyDescent="0.75">
      <c r="B471" s="250">
        <v>408</v>
      </c>
      <c r="C471" s="249">
        <v>162.30793289237306</v>
      </c>
    </row>
    <row r="472" spans="2:3" x14ac:dyDescent="0.75">
      <c r="B472" s="250">
        <v>409</v>
      </c>
      <c r="C472" s="249">
        <v>111.45118694763501</v>
      </c>
    </row>
    <row r="473" spans="2:3" x14ac:dyDescent="0.75">
      <c r="B473" s="250">
        <v>410</v>
      </c>
      <c r="C473" s="249">
        <v>71.430821055046238</v>
      </c>
    </row>
    <row r="474" spans="2:3" x14ac:dyDescent="0.75">
      <c r="B474" s="250">
        <v>411</v>
      </c>
      <c r="C474" s="249">
        <v>142.67332589845557</v>
      </c>
    </row>
    <row r="475" spans="2:3" x14ac:dyDescent="0.75">
      <c r="B475" s="250">
        <v>412</v>
      </c>
      <c r="C475" s="249">
        <v>167.2873483802818</v>
      </c>
    </row>
    <row r="476" spans="2:3" x14ac:dyDescent="0.75">
      <c r="B476" s="250">
        <v>413</v>
      </c>
      <c r="C476" s="249">
        <v>100.92255093347141</v>
      </c>
    </row>
    <row r="477" spans="2:3" x14ac:dyDescent="0.75">
      <c r="B477" s="250">
        <v>414</v>
      </c>
      <c r="C477" s="249">
        <v>121.67158834943429</v>
      </c>
    </row>
    <row r="478" spans="2:3" x14ac:dyDescent="0.75">
      <c r="B478" s="250">
        <v>415</v>
      </c>
      <c r="C478" s="249">
        <v>154.07071420061806</v>
      </c>
    </row>
    <row r="479" spans="2:3" x14ac:dyDescent="0.75">
      <c r="B479" s="250">
        <v>416</v>
      </c>
      <c r="C479" s="249">
        <v>118.16573080245952</v>
      </c>
    </row>
    <row r="480" spans="2:3" x14ac:dyDescent="0.75">
      <c r="B480" s="250">
        <v>417</v>
      </c>
      <c r="C480" s="249">
        <v>83.295903833769756</v>
      </c>
    </row>
    <row r="481" spans="2:3" x14ac:dyDescent="0.75">
      <c r="B481" s="250">
        <v>418</v>
      </c>
      <c r="C481" s="249">
        <v>147.33061116141252</v>
      </c>
    </row>
    <row r="482" spans="2:3" x14ac:dyDescent="0.75">
      <c r="B482" s="250">
        <v>419</v>
      </c>
      <c r="C482" s="249">
        <v>102.97015813821463</v>
      </c>
    </row>
    <row r="483" spans="2:3" x14ac:dyDescent="0.75">
      <c r="B483" s="250">
        <v>420</v>
      </c>
      <c r="C483" s="249">
        <v>141.73076115875762</v>
      </c>
    </row>
    <row r="484" spans="2:3" x14ac:dyDescent="0.75">
      <c r="B484" s="250">
        <v>421</v>
      </c>
      <c r="C484" s="249">
        <v>116.56349637812356</v>
      </c>
    </row>
    <row r="485" spans="2:3" x14ac:dyDescent="0.75">
      <c r="B485" s="250">
        <v>422</v>
      </c>
      <c r="C485" s="249">
        <v>131.81719700177035</v>
      </c>
    </row>
    <row r="486" spans="2:3" x14ac:dyDescent="0.75">
      <c r="B486" s="250">
        <v>423</v>
      </c>
      <c r="C486" s="249">
        <v>110.62760644607789</v>
      </c>
    </row>
    <row r="487" spans="2:3" x14ac:dyDescent="0.75">
      <c r="B487" s="250">
        <v>424</v>
      </c>
      <c r="C487" s="249">
        <v>169.72466434085649</v>
      </c>
    </row>
    <row r="488" spans="2:3" x14ac:dyDescent="0.75">
      <c r="B488" s="250">
        <v>425</v>
      </c>
      <c r="C488" s="249">
        <v>62.496766571264367</v>
      </c>
    </row>
    <row r="489" spans="2:3" x14ac:dyDescent="0.75">
      <c r="B489" s="250">
        <v>426</v>
      </c>
      <c r="C489" s="249">
        <v>124.06220530090401</v>
      </c>
    </row>
    <row r="490" spans="2:3" x14ac:dyDescent="0.75">
      <c r="B490" s="250">
        <v>427</v>
      </c>
      <c r="C490" s="249">
        <v>135.70716468703665</v>
      </c>
    </row>
    <row r="491" spans="2:3" x14ac:dyDescent="0.75">
      <c r="B491" s="250">
        <v>428</v>
      </c>
      <c r="C491" s="249">
        <v>133.58712315607892</v>
      </c>
    </row>
    <row r="492" spans="2:3" x14ac:dyDescent="0.75">
      <c r="B492" s="250">
        <v>429</v>
      </c>
      <c r="C492" s="249">
        <v>117.43864748447882</v>
      </c>
    </row>
    <row r="493" spans="2:3" x14ac:dyDescent="0.75">
      <c r="B493" s="250">
        <v>430</v>
      </c>
      <c r="C493" s="249">
        <v>86.722350710658048</v>
      </c>
    </row>
    <row r="494" spans="2:3" x14ac:dyDescent="0.75">
      <c r="B494" s="250">
        <v>431</v>
      </c>
      <c r="C494" s="249">
        <v>121.70801645814852</v>
      </c>
    </row>
    <row r="495" spans="2:3" x14ac:dyDescent="0.75">
      <c r="B495" s="250">
        <v>432</v>
      </c>
      <c r="C495" s="249">
        <v>125.89319911641846</v>
      </c>
    </row>
    <row r="496" spans="2:3" x14ac:dyDescent="0.75">
      <c r="B496" s="250">
        <v>433</v>
      </c>
      <c r="C496" s="249">
        <v>99.792425660556859</v>
      </c>
    </row>
    <row r="497" spans="2:3" x14ac:dyDescent="0.75">
      <c r="B497" s="250">
        <v>434</v>
      </c>
      <c r="C497" s="249">
        <v>112.93073770406392</v>
      </c>
    </row>
    <row r="498" spans="2:3" x14ac:dyDescent="0.75">
      <c r="B498" s="250">
        <v>435</v>
      </c>
      <c r="C498" s="249">
        <v>147.7751750891818</v>
      </c>
    </row>
    <row r="499" spans="2:3" x14ac:dyDescent="0.75">
      <c r="B499" s="250">
        <v>436</v>
      </c>
      <c r="C499" s="249">
        <v>135.32787535532782</v>
      </c>
    </row>
    <row r="500" spans="2:3" x14ac:dyDescent="0.75">
      <c r="B500" s="250">
        <v>437</v>
      </c>
      <c r="C500" s="249">
        <v>142.3954068359713</v>
      </c>
    </row>
    <row r="501" spans="2:3" x14ac:dyDescent="0.75">
      <c r="B501" s="250">
        <v>438</v>
      </c>
      <c r="C501" s="249">
        <v>112.99234564873359</v>
      </c>
    </row>
    <row r="502" spans="2:3" x14ac:dyDescent="0.75">
      <c r="B502" s="250">
        <v>439</v>
      </c>
      <c r="C502" s="249">
        <v>97.892057937612293</v>
      </c>
    </row>
    <row r="503" spans="2:3" x14ac:dyDescent="0.75">
      <c r="B503" s="250">
        <v>440</v>
      </c>
      <c r="C503" s="249">
        <v>112.48634092371177</v>
      </c>
    </row>
    <row r="504" spans="2:3" x14ac:dyDescent="0.75">
      <c r="B504" s="250">
        <v>441</v>
      </c>
      <c r="C504" s="249">
        <v>123.21650586361602</v>
      </c>
    </row>
    <row r="505" spans="2:3" x14ac:dyDescent="0.75">
      <c r="B505" s="250">
        <v>442</v>
      </c>
      <c r="C505" s="249">
        <v>128.87284700555188</v>
      </c>
    </row>
    <row r="506" spans="2:3" x14ac:dyDescent="0.75">
      <c r="B506" s="250">
        <v>443</v>
      </c>
      <c r="C506" s="249">
        <v>105.7496757265599</v>
      </c>
    </row>
    <row r="507" spans="2:3" x14ac:dyDescent="0.75">
      <c r="B507" s="250">
        <v>444</v>
      </c>
      <c r="C507" s="249">
        <v>133.78064811403391</v>
      </c>
    </row>
    <row r="508" spans="2:3" x14ac:dyDescent="0.75">
      <c r="B508" s="250">
        <v>445</v>
      </c>
      <c r="C508" s="249">
        <v>141.59658851078251</v>
      </c>
    </row>
    <row r="509" spans="2:3" x14ac:dyDescent="0.75">
      <c r="B509" s="250">
        <v>446</v>
      </c>
      <c r="C509" s="249">
        <v>125.38640083882677</v>
      </c>
    </row>
    <row r="510" spans="2:3" x14ac:dyDescent="0.75">
      <c r="B510" s="250">
        <v>447</v>
      </c>
      <c r="C510" s="249">
        <v>112.47570017916665</v>
      </c>
    </row>
    <row r="511" spans="2:3" x14ac:dyDescent="0.75">
      <c r="B511" s="250">
        <v>448</v>
      </c>
      <c r="C511" s="249">
        <v>89.962965021393131</v>
      </c>
    </row>
    <row r="512" spans="2:3" x14ac:dyDescent="0.75">
      <c r="B512" s="250">
        <v>449</v>
      </c>
      <c r="C512" s="249">
        <v>139.44859499664543</v>
      </c>
    </row>
    <row r="513" spans="2:3" x14ac:dyDescent="0.75">
      <c r="B513" s="250">
        <v>450</v>
      </c>
      <c r="C513" s="249">
        <v>105.41191741828274</v>
      </c>
    </row>
    <row r="514" spans="2:3" x14ac:dyDescent="0.75">
      <c r="B514" s="250">
        <v>451</v>
      </c>
      <c r="C514" s="249">
        <v>120.64866092659354</v>
      </c>
    </row>
    <row r="515" spans="2:3" x14ac:dyDescent="0.75">
      <c r="B515" s="250">
        <v>452</v>
      </c>
      <c r="C515" s="249">
        <v>105.99118823807351</v>
      </c>
    </row>
    <row r="516" spans="2:3" x14ac:dyDescent="0.75">
      <c r="B516" s="250">
        <v>453</v>
      </c>
      <c r="C516" s="249">
        <v>126.05289669237938</v>
      </c>
    </row>
    <row r="517" spans="2:3" x14ac:dyDescent="0.75">
      <c r="B517" s="250">
        <v>454</v>
      </c>
      <c r="C517" s="249">
        <v>117.30500290413232</v>
      </c>
    </row>
    <row r="518" spans="2:3" x14ac:dyDescent="0.75">
      <c r="B518" s="250">
        <v>455</v>
      </c>
      <c r="C518" s="249">
        <v>114.52472771553104</v>
      </c>
    </row>
    <row r="519" spans="2:3" x14ac:dyDescent="0.75">
      <c r="B519" s="250">
        <v>456</v>
      </c>
      <c r="C519" s="249">
        <v>137.51331034804312</v>
      </c>
    </row>
    <row r="520" spans="2:3" x14ac:dyDescent="0.75">
      <c r="B520" s="250">
        <v>457</v>
      </c>
      <c r="C520" s="249">
        <v>142.63027040254207</v>
      </c>
    </row>
    <row r="521" spans="2:3" x14ac:dyDescent="0.75">
      <c r="B521" s="250">
        <v>458</v>
      </c>
      <c r="C521" s="249">
        <v>101.88056496228587</v>
      </c>
    </row>
    <row r="522" spans="2:3" x14ac:dyDescent="0.75">
      <c r="B522" s="250">
        <v>459</v>
      </c>
      <c r="C522" s="249">
        <v>128.099340622813</v>
      </c>
    </row>
    <row r="523" spans="2:3" x14ac:dyDescent="0.75">
      <c r="B523" s="250">
        <v>460</v>
      </c>
      <c r="C523" s="249">
        <v>103.43172838106642</v>
      </c>
    </row>
    <row r="524" spans="2:3" x14ac:dyDescent="0.75">
      <c r="B524" s="250">
        <v>461</v>
      </c>
      <c r="C524" s="249">
        <v>105.17557472258704</v>
      </c>
    </row>
    <row r="525" spans="2:3" x14ac:dyDescent="0.75">
      <c r="B525" s="250">
        <v>462</v>
      </c>
      <c r="C525" s="249">
        <v>104.67884099524045</v>
      </c>
    </row>
    <row r="526" spans="2:3" x14ac:dyDescent="0.75">
      <c r="B526" s="250">
        <v>463</v>
      </c>
      <c r="C526" s="249">
        <v>150.11345898857334</v>
      </c>
    </row>
    <row r="527" spans="2:3" x14ac:dyDescent="0.75">
      <c r="B527" s="250">
        <v>464</v>
      </c>
      <c r="C527" s="249">
        <v>131.4866952173588</v>
      </c>
    </row>
    <row r="528" spans="2:3" x14ac:dyDescent="0.75">
      <c r="B528" s="250">
        <v>465</v>
      </c>
      <c r="C528" s="249">
        <v>127.23065235610856</v>
      </c>
    </row>
    <row r="529" spans="2:3" x14ac:dyDescent="0.75">
      <c r="B529" s="250">
        <v>466</v>
      </c>
      <c r="C529" s="249">
        <v>110.91395856159659</v>
      </c>
    </row>
    <row r="530" spans="2:3" x14ac:dyDescent="0.75">
      <c r="B530" s="250">
        <v>467</v>
      </c>
      <c r="C530" s="249">
        <v>115.47917075313781</v>
      </c>
    </row>
    <row r="531" spans="2:3" x14ac:dyDescent="0.75">
      <c r="B531" s="250">
        <v>468</v>
      </c>
      <c r="C531" s="249">
        <v>131.8485408138971</v>
      </c>
    </row>
    <row r="532" spans="2:3" x14ac:dyDescent="0.75">
      <c r="B532" s="250">
        <v>469</v>
      </c>
      <c r="C532" s="249">
        <v>131.05419019140689</v>
      </c>
    </row>
    <row r="533" spans="2:3" x14ac:dyDescent="0.75">
      <c r="B533" s="250">
        <v>470</v>
      </c>
      <c r="C533" s="249">
        <v>136.829137596517</v>
      </c>
    </row>
    <row r="534" spans="2:3" x14ac:dyDescent="0.75">
      <c r="B534" s="250">
        <v>471</v>
      </c>
      <c r="C534" s="249">
        <v>101.69216722761175</v>
      </c>
    </row>
    <row r="535" spans="2:3" x14ac:dyDescent="0.75">
      <c r="B535" s="250">
        <v>472</v>
      </c>
      <c r="C535" s="249">
        <v>105.64464200590919</v>
      </c>
    </row>
    <row r="536" spans="2:3" x14ac:dyDescent="0.75">
      <c r="B536" s="250">
        <v>473</v>
      </c>
      <c r="C536" s="249">
        <v>171.58432788362012</v>
      </c>
    </row>
    <row r="537" spans="2:3" x14ac:dyDescent="0.75">
      <c r="B537" s="250">
        <v>474</v>
      </c>
      <c r="C537" s="249">
        <v>86.919411664708406</v>
      </c>
    </row>
    <row r="538" spans="2:3" x14ac:dyDescent="0.75">
      <c r="B538" s="250">
        <v>475</v>
      </c>
      <c r="C538" s="249">
        <v>102.22544614073705</v>
      </c>
    </row>
    <row r="539" spans="2:3" x14ac:dyDescent="0.75">
      <c r="B539" s="250">
        <v>476</v>
      </c>
      <c r="C539" s="249">
        <v>137.93571086128748</v>
      </c>
    </row>
    <row r="540" spans="2:3" x14ac:dyDescent="0.75">
      <c r="B540" s="250">
        <v>477</v>
      </c>
      <c r="C540" s="249">
        <v>130.29210861536319</v>
      </c>
    </row>
    <row r="541" spans="2:3" x14ac:dyDescent="0.75">
      <c r="B541" s="250">
        <v>478</v>
      </c>
      <c r="C541" s="249">
        <v>90.821853998262441</v>
      </c>
    </row>
    <row r="542" spans="2:3" x14ac:dyDescent="0.75">
      <c r="B542" s="250">
        <v>479</v>
      </c>
      <c r="C542" s="249">
        <v>139.29771223455944</v>
      </c>
    </row>
    <row r="543" spans="2:3" x14ac:dyDescent="0.75">
      <c r="B543" s="250">
        <v>480</v>
      </c>
      <c r="C543" s="249">
        <v>133.26839711465439</v>
      </c>
    </row>
    <row r="544" spans="2:3" x14ac:dyDescent="0.75">
      <c r="B544" s="250">
        <v>481</v>
      </c>
      <c r="C544" s="249">
        <v>81.534396769129103</v>
      </c>
    </row>
    <row r="545" spans="2:3" x14ac:dyDescent="0.75">
      <c r="B545" s="250">
        <v>482</v>
      </c>
      <c r="C545" s="249">
        <v>123.25348652082704</v>
      </c>
    </row>
    <row r="546" spans="2:3" x14ac:dyDescent="0.75">
      <c r="B546" s="250">
        <v>483</v>
      </c>
      <c r="C546" s="249">
        <v>98.291692670060911</v>
      </c>
    </row>
    <row r="547" spans="2:3" x14ac:dyDescent="0.75">
      <c r="B547" s="250">
        <v>484</v>
      </c>
      <c r="C547" s="249">
        <v>146.20118980812194</v>
      </c>
    </row>
    <row r="548" spans="2:3" x14ac:dyDescent="0.75">
      <c r="B548" s="250">
        <v>485</v>
      </c>
      <c r="C548" s="249">
        <v>139.69012538392434</v>
      </c>
    </row>
    <row r="549" spans="2:3" x14ac:dyDescent="0.75">
      <c r="B549" s="250">
        <v>486</v>
      </c>
      <c r="C549" s="249">
        <v>157.00170041632373</v>
      </c>
    </row>
    <row r="550" spans="2:3" x14ac:dyDescent="0.75">
      <c r="B550" s="250">
        <v>487</v>
      </c>
      <c r="C550" s="249">
        <v>34.806134741979861</v>
      </c>
    </row>
    <row r="551" spans="2:3" x14ac:dyDescent="0.75">
      <c r="B551" s="250">
        <v>488</v>
      </c>
      <c r="C551" s="249">
        <v>133.44443523131986</v>
      </c>
    </row>
    <row r="552" spans="2:3" x14ac:dyDescent="0.75">
      <c r="B552" s="250">
        <v>489</v>
      </c>
      <c r="C552" s="249">
        <v>135.7297720422219</v>
      </c>
    </row>
    <row r="553" spans="2:3" x14ac:dyDescent="0.75">
      <c r="B553" s="250">
        <v>490</v>
      </c>
      <c r="C553" s="249">
        <v>119.3329303566165</v>
      </c>
    </row>
    <row r="554" spans="2:3" x14ac:dyDescent="0.75">
      <c r="B554" s="250">
        <v>491</v>
      </c>
      <c r="C554" s="249">
        <v>146.40264470827927</v>
      </c>
    </row>
    <row r="555" spans="2:3" x14ac:dyDescent="0.75">
      <c r="B555" s="250">
        <v>492</v>
      </c>
      <c r="C555" s="249">
        <v>140.28213694154113</v>
      </c>
    </row>
    <row r="556" spans="2:3" x14ac:dyDescent="0.75">
      <c r="B556" s="250">
        <v>493</v>
      </c>
      <c r="C556" s="249">
        <v>108.36049942928237</v>
      </c>
    </row>
    <row r="557" spans="2:3" x14ac:dyDescent="0.75">
      <c r="B557" s="250">
        <v>494</v>
      </c>
      <c r="C557" s="249">
        <v>118.32209225509709</v>
      </c>
    </row>
    <row r="558" spans="2:3" x14ac:dyDescent="0.75">
      <c r="B558" s="250">
        <v>495</v>
      </c>
      <c r="C558" s="249">
        <v>85.748355176645703</v>
      </c>
    </row>
    <row r="559" spans="2:3" x14ac:dyDescent="0.75">
      <c r="B559" s="250">
        <v>496</v>
      </c>
      <c r="C559" s="249">
        <v>117.48361329064191</v>
      </c>
    </row>
    <row r="560" spans="2:3" x14ac:dyDescent="0.75">
      <c r="B560" s="250">
        <v>497</v>
      </c>
      <c r="C560" s="249">
        <v>148.13966016829536</v>
      </c>
    </row>
    <row r="561" spans="2:3" x14ac:dyDescent="0.75">
      <c r="B561" s="250">
        <v>498</v>
      </c>
      <c r="C561" s="249">
        <v>119.42363864700822</v>
      </c>
    </row>
    <row r="562" spans="2:3" x14ac:dyDescent="0.75">
      <c r="B562" s="250">
        <v>499</v>
      </c>
      <c r="C562" s="249">
        <v>150.24785455195052</v>
      </c>
    </row>
    <row r="563" spans="2:3" x14ac:dyDescent="0.75">
      <c r="B563" s="250">
        <v>500</v>
      </c>
      <c r="C563" s="249">
        <v>113.06777460120325</v>
      </c>
    </row>
    <row r="564" spans="2:3" x14ac:dyDescent="0.75">
      <c r="B564" s="250">
        <v>501</v>
      </c>
      <c r="C564" s="249">
        <v>101.89477069017134</v>
      </c>
    </row>
    <row r="565" spans="2:3" x14ac:dyDescent="0.75">
      <c r="B565" s="250">
        <v>502</v>
      </c>
      <c r="C565" s="249">
        <v>114.6027437256993</v>
      </c>
    </row>
    <row r="566" spans="2:3" x14ac:dyDescent="0.75">
      <c r="B566" s="250">
        <v>503</v>
      </c>
      <c r="C566" s="249">
        <v>94.709993718888811</v>
      </c>
    </row>
    <row r="567" spans="2:3" x14ac:dyDescent="0.75">
      <c r="B567" s="250">
        <v>504</v>
      </c>
      <c r="C567" s="249">
        <v>87.819250128854975</v>
      </c>
    </row>
    <row r="568" spans="2:3" x14ac:dyDescent="0.75">
      <c r="B568" s="250">
        <v>505</v>
      </c>
      <c r="C568" s="249">
        <v>106.07768011491214</v>
      </c>
    </row>
    <row r="569" spans="2:3" x14ac:dyDescent="0.75">
      <c r="B569" s="250">
        <v>506</v>
      </c>
      <c r="C569" s="249">
        <v>172.222915700263</v>
      </c>
    </row>
    <row r="570" spans="2:3" x14ac:dyDescent="0.75">
      <c r="B570" s="250">
        <v>507</v>
      </c>
      <c r="C570" s="249">
        <v>117.74488845505736</v>
      </c>
    </row>
    <row r="571" spans="2:3" x14ac:dyDescent="0.75">
      <c r="B571" s="250">
        <v>508</v>
      </c>
      <c r="C571" s="249">
        <v>95.642288392869261</v>
      </c>
    </row>
    <row r="572" spans="2:3" x14ac:dyDescent="0.75">
      <c r="B572" s="250">
        <v>509</v>
      </c>
      <c r="C572" s="249">
        <v>144.7542137023872</v>
      </c>
    </row>
    <row r="573" spans="2:3" x14ac:dyDescent="0.75">
      <c r="B573" s="250">
        <v>510</v>
      </c>
      <c r="C573" s="249">
        <v>121.89097272447705</v>
      </c>
    </row>
    <row r="574" spans="2:3" x14ac:dyDescent="0.75">
      <c r="B574" s="250">
        <v>511</v>
      </c>
      <c r="C574" s="249">
        <v>94.138721894934775</v>
      </c>
    </row>
    <row r="575" spans="2:3" x14ac:dyDescent="0.75">
      <c r="B575" s="250">
        <v>512</v>
      </c>
      <c r="C575" s="249">
        <v>136.83901846603015</v>
      </c>
    </row>
    <row r="576" spans="2:3" x14ac:dyDescent="0.75">
      <c r="B576" s="250">
        <v>513</v>
      </c>
      <c r="C576" s="249">
        <v>141.89700859171879</v>
      </c>
    </row>
    <row r="577" spans="2:3" x14ac:dyDescent="0.75">
      <c r="B577" s="250">
        <v>514</v>
      </c>
      <c r="C577" s="249">
        <v>145.05651493734197</v>
      </c>
    </row>
    <row r="578" spans="2:3" x14ac:dyDescent="0.75">
      <c r="B578" s="250">
        <v>515</v>
      </c>
      <c r="C578" s="249">
        <v>130.21532814967443</v>
      </c>
    </row>
    <row r="579" spans="2:3" x14ac:dyDescent="0.75">
      <c r="B579" s="250">
        <v>516</v>
      </c>
      <c r="C579" s="249">
        <v>110.78077820767574</v>
      </c>
    </row>
    <row r="580" spans="2:3" x14ac:dyDescent="0.75">
      <c r="B580" s="250">
        <v>517</v>
      </c>
      <c r="C580" s="249">
        <v>82.51340090972073</v>
      </c>
    </row>
    <row r="581" spans="2:3" x14ac:dyDescent="0.75">
      <c r="B581" s="250">
        <v>518</v>
      </c>
      <c r="C581" s="249">
        <v>191.42181261738529</v>
      </c>
    </row>
    <row r="582" spans="2:3" x14ac:dyDescent="0.75">
      <c r="B582" s="250">
        <v>519</v>
      </c>
      <c r="C582" s="249">
        <v>113.65716645480509</v>
      </c>
    </row>
    <row r="583" spans="2:3" x14ac:dyDescent="0.75">
      <c r="B583" s="250">
        <v>520</v>
      </c>
      <c r="C583" s="249">
        <v>100.90226256581957</v>
      </c>
    </row>
    <row r="584" spans="2:3" x14ac:dyDescent="0.75">
      <c r="B584" s="250">
        <v>521</v>
      </c>
      <c r="C584" s="249">
        <v>120.66104539916572</v>
      </c>
    </row>
    <row r="585" spans="2:3" x14ac:dyDescent="0.75">
      <c r="B585" s="250">
        <v>522</v>
      </c>
      <c r="C585" s="249">
        <v>128.3502665107865</v>
      </c>
    </row>
    <row r="586" spans="2:3" x14ac:dyDescent="0.75">
      <c r="B586" s="250">
        <v>523</v>
      </c>
      <c r="C586" s="249">
        <v>95.784232260631484</v>
      </c>
    </row>
    <row r="587" spans="2:3" x14ac:dyDescent="0.75">
      <c r="B587" s="250">
        <v>524</v>
      </c>
      <c r="C587" s="249">
        <v>116.25550493199229</v>
      </c>
    </row>
    <row r="588" spans="2:3" x14ac:dyDescent="0.75">
      <c r="B588" s="250">
        <v>525</v>
      </c>
      <c r="C588" s="249">
        <v>123.12886597722212</v>
      </c>
    </row>
    <row r="589" spans="2:3" x14ac:dyDescent="0.75">
      <c r="B589" s="250">
        <v>526</v>
      </c>
      <c r="C589" s="249">
        <v>141.85620505573365</v>
      </c>
    </row>
    <row r="590" spans="2:3" x14ac:dyDescent="0.75">
      <c r="B590" s="250">
        <v>527</v>
      </c>
      <c r="C590" s="249">
        <v>149.11803240184179</v>
      </c>
    </row>
    <row r="591" spans="2:3" x14ac:dyDescent="0.75">
      <c r="B591" s="250">
        <v>528</v>
      </c>
      <c r="C591" s="249">
        <v>130.27174720843081</v>
      </c>
    </row>
    <row r="592" spans="2:3" x14ac:dyDescent="0.75">
      <c r="B592" s="250">
        <v>529</v>
      </c>
      <c r="C592" s="249">
        <v>145.03150248508453</v>
      </c>
    </row>
    <row r="593" spans="2:3" x14ac:dyDescent="0.75">
      <c r="B593" s="250">
        <v>530</v>
      </c>
      <c r="C593" s="249">
        <v>134.51791522942094</v>
      </c>
    </row>
    <row r="594" spans="2:3" x14ac:dyDescent="0.75">
      <c r="B594" s="250">
        <v>531</v>
      </c>
      <c r="C594" s="249">
        <v>119.26651917667839</v>
      </c>
    </row>
    <row r="595" spans="2:3" x14ac:dyDescent="0.75">
      <c r="B595" s="250">
        <v>532</v>
      </c>
      <c r="C595" s="249">
        <v>106.86426544868836</v>
      </c>
    </row>
    <row r="596" spans="2:3" x14ac:dyDescent="0.75">
      <c r="B596" s="250">
        <v>533</v>
      </c>
      <c r="C596" s="249">
        <v>120.82693928797899</v>
      </c>
    </row>
    <row r="597" spans="2:3" x14ac:dyDescent="0.75">
      <c r="B597" s="250">
        <v>534</v>
      </c>
      <c r="C597" s="249">
        <v>90.17674359326179</v>
      </c>
    </row>
    <row r="598" spans="2:3" x14ac:dyDescent="0.75">
      <c r="B598" s="250">
        <v>535</v>
      </c>
      <c r="C598" s="249">
        <v>102.46480530928191</v>
      </c>
    </row>
    <row r="599" spans="2:3" x14ac:dyDescent="0.75">
      <c r="B599" s="250">
        <v>536</v>
      </c>
      <c r="C599" s="249">
        <v>78.241447338350227</v>
      </c>
    </row>
    <row r="600" spans="2:3" x14ac:dyDescent="0.75">
      <c r="B600" s="250">
        <v>537</v>
      </c>
      <c r="C600" s="249">
        <v>100.03525670432555</v>
      </c>
    </row>
    <row r="601" spans="2:3" x14ac:dyDescent="0.75">
      <c r="B601" s="250">
        <v>538</v>
      </c>
      <c r="C601" s="249">
        <v>167.18801976156399</v>
      </c>
    </row>
    <row r="602" spans="2:3" x14ac:dyDescent="0.75">
      <c r="B602" s="250">
        <v>539</v>
      </c>
      <c r="C602" s="249">
        <v>113.92327856152522</v>
      </c>
    </row>
    <row r="603" spans="2:3" x14ac:dyDescent="0.75">
      <c r="B603" s="250">
        <v>540</v>
      </c>
      <c r="C603" s="249">
        <v>121.02974176488306</v>
      </c>
    </row>
    <row r="604" spans="2:3" x14ac:dyDescent="0.75">
      <c r="B604" s="250">
        <v>541</v>
      </c>
      <c r="C604" s="249">
        <v>110.30045214735236</v>
      </c>
    </row>
    <row r="605" spans="2:3" x14ac:dyDescent="0.75">
      <c r="B605" s="250">
        <v>542</v>
      </c>
      <c r="C605" s="249">
        <v>165.24018354415264</v>
      </c>
    </row>
    <row r="606" spans="2:3" x14ac:dyDescent="0.75">
      <c r="B606" s="250">
        <v>543</v>
      </c>
      <c r="C606" s="249">
        <v>155.10795716427037</v>
      </c>
    </row>
    <row r="607" spans="2:3" x14ac:dyDescent="0.75">
      <c r="B607" s="250">
        <v>544</v>
      </c>
      <c r="C607" s="249">
        <v>82.978805695562642</v>
      </c>
    </row>
    <row r="608" spans="2:3" x14ac:dyDescent="0.75">
      <c r="B608" s="250">
        <v>545</v>
      </c>
      <c r="C608" s="249">
        <v>118.26867371832904</v>
      </c>
    </row>
    <row r="609" spans="2:3" x14ac:dyDescent="0.75">
      <c r="B609" s="250">
        <v>546</v>
      </c>
      <c r="C609" s="249">
        <v>126.67523284421399</v>
      </c>
    </row>
    <row r="610" spans="2:3" x14ac:dyDescent="0.75">
      <c r="B610" s="250">
        <v>547</v>
      </c>
      <c r="C610" s="249">
        <v>111.29722773837173</v>
      </c>
    </row>
    <row r="611" spans="2:3" x14ac:dyDescent="0.75">
      <c r="B611" s="250">
        <v>548</v>
      </c>
      <c r="C611" s="249">
        <v>84.900035885165366</v>
      </c>
    </row>
    <row r="612" spans="2:3" x14ac:dyDescent="0.75">
      <c r="B612" s="250">
        <v>549</v>
      </c>
      <c r="C612" s="249">
        <v>136.0263214779394</v>
      </c>
    </row>
    <row r="613" spans="2:3" x14ac:dyDescent="0.75">
      <c r="B613" s="250">
        <v>550</v>
      </c>
      <c r="C613" s="249">
        <v>135.11548984729694</v>
      </c>
    </row>
    <row r="614" spans="2:3" x14ac:dyDescent="0.75">
      <c r="B614" s="250">
        <v>551</v>
      </c>
      <c r="C614" s="249">
        <v>88.146694915357813</v>
      </c>
    </row>
    <row r="615" spans="2:3" x14ac:dyDescent="0.75">
      <c r="B615" s="250">
        <v>552</v>
      </c>
      <c r="C615" s="249">
        <v>134.83825432918889</v>
      </c>
    </row>
    <row r="616" spans="2:3" x14ac:dyDescent="0.75">
      <c r="B616" s="250">
        <v>553</v>
      </c>
      <c r="C616" s="249">
        <v>100.45193537031949</v>
      </c>
    </row>
    <row r="617" spans="2:3" x14ac:dyDescent="0.75">
      <c r="B617" s="250">
        <v>554</v>
      </c>
      <c r="C617" s="249">
        <v>124.81510654810653</v>
      </c>
    </row>
    <row r="618" spans="2:3" x14ac:dyDescent="0.75">
      <c r="B618" s="250">
        <v>555</v>
      </c>
      <c r="C618" s="249">
        <v>76.364703619161219</v>
      </c>
    </row>
    <row r="619" spans="2:3" x14ac:dyDescent="0.75">
      <c r="B619" s="250">
        <v>556</v>
      </c>
      <c r="C619" s="249">
        <v>125.59863363288416</v>
      </c>
    </row>
    <row r="620" spans="2:3" x14ac:dyDescent="0.75">
      <c r="B620" s="250">
        <v>557</v>
      </c>
      <c r="C620" s="249">
        <v>105.13497532313275</v>
      </c>
    </row>
    <row r="621" spans="2:3" x14ac:dyDescent="0.75">
      <c r="B621" s="250">
        <v>558</v>
      </c>
      <c r="C621" s="249">
        <v>64.49048313966621</v>
      </c>
    </row>
    <row r="622" spans="2:3" x14ac:dyDescent="0.75">
      <c r="B622" s="250">
        <v>559</v>
      </c>
      <c r="C622" s="249">
        <v>148.25134681703346</v>
      </c>
    </row>
    <row r="623" spans="2:3" x14ac:dyDescent="0.75">
      <c r="B623" s="250">
        <v>560</v>
      </c>
      <c r="C623" s="249">
        <v>108.94944537360409</v>
      </c>
    </row>
    <row r="624" spans="2:3" x14ac:dyDescent="0.75">
      <c r="B624" s="250">
        <v>561</v>
      </c>
      <c r="C624" s="249">
        <v>133.95597596124858</v>
      </c>
    </row>
    <row r="625" spans="2:3" x14ac:dyDescent="0.75">
      <c r="B625" s="250">
        <v>562</v>
      </c>
      <c r="C625" s="249">
        <v>155.68082756674224</v>
      </c>
    </row>
    <row r="626" spans="2:3" x14ac:dyDescent="0.75">
      <c r="B626" s="250">
        <v>563</v>
      </c>
      <c r="C626" s="249">
        <v>77.544558333087835</v>
      </c>
    </row>
    <row r="627" spans="2:3" x14ac:dyDescent="0.75">
      <c r="B627" s="250">
        <v>564</v>
      </c>
      <c r="C627" s="249">
        <v>88.106472993689252</v>
      </c>
    </row>
    <row r="628" spans="2:3" x14ac:dyDescent="0.75">
      <c r="B628" s="250">
        <v>565</v>
      </c>
      <c r="C628" s="249">
        <v>123.18511276120896</v>
      </c>
    </row>
    <row r="629" spans="2:3" x14ac:dyDescent="0.75">
      <c r="B629" s="250">
        <v>566</v>
      </c>
      <c r="C629" s="249">
        <v>122.4857997131448</v>
      </c>
    </row>
    <row r="630" spans="2:3" x14ac:dyDescent="0.75">
      <c r="B630" s="250">
        <v>567</v>
      </c>
      <c r="C630" s="249">
        <v>84.533990804867528</v>
      </c>
    </row>
    <row r="631" spans="2:3" x14ac:dyDescent="0.75">
      <c r="B631" s="250">
        <v>568</v>
      </c>
      <c r="C631" s="249">
        <v>97.880262890949638</v>
      </c>
    </row>
    <row r="632" spans="2:3" x14ac:dyDescent="0.75">
      <c r="B632" s="250">
        <v>569</v>
      </c>
      <c r="C632" s="249">
        <v>125.60161407920982</v>
      </c>
    </row>
    <row r="633" spans="2:3" x14ac:dyDescent="0.75">
      <c r="B633" s="250">
        <v>570</v>
      </c>
      <c r="C633" s="249">
        <v>131.31805729311441</v>
      </c>
    </row>
    <row r="634" spans="2:3" x14ac:dyDescent="0.75">
      <c r="B634" s="250">
        <v>571</v>
      </c>
      <c r="C634" s="249">
        <v>102.52625163405115</v>
      </c>
    </row>
    <row r="635" spans="2:3" x14ac:dyDescent="0.75">
      <c r="B635" s="250">
        <v>572</v>
      </c>
      <c r="C635" s="249">
        <v>148.68281739984013</v>
      </c>
    </row>
    <row r="636" spans="2:3" x14ac:dyDescent="0.75">
      <c r="B636" s="250">
        <v>573</v>
      </c>
      <c r="C636" s="249">
        <v>127.93553707123252</v>
      </c>
    </row>
    <row r="637" spans="2:3" x14ac:dyDescent="0.75">
      <c r="B637" s="250">
        <v>574</v>
      </c>
      <c r="C637" s="249">
        <v>87.291606746348833</v>
      </c>
    </row>
    <row r="638" spans="2:3" x14ac:dyDescent="0.75">
      <c r="B638" s="250">
        <v>575</v>
      </c>
      <c r="C638" s="249">
        <v>137.09103193783716</v>
      </c>
    </row>
    <row r="639" spans="2:3" x14ac:dyDescent="0.75">
      <c r="B639" s="250">
        <v>576</v>
      </c>
      <c r="C639" s="249">
        <v>133.33558344681492</v>
      </c>
    </row>
    <row r="640" spans="2:3" x14ac:dyDescent="0.75">
      <c r="B640" s="250">
        <v>577</v>
      </c>
      <c r="C640" s="249">
        <v>163.21775449144866</v>
      </c>
    </row>
    <row r="641" spans="2:3" x14ac:dyDescent="0.75">
      <c r="B641" s="250">
        <v>578</v>
      </c>
      <c r="C641" s="249">
        <v>117.69365677620611</v>
      </c>
    </row>
    <row r="642" spans="2:3" x14ac:dyDescent="0.75">
      <c r="B642" s="250">
        <v>579</v>
      </c>
      <c r="C642" s="249">
        <v>162.31079830810518</v>
      </c>
    </row>
    <row r="643" spans="2:3" x14ac:dyDescent="0.75">
      <c r="B643" s="250">
        <v>580</v>
      </c>
      <c r="C643" s="249">
        <v>105.11611981575489</v>
      </c>
    </row>
    <row r="644" spans="2:3" x14ac:dyDescent="0.75">
      <c r="B644" s="250">
        <v>581</v>
      </c>
      <c r="C644" s="249">
        <v>172.8293746946525</v>
      </c>
    </row>
    <row r="645" spans="2:3" x14ac:dyDescent="0.75">
      <c r="B645" s="250">
        <v>582</v>
      </c>
      <c r="C645" s="249">
        <v>148.79424289970851</v>
      </c>
    </row>
    <row r="646" spans="2:3" x14ac:dyDescent="0.75">
      <c r="B646" s="250">
        <v>583</v>
      </c>
      <c r="C646" s="249">
        <v>133.41861529768337</v>
      </c>
    </row>
    <row r="647" spans="2:3" x14ac:dyDescent="0.75">
      <c r="B647" s="250">
        <v>584</v>
      </c>
      <c r="C647" s="249">
        <v>83.164868858052969</v>
      </c>
    </row>
    <row r="648" spans="2:3" x14ac:dyDescent="0.75">
      <c r="B648" s="250">
        <v>585</v>
      </c>
      <c r="C648" s="249">
        <v>100.36369571998623</v>
      </c>
    </row>
    <row r="649" spans="2:3" x14ac:dyDescent="0.75">
      <c r="B649" s="250">
        <v>586</v>
      </c>
      <c r="C649" s="249">
        <v>112.21608420027468</v>
      </c>
    </row>
    <row r="650" spans="2:3" x14ac:dyDescent="0.75">
      <c r="B650" s="250">
        <v>587</v>
      </c>
      <c r="C650" s="249">
        <v>117.3848218425983</v>
      </c>
    </row>
    <row r="651" spans="2:3" x14ac:dyDescent="0.75">
      <c r="B651" s="250">
        <v>588</v>
      </c>
      <c r="C651" s="249">
        <v>63.60979258933537</v>
      </c>
    </row>
    <row r="652" spans="2:3" x14ac:dyDescent="0.75">
      <c r="B652" s="250">
        <v>589</v>
      </c>
      <c r="C652" s="249">
        <v>144.71546726816314</v>
      </c>
    </row>
    <row r="653" spans="2:3" x14ac:dyDescent="0.75">
      <c r="B653" s="250">
        <v>590</v>
      </c>
      <c r="C653" s="249">
        <v>138.32519007965013</v>
      </c>
    </row>
    <row r="654" spans="2:3" x14ac:dyDescent="0.75">
      <c r="B654" s="250">
        <v>591</v>
      </c>
      <c r="C654" s="249">
        <v>141.4866408461728</v>
      </c>
    </row>
    <row r="655" spans="2:3" x14ac:dyDescent="0.75">
      <c r="B655" s="250">
        <v>592</v>
      </c>
      <c r="C655" s="249">
        <v>117.27242405351795</v>
      </c>
    </row>
    <row r="656" spans="2:3" x14ac:dyDescent="0.75">
      <c r="B656" s="250">
        <v>593</v>
      </c>
      <c r="C656" s="249">
        <v>161.17078677904519</v>
      </c>
    </row>
    <row r="657" spans="2:3" x14ac:dyDescent="0.75">
      <c r="B657" s="250">
        <v>594</v>
      </c>
      <c r="C657" s="249">
        <v>171.55441876745317</v>
      </c>
    </row>
    <row r="658" spans="2:3" x14ac:dyDescent="0.75">
      <c r="B658" s="250">
        <v>595</v>
      </c>
      <c r="C658" s="249">
        <v>144.94234753747918</v>
      </c>
    </row>
    <row r="659" spans="2:3" x14ac:dyDescent="0.75">
      <c r="B659" s="250">
        <v>596</v>
      </c>
      <c r="C659" s="249">
        <v>83.822648167954071</v>
      </c>
    </row>
    <row r="660" spans="2:3" x14ac:dyDescent="0.75">
      <c r="B660" s="250">
        <v>597</v>
      </c>
      <c r="C660" s="249">
        <v>145.88615138512972</v>
      </c>
    </row>
    <row r="661" spans="2:3" x14ac:dyDescent="0.75">
      <c r="B661" s="250">
        <v>598</v>
      </c>
      <c r="C661" s="249">
        <v>91.634454592527931</v>
      </c>
    </row>
    <row r="662" spans="2:3" x14ac:dyDescent="0.75">
      <c r="B662" s="250">
        <v>599</v>
      </c>
      <c r="C662" s="249">
        <v>149.39147271157742</v>
      </c>
    </row>
    <row r="663" spans="2:3" x14ac:dyDescent="0.75">
      <c r="B663" s="250">
        <v>600</v>
      </c>
      <c r="C663" s="249">
        <v>126.17380352101721</v>
      </c>
    </row>
    <row r="664" spans="2:3" x14ac:dyDescent="0.75">
      <c r="B664" s="250">
        <v>601</v>
      </c>
      <c r="C664" s="249">
        <v>126.47805827103684</v>
      </c>
    </row>
    <row r="665" spans="2:3" x14ac:dyDescent="0.75">
      <c r="B665" s="250">
        <v>602</v>
      </c>
      <c r="C665" s="249">
        <v>126.33958672431598</v>
      </c>
    </row>
    <row r="666" spans="2:3" x14ac:dyDescent="0.75">
      <c r="B666" s="250">
        <v>603</v>
      </c>
      <c r="C666" s="249">
        <v>109.98254191203034</v>
      </c>
    </row>
    <row r="667" spans="2:3" x14ac:dyDescent="0.75">
      <c r="B667" s="250">
        <v>604</v>
      </c>
      <c r="C667" s="249">
        <v>72.236918561581717</v>
      </c>
    </row>
    <row r="668" spans="2:3" x14ac:dyDescent="0.75">
      <c r="B668" s="250">
        <v>605</v>
      </c>
      <c r="C668" s="249">
        <v>102.93605366826057</v>
      </c>
    </row>
    <row r="669" spans="2:3" x14ac:dyDescent="0.75">
      <c r="B669" s="250">
        <v>606</v>
      </c>
      <c r="C669" s="249">
        <v>121.50328635244594</v>
      </c>
    </row>
    <row r="670" spans="2:3" x14ac:dyDescent="0.75">
      <c r="B670" s="250">
        <v>607</v>
      </c>
      <c r="C670" s="249">
        <v>78.530780204706943</v>
      </c>
    </row>
    <row r="671" spans="2:3" x14ac:dyDescent="0.75">
      <c r="B671" s="250">
        <v>608</v>
      </c>
      <c r="C671" s="249">
        <v>125.92662804166484</v>
      </c>
    </row>
    <row r="672" spans="2:3" x14ac:dyDescent="0.75">
      <c r="B672" s="250">
        <v>609</v>
      </c>
      <c r="C672" s="249">
        <v>98.870576083922145</v>
      </c>
    </row>
    <row r="673" spans="2:3" x14ac:dyDescent="0.75">
      <c r="B673" s="250">
        <v>610</v>
      </c>
      <c r="C673" s="249">
        <v>113.46696919405821</v>
      </c>
    </row>
    <row r="674" spans="2:3" x14ac:dyDescent="0.75">
      <c r="B674" s="250">
        <v>611</v>
      </c>
      <c r="C674" s="249">
        <v>112.78612973194643</v>
      </c>
    </row>
    <row r="675" spans="2:3" x14ac:dyDescent="0.75">
      <c r="B675" s="250">
        <v>612</v>
      </c>
      <c r="C675" s="249">
        <v>78.103140623775559</v>
      </c>
    </row>
    <row r="676" spans="2:3" x14ac:dyDescent="0.75">
      <c r="B676" s="250">
        <v>613</v>
      </c>
      <c r="C676" s="249">
        <v>121.55357381698273</v>
      </c>
    </row>
    <row r="677" spans="2:3" x14ac:dyDescent="0.75">
      <c r="B677" s="250">
        <v>614</v>
      </c>
      <c r="C677" s="249">
        <v>143.03641773794524</v>
      </c>
    </row>
    <row r="678" spans="2:3" x14ac:dyDescent="0.75">
      <c r="B678" s="250">
        <v>615</v>
      </c>
      <c r="C678" s="249">
        <v>122.33223099884779</v>
      </c>
    </row>
    <row r="679" spans="2:3" x14ac:dyDescent="0.75">
      <c r="B679" s="250">
        <v>616</v>
      </c>
      <c r="C679" s="249">
        <v>117.20449979105318</v>
      </c>
    </row>
    <row r="680" spans="2:3" x14ac:dyDescent="0.75">
      <c r="B680" s="250">
        <v>617</v>
      </c>
      <c r="C680" s="249">
        <v>145.35585692067176</v>
      </c>
    </row>
    <row r="681" spans="2:3" x14ac:dyDescent="0.75">
      <c r="B681" s="250">
        <v>618</v>
      </c>
      <c r="C681" s="249">
        <v>94.768043445716629</v>
      </c>
    </row>
    <row r="682" spans="2:3" x14ac:dyDescent="0.75">
      <c r="B682" s="250">
        <v>619</v>
      </c>
      <c r="C682" s="249">
        <v>91.450958968435387</v>
      </c>
    </row>
    <row r="683" spans="2:3" x14ac:dyDescent="0.75">
      <c r="B683" s="250">
        <v>620</v>
      </c>
      <c r="C683" s="249">
        <v>130.65705423815504</v>
      </c>
    </row>
    <row r="684" spans="2:3" x14ac:dyDescent="0.75">
      <c r="B684" s="250">
        <v>621</v>
      </c>
      <c r="C684" s="249">
        <v>137.97082780031749</v>
      </c>
    </row>
    <row r="685" spans="2:3" x14ac:dyDescent="0.75">
      <c r="B685" s="250">
        <v>622</v>
      </c>
      <c r="C685" s="249">
        <v>135.03443757667543</v>
      </c>
    </row>
    <row r="686" spans="2:3" x14ac:dyDescent="0.75">
      <c r="B686" s="250">
        <v>623</v>
      </c>
      <c r="C686" s="249">
        <v>95.407331304576701</v>
      </c>
    </row>
    <row r="687" spans="2:3" x14ac:dyDescent="0.75">
      <c r="B687" s="250">
        <v>624</v>
      </c>
      <c r="C687" s="249">
        <v>120.11922353377763</v>
      </c>
    </row>
    <row r="688" spans="2:3" x14ac:dyDescent="0.75">
      <c r="B688" s="250">
        <v>625</v>
      </c>
      <c r="C688" s="249">
        <v>170.17442950873976</v>
      </c>
    </row>
    <row r="689" spans="2:3" x14ac:dyDescent="0.75">
      <c r="B689" s="250">
        <v>626</v>
      </c>
      <c r="C689" s="249">
        <v>108.49440525636022</v>
      </c>
    </row>
    <row r="690" spans="2:3" x14ac:dyDescent="0.75">
      <c r="B690" s="250">
        <v>627</v>
      </c>
      <c r="C690" s="249">
        <v>99.092142973534919</v>
      </c>
    </row>
    <row r="691" spans="2:3" x14ac:dyDescent="0.75">
      <c r="B691" s="250">
        <v>628</v>
      </c>
      <c r="C691" s="249">
        <v>90.894329628568869</v>
      </c>
    </row>
    <row r="692" spans="2:3" x14ac:dyDescent="0.75">
      <c r="B692" s="250">
        <v>629</v>
      </c>
      <c r="C692" s="249">
        <v>143.60208324287947</v>
      </c>
    </row>
    <row r="693" spans="2:3" x14ac:dyDescent="0.75">
      <c r="B693" s="250">
        <v>630</v>
      </c>
      <c r="C693" s="249">
        <v>73.329786523519999</v>
      </c>
    </row>
    <row r="694" spans="2:3" x14ac:dyDescent="0.75">
      <c r="B694" s="250">
        <v>631</v>
      </c>
      <c r="C694" s="249">
        <v>152.95154199050921</v>
      </c>
    </row>
    <row r="695" spans="2:3" x14ac:dyDescent="0.75">
      <c r="B695" s="250">
        <v>632</v>
      </c>
      <c r="C695" s="249">
        <v>149.41292858098285</v>
      </c>
    </row>
    <row r="696" spans="2:3" x14ac:dyDescent="0.75">
      <c r="B696" s="250">
        <v>633</v>
      </c>
      <c r="C696" s="249">
        <v>96.184096009068213</v>
      </c>
    </row>
    <row r="697" spans="2:3" x14ac:dyDescent="0.75">
      <c r="B697" s="250">
        <v>634</v>
      </c>
      <c r="C697" s="249">
        <v>121.69090995171251</v>
      </c>
    </row>
    <row r="698" spans="2:3" x14ac:dyDescent="0.75">
      <c r="B698" s="250">
        <v>635</v>
      </c>
      <c r="C698" s="249">
        <v>125.3888883092376</v>
      </c>
    </row>
    <row r="699" spans="2:3" x14ac:dyDescent="0.75">
      <c r="B699" s="250">
        <v>636</v>
      </c>
      <c r="C699" s="249">
        <v>141.55623013186994</v>
      </c>
    </row>
    <row r="700" spans="2:3" x14ac:dyDescent="0.75">
      <c r="B700" s="250">
        <v>637</v>
      </c>
      <c r="C700" s="249">
        <v>105.67429337094815</v>
      </c>
    </row>
    <row r="701" spans="2:3" x14ac:dyDescent="0.75">
      <c r="B701" s="250">
        <v>638</v>
      </c>
      <c r="C701" s="249">
        <v>91.580559011030658</v>
      </c>
    </row>
    <row r="702" spans="2:3" x14ac:dyDescent="0.75">
      <c r="B702" s="250">
        <v>639</v>
      </c>
      <c r="C702" s="249">
        <v>133.58761490822903</v>
      </c>
    </row>
    <row r="703" spans="2:3" x14ac:dyDescent="0.75">
      <c r="B703" s="250">
        <v>640</v>
      </c>
      <c r="C703" s="249">
        <v>126.7214507160939</v>
      </c>
    </row>
    <row r="704" spans="2:3" x14ac:dyDescent="0.75">
      <c r="B704" s="250">
        <v>641</v>
      </c>
      <c r="C704" s="249">
        <v>129.14574152871933</v>
      </c>
    </row>
    <row r="705" spans="2:3" x14ac:dyDescent="0.75">
      <c r="B705" s="250">
        <v>642</v>
      </c>
      <c r="C705" s="249">
        <v>116.60698817869277</v>
      </c>
    </row>
    <row r="706" spans="2:3" x14ac:dyDescent="0.75">
      <c r="B706" s="250">
        <v>643</v>
      </c>
      <c r="C706" s="249">
        <v>85.349034878312281</v>
      </c>
    </row>
    <row r="707" spans="2:3" x14ac:dyDescent="0.75">
      <c r="B707" s="250">
        <v>644</v>
      </c>
      <c r="C707" s="249">
        <v>136.28270433549562</v>
      </c>
    </row>
    <row r="708" spans="2:3" x14ac:dyDescent="0.75">
      <c r="B708" s="250">
        <v>645</v>
      </c>
      <c r="C708" s="249">
        <v>132.64769339175785</v>
      </c>
    </row>
    <row r="709" spans="2:3" x14ac:dyDescent="0.75">
      <c r="B709" s="250">
        <v>646</v>
      </c>
      <c r="C709" s="249">
        <v>128.54190431473918</v>
      </c>
    </row>
    <row r="710" spans="2:3" x14ac:dyDescent="0.75">
      <c r="B710" s="250">
        <v>647</v>
      </c>
      <c r="C710" s="249">
        <v>128.43316073822712</v>
      </c>
    </row>
    <row r="711" spans="2:3" x14ac:dyDescent="0.75">
      <c r="B711" s="250">
        <v>648</v>
      </c>
      <c r="C711" s="249">
        <v>88.34580493576874</v>
      </c>
    </row>
    <row r="712" spans="2:3" x14ac:dyDescent="0.75">
      <c r="B712" s="250">
        <v>649</v>
      </c>
      <c r="C712" s="249">
        <v>78.307782855881669</v>
      </c>
    </row>
    <row r="713" spans="2:3" x14ac:dyDescent="0.75">
      <c r="B713" s="250">
        <v>650</v>
      </c>
      <c r="C713" s="249">
        <v>112.3782025899161</v>
      </c>
    </row>
    <row r="714" spans="2:3" x14ac:dyDescent="0.75">
      <c r="B714" s="250">
        <v>651</v>
      </c>
      <c r="C714" s="249">
        <v>146.05982195264727</v>
      </c>
    </row>
    <row r="715" spans="2:3" x14ac:dyDescent="0.75">
      <c r="B715" s="250">
        <v>652</v>
      </c>
      <c r="C715" s="249">
        <v>132.01898324905432</v>
      </c>
    </row>
    <row r="716" spans="2:3" x14ac:dyDescent="0.75">
      <c r="B716" s="250">
        <v>653</v>
      </c>
      <c r="C716" s="249">
        <v>139.93626621391601</v>
      </c>
    </row>
    <row r="717" spans="2:3" x14ac:dyDescent="0.75">
      <c r="B717" s="250">
        <v>654</v>
      </c>
      <c r="C717" s="249">
        <v>125.8202346794308</v>
      </c>
    </row>
    <row r="718" spans="2:3" x14ac:dyDescent="0.75">
      <c r="B718" s="250">
        <v>655</v>
      </c>
      <c r="C718" s="249">
        <v>99.48177196165976</v>
      </c>
    </row>
    <row r="719" spans="2:3" x14ac:dyDescent="0.75">
      <c r="B719" s="250">
        <v>656</v>
      </c>
      <c r="C719" s="249">
        <v>130.68518471064257</v>
      </c>
    </row>
    <row r="720" spans="2:3" x14ac:dyDescent="0.75">
      <c r="B720" s="250">
        <v>657</v>
      </c>
      <c r="C720" s="249">
        <v>85.183198383003116</v>
      </c>
    </row>
    <row r="721" spans="2:3" x14ac:dyDescent="0.75">
      <c r="B721" s="250">
        <v>658</v>
      </c>
      <c r="C721" s="249">
        <v>112.41292676055414</v>
      </c>
    </row>
    <row r="722" spans="2:3" x14ac:dyDescent="0.75">
      <c r="B722" s="250">
        <v>659</v>
      </c>
      <c r="C722" s="249">
        <v>91.413894428851833</v>
      </c>
    </row>
    <row r="723" spans="2:3" x14ac:dyDescent="0.75">
      <c r="B723" s="250">
        <v>660</v>
      </c>
      <c r="C723" s="249">
        <v>104.87634123511461</v>
      </c>
    </row>
    <row r="724" spans="2:3" x14ac:dyDescent="0.75">
      <c r="B724" s="250">
        <v>661</v>
      </c>
      <c r="C724" s="249">
        <v>119.4159191556359</v>
      </c>
    </row>
    <row r="725" spans="2:3" x14ac:dyDescent="0.75">
      <c r="B725" s="250">
        <v>662</v>
      </c>
      <c r="C725" s="249">
        <v>108.09736097214707</v>
      </c>
    </row>
    <row r="726" spans="2:3" x14ac:dyDescent="0.75">
      <c r="B726" s="250">
        <v>663</v>
      </c>
      <c r="C726" s="249">
        <v>90.073738606732235</v>
      </c>
    </row>
    <row r="727" spans="2:3" x14ac:dyDescent="0.75">
      <c r="B727" s="250">
        <v>664</v>
      </c>
      <c r="C727" s="249">
        <v>157.31083798251825</v>
      </c>
    </row>
    <row r="728" spans="2:3" x14ac:dyDescent="0.75">
      <c r="B728" s="250">
        <v>665</v>
      </c>
      <c r="C728" s="249">
        <v>119.27018416951515</v>
      </c>
    </row>
    <row r="729" spans="2:3" x14ac:dyDescent="0.75">
      <c r="B729" s="250">
        <v>666</v>
      </c>
      <c r="C729" s="249">
        <v>102.7359009460047</v>
      </c>
    </row>
    <row r="730" spans="2:3" x14ac:dyDescent="0.75">
      <c r="B730" s="250">
        <v>667</v>
      </c>
      <c r="C730" s="249">
        <v>121.24885306582411</v>
      </c>
    </row>
    <row r="731" spans="2:3" x14ac:dyDescent="0.75">
      <c r="B731" s="250">
        <v>668</v>
      </c>
      <c r="C731" s="249">
        <v>110.34425415736249</v>
      </c>
    </row>
    <row r="732" spans="2:3" x14ac:dyDescent="0.75">
      <c r="B732" s="250">
        <v>669</v>
      </c>
      <c r="C732" s="249">
        <v>103.76326436465082</v>
      </c>
    </row>
    <row r="733" spans="2:3" x14ac:dyDescent="0.75">
      <c r="B733" s="250">
        <v>670</v>
      </c>
      <c r="C733" s="249">
        <v>108.5982286701217</v>
      </c>
    </row>
    <row r="734" spans="2:3" x14ac:dyDescent="0.75">
      <c r="B734" s="250">
        <v>671</v>
      </c>
      <c r="C734" s="249">
        <v>87.404114781696535</v>
      </c>
    </row>
    <row r="735" spans="2:3" x14ac:dyDescent="0.75">
      <c r="B735" s="250">
        <v>672</v>
      </c>
      <c r="C735" s="249">
        <v>142.60597704855266</v>
      </c>
    </row>
    <row r="736" spans="2:3" x14ac:dyDescent="0.75">
      <c r="B736" s="250">
        <v>673</v>
      </c>
      <c r="C736" s="249">
        <v>90.150170538243046</v>
      </c>
    </row>
    <row r="737" spans="2:3" x14ac:dyDescent="0.75">
      <c r="B737" s="250">
        <v>674</v>
      </c>
      <c r="C737" s="249">
        <v>93.304407135469759</v>
      </c>
    </row>
    <row r="738" spans="2:3" x14ac:dyDescent="0.75">
      <c r="B738" s="250">
        <v>675</v>
      </c>
      <c r="C738" s="249">
        <v>90.01365600702843</v>
      </c>
    </row>
    <row r="739" spans="2:3" x14ac:dyDescent="0.75">
      <c r="B739" s="250">
        <v>676</v>
      </c>
      <c r="C739" s="249">
        <v>117.34083615038796</v>
      </c>
    </row>
    <row r="740" spans="2:3" x14ac:dyDescent="0.75">
      <c r="B740" s="250">
        <v>677</v>
      </c>
      <c r="C740" s="249">
        <v>93.907997296114587</v>
      </c>
    </row>
    <row r="741" spans="2:3" x14ac:dyDescent="0.75">
      <c r="B741" s="250">
        <v>678</v>
      </c>
      <c r="C741" s="249">
        <v>118.91307516939304</v>
      </c>
    </row>
    <row r="742" spans="2:3" x14ac:dyDescent="0.75">
      <c r="B742" s="250">
        <v>679</v>
      </c>
      <c r="C742" s="249">
        <v>127.2157387738153</v>
      </c>
    </row>
    <row r="743" spans="2:3" x14ac:dyDescent="0.75">
      <c r="B743" s="250">
        <v>680</v>
      </c>
      <c r="C743" s="249">
        <v>140.66734360556509</v>
      </c>
    </row>
    <row r="744" spans="2:3" x14ac:dyDescent="0.75">
      <c r="B744" s="250">
        <v>681</v>
      </c>
      <c r="C744" s="249">
        <v>124.48650661804579</v>
      </c>
    </row>
    <row r="745" spans="2:3" x14ac:dyDescent="0.75">
      <c r="B745" s="250">
        <v>682</v>
      </c>
      <c r="C745" s="249">
        <v>118.8518834270553</v>
      </c>
    </row>
    <row r="746" spans="2:3" x14ac:dyDescent="0.75">
      <c r="B746" s="250">
        <v>683</v>
      </c>
      <c r="C746" s="249">
        <v>114.67075028332128</v>
      </c>
    </row>
    <row r="747" spans="2:3" x14ac:dyDescent="0.75">
      <c r="B747" s="250">
        <v>684</v>
      </c>
      <c r="C747" s="249">
        <v>82.170964833689823</v>
      </c>
    </row>
    <row r="748" spans="2:3" x14ac:dyDescent="0.75">
      <c r="B748" s="250">
        <v>685</v>
      </c>
      <c r="C748" s="249">
        <v>129.51912589967165</v>
      </c>
    </row>
    <row r="749" spans="2:3" x14ac:dyDescent="0.75">
      <c r="B749" s="250">
        <v>686</v>
      </c>
      <c r="C749" s="249">
        <v>146.34332797567734</v>
      </c>
    </row>
    <row r="750" spans="2:3" x14ac:dyDescent="0.75">
      <c r="B750" s="250">
        <v>687</v>
      </c>
      <c r="C750" s="249">
        <v>162.20658232684607</v>
      </c>
    </row>
    <row r="751" spans="2:3" x14ac:dyDescent="0.75">
      <c r="B751" s="250">
        <v>688</v>
      </c>
      <c r="C751" s="249">
        <v>135.48754979265533</v>
      </c>
    </row>
    <row r="752" spans="2:3" x14ac:dyDescent="0.75">
      <c r="B752" s="250">
        <v>689</v>
      </c>
      <c r="C752" s="249">
        <v>130.68971153726051</v>
      </c>
    </row>
    <row r="753" spans="2:3" x14ac:dyDescent="0.75">
      <c r="B753" s="250">
        <v>690</v>
      </c>
      <c r="C753" s="249">
        <v>89.994406295690538</v>
      </c>
    </row>
    <row r="754" spans="2:3" x14ac:dyDescent="0.75">
      <c r="B754" s="250">
        <v>691</v>
      </c>
      <c r="C754" s="249">
        <v>148.29865678250766</v>
      </c>
    </row>
    <row r="755" spans="2:3" x14ac:dyDescent="0.75">
      <c r="B755" s="250">
        <v>692</v>
      </c>
      <c r="C755" s="249">
        <v>146.20311197273696</v>
      </c>
    </row>
    <row r="756" spans="2:3" x14ac:dyDescent="0.75">
      <c r="B756" s="250">
        <v>693</v>
      </c>
      <c r="C756" s="249">
        <v>108.77751164239343</v>
      </c>
    </row>
    <row r="757" spans="2:3" x14ac:dyDescent="0.75">
      <c r="B757" s="250">
        <v>694</v>
      </c>
      <c r="C757" s="249">
        <v>104.31555993222565</v>
      </c>
    </row>
    <row r="758" spans="2:3" x14ac:dyDescent="0.75">
      <c r="B758" s="250">
        <v>695</v>
      </c>
      <c r="C758" s="249">
        <v>105.14766810421736</v>
      </c>
    </row>
    <row r="759" spans="2:3" x14ac:dyDescent="0.75">
      <c r="B759" s="250">
        <v>696</v>
      </c>
      <c r="C759" s="249">
        <v>133.83519001407925</v>
      </c>
    </row>
    <row r="760" spans="2:3" x14ac:dyDescent="0.75">
      <c r="B760" s="250">
        <v>697</v>
      </c>
      <c r="C760" s="249">
        <v>111.44383393043118</v>
      </c>
    </row>
    <row r="761" spans="2:3" x14ac:dyDescent="0.75">
      <c r="B761" s="250">
        <v>698</v>
      </c>
      <c r="C761" s="249">
        <v>140.33954211929799</v>
      </c>
    </row>
    <row r="762" spans="2:3" x14ac:dyDescent="0.75">
      <c r="B762" s="250">
        <v>699</v>
      </c>
      <c r="C762" s="249">
        <v>85.670132609663767</v>
      </c>
    </row>
    <row r="763" spans="2:3" x14ac:dyDescent="0.75">
      <c r="B763" s="250">
        <v>700</v>
      </c>
      <c r="C763" s="249">
        <v>163.38325406809989</v>
      </c>
    </row>
    <row r="764" spans="2:3" x14ac:dyDescent="0.75">
      <c r="B764" s="250">
        <v>701</v>
      </c>
      <c r="C764" s="249">
        <v>123.04263437465474</v>
      </c>
    </row>
    <row r="765" spans="2:3" x14ac:dyDescent="0.75">
      <c r="B765" s="250">
        <v>702</v>
      </c>
      <c r="C765" s="249">
        <v>151.90073033077576</v>
      </c>
    </row>
    <row r="766" spans="2:3" x14ac:dyDescent="0.75">
      <c r="B766" s="250">
        <v>703</v>
      </c>
      <c r="C766" s="249">
        <v>160.56067671325354</v>
      </c>
    </row>
    <row r="767" spans="2:3" x14ac:dyDescent="0.75">
      <c r="B767" s="250">
        <v>704</v>
      </c>
      <c r="C767" s="249">
        <v>134.40979822414502</v>
      </c>
    </row>
    <row r="768" spans="2:3" x14ac:dyDescent="0.75">
      <c r="B768" s="250">
        <v>705</v>
      </c>
      <c r="C768" s="249">
        <v>133.78849636389231</v>
      </c>
    </row>
    <row r="769" spans="2:3" x14ac:dyDescent="0.75">
      <c r="B769" s="250">
        <v>706</v>
      </c>
      <c r="C769" s="249">
        <v>112.18638194433741</v>
      </c>
    </row>
    <row r="770" spans="2:3" x14ac:dyDescent="0.75">
      <c r="B770" s="250">
        <v>707</v>
      </c>
      <c r="C770" s="249">
        <v>123.55612832039719</v>
      </c>
    </row>
    <row r="771" spans="2:3" x14ac:dyDescent="0.75">
      <c r="B771" s="250">
        <v>708</v>
      </c>
      <c r="C771" s="249">
        <v>150.29720161884291</v>
      </c>
    </row>
    <row r="772" spans="2:3" x14ac:dyDescent="0.75">
      <c r="B772" s="250">
        <v>709</v>
      </c>
      <c r="C772" s="249">
        <v>101.07473834280157</v>
      </c>
    </row>
    <row r="773" spans="2:3" x14ac:dyDescent="0.75">
      <c r="B773" s="250">
        <v>710</v>
      </c>
      <c r="C773" s="249">
        <v>100.55009224505</v>
      </c>
    </row>
    <row r="774" spans="2:3" x14ac:dyDescent="0.75">
      <c r="B774" s="250">
        <v>711</v>
      </c>
      <c r="C774" s="249">
        <v>132.95114659395745</v>
      </c>
    </row>
    <row r="775" spans="2:3" x14ac:dyDescent="0.75">
      <c r="B775" s="250">
        <v>712</v>
      </c>
      <c r="C775" s="249">
        <v>161.39220799595597</v>
      </c>
    </row>
    <row r="776" spans="2:3" x14ac:dyDescent="0.75">
      <c r="B776" s="250">
        <v>713</v>
      </c>
      <c r="C776" s="249">
        <v>139.19826890948053</v>
      </c>
    </row>
    <row r="777" spans="2:3" x14ac:dyDescent="0.75">
      <c r="B777" s="250">
        <v>714</v>
      </c>
      <c r="C777" s="249">
        <v>119.49079488602169</v>
      </c>
    </row>
    <row r="778" spans="2:3" x14ac:dyDescent="0.75">
      <c r="B778" s="250">
        <v>715</v>
      </c>
      <c r="C778" s="249">
        <v>118.1058936249068</v>
      </c>
    </row>
    <row r="779" spans="2:3" x14ac:dyDescent="0.75">
      <c r="B779" s="250">
        <v>716</v>
      </c>
      <c r="C779" s="249">
        <v>130.92782948240392</v>
      </c>
    </row>
    <row r="780" spans="2:3" x14ac:dyDescent="0.75">
      <c r="B780" s="250">
        <v>717</v>
      </c>
      <c r="C780" s="249">
        <v>122.6903877543906</v>
      </c>
    </row>
    <row r="781" spans="2:3" x14ac:dyDescent="0.75">
      <c r="B781" s="250">
        <v>718</v>
      </c>
      <c r="C781" s="249">
        <v>140.17787429244501</v>
      </c>
    </row>
    <row r="782" spans="2:3" x14ac:dyDescent="0.75">
      <c r="B782" s="250">
        <v>719</v>
      </c>
      <c r="C782" s="249">
        <v>96.198391130319578</v>
      </c>
    </row>
    <row r="783" spans="2:3" x14ac:dyDescent="0.75">
      <c r="B783" s="250">
        <v>720</v>
      </c>
      <c r="C783" s="249">
        <v>67.757830450771991</v>
      </c>
    </row>
    <row r="784" spans="2:3" x14ac:dyDescent="0.75">
      <c r="B784" s="250">
        <v>721</v>
      </c>
      <c r="C784" s="249">
        <v>108.21111989616558</v>
      </c>
    </row>
    <row r="785" spans="2:3" x14ac:dyDescent="0.75">
      <c r="B785" s="250">
        <v>722</v>
      </c>
      <c r="C785" s="249">
        <v>117.90270136414345</v>
      </c>
    </row>
    <row r="786" spans="2:3" x14ac:dyDescent="0.75">
      <c r="B786" s="250">
        <v>723</v>
      </c>
      <c r="C786" s="249">
        <v>96.378234477310883</v>
      </c>
    </row>
    <row r="787" spans="2:3" x14ac:dyDescent="0.75">
      <c r="B787" s="250">
        <v>724</v>
      </c>
      <c r="C787" s="249">
        <v>166.48642831312776</v>
      </c>
    </row>
    <row r="788" spans="2:3" x14ac:dyDescent="0.75">
      <c r="B788" s="250">
        <v>725</v>
      </c>
      <c r="C788" s="249">
        <v>153.64670071365302</v>
      </c>
    </row>
    <row r="789" spans="2:3" x14ac:dyDescent="0.75">
      <c r="B789" s="250">
        <v>726</v>
      </c>
      <c r="C789" s="249">
        <v>127.09289868805129</v>
      </c>
    </row>
    <row r="790" spans="2:3" x14ac:dyDescent="0.75">
      <c r="B790" s="250">
        <v>727</v>
      </c>
      <c r="C790" s="249">
        <v>113.11145521499111</v>
      </c>
    </row>
    <row r="791" spans="2:3" x14ac:dyDescent="0.75">
      <c r="B791" s="250">
        <v>728</v>
      </c>
      <c r="C791" s="249">
        <v>94.427805253814668</v>
      </c>
    </row>
    <row r="792" spans="2:3" x14ac:dyDescent="0.75">
      <c r="B792" s="250">
        <v>729</v>
      </c>
      <c r="C792" s="249">
        <v>126.6477824261015</v>
      </c>
    </row>
    <row r="793" spans="2:3" x14ac:dyDescent="0.75">
      <c r="B793" s="250">
        <v>730</v>
      </c>
      <c r="C793" s="249">
        <v>108.3028666614595</v>
      </c>
    </row>
    <row r="794" spans="2:3" x14ac:dyDescent="0.75">
      <c r="B794" s="250">
        <v>731</v>
      </c>
      <c r="C794" s="249">
        <v>111.76684949107987</v>
      </c>
    </row>
    <row r="795" spans="2:3" x14ac:dyDescent="0.75">
      <c r="B795" s="250">
        <v>732</v>
      </c>
      <c r="C795" s="249">
        <v>99.6391395451721</v>
      </c>
    </row>
    <row r="796" spans="2:3" x14ac:dyDescent="0.75">
      <c r="B796" s="250">
        <v>733</v>
      </c>
      <c r="C796" s="249">
        <v>134.92742131765257</v>
      </c>
    </row>
    <row r="797" spans="2:3" x14ac:dyDescent="0.75">
      <c r="B797" s="250">
        <v>734</v>
      </c>
      <c r="C797" s="249">
        <v>130.49759925386201</v>
      </c>
    </row>
    <row r="798" spans="2:3" x14ac:dyDescent="0.75">
      <c r="B798" s="250">
        <v>735</v>
      </c>
      <c r="C798" s="249">
        <v>138.37026325875757</v>
      </c>
    </row>
    <row r="799" spans="2:3" x14ac:dyDescent="0.75">
      <c r="B799" s="250">
        <v>736</v>
      </c>
      <c r="C799" s="249">
        <v>78.198344915812271</v>
      </c>
    </row>
    <row r="800" spans="2:3" x14ac:dyDescent="0.75">
      <c r="B800" s="250">
        <v>737</v>
      </c>
      <c r="C800" s="249">
        <v>150.07059860850171</v>
      </c>
    </row>
    <row r="801" spans="2:3" x14ac:dyDescent="0.75">
      <c r="B801" s="250">
        <v>738</v>
      </c>
      <c r="C801" s="249">
        <v>77.985817045145581</v>
      </c>
    </row>
    <row r="802" spans="2:3" x14ac:dyDescent="0.75">
      <c r="B802" s="250">
        <v>739</v>
      </c>
      <c r="C802" s="249">
        <v>122.03303069844804</v>
      </c>
    </row>
    <row r="803" spans="2:3" x14ac:dyDescent="0.75">
      <c r="B803" s="250">
        <v>740</v>
      </c>
      <c r="C803" s="249">
        <v>115.88996669282005</v>
      </c>
    </row>
    <row r="804" spans="2:3" x14ac:dyDescent="0.75">
      <c r="B804" s="250">
        <v>741</v>
      </c>
      <c r="C804" s="249">
        <v>113.60874180820501</v>
      </c>
    </row>
    <row r="805" spans="2:3" x14ac:dyDescent="0.75">
      <c r="B805" s="250">
        <v>742</v>
      </c>
      <c r="C805" s="249">
        <v>115.46436503638846</v>
      </c>
    </row>
    <row r="806" spans="2:3" x14ac:dyDescent="0.75">
      <c r="B806" s="250">
        <v>743</v>
      </c>
      <c r="C806" s="249">
        <v>100.01498381602144</v>
      </c>
    </row>
    <row r="807" spans="2:3" x14ac:dyDescent="0.75">
      <c r="B807" s="250">
        <v>744</v>
      </c>
      <c r="C807" s="249">
        <v>138.73720265913482</v>
      </c>
    </row>
    <row r="808" spans="2:3" x14ac:dyDescent="0.75">
      <c r="B808" s="250">
        <v>745</v>
      </c>
      <c r="C808" s="249">
        <v>94.433926415490618</v>
      </c>
    </row>
    <row r="809" spans="2:3" x14ac:dyDescent="0.75">
      <c r="B809" s="250">
        <v>746</v>
      </c>
      <c r="C809" s="249">
        <v>151.00150573761482</v>
      </c>
    </row>
    <row r="810" spans="2:3" x14ac:dyDescent="0.75">
      <c r="B810" s="250">
        <v>747</v>
      </c>
      <c r="C810" s="249">
        <v>119.67771937830683</v>
      </c>
    </row>
    <row r="811" spans="2:3" x14ac:dyDescent="0.75">
      <c r="B811" s="250">
        <v>748</v>
      </c>
      <c r="C811" s="249">
        <v>135.00241850788453</v>
      </c>
    </row>
    <row r="812" spans="2:3" x14ac:dyDescent="0.75">
      <c r="B812" s="250">
        <v>749</v>
      </c>
      <c r="C812" s="249">
        <v>105.33475838754913</v>
      </c>
    </row>
    <row r="813" spans="2:3" x14ac:dyDescent="0.75">
      <c r="B813" s="250">
        <v>750</v>
      </c>
      <c r="C813" s="249">
        <v>131.43454935766388</v>
      </c>
    </row>
    <row r="814" spans="2:3" x14ac:dyDescent="0.75">
      <c r="B814" s="250">
        <v>751</v>
      </c>
      <c r="C814" s="249">
        <v>173.11040715061273</v>
      </c>
    </row>
    <row r="815" spans="2:3" x14ac:dyDescent="0.75">
      <c r="B815" s="250">
        <v>752</v>
      </c>
      <c r="C815" s="249">
        <v>119.02023073644574</v>
      </c>
    </row>
    <row r="816" spans="2:3" x14ac:dyDescent="0.75">
      <c r="B816" s="250">
        <v>753</v>
      </c>
      <c r="C816" s="249">
        <v>121.61869137083912</v>
      </c>
    </row>
    <row r="817" spans="2:3" x14ac:dyDescent="0.75">
      <c r="B817" s="250">
        <v>754</v>
      </c>
      <c r="C817" s="249">
        <v>146.83932004695581</v>
      </c>
    </row>
    <row r="818" spans="2:3" x14ac:dyDescent="0.75">
      <c r="B818" s="250">
        <v>755</v>
      </c>
      <c r="C818" s="249">
        <v>154.37509033541593</v>
      </c>
    </row>
    <row r="819" spans="2:3" x14ac:dyDescent="0.75">
      <c r="B819" s="250">
        <v>756</v>
      </c>
      <c r="C819" s="249">
        <v>98.666859970419637</v>
      </c>
    </row>
    <row r="820" spans="2:3" x14ac:dyDescent="0.75">
      <c r="B820" s="250">
        <v>757</v>
      </c>
      <c r="C820" s="249">
        <v>130.81628431830813</v>
      </c>
    </row>
    <row r="821" spans="2:3" x14ac:dyDescent="0.75">
      <c r="B821" s="250">
        <v>758</v>
      </c>
      <c r="C821" s="249">
        <v>72.393488426074015</v>
      </c>
    </row>
    <row r="822" spans="2:3" x14ac:dyDescent="0.75">
      <c r="B822" s="250">
        <v>759</v>
      </c>
      <c r="C822" s="249">
        <v>81.766349469647722</v>
      </c>
    </row>
    <row r="823" spans="2:3" x14ac:dyDescent="0.75">
      <c r="B823" s="250">
        <v>760</v>
      </c>
      <c r="C823" s="249">
        <v>112.50746297431309</v>
      </c>
    </row>
    <row r="824" spans="2:3" x14ac:dyDescent="0.75">
      <c r="B824" s="250">
        <v>761</v>
      </c>
      <c r="C824" s="249">
        <v>127.66816690180949</v>
      </c>
    </row>
    <row r="825" spans="2:3" x14ac:dyDescent="0.75">
      <c r="B825" s="250">
        <v>762</v>
      </c>
      <c r="C825" s="249">
        <v>115.53147456029743</v>
      </c>
    </row>
    <row r="826" spans="2:3" x14ac:dyDescent="0.75">
      <c r="B826" s="250">
        <v>763</v>
      </c>
      <c r="C826" s="249">
        <v>112.85789829483821</v>
      </c>
    </row>
    <row r="827" spans="2:3" x14ac:dyDescent="0.75">
      <c r="B827" s="250">
        <v>764</v>
      </c>
      <c r="C827" s="249">
        <v>115.61024380438069</v>
      </c>
    </row>
    <row r="828" spans="2:3" x14ac:dyDescent="0.75">
      <c r="B828" s="250">
        <v>765</v>
      </c>
      <c r="C828" s="249">
        <v>164.57311977384529</v>
      </c>
    </row>
    <row r="829" spans="2:3" x14ac:dyDescent="0.75">
      <c r="B829" s="250">
        <v>766</v>
      </c>
      <c r="C829" s="249">
        <v>135.45426635712721</v>
      </c>
    </row>
    <row r="830" spans="2:3" x14ac:dyDescent="0.75">
      <c r="B830" s="250">
        <v>767</v>
      </c>
      <c r="C830" s="249">
        <v>131.04454852625096</v>
      </c>
    </row>
    <row r="831" spans="2:3" x14ac:dyDescent="0.75">
      <c r="B831" s="250">
        <v>768</v>
      </c>
      <c r="C831" s="249">
        <v>160.82360859422462</v>
      </c>
    </row>
    <row r="832" spans="2:3" x14ac:dyDescent="0.75">
      <c r="B832" s="250">
        <v>769</v>
      </c>
      <c r="C832" s="249">
        <v>100.26266958289384</v>
      </c>
    </row>
    <row r="833" spans="2:3" x14ac:dyDescent="0.75">
      <c r="B833" s="250">
        <v>770</v>
      </c>
      <c r="C833" s="249">
        <v>83.596239341981914</v>
      </c>
    </row>
    <row r="834" spans="2:3" x14ac:dyDescent="0.75">
      <c r="B834" s="250">
        <v>771</v>
      </c>
      <c r="C834" s="249">
        <v>109.6927261290769</v>
      </c>
    </row>
    <row r="835" spans="2:3" x14ac:dyDescent="0.75">
      <c r="B835" s="250">
        <v>772</v>
      </c>
      <c r="C835" s="249">
        <v>157.29841164566878</v>
      </c>
    </row>
    <row r="836" spans="2:3" x14ac:dyDescent="0.75">
      <c r="B836" s="250">
        <v>773</v>
      </c>
      <c r="C836" s="249">
        <v>152.30330644881039</v>
      </c>
    </row>
    <row r="837" spans="2:3" x14ac:dyDescent="0.75">
      <c r="B837" s="250">
        <v>774</v>
      </c>
      <c r="C837" s="249">
        <v>118.67386317704852</v>
      </c>
    </row>
    <row r="838" spans="2:3" x14ac:dyDescent="0.75">
      <c r="B838" s="250">
        <v>775</v>
      </c>
      <c r="C838" s="249">
        <v>105.81684446040603</v>
      </c>
    </row>
    <row r="839" spans="2:3" x14ac:dyDescent="0.75">
      <c r="B839" s="250">
        <v>776</v>
      </c>
      <c r="C839" s="249">
        <v>113.35544913723973</v>
      </c>
    </row>
    <row r="840" spans="2:3" x14ac:dyDescent="0.75">
      <c r="B840" s="250">
        <v>777</v>
      </c>
      <c r="C840" s="249">
        <v>124.55707409500745</v>
      </c>
    </row>
    <row r="841" spans="2:3" x14ac:dyDescent="0.75">
      <c r="B841" s="250">
        <v>778</v>
      </c>
      <c r="C841" s="249">
        <v>117.6077905331221</v>
      </c>
    </row>
    <row r="842" spans="2:3" x14ac:dyDescent="0.75">
      <c r="B842" s="250">
        <v>779</v>
      </c>
      <c r="C842" s="249">
        <v>117.60060564282112</v>
      </c>
    </row>
    <row r="843" spans="2:3" x14ac:dyDescent="0.75">
      <c r="B843" s="250">
        <v>780</v>
      </c>
      <c r="C843" s="249">
        <v>83.942487749061684</v>
      </c>
    </row>
    <row r="844" spans="2:3" x14ac:dyDescent="0.75">
      <c r="B844" s="250">
        <v>781</v>
      </c>
      <c r="C844" s="249">
        <v>125.09491427960901</v>
      </c>
    </row>
    <row r="845" spans="2:3" x14ac:dyDescent="0.75">
      <c r="B845" s="250">
        <v>782</v>
      </c>
      <c r="C845" s="249">
        <v>150.97739247574833</v>
      </c>
    </row>
    <row r="846" spans="2:3" x14ac:dyDescent="0.75">
      <c r="B846" s="250">
        <v>783</v>
      </c>
      <c r="C846" s="249">
        <v>113.04383941591233</v>
      </c>
    </row>
    <row r="847" spans="2:3" x14ac:dyDescent="0.75">
      <c r="B847" s="250">
        <v>784</v>
      </c>
      <c r="C847" s="249">
        <v>117.87373280258299</v>
      </c>
    </row>
    <row r="848" spans="2:3" x14ac:dyDescent="0.75">
      <c r="B848" s="250">
        <v>785</v>
      </c>
      <c r="C848" s="249">
        <v>129.1609152208994</v>
      </c>
    </row>
    <row r="849" spans="2:3" x14ac:dyDescent="0.75">
      <c r="B849" s="250">
        <v>786</v>
      </c>
      <c r="C849" s="249">
        <v>137.04726183219896</v>
      </c>
    </row>
    <row r="850" spans="2:3" x14ac:dyDescent="0.75">
      <c r="B850" s="250">
        <v>787</v>
      </c>
      <c r="C850" s="249">
        <v>132.23913000240819</v>
      </c>
    </row>
    <row r="851" spans="2:3" x14ac:dyDescent="0.75">
      <c r="B851" s="250">
        <v>788</v>
      </c>
      <c r="C851" s="249">
        <v>91.246003605954087</v>
      </c>
    </row>
    <row r="852" spans="2:3" x14ac:dyDescent="0.75">
      <c r="B852" s="250">
        <v>789</v>
      </c>
      <c r="C852" s="249">
        <v>138.78155481098949</v>
      </c>
    </row>
    <row r="853" spans="2:3" x14ac:dyDescent="0.75">
      <c r="B853" s="250">
        <v>790</v>
      </c>
      <c r="C853" s="249">
        <v>133.71320123604559</v>
      </c>
    </row>
    <row r="854" spans="2:3" x14ac:dyDescent="0.75">
      <c r="B854" s="250">
        <v>791</v>
      </c>
      <c r="C854" s="249">
        <v>113.11795025177187</v>
      </c>
    </row>
    <row r="855" spans="2:3" x14ac:dyDescent="0.75">
      <c r="B855" s="250">
        <v>792</v>
      </c>
      <c r="C855" s="249">
        <v>128.21954948492737</v>
      </c>
    </row>
    <row r="856" spans="2:3" x14ac:dyDescent="0.75">
      <c r="B856" s="250">
        <v>793</v>
      </c>
      <c r="C856" s="249">
        <v>111.56013143978484</v>
      </c>
    </row>
    <row r="857" spans="2:3" x14ac:dyDescent="0.75">
      <c r="B857" s="250">
        <v>794</v>
      </c>
      <c r="C857" s="249">
        <v>104.15099202772167</v>
      </c>
    </row>
    <row r="858" spans="2:3" x14ac:dyDescent="0.75">
      <c r="B858" s="250">
        <v>795</v>
      </c>
      <c r="C858" s="249">
        <v>152.10002107188382</v>
      </c>
    </row>
    <row r="859" spans="2:3" x14ac:dyDescent="0.75">
      <c r="B859" s="250">
        <v>796</v>
      </c>
      <c r="C859" s="249">
        <v>124.4596148151756</v>
      </c>
    </row>
    <row r="860" spans="2:3" x14ac:dyDescent="0.75">
      <c r="B860" s="250">
        <v>797</v>
      </c>
      <c r="C860" s="249">
        <v>121.54003801782665</v>
      </c>
    </row>
    <row r="861" spans="2:3" x14ac:dyDescent="0.75">
      <c r="B861" s="250">
        <v>798</v>
      </c>
      <c r="C861" s="249">
        <v>128.39335005181124</v>
      </c>
    </row>
    <row r="862" spans="2:3" x14ac:dyDescent="0.75">
      <c r="B862" s="250">
        <v>799</v>
      </c>
      <c r="C862" s="249">
        <v>116.80370131684651</v>
      </c>
    </row>
    <row r="863" spans="2:3" x14ac:dyDescent="0.75">
      <c r="B863" s="250">
        <v>800</v>
      </c>
      <c r="C863" s="249">
        <v>112.26632247267761</v>
      </c>
    </row>
    <row r="864" spans="2:3" x14ac:dyDescent="0.75">
      <c r="B864" s="250">
        <v>801</v>
      </c>
      <c r="C864" s="249">
        <v>118.35576079890981</v>
      </c>
    </row>
    <row r="865" spans="2:3" x14ac:dyDescent="0.75">
      <c r="B865" s="250">
        <v>802</v>
      </c>
      <c r="C865" s="249">
        <v>130.38805590922613</v>
      </c>
    </row>
    <row r="866" spans="2:3" x14ac:dyDescent="0.75">
      <c r="B866" s="250">
        <v>803</v>
      </c>
      <c r="C866" s="249">
        <v>118.11102096707121</v>
      </c>
    </row>
    <row r="867" spans="2:3" x14ac:dyDescent="0.75">
      <c r="B867" s="250">
        <v>804</v>
      </c>
      <c r="C867" s="249">
        <v>137.02345905286739</v>
      </c>
    </row>
    <row r="868" spans="2:3" x14ac:dyDescent="0.75">
      <c r="B868" s="250">
        <v>805</v>
      </c>
      <c r="C868" s="249">
        <v>140.52219043037258</v>
      </c>
    </row>
    <row r="869" spans="2:3" x14ac:dyDescent="0.75">
      <c r="B869" s="250">
        <v>806</v>
      </c>
      <c r="C869" s="249">
        <v>137.32621726809217</v>
      </c>
    </row>
    <row r="870" spans="2:3" x14ac:dyDescent="0.75">
      <c r="B870" s="250">
        <v>807</v>
      </c>
      <c r="C870" s="249">
        <v>126.3767820928995</v>
      </c>
    </row>
    <row r="871" spans="2:3" x14ac:dyDescent="0.75">
      <c r="B871" s="250">
        <v>808</v>
      </c>
      <c r="C871" s="249">
        <v>97.268608157058182</v>
      </c>
    </row>
    <row r="872" spans="2:3" x14ac:dyDescent="0.75">
      <c r="B872" s="250">
        <v>809</v>
      </c>
      <c r="C872" s="249">
        <v>103.57962255354211</v>
      </c>
    </row>
    <row r="873" spans="2:3" x14ac:dyDescent="0.75">
      <c r="B873" s="250">
        <v>810</v>
      </c>
      <c r="C873" s="249">
        <v>95.673551417652874</v>
      </c>
    </row>
    <row r="874" spans="2:3" x14ac:dyDescent="0.75">
      <c r="B874" s="250">
        <v>811</v>
      </c>
      <c r="C874" s="249">
        <v>123.22396201996116</v>
      </c>
    </row>
    <row r="875" spans="2:3" x14ac:dyDescent="0.75">
      <c r="B875" s="250">
        <v>812</v>
      </c>
      <c r="C875" s="249">
        <v>109.0484740048923</v>
      </c>
    </row>
    <row r="876" spans="2:3" x14ac:dyDescent="0.75">
      <c r="B876" s="250">
        <v>813</v>
      </c>
      <c r="C876" s="249">
        <v>83.841843329112891</v>
      </c>
    </row>
    <row r="877" spans="2:3" x14ac:dyDescent="0.75">
      <c r="B877" s="250">
        <v>814</v>
      </c>
      <c r="C877" s="249">
        <v>144.7417350103596</v>
      </c>
    </row>
    <row r="878" spans="2:3" x14ac:dyDescent="0.75">
      <c r="B878" s="250">
        <v>815</v>
      </c>
      <c r="C878" s="249">
        <v>117.46837871940053</v>
      </c>
    </row>
    <row r="879" spans="2:3" x14ac:dyDescent="0.75">
      <c r="B879" s="250">
        <v>816</v>
      </c>
      <c r="C879" s="249">
        <v>162.63284810911659</v>
      </c>
    </row>
    <row r="880" spans="2:3" x14ac:dyDescent="0.75">
      <c r="B880" s="250">
        <v>817</v>
      </c>
      <c r="C880" s="249">
        <v>152.12836027883341</v>
      </c>
    </row>
    <row r="881" spans="2:3" x14ac:dyDescent="0.75">
      <c r="B881" s="250">
        <v>818</v>
      </c>
      <c r="C881" s="249">
        <v>141.6681084731718</v>
      </c>
    </row>
    <row r="882" spans="2:3" x14ac:dyDescent="0.75">
      <c r="B882" s="250">
        <v>819</v>
      </c>
      <c r="C882" s="249">
        <v>176.23730168893007</v>
      </c>
    </row>
    <row r="883" spans="2:3" x14ac:dyDescent="0.75">
      <c r="B883" s="250">
        <v>820</v>
      </c>
      <c r="C883" s="249">
        <v>155.58768689653661</v>
      </c>
    </row>
    <row r="884" spans="2:3" x14ac:dyDescent="0.75">
      <c r="B884" s="250">
        <v>821</v>
      </c>
      <c r="C884" s="249">
        <v>106.9877384286039</v>
      </c>
    </row>
    <row r="885" spans="2:3" x14ac:dyDescent="0.75">
      <c r="B885" s="250">
        <v>822</v>
      </c>
      <c r="C885" s="249">
        <v>129.06935290262362</v>
      </c>
    </row>
    <row r="886" spans="2:3" x14ac:dyDescent="0.75">
      <c r="B886" s="250">
        <v>823</v>
      </c>
      <c r="C886" s="249">
        <v>138.19200546443099</v>
      </c>
    </row>
    <row r="887" spans="2:3" x14ac:dyDescent="0.75">
      <c r="B887" s="250">
        <v>824</v>
      </c>
      <c r="C887" s="249">
        <v>165.43955971013349</v>
      </c>
    </row>
    <row r="888" spans="2:3" x14ac:dyDescent="0.75">
      <c r="B888" s="250">
        <v>825</v>
      </c>
      <c r="C888" s="249">
        <v>110.03568534832891</v>
      </c>
    </row>
    <row r="889" spans="2:3" x14ac:dyDescent="0.75">
      <c r="B889" s="250">
        <v>826</v>
      </c>
      <c r="C889" s="249">
        <v>139.73474290433879</v>
      </c>
    </row>
    <row r="890" spans="2:3" x14ac:dyDescent="0.75">
      <c r="B890" s="250">
        <v>827</v>
      </c>
      <c r="C890" s="249">
        <v>142.24178141915027</v>
      </c>
    </row>
    <row r="891" spans="2:3" x14ac:dyDescent="0.75">
      <c r="B891" s="250">
        <v>828</v>
      </c>
      <c r="C891" s="249">
        <v>114.56092362361301</v>
      </c>
    </row>
    <row r="892" spans="2:3" x14ac:dyDescent="0.75">
      <c r="B892" s="250">
        <v>829</v>
      </c>
      <c r="C892" s="249">
        <v>152.60880423816209</v>
      </c>
    </row>
    <row r="893" spans="2:3" x14ac:dyDescent="0.75">
      <c r="B893" s="250">
        <v>830</v>
      </c>
      <c r="C893" s="249">
        <v>134.47762210111767</v>
      </c>
    </row>
    <row r="894" spans="2:3" x14ac:dyDescent="0.75">
      <c r="B894" s="250">
        <v>831</v>
      </c>
      <c r="C894" s="249">
        <v>170.35109356237513</v>
      </c>
    </row>
    <row r="895" spans="2:3" x14ac:dyDescent="0.75">
      <c r="B895" s="250">
        <v>832</v>
      </c>
      <c r="C895" s="249">
        <v>125.79235781060765</v>
      </c>
    </row>
    <row r="896" spans="2:3" x14ac:dyDescent="0.75">
      <c r="B896" s="250">
        <v>833</v>
      </c>
      <c r="C896" s="249">
        <v>130.23018921802603</v>
      </c>
    </row>
    <row r="897" spans="2:3" x14ac:dyDescent="0.75">
      <c r="B897" s="250">
        <v>834</v>
      </c>
      <c r="C897" s="249">
        <v>117.20027399997325</v>
      </c>
    </row>
    <row r="898" spans="2:3" x14ac:dyDescent="0.75">
      <c r="B898" s="250">
        <v>835</v>
      </c>
      <c r="C898" s="249">
        <v>161.8706853892659</v>
      </c>
    </row>
    <row r="899" spans="2:3" x14ac:dyDescent="0.75">
      <c r="B899" s="250">
        <v>836</v>
      </c>
      <c r="C899" s="249">
        <v>96.069388763993913</v>
      </c>
    </row>
    <row r="900" spans="2:3" x14ac:dyDescent="0.75">
      <c r="B900" s="250">
        <v>837</v>
      </c>
      <c r="C900" s="249">
        <v>90.151331148720516</v>
      </c>
    </row>
    <row r="901" spans="2:3" x14ac:dyDescent="0.75">
      <c r="B901" s="250">
        <v>838</v>
      </c>
      <c r="C901" s="249">
        <v>75.989968182822892</v>
      </c>
    </row>
    <row r="902" spans="2:3" x14ac:dyDescent="0.75">
      <c r="B902" s="250">
        <v>839</v>
      </c>
      <c r="C902" s="249">
        <v>104.92524912009395</v>
      </c>
    </row>
    <row r="903" spans="2:3" x14ac:dyDescent="0.75">
      <c r="B903" s="250">
        <v>840</v>
      </c>
      <c r="C903" s="249">
        <v>112.37564678174343</v>
      </c>
    </row>
    <row r="904" spans="2:3" x14ac:dyDescent="0.75">
      <c r="B904" s="250">
        <v>841</v>
      </c>
      <c r="C904" s="249">
        <v>144.17234275230368</v>
      </c>
    </row>
    <row r="905" spans="2:3" x14ac:dyDescent="0.75">
      <c r="B905" s="250">
        <v>842</v>
      </c>
      <c r="C905" s="249">
        <v>93.069916764827809</v>
      </c>
    </row>
    <row r="906" spans="2:3" x14ac:dyDescent="0.75">
      <c r="B906" s="250">
        <v>843</v>
      </c>
      <c r="C906" s="249">
        <v>128.03406883591649</v>
      </c>
    </row>
    <row r="907" spans="2:3" x14ac:dyDescent="0.75">
      <c r="B907" s="250">
        <v>844</v>
      </c>
      <c r="C907" s="249">
        <v>104.31685919208954</v>
      </c>
    </row>
    <row r="908" spans="2:3" x14ac:dyDescent="0.75">
      <c r="B908" s="250">
        <v>845</v>
      </c>
      <c r="C908" s="249">
        <v>154.64016542701762</v>
      </c>
    </row>
    <row r="909" spans="2:3" x14ac:dyDescent="0.75">
      <c r="B909" s="250">
        <v>846</v>
      </c>
      <c r="C909" s="249">
        <v>108.90920793105589</v>
      </c>
    </row>
    <row r="910" spans="2:3" x14ac:dyDescent="0.75">
      <c r="B910" s="250">
        <v>847</v>
      </c>
      <c r="C910" s="249">
        <v>139.66357140081229</v>
      </c>
    </row>
    <row r="911" spans="2:3" x14ac:dyDescent="0.75">
      <c r="B911" s="250">
        <v>848</v>
      </c>
      <c r="C911" s="249">
        <v>91.022400235903206</v>
      </c>
    </row>
    <row r="912" spans="2:3" x14ac:dyDescent="0.75">
      <c r="B912" s="250">
        <v>849</v>
      </c>
      <c r="C912" s="249">
        <v>79.70226079465904</v>
      </c>
    </row>
    <row r="913" spans="2:3" x14ac:dyDescent="0.75">
      <c r="B913" s="250">
        <v>850</v>
      </c>
      <c r="C913" s="249">
        <v>129.21628321625886</v>
      </c>
    </row>
    <row r="914" spans="2:3" x14ac:dyDescent="0.75">
      <c r="B914" s="250">
        <v>851</v>
      </c>
      <c r="C914" s="249">
        <v>140.68477694505754</v>
      </c>
    </row>
    <row r="915" spans="2:3" x14ac:dyDescent="0.75">
      <c r="B915" s="250">
        <v>852</v>
      </c>
      <c r="C915" s="249">
        <v>89.880519875790938</v>
      </c>
    </row>
    <row r="916" spans="2:3" x14ac:dyDescent="0.75">
      <c r="B916" s="250">
        <v>853</v>
      </c>
      <c r="C916" s="249">
        <v>150.63094635493053</v>
      </c>
    </row>
    <row r="917" spans="2:3" x14ac:dyDescent="0.75">
      <c r="B917" s="250">
        <v>854</v>
      </c>
      <c r="C917" s="249">
        <v>132.51145056928533</v>
      </c>
    </row>
    <row r="918" spans="2:3" x14ac:dyDescent="0.75">
      <c r="B918" s="250">
        <v>855</v>
      </c>
      <c r="C918" s="249">
        <v>112.43430357134805</v>
      </c>
    </row>
    <row r="919" spans="2:3" x14ac:dyDescent="0.75">
      <c r="B919" s="250">
        <v>856</v>
      </c>
      <c r="C919" s="249">
        <v>115.14247610362439</v>
      </c>
    </row>
    <row r="920" spans="2:3" x14ac:dyDescent="0.75">
      <c r="B920" s="250">
        <v>857</v>
      </c>
      <c r="C920" s="249">
        <v>122.92423410080238</v>
      </c>
    </row>
    <row r="921" spans="2:3" x14ac:dyDescent="0.75">
      <c r="B921" s="250">
        <v>858</v>
      </c>
      <c r="C921" s="249">
        <v>80.169334181018428</v>
      </c>
    </row>
    <row r="922" spans="2:3" x14ac:dyDescent="0.75">
      <c r="B922" s="250">
        <v>859</v>
      </c>
      <c r="C922" s="249">
        <v>148.37824801844204</v>
      </c>
    </row>
    <row r="923" spans="2:3" x14ac:dyDescent="0.75">
      <c r="B923" s="250">
        <v>860</v>
      </c>
      <c r="C923" s="249">
        <v>127.40084665823993</v>
      </c>
    </row>
    <row r="924" spans="2:3" x14ac:dyDescent="0.75">
      <c r="B924" s="250">
        <v>861</v>
      </c>
      <c r="C924" s="249">
        <v>138.50772424062785</v>
      </c>
    </row>
    <row r="925" spans="2:3" x14ac:dyDescent="0.75">
      <c r="B925" s="250">
        <v>862</v>
      </c>
      <c r="C925" s="249">
        <v>92.902366607182728</v>
      </c>
    </row>
    <row r="926" spans="2:3" x14ac:dyDescent="0.75">
      <c r="B926" s="250">
        <v>863</v>
      </c>
      <c r="C926" s="249">
        <v>178.83067307072048</v>
      </c>
    </row>
    <row r="927" spans="2:3" x14ac:dyDescent="0.75">
      <c r="B927" s="250">
        <v>864</v>
      </c>
      <c r="C927" s="249">
        <v>134.46245573487033</v>
      </c>
    </row>
    <row r="928" spans="2:3" x14ac:dyDescent="0.75">
      <c r="B928" s="250">
        <v>865</v>
      </c>
      <c r="C928" s="249">
        <v>96.80592565835056</v>
      </c>
    </row>
    <row r="929" spans="2:3" x14ac:dyDescent="0.75">
      <c r="B929" s="250">
        <v>866</v>
      </c>
      <c r="C929" s="249">
        <v>157.41129404192111</v>
      </c>
    </row>
    <row r="930" spans="2:3" x14ac:dyDescent="0.75">
      <c r="B930" s="250">
        <v>867</v>
      </c>
      <c r="C930" s="249">
        <v>87.6185158691585</v>
      </c>
    </row>
    <row r="931" spans="2:3" x14ac:dyDescent="0.75">
      <c r="B931" s="250">
        <v>868</v>
      </c>
      <c r="C931" s="249">
        <v>85.165479218640527</v>
      </c>
    </row>
    <row r="932" spans="2:3" x14ac:dyDescent="0.75">
      <c r="B932" s="250">
        <v>869</v>
      </c>
      <c r="C932" s="249">
        <v>143.71630472821954</v>
      </c>
    </row>
    <row r="933" spans="2:3" x14ac:dyDescent="0.75">
      <c r="B933" s="250">
        <v>870</v>
      </c>
      <c r="C933" s="249">
        <v>105.22510415374799</v>
      </c>
    </row>
    <row r="934" spans="2:3" x14ac:dyDescent="0.75">
      <c r="B934" s="250">
        <v>871</v>
      </c>
      <c r="C934" s="249">
        <v>117.73809466825762</v>
      </c>
    </row>
    <row r="935" spans="2:3" x14ac:dyDescent="0.75">
      <c r="B935" s="250">
        <v>872</v>
      </c>
      <c r="C935" s="249">
        <v>120.1157256859651</v>
      </c>
    </row>
    <row r="936" spans="2:3" x14ac:dyDescent="0.75">
      <c r="B936" s="250">
        <v>873</v>
      </c>
      <c r="C936" s="249">
        <v>88.95186412927049</v>
      </c>
    </row>
    <row r="937" spans="2:3" x14ac:dyDescent="0.75">
      <c r="B937" s="250">
        <v>874</v>
      </c>
      <c r="C937" s="249">
        <v>126.54905518614864</v>
      </c>
    </row>
    <row r="938" spans="2:3" x14ac:dyDescent="0.75">
      <c r="B938" s="250">
        <v>875</v>
      </c>
      <c r="C938" s="249">
        <v>130.11825054350754</v>
      </c>
    </row>
    <row r="939" spans="2:3" x14ac:dyDescent="0.75">
      <c r="B939" s="250">
        <v>876</v>
      </c>
      <c r="C939" s="249">
        <v>155.42473936706898</v>
      </c>
    </row>
    <row r="940" spans="2:3" x14ac:dyDescent="0.75">
      <c r="B940" s="250">
        <v>877</v>
      </c>
      <c r="C940" s="249">
        <v>103.93744187265847</v>
      </c>
    </row>
    <row r="941" spans="2:3" x14ac:dyDescent="0.75">
      <c r="B941" s="250">
        <v>878</v>
      </c>
      <c r="C941" s="249">
        <v>104.68421906353413</v>
      </c>
    </row>
    <row r="942" spans="2:3" x14ac:dyDescent="0.75">
      <c r="B942" s="250">
        <v>879</v>
      </c>
      <c r="C942" s="249">
        <v>125.01588423999151</v>
      </c>
    </row>
    <row r="943" spans="2:3" x14ac:dyDescent="0.75">
      <c r="B943" s="250">
        <v>880</v>
      </c>
      <c r="C943" s="249">
        <v>109.84469363061351</v>
      </c>
    </row>
    <row r="944" spans="2:3" x14ac:dyDescent="0.75">
      <c r="B944" s="250">
        <v>881</v>
      </c>
      <c r="C944" s="249">
        <v>125.84640969035249</v>
      </c>
    </row>
    <row r="945" spans="2:3" x14ac:dyDescent="0.75">
      <c r="B945" s="250">
        <v>882</v>
      </c>
      <c r="C945" s="249">
        <v>128.77176990672689</v>
      </c>
    </row>
    <row r="946" spans="2:3" x14ac:dyDescent="0.75">
      <c r="B946" s="250">
        <v>883</v>
      </c>
      <c r="C946" s="249">
        <v>173.02426271599393</v>
      </c>
    </row>
    <row r="947" spans="2:3" x14ac:dyDescent="0.75">
      <c r="B947" s="250">
        <v>884</v>
      </c>
      <c r="C947" s="249">
        <v>113.92838602124114</v>
      </c>
    </row>
    <row r="948" spans="2:3" x14ac:dyDescent="0.75">
      <c r="B948" s="250">
        <v>885</v>
      </c>
      <c r="C948" s="249">
        <v>135.2946201586287</v>
      </c>
    </row>
    <row r="949" spans="2:3" x14ac:dyDescent="0.75">
      <c r="B949" s="250">
        <v>886</v>
      </c>
      <c r="C949" s="249">
        <v>127.87652570010523</v>
      </c>
    </row>
    <row r="950" spans="2:3" x14ac:dyDescent="0.75">
      <c r="B950" s="250">
        <v>887</v>
      </c>
      <c r="C950" s="249">
        <v>123.76998851890514</v>
      </c>
    </row>
    <row r="951" spans="2:3" x14ac:dyDescent="0.75">
      <c r="B951" s="250">
        <v>888</v>
      </c>
      <c r="C951" s="249">
        <v>101.41184827429467</v>
      </c>
    </row>
    <row r="952" spans="2:3" x14ac:dyDescent="0.75">
      <c r="B952" s="250">
        <v>889</v>
      </c>
      <c r="C952" s="249">
        <v>138.52469034277124</v>
      </c>
    </row>
    <row r="953" spans="2:3" x14ac:dyDescent="0.75">
      <c r="B953" s="250">
        <v>890</v>
      </c>
      <c r="C953" s="249">
        <v>127.19236743445211</v>
      </c>
    </row>
    <row r="954" spans="2:3" x14ac:dyDescent="0.75">
      <c r="B954" s="250">
        <v>891</v>
      </c>
      <c r="C954" s="249">
        <v>125.62280698277841</v>
      </c>
    </row>
    <row r="955" spans="2:3" x14ac:dyDescent="0.75">
      <c r="B955" s="250">
        <v>892</v>
      </c>
      <c r="C955" s="249">
        <v>95.872447289469775</v>
      </c>
    </row>
    <row r="956" spans="2:3" x14ac:dyDescent="0.75">
      <c r="B956" s="250">
        <v>893</v>
      </c>
      <c r="C956" s="249">
        <v>129.61624809889491</v>
      </c>
    </row>
    <row r="957" spans="2:3" x14ac:dyDescent="0.75">
      <c r="B957" s="250">
        <v>894</v>
      </c>
      <c r="C957" s="249">
        <v>105.51501971873397</v>
      </c>
    </row>
    <row r="958" spans="2:3" x14ac:dyDescent="0.75">
      <c r="B958" s="250">
        <v>895</v>
      </c>
      <c r="C958" s="249">
        <v>140.04529879446198</v>
      </c>
    </row>
    <row r="959" spans="2:3" x14ac:dyDescent="0.75">
      <c r="B959" s="250">
        <v>896</v>
      </c>
      <c r="C959" s="249">
        <v>80.065182514371529</v>
      </c>
    </row>
    <row r="960" spans="2:3" x14ac:dyDescent="0.75">
      <c r="B960" s="250">
        <v>897</v>
      </c>
      <c r="C960" s="249">
        <v>118.43326926172983</v>
      </c>
    </row>
    <row r="961" spans="2:3" x14ac:dyDescent="0.75">
      <c r="B961" s="250">
        <v>898</v>
      </c>
      <c r="C961" s="249">
        <v>99.77757642511736</v>
      </c>
    </row>
    <row r="962" spans="2:3" x14ac:dyDescent="0.75">
      <c r="B962" s="250">
        <v>899</v>
      </c>
      <c r="C962" s="249">
        <v>124.04626129801207</v>
      </c>
    </row>
    <row r="963" spans="2:3" x14ac:dyDescent="0.75">
      <c r="B963" s="250">
        <v>900</v>
      </c>
      <c r="C963" s="249">
        <v>106.14186311637154</v>
      </c>
    </row>
    <row r="964" spans="2:3" x14ac:dyDescent="0.75">
      <c r="B964" s="250">
        <v>901</v>
      </c>
      <c r="C964" s="249">
        <v>86.610229614857644</v>
      </c>
    </row>
    <row r="965" spans="2:3" x14ac:dyDescent="0.75">
      <c r="B965" s="250">
        <v>902</v>
      </c>
      <c r="C965" s="249">
        <v>128.67824606248163</v>
      </c>
    </row>
    <row r="966" spans="2:3" x14ac:dyDescent="0.75">
      <c r="B966" s="250">
        <v>903</v>
      </c>
      <c r="C966" s="249">
        <v>139.86447660021582</v>
      </c>
    </row>
    <row r="967" spans="2:3" x14ac:dyDescent="0.75">
      <c r="B967" s="250">
        <v>904</v>
      </c>
      <c r="C967" s="249">
        <v>154.49459600245638</v>
      </c>
    </row>
    <row r="968" spans="2:3" x14ac:dyDescent="0.75">
      <c r="B968" s="250">
        <v>905</v>
      </c>
      <c r="C968" s="249">
        <v>96.010981477311333</v>
      </c>
    </row>
    <row r="969" spans="2:3" x14ac:dyDescent="0.75">
      <c r="B969" s="250">
        <v>906</v>
      </c>
      <c r="C969" s="249">
        <v>139.83347559573599</v>
      </c>
    </row>
    <row r="970" spans="2:3" x14ac:dyDescent="0.75">
      <c r="B970" s="250">
        <v>907</v>
      </c>
      <c r="C970" s="249">
        <v>123.3122140014362</v>
      </c>
    </row>
    <row r="971" spans="2:3" x14ac:dyDescent="0.75">
      <c r="B971" s="250">
        <v>908</v>
      </c>
      <c r="C971" s="249">
        <v>142.48842904703994</v>
      </c>
    </row>
    <row r="972" spans="2:3" x14ac:dyDescent="0.75">
      <c r="B972" s="250">
        <v>909</v>
      </c>
      <c r="C972" s="249">
        <v>93.199518383126133</v>
      </c>
    </row>
    <row r="973" spans="2:3" x14ac:dyDescent="0.75">
      <c r="B973" s="250">
        <v>910</v>
      </c>
      <c r="C973" s="249">
        <v>117.05160256710799</v>
      </c>
    </row>
    <row r="974" spans="2:3" x14ac:dyDescent="0.75">
      <c r="B974" s="250">
        <v>911</v>
      </c>
      <c r="C974" s="249">
        <v>117.25298539580328</v>
      </c>
    </row>
    <row r="975" spans="2:3" x14ac:dyDescent="0.75">
      <c r="B975" s="250">
        <v>912</v>
      </c>
      <c r="C975" s="249">
        <v>144.36845342709097</v>
      </c>
    </row>
    <row r="976" spans="2:3" x14ac:dyDescent="0.75">
      <c r="B976" s="250">
        <v>913</v>
      </c>
      <c r="C976" s="249">
        <v>117.8926802760304</v>
      </c>
    </row>
    <row r="977" spans="2:3" x14ac:dyDescent="0.75">
      <c r="B977" s="250">
        <v>914</v>
      </c>
      <c r="C977" s="249">
        <v>164.68408630100959</v>
      </c>
    </row>
    <row r="978" spans="2:3" x14ac:dyDescent="0.75">
      <c r="B978" s="250">
        <v>915</v>
      </c>
      <c r="C978" s="249">
        <v>85.583200610699237</v>
      </c>
    </row>
    <row r="979" spans="2:3" x14ac:dyDescent="0.75">
      <c r="B979" s="250">
        <v>916</v>
      </c>
      <c r="C979" s="249">
        <v>132.13807260987238</v>
      </c>
    </row>
    <row r="980" spans="2:3" x14ac:dyDescent="0.75">
      <c r="B980" s="250">
        <v>917</v>
      </c>
      <c r="C980" s="249">
        <v>136.5316076539944</v>
      </c>
    </row>
    <row r="981" spans="2:3" x14ac:dyDescent="0.75">
      <c r="B981" s="250">
        <v>918</v>
      </c>
      <c r="C981" s="249">
        <v>174.60698672465151</v>
      </c>
    </row>
    <row r="982" spans="2:3" x14ac:dyDescent="0.75">
      <c r="B982" s="250">
        <v>919</v>
      </c>
      <c r="C982" s="249">
        <v>144.9464885469836</v>
      </c>
    </row>
    <row r="983" spans="2:3" x14ac:dyDescent="0.75">
      <c r="B983" s="250">
        <v>920</v>
      </c>
      <c r="C983" s="249">
        <v>80.691377377487129</v>
      </c>
    </row>
    <row r="984" spans="2:3" x14ac:dyDescent="0.75">
      <c r="B984" s="250">
        <v>921</v>
      </c>
      <c r="C984" s="249">
        <v>89.893789563936807</v>
      </c>
    </row>
    <row r="985" spans="2:3" x14ac:dyDescent="0.75">
      <c r="B985" s="250">
        <v>922</v>
      </c>
      <c r="C985" s="249">
        <v>71.530498558916491</v>
      </c>
    </row>
    <row r="986" spans="2:3" x14ac:dyDescent="0.75">
      <c r="B986" s="250">
        <v>923</v>
      </c>
      <c r="C986" s="249">
        <v>133.68721306510568</v>
      </c>
    </row>
    <row r="987" spans="2:3" x14ac:dyDescent="0.75">
      <c r="B987" s="250">
        <v>924</v>
      </c>
      <c r="C987" s="249">
        <v>104.48330473737987</v>
      </c>
    </row>
    <row r="988" spans="2:3" x14ac:dyDescent="0.75">
      <c r="B988" s="250">
        <v>925</v>
      </c>
      <c r="C988" s="249">
        <v>128.6872990955986</v>
      </c>
    </row>
    <row r="989" spans="2:3" x14ac:dyDescent="0.75">
      <c r="B989" s="250">
        <v>926</v>
      </c>
      <c r="C989" s="249">
        <v>122.53484279324068</v>
      </c>
    </row>
    <row r="990" spans="2:3" x14ac:dyDescent="0.75">
      <c r="B990" s="250">
        <v>927</v>
      </c>
      <c r="C990" s="249">
        <v>115.78805146151788</v>
      </c>
    </row>
    <row r="991" spans="2:3" x14ac:dyDescent="0.75">
      <c r="B991" s="250">
        <v>928</v>
      </c>
      <c r="C991" s="249">
        <v>89.944959428536109</v>
      </c>
    </row>
    <row r="992" spans="2:3" x14ac:dyDescent="0.75">
      <c r="B992" s="250">
        <v>929</v>
      </c>
      <c r="C992" s="249">
        <v>126.82656525943629</v>
      </c>
    </row>
    <row r="993" spans="2:3" x14ac:dyDescent="0.75">
      <c r="B993" s="250">
        <v>930</v>
      </c>
      <c r="C993" s="249">
        <v>112.50421640795081</v>
      </c>
    </row>
    <row r="994" spans="2:3" x14ac:dyDescent="0.75">
      <c r="B994" s="250">
        <v>931</v>
      </c>
      <c r="C994" s="249">
        <v>109.88483311810776</v>
      </c>
    </row>
    <row r="995" spans="2:3" x14ac:dyDescent="0.75">
      <c r="B995" s="250">
        <v>932</v>
      </c>
      <c r="C995" s="249">
        <v>98.271845069450663</v>
      </c>
    </row>
    <row r="996" spans="2:3" x14ac:dyDescent="0.75">
      <c r="B996" s="250">
        <v>933</v>
      </c>
      <c r="C996" s="249">
        <v>123.58550957700307</v>
      </c>
    </row>
    <row r="997" spans="2:3" x14ac:dyDescent="0.75">
      <c r="B997" s="250">
        <v>934</v>
      </c>
      <c r="C997" s="249">
        <v>157.98576806859535</v>
      </c>
    </row>
    <row r="998" spans="2:3" x14ac:dyDescent="0.75">
      <c r="B998" s="250">
        <v>935</v>
      </c>
      <c r="C998" s="249">
        <v>63.567613685063947</v>
      </c>
    </row>
    <row r="999" spans="2:3" x14ac:dyDescent="0.75">
      <c r="B999" s="250">
        <v>936</v>
      </c>
      <c r="C999" s="249">
        <v>116.42372938235457</v>
      </c>
    </row>
    <row r="1000" spans="2:3" x14ac:dyDescent="0.75">
      <c r="B1000" s="250">
        <v>937</v>
      </c>
      <c r="C1000" s="249">
        <v>95.151149751471991</v>
      </c>
    </row>
    <row r="1001" spans="2:3" x14ac:dyDescent="0.75">
      <c r="B1001" s="250">
        <v>938</v>
      </c>
      <c r="C1001" s="249">
        <v>95.186646588226822</v>
      </c>
    </row>
    <row r="1002" spans="2:3" x14ac:dyDescent="0.75">
      <c r="B1002" s="250">
        <v>939</v>
      </c>
      <c r="C1002" s="249">
        <v>102.29114094737692</v>
      </c>
    </row>
    <row r="1003" spans="2:3" x14ac:dyDescent="0.75">
      <c r="B1003" s="250">
        <v>940</v>
      </c>
      <c r="C1003" s="249">
        <v>111.39313315816088</v>
      </c>
    </row>
    <row r="1004" spans="2:3" x14ac:dyDescent="0.75">
      <c r="B1004" s="250">
        <v>941</v>
      </c>
      <c r="C1004" s="249">
        <v>105.57558558458796</v>
      </c>
    </row>
    <row r="1005" spans="2:3" x14ac:dyDescent="0.75">
      <c r="B1005" s="250">
        <v>942</v>
      </c>
      <c r="C1005" s="249">
        <v>116.95830222578998</v>
      </c>
    </row>
    <row r="1006" spans="2:3" x14ac:dyDescent="0.75">
      <c r="B1006" s="250">
        <v>943</v>
      </c>
      <c r="C1006" s="249">
        <v>98.42918108695423</v>
      </c>
    </row>
    <row r="1007" spans="2:3" x14ac:dyDescent="0.75">
      <c r="B1007" s="250">
        <v>944</v>
      </c>
      <c r="C1007" s="249">
        <v>107.75120770089427</v>
      </c>
    </row>
    <row r="1008" spans="2:3" x14ac:dyDescent="0.75">
      <c r="B1008" s="250">
        <v>945</v>
      </c>
      <c r="C1008" s="249">
        <v>123.32260550750209</v>
      </c>
    </row>
    <row r="1009" spans="2:3" x14ac:dyDescent="0.75">
      <c r="B1009" s="250">
        <v>946</v>
      </c>
      <c r="C1009" s="249">
        <v>84.543215512283311</v>
      </c>
    </row>
    <row r="1010" spans="2:3" x14ac:dyDescent="0.75">
      <c r="B1010" s="250">
        <v>947</v>
      </c>
      <c r="C1010" s="249">
        <v>164.00502040130669</v>
      </c>
    </row>
    <row r="1011" spans="2:3" x14ac:dyDescent="0.75">
      <c r="B1011" s="250">
        <v>948</v>
      </c>
      <c r="C1011" s="249">
        <v>108.3402487904051</v>
      </c>
    </row>
    <row r="1012" spans="2:3" x14ac:dyDescent="0.75">
      <c r="B1012" s="250">
        <v>949</v>
      </c>
      <c r="C1012" s="249">
        <v>91.814885737298241</v>
      </c>
    </row>
    <row r="1013" spans="2:3" x14ac:dyDescent="0.75">
      <c r="B1013" s="250">
        <v>950</v>
      </c>
      <c r="C1013" s="249">
        <v>88.520835403806558</v>
      </c>
    </row>
    <row r="1014" spans="2:3" x14ac:dyDescent="0.75">
      <c r="B1014" s="250">
        <v>951</v>
      </c>
      <c r="C1014" s="249">
        <v>93.050849109228139</v>
      </c>
    </row>
    <row r="1015" spans="2:3" x14ac:dyDescent="0.75">
      <c r="B1015" s="250">
        <v>952</v>
      </c>
      <c r="C1015" s="249">
        <v>168.41183190063765</v>
      </c>
    </row>
    <row r="1016" spans="2:3" x14ac:dyDescent="0.75">
      <c r="B1016" s="250">
        <v>953</v>
      </c>
      <c r="C1016" s="249">
        <v>168.0697805709701</v>
      </c>
    </row>
    <row r="1017" spans="2:3" x14ac:dyDescent="0.75">
      <c r="B1017" s="250">
        <v>954</v>
      </c>
      <c r="C1017" s="249">
        <v>104.78622884115494</v>
      </c>
    </row>
    <row r="1018" spans="2:3" x14ac:dyDescent="0.75">
      <c r="B1018" s="250">
        <v>955</v>
      </c>
      <c r="C1018" s="249">
        <v>98.953271797545753</v>
      </c>
    </row>
    <row r="1019" spans="2:3" x14ac:dyDescent="0.75">
      <c r="B1019" s="250">
        <v>956</v>
      </c>
      <c r="C1019" s="249">
        <v>123.75823111972545</v>
      </c>
    </row>
    <row r="1020" spans="2:3" x14ac:dyDescent="0.75">
      <c r="B1020" s="250">
        <v>957</v>
      </c>
      <c r="C1020" s="249">
        <v>112.18312213567513</v>
      </c>
    </row>
    <row r="1021" spans="2:3" x14ac:dyDescent="0.75">
      <c r="B1021" s="250">
        <v>958</v>
      </c>
      <c r="C1021" s="249">
        <v>102.04857143218781</v>
      </c>
    </row>
    <row r="1022" spans="2:3" x14ac:dyDescent="0.75">
      <c r="B1022" s="250">
        <v>959</v>
      </c>
      <c r="C1022" s="249">
        <v>117.46139478231234</v>
      </c>
    </row>
    <row r="1023" spans="2:3" x14ac:dyDescent="0.75">
      <c r="B1023" s="250">
        <v>960</v>
      </c>
      <c r="C1023" s="249">
        <v>91.58574132045149</v>
      </c>
    </row>
    <row r="1024" spans="2:3" x14ac:dyDescent="0.75">
      <c r="B1024" s="250">
        <v>961</v>
      </c>
      <c r="C1024" s="249">
        <v>100.87253258404027</v>
      </c>
    </row>
    <row r="1025" spans="2:3" x14ac:dyDescent="0.75">
      <c r="B1025" s="250">
        <v>962</v>
      </c>
      <c r="C1025" s="249">
        <v>121.80137653869326</v>
      </c>
    </row>
    <row r="1026" spans="2:3" x14ac:dyDescent="0.75">
      <c r="B1026" s="250">
        <v>963</v>
      </c>
      <c r="C1026" s="249">
        <v>140.1502796498105</v>
      </c>
    </row>
    <row r="1027" spans="2:3" x14ac:dyDescent="0.75">
      <c r="B1027" s="250">
        <v>964</v>
      </c>
      <c r="C1027" s="249">
        <v>149.35994967978155</v>
      </c>
    </row>
    <row r="1028" spans="2:3" x14ac:dyDescent="0.75">
      <c r="B1028" s="250">
        <v>965</v>
      </c>
      <c r="C1028" s="249">
        <v>150.15169642237947</v>
      </c>
    </row>
    <row r="1029" spans="2:3" x14ac:dyDescent="0.75">
      <c r="B1029" s="250">
        <v>966</v>
      </c>
      <c r="C1029" s="249">
        <v>166.17397800260346</v>
      </c>
    </row>
    <row r="1030" spans="2:3" x14ac:dyDescent="0.75">
      <c r="B1030" s="250">
        <v>967</v>
      </c>
      <c r="C1030" s="249">
        <v>121.28635369851723</v>
      </c>
    </row>
    <row r="1031" spans="2:3" x14ac:dyDescent="0.75">
      <c r="B1031" s="250">
        <v>968</v>
      </c>
      <c r="C1031" s="249">
        <v>144.32905750386414</v>
      </c>
    </row>
    <row r="1032" spans="2:3" x14ac:dyDescent="0.75">
      <c r="B1032" s="250">
        <v>969</v>
      </c>
      <c r="C1032" s="249">
        <v>113.60813730469096</v>
      </c>
    </row>
    <row r="1033" spans="2:3" x14ac:dyDescent="0.75">
      <c r="B1033" s="250">
        <v>970</v>
      </c>
      <c r="C1033" s="249">
        <v>112.58091369178626</v>
      </c>
    </row>
    <row r="1034" spans="2:3" x14ac:dyDescent="0.75">
      <c r="B1034" s="250">
        <v>971</v>
      </c>
      <c r="C1034" s="249">
        <v>112.22336808146832</v>
      </c>
    </row>
    <row r="1035" spans="2:3" x14ac:dyDescent="0.75">
      <c r="B1035" s="250">
        <v>972</v>
      </c>
      <c r="C1035" s="249">
        <v>157.195942249094</v>
      </c>
    </row>
    <row r="1036" spans="2:3" x14ac:dyDescent="0.75">
      <c r="B1036" s="250">
        <v>973</v>
      </c>
      <c r="C1036" s="249">
        <v>104.13542475569879</v>
      </c>
    </row>
    <row r="1037" spans="2:3" x14ac:dyDescent="0.75">
      <c r="B1037" s="250">
        <v>974</v>
      </c>
      <c r="C1037" s="249">
        <v>128.27924691443872</v>
      </c>
    </row>
    <row r="1038" spans="2:3" x14ac:dyDescent="0.75">
      <c r="B1038" s="250">
        <v>975</v>
      </c>
      <c r="C1038" s="249">
        <v>130.14759916771195</v>
      </c>
    </row>
    <row r="1039" spans="2:3" x14ac:dyDescent="0.75">
      <c r="B1039" s="250">
        <v>976</v>
      </c>
      <c r="C1039" s="249">
        <v>163.71991357239835</v>
      </c>
    </row>
    <row r="1040" spans="2:3" x14ac:dyDescent="0.75">
      <c r="B1040" s="250">
        <v>977</v>
      </c>
      <c r="C1040" s="249">
        <v>141.41652432769646</v>
      </c>
    </row>
    <row r="1041" spans="2:3" x14ac:dyDescent="0.75">
      <c r="B1041" s="250">
        <v>978</v>
      </c>
      <c r="C1041" s="249">
        <v>101.60893586519133</v>
      </c>
    </row>
    <row r="1042" spans="2:3" x14ac:dyDescent="0.75">
      <c r="B1042" s="250">
        <v>979</v>
      </c>
      <c r="C1042" s="249">
        <v>132.52945803844398</v>
      </c>
    </row>
    <row r="1043" spans="2:3" x14ac:dyDescent="0.75">
      <c r="B1043" s="250">
        <v>980</v>
      </c>
      <c r="C1043" s="249">
        <v>104.02046277927606</v>
      </c>
    </row>
    <row r="1044" spans="2:3" x14ac:dyDescent="0.75">
      <c r="B1044" s="250">
        <v>981</v>
      </c>
      <c r="C1044" s="249">
        <v>147.29892068060116</v>
      </c>
    </row>
    <row r="1045" spans="2:3" x14ac:dyDescent="0.75">
      <c r="B1045" s="250">
        <v>982</v>
      </c>
      <c r="C1045" s="249">
        <v>82.122188487367922</v>
      </c>
    </row>
    <row r="1046" spans="2:3" x14ac:dyDescent="0.75">
      <c r="B1046" s="250">
        <v>983</v>
      </c>
      <c r="C1046" s="249">
        <v>119.89757265767759</v>
      </c>
    </row>
    <row r="1047" spans="2:3" x14ac:dyDescent="0.75">
      <c r="B1047" s="250">
        <v>984</v>
      </c>
      <c r="C1047" s="249">
        <v>119.36253661282687</v>
      </c>
    </row>
    <row r="1048" spans="2:3" x14ac:dyDescent="0.75">
      <c r="B1048" s="250">
        <v>985</v>
      </c>
      <c r="C1048" s="249">
        <v>111.58947550688204</v>
      </c>
    </row>
    <row r="1049" spans="2:3" x14ac:dyDescent="0.75">
      <c r="B1049" s="250">
        <v>986</v>
      </c>
      <c r="C1049" s="249">
        <v>140.65856514261378</v>
      </c>
    </row>
    <row r="1050" spans="2:3" x14ac:dyDescent="0.75">
      <c r="B1050" s="250">
        <v>987</v>
      </c>
      <c r="C1050" s="249">
        <v>138.55358005391943</v>
      </c>
    </row>
    <row r="1051" spans="2:3" x14ac:dyDescent="0.75">
      <c r="B1051" s="250">
        <v>988</v>
      </c>
      <c r="C1051" s="249">
        <v>128.5491733078712</v>
      </c>
    </row>
    <row r="1052" spans="2:3" x14ac:dyDescent="0.75">
      <c r="B1052" s="250">
        <v>989</v>
      </c>
      <c r="C1052" s="249">
        <v>76.511859369852033</v>
      </c>
    </row>
    <row r="1053" spans="2:3" x14ac:dyDescent="0.75">
      <c r="B1053" s="250">
        <v>990</v>
      </c>
      <c r="C1053" s="249">
        <v>160.27899146086145</v>
      </c>
    </row>
    <row r="1054" spans="2:3" x14ac:dyDescent="0.75">
      <c r="B1054" s="250">
        <v>991</v>
      </c>
      <c r="C1054" s="249">
        <v>88.663218563839678</v>
      </c>
    </row>
    <row r="1055" spans="2:3" x14ac:dyDescent="0.75">
      <c r="B1055" s="250">
        <v>992</v>
      </c>
      <c r="C1055" s="249">
        <v>134.06229490635519</v>
      </c>
    </row>
    <row r="1056" spans="2:3" x14ac:dyDescent="0.75">
      <c r="B1056" s="250">
        <v>993</v>
      </c>
      <c r="C1056" s="249">
        <v>143.27691259086313</v>
      </c>
    </row>
    <row r="1057" spans="2:3" x14ac:dyDescent="0.75">
      <c r="B1057" s="250">
        <v>994</v>
      </c>
      <c r="C1057" s="249">
        <v>121.05304070631185</v>
      </c>
    </row>
    <row r="1058" spans="2:3" x14ac:dyDescent="0.75">
      <c r="B1058" s="250">
        <v>995</v>
      </c>
      <c r="C1058" s="249">
        <v>128.70862742395843</v>
      </c>
    </row>
    <row r="1059" spans="2:3" x14ac:dyDescent="0.75">
      <c r="B1059" s="250">
        <v>996</v>
      </c>
      <c r="C1059" s="249">
        <v>143.72541254369753</v>
      </c>
    </row>
    <row r="1060" spans="2:3" x14ac:dyDescent="0.75">
      <c r="B1060" s="250">
        <v>997</v>
      </c>
      <c r="C1060" s="249">
        <v>109.87023490796491</v>
      </c>
    </row>
    <row r="1061" spans="2:3" x14ac:dyDescent="0.75">
      <c r="B1061" s="250">
        <v>998</v>
      </c>
      <c r="C1061" s="249">
        <v>174.70602984982537</v>
      </c>
    </row>
    <row r="1062" spans="2:3" x14ac:dyDescent="0.75">
      <c r="B1062" s="250">
        <v>999</v>
      </c>
      <c r="C1062" s="249">
        <v>114.4428623763318</v>
      </c>
    </row>
    <row r="1063" spans="2:3" x14ac:dyDescent="0.75">
      <c r="B1063" s="250">
        <v>1000</v>
      </c>
      <c r="C1063" s="249">
        <v>121.16401691731663</v>
      </c>
    </row>
    <row r="1064" spans="2:3" x14ac:dyDescent="0.75">
      <c r="B1064" s="250">
        <v>1001</v>
      </c>
      <c r="C1064" s="249">
        <v>105.37102741970554</v>
      </c>
    </row>
    <row r="1065" spans="2:3" x14ac:dyDescent="0.75">
      <c r="B1065" s="250">
        <v>1002</v>
      </c>
      <c r="C1065" s="249">
        <v>86.076149187009861</v>
      </c>
    </row>
    <row r="1066" spans="2:3" x14ac:dyDescent="0.75">
      <c r="B1066" s="250">
        <v>1003</v>
      </c>
      <c r="C1066" s="249">
        <v>94.12925418922859</v>
      </c>
    </row>
    <row r="1067" spans="2:3" x14ac:dyDescent="0.75">
      <c r="B1067" s="250">
        <v>1004</v>
      </c>
      <c r="C1067" s="249">
        <v>117.70726879729308</v>
      </c>
    </row>
    <row r="1068" spans="2:3" x14ac:dyDescent="0.75">
      <c r="B1068" s="250">
        <v>1005</v>
      </c>
      <c r="C1068" s="249">
        <v>185.89004740550561</v>
      </c>
    </row>
    <row r="1069" spans="2:3" x14ac:dyDescent="0.75">
      <c r="B1069" s="250">
        <v>1006</v>
      </c>
      <c r="C1069" s="249">
        <v>103.9617463222616</v>
      </c>
    </row>
    <row r="1070" spans="2:3" x14ac:dyDescent="0.75">
      <c r="B1070" s="250">
        <v>1007</v>
      </c>
      <c r="C1070" s="249">
        <v>123.57311223248229</v>
      </c>
    </row>
    <row r="1071" spans="2:3" x14ac:dyDescent="0.75">
      <c r="B1071" s="250">
        <v>1008</v>
      </c>
      <c r="C1071" s="249">
        <v>148.31874083867336</v>
      </c>
    </row>
    <row r="1072" spans="2:3" x14ac:dyDescent="0.75">
      <c r="B1072" s="250">
        <v>1009</v>
      </c>
      <c r="C1072" s="249">
        <v>122.19363423647489</v>
      </c>
    </row>
    <row r="1073" spans="2:3" x14ac:dyDescent="0.75">
      <c r="B1073" s="250">
        <v>1010</v>
      </c>
      <c r="C1073" s="249">
        <v>82.229552016496868</v>
      </c>
    </row>
    <row r="1074" spans="2:3" x14ac:dyDescent="0.75">
      <c r="B1074" s="250">
        <v>1011</v>
      </c>
      <c r="C1074" s="249">
        <v>172.9083165730342</v>
      </c>
    </row>
    <row r="1075" spans="2:3" x14ac:dyDescent="0.75">
      <c r="B1075" s="250">
        <v>1012</v>
      </c>
      <c r="C1075" s="249">
        <v>105.64178805906431</v>
      </c>
    </row>
    <row r="1076" spans="2:3" x14ac:dyDescent="0.75">
      <c r="B1076" s="250">
        <v>1013</v>
      </c>
      <c r="C1076" s="249">
        <v>118.79219565019585</v>
      </c>
    </row>
    <row r="1077" spans="2:3" x14ac:dyDescent="0.75">
      <c r="B1077" s="250">
        <v>1014</v>
      </c>
      <c r="C1077" s="249">
        <v>102.3879921529464</v>
      </c>
    </row>
    <row r="1078" spans="2:3" x14ac:dyDescent="0.75">
      <c r="B1078" s="250">
        <v>1015</v>
      </c>
      <c r="C1078" s="249">
        <v>98.122454857772638</v>
      </c>
    </row>
    <row r="1079" spans="2:3" x14ac:dyDescent="0.75">
      <c r="B1079" s="250">
        <v>1016</v>
      </c>
      <c r="C1079" s="249">
        <v>178.39547839688061</v>
      </c>
    </row>
    <row r="1080" spans="2:3" x14ac:dyDescent="0.75">
      <c r="B1080" s="250">
        <v>1017</v>
      </c>
      <c r="C1080" s="249">
        <v>68.508280405859892</v>
      </c>
    </row>
    <row r="1081" spans="2:3" x14ac:dyDescent="0.75">
      <c r="B1081" s="250">
        <v>1018</v>
      </c>
      <c r="C1081" s="249">
        <v>120.89117459357593</v>
      </c>
    </row>
    <row r="1082" spans="2:3" x14ac:dyDescent="0.75">
      <c r="B1082" s="250">
        <v>1019</v>
      </c>
      <c r="C1082" s="249">
        <v>126.81824680078404</v>
      </c>
    </row>
    <row r="1083" spans="2:3" x14ac:dyDescent="0.75">
      <c r="B1083" s="250">
        <v>1020</v>
      </c>
      <c r="C1083" s="249">
        <v>123.77009776462366</v>
      </c>
    </row>
    <row r="1084" spans="2:3" x14ac:dyDescent="0.75">
      <c r="B1084" s="250">
        <v>1021</v>
      </c>
      <c r="C1084" s="249">
        <v>88.552351791278568</v>
      </c>
    </row>
    <row r="1085" spans="2:3" x14ac:dyDescent="0.75">
      <c r="B1085" s="250">
        <v>1022</v>
      </c>
      <c r="C1085" s="249">
        <v>173.97324992170456</v>
      </c>
    </row>
    <row r="1086" spans="2:3" x14ac:dyDescent="0.75">
      <c r="B1086" s="250">
        <v>1023</v>
      </c>
      <c r="C1086" s="249">
        <v>143.54555580851681</v>
      </c>
    </row>
    <row r="1087" spans="2:3" x14ac:dyDescent="0.75">
      <c r="B1087" s="250">
        <v>1024</v>
      </c>
      <c r="C1087" s="249">
        <v>154.95898143142011</v>
      </c>
    </row>
    <row r="1088" spans="2:3" x14ac:dyDescent="0.75">
      <c r="B1088" s="250">
        <v>1025</v>
      </c>
      <c r="C1088" s="249">
        <v>142.56178321457188</v>
      </c>
    </row>
    <row r="1089" spans="2:3" x14ac:dyDescent="0.75">
      <c r="B1089" s="250">
        <v>1026</v>
      </c>
      <c r="C1089" s="249">
        <v>111.55986527094761</v>
      </c>
    </row>
    <row r="1090" spans="2:3" x14ac:dyDescent="0.75">
      <c r="B1090" s="250">
        <v>1027</v>
      </c>
      <c r="C1090" s="249">
        <v>138.99511785971615</v>
      </c>
    </row>
    <row r="1091" spans="2:3" x14ac:dyDescent="0.75">
      <c r="B1091" s="250">
        <v>1028</v>
      </c>
      <c r="C1091" s="249">
        <v>119.56590785182591</v>
      </c>
    </row>
    <row r="1092" spans="2:3" x14ac:dyDescent="0.75">
      <c r="B1092" s="250">
        <v>1029</v>
      </c>
      <c r="C1092" s="249">
        <v>146.03101261243657</v>
      </c>
    </row>
    <row r="1093" spans="2:3" x14ac:dyDescent="0.75">
      <c r="B1093" s="250">
        <v>1030</v>
      </c>
      <c r="C1093" s="249">
        <v>154.03552846649927</v>
      </c>
    </row>
    <row r="1094" spans="2:3" x14ac:dyDescent="0.75">
      <c r="B1094" s="250">
        <v>1031</v>
      </c>
      <c r="C1094" s="249">
        <v>113.4077758249728</v>
      </c>
    </row>
    <row r="1095" spans="2:3" x14ac:dyDescent="0.75">
      <c r="B1095" s="250">
        <v>1032</v>
      </c>
      <c r="C1095" s="249">
        <v>130.32709233090628</v>
      </c>
    </row>
    <row r="1096" spans="2:3" x14ac:dyDescent="0.75">
      <c r="B1096" s="250">
        <v>1033</v>
      </c>
      <c r="C1096" s="249">
        <v>131.3490064141946</v>
      </c>
    </row>
    <row r="1097" spans="2:3" x14ac:dyDescent="0.75">
      <c r="B1097" s="250">
        <v>1034</v>
      </c>
      <c r="C1097" s="249">
        <v>117.13901728930544</v>
      </c>
    </row>
    <row r="1098" spans="2:3" x14ac:dyDescent="0.75">
      <c r="B1098" s="250">
        <v>1035</v>
      </c>
      <c r="C1098" s="249">
        <v>133.445286185941</v>
      </c>
    </row>
    <row r="1099" spans="2:3" x14ac:dyDescent="0.75">
      <c r="B1099" s="250">
        <v>1036</v>
      </c>
      <c r="C1099" s="249">
        <v>83.842006393739581</v>
      </c>
    </row>
    <row r="1100" spans="2:3" x14ac:dyDescent="0.75">
      <c r="B1100" s="250">
        <v>1037</v>
      </c>
      <c r="C1100" s="249">
        <v>75.5223499114703</v>
      </c>
    </row>
    <row r="1101" spans="2:3" x14ac:dyDescent="0.75">
      <c r="B1101" s="250">
        <v>1038</v>
      </c>
      <c r="C1101" s="249">
        <v>105.4654087850312</v>
      </c>
    </row>
    <row r="1102" spans="2:3" x14ac:dyDescent="0.75">
      <c r="B1102" s="250">
        <v>1039</v>
      </c>
      <c r="C1102" s="249">
        <v>153.53541248208836</v>
      </c>
    </row>
    <row r="1103" spans="2:3" x14ac:dyDescent="0.75">
      <c r="B1103" s="250">
        <v>1040</v>
      </c>
      <c r="C1103" s="249">
        <v>127.64763951106812</v>
      </c>
    </row>
    <row r="1104" spans="2:3" x14ac:dyDescent="0.75">
      <c r="B1104" s="250">
        <v>1041</v>
      </c>
      <c r="C1104" s="249">
        <v>143.85156425820338</v>
      </c>
    </row>
    <row r="1105" spans="2:3" x14ac:dyDescent="0.75">
      <c r="B1105" s="250">
        <v>1042</v>
      </c>
      <c r="C1105" s="249">
        <v>157.84124981680844</v>
      </c>
    </row>
    <row r="1106" spans="2:3" x14ac:dyDescent="0.75">
      <c r="B1106" s="250">
        <v>1043</v>
      </c>
      <c r="C1106" s="249">
        <v>96.635399324126737</v>
      </c>
    </row>
    <row r="1107" spans="2:3" x14ac:dyDescent="0.75">
      <c r="B1107" s="250">
        <v>1044</v>
      </c>
      <c r="C1107" s="249">
        <v>122.83101434217684</v>
      </c>
    </row>
    <row r="1108" spans="2:3" x14ac:dyDescent="0.75">
      <c r="B1108" s="250">
        <v>1045</v>
      </c>
      <c r="C1108" s="249">
        <v>86.561403624796185</v>
      </c>
    </row>
    <row r="1109" spans="2:3" x14ac:dyDescent="0.75">
      <c r="B1109" s="250">
        <v>1046</v>
      </c>
      <c r="C1109" s="249">
        <v>105.45181886026128</v>
      </c>
    </row>
    <row r="1110" spans="2:3" x14ac:dyDescent="0.75">
      <c r="B1110" s="250">
        <v>1047</v>
      </c>
      <c r="C1110" s="249">
        <v>172.86657358324274</v>
      </c>
    </row>
    <row r="1111" spans="2:3" x14ac:dyDescent="0.75">
      <c r="B1111" s="250">
        <v>1048</v>
      </c>
      <c r="C1111" s="249">
        <v>137.88464334293573</v>
      </c>
    </row>
    <row r="1112" spans="2:3" x14ac:dyDescent="0.75">
      <c r="B1112" s="250">
        <v>1049</v>
      </c>
      <c r="C1112" s="249">
        <v>115.02990535392426</v>
      </c>
    </row>
    <row r="1113" spans="2:3" x14ac:dyDescent="0.75">
      <c r="B1113" s="250">
        <v>1050</v>
      </c>
      <c r="C1113" s="249">
        <v>88.800505221858586</v>
      </c>
    </row>
    <row r="1114" spans="2:3" x14ac:dyDescent="0.75">
      <c r="B1114" s="250">
        <v>1051</v>
      </c>
      <c r="C1114" s="249">
        <v>105.37688045795271</v>
      </c>
    </row>
    <row r="1115" spans="2:3" x14ac:dyDescent="0.75">
      <c r="B1115" s="250">
        <v>1052</v>
      </c>
      <c r="C1115" s="249">
        <v>111.25935271223918</v>
      </c>
    </row>
    <row r="1116" spans="2:3" x14ac:dyDescent="0.75">
      <c r="B1116" s="250">
        <v>1053</v>
      </c>
      <c r="C1116" s="249">
        <v>110.02232654038259</v>
      </c>
    </row>
    <row r="1117" spans="2:3" x14ac:dyDescent="0.75">
      <c r="B1117" s="250">
        <v>1054</v>
      </c>
      <c r="C1117" s="249">
        <v>111.95985061326884</v>
      </c>
    </row>
    <row r="1118" spans="2:3" x14ac:dyDescent="0.75">
      <c r="B1118" s="250">
        <v>1055</v>
      </c>
      <c r="C1118" s="249">
        <v>125.46365506769153</v>
      </c>
    </row>
    <row r="1119" spans="2:3" x14ac:dyDescent="0.75">
      <c r="B1119" s="250">
        <v>1056</v>
      </c>
      <c r="C1119" s="249">
        <v>117.83169511444956</v>
      </c>
    </row>
    <row r="1120" spans="2:3" x14ac:dyDescent="0.75">
      <c r="B1120" s="250">
        <v>1057</v>
      </c>
      <c r="C1120" s="249">
        <v>105.77077674831916</v>
      </c>
    </row>
    <row r="1121" spans="2:3" x14ac:dyDescent="0.75">
      <c r="B1121" s="250">
        <v>1058</v>
      </c>
      <c r="C1121" s="249">
        <v>104.94317161638467</v>
      </c>
    </row>
    <row r="1122" spans="2:3" x14ac:dyDescent="0.75">
      <c r="B1122" s="250">
        <v>1059</v>
      </c>
      <c r="C1122" s="249">
        <v>95.797248548470321</v>
      </c>
    </row>
    <row r="1123" spans="2:3" x14ac:dyDescent="0.75">
      <c r="B1123" s="250">
        <v>1060</v>
      </c>
      <c r="C1123" s="249">
        <v>129.41704921742792</v>
      </c>
    </row>
    <row r="1124" spans="2:3" x14ac:dyDescent="0.75">
      <c r="B1124" s="250">
        <v>1061</v>
      </c>
      <c r="C1124" s="249">
        <v>163.30281868316834</v>
      </c>
    </row>
    <row r="1125" spans="2:3" x14ac:dyDescent="0.75">
      <c r="B1125" s="250">
        <v>1062</v>
      </c>
      <c r="C1125" s="249">
        <v>153.43777156564471</v>
      </c>
    </row>
    <row r="1126" spans="2:3" x14ac:dyDescent="0.75">
      <c r="B1126" s="250">
        <v>1063</v>
      </c>
      <c r="C1126" s="249">
        <v>75.71530535189126</v>
      </c>
    </row>
    <row r="1127" spans="2:3" x14ac:dyDescent="0.75">
      <c r="B1127" s="250">
        <v>1064</v>
      </c>
      <c r="C1127" s="249">
        <v>120.66778350521525</v>
      </c>
    </row>
    <row r="1128" spans="2:3" x14ac:dyDescent="0.75">
      <c r="B1128" s="250">
        <v>1065</v>
      </c>
      <c r="C1128" s="249">
        <v>132.48609308333999</v>
      </c>
    </row>
    <row r="1129" spans="2:3" x14ac:dyDescent="0.75">
      <c r="B1129" s="250">
        <v>1066</v>
      </c>
      <c r="C1129" s="249">
        <v>139.75455769964546</v>
      </c>
    </row>
    <row r="1130" spans="2:3" x14ac:dyDescent="0.75">
      <c r="B1130" s="250">
        <v>1067</v>
      </c>
      <c r="C1130" s="249">
        <v>130.80896569400517</v>
      </c>
    </row>
    <row r="1131" spans="2:3" x14ac:dyDescent="0.75">
      <c r="B1131" s="250">
        <v>1068</v>
      </c>
      <c r="C1131" s="249">
        <v>67.550870261040984</v>
      </c>
    </row>
    <row r="1132" spans="2:3" x14ac:dyDescent="0.75">
      <c r="B1132" s="250">
        <v>1069</v>
      </c>
      <c r="C1132" s="249">
        <v>127.7840067433992</v>
      </c>
    </row>
    <row r="1133" spans="2:3" x14ac:dyDescent="0.75">
      <c r="B1133" s="250">
        <v>1070</v>
      </c>
      <c r="C1133" s="249">
        <v>113.52584298408077</v>
      </c>
    </row>
    <row r="1134" spans="2:3" x14ac:dyDescent="0.75">
      <c r="B1134" s="250">
        <v>1071</v>
      </c>
      <c r="C1134" s="249">
        <v>99.321271919440278</v>
      </c>
    </row>
    <row r="1135" spans="2:3" x14ac:dyDescent="0.75">
      <c r="B1135" s="250">
        <v>1072</v>
      </c>
      <c r="C1135" s="249">
        <v>81.272600460295521</v>
      </c>
    </row>
    <row r="1136" spans="2:3" x14ac:dyDescent="0.75">
      <c r="B1136" s="250">
        <v>1073</v>
      </c>
      <c r="C1136" s="249">
        <v>133.87288292526563</v>
      </c>
    </row>
    <row r="1137" spans="2:3" x14ac:dyDescent="0.75">
      <c r="B1137" s="250">
        <v>1074</v>
      </c>
      <c r="C1137" s="249">
        <v>82.252756106996088</v>
      </c>
    </row>
    <row r="1138" spans="2:3" x14ac:dyDescent="0.75">
      <c r="B1138" s="250">
        <v>1075</v>
      </c>
      <c r="C1138" s="249">
        <v>129.26306438506293</v>
      </c>
    </row>
    <row r="1139" spans="2:3" x14ac:dyDescent="0.75">
      <c r="B1139" s="250">
        <v>1076</v>
      </c>
      <c r="C1139" s="249">
        <v>145.21296176852252</v>
      </c>
    </row>
    <row r="1140" spans="2:3" x14ac:dyDescent="0.75">
      <c r="B1140" s="250">
        <v>1077</v>
      </c>
      <c r="C1140" s="249">
        <v>103.1438871491836</v>
      </c>
    </row>
    <row r="1141" spans="2:3" x14ac:dyDescent="0.75">
      <c r="B1141" s="250">
        <v>1078</v>
      </c>
      <c r="C1141" s="249">
        <v>103.48938387429885</v>
      </c>
    </row>
    <row r="1142" spans="2:3" x14ac:dyDescent="0.75">
      <c r="B1142" s="250">
        <v>1079</v>
      </c>
      <c r="C1142" s="249">
        <v>151.3833065363431</v>
      </c>
    </row>
    <row r="1143" spans="2:3" x14ac:dyDescent="0.75">
      <c r="B1143" s="250">
        <v>1080</v>
      </c>
      <c r="C1143" s="249">
        <v>101.8081483310371</v>
      </c>
    </row>
    <row r="1144" spans="2:3" x14ac:dyDescent="0.75">
      <c r="B1144" s="250">
        <v>1081</v>
      </c>
      <c r="C1144" s="249">
        <v>91.537476700769872</v>
      </c>
    </row>
    <row r="1145" spans="2:3" x14ac:dyDescent="0.75">
      <c r="B1145" s="250">
        <v>1082</v>
      </c>
      <c r="C1145" s="249">
        <v>147.46364743080201</v>
      </c>
    </row>
    <row r="1146" spans="2:3" x14ac:dyDescent="0.75">
      <c r="B1146" s="250">
        <v>1083</v>
      </c>
      <c r="C1146" s="249">
        <v>136.50370784192336</v>
      </c>
    </row>
    <row r="1147" spans="2:3" x14ac:dyDescent="0.75">
      <c r="B1147" s="250">
        <v>1084</v>
      </c>
      <c r="C1147" s="249">
        <v>99.238997335720981</v>
      </c>
    </row>
    <row r="1148" spans="2:3" x14ac:dyDescent="0.75">
      <c r="B1148" s="250">
        <v>1085</v>
      </c>
      <c r="C1148" s="249">
        <v>170.30860487262737</v>
      </c>
    </row>
    <row r="1149" spans="2:3" x14ac:dyDescent="0.75">
      <c r="B1149" s="250">
        <v>1086</v>
      </c>
      <c r="C1149" s="249">
        <v>151.41906592014422</v>
      </c>
    </row>
    <row r="1150" spans="2:3" x14ac:dyDescent="0.75">
      <c r="B1150" s="250">
        <v>1087</v>
      </c>
      <c r="C1150" s="249">
        <v>132.09777996545006</v>
      </c>
    </row>
    <row r="1151" spans="2:3" x14ac:dyDescent="0.75">
      <c r="B1151" s="250">
        <v>1088</v>
      </c>
      <c r="C1151" s="249">
        <v>113.57054108692714</v>
      </c>
    </row>
    <row r="1152" spans="2:3" x14ac:dyDescent="0.75">
      <c r="B1152" s="250">
        <v>1089</v>
      </c>
      <c r="C1152" s="249">
        <v>132.72012838406425</v>
      </c>
    </row>
    <row r="1153" spans="2:3" x14ac:dyDescent="0.75">
      <c r="B1153" s="250">
        <v>1090</v>
      </c>
      <c r="C1153" s="249">
        <v>149.38178832849385</v>
      </c>
    </row>
    <row r="1154" spans="2:3" x14ac:dyDescent="0.75">
      <c r="B1154" s="250">
        <v>1091</v>
      </c>
      <c r="C1154" s="249">
        <v>107.74980548437583</v>
      </c>
    </row>
    <row r="1155" spans="2:3" x14ac:dyDescent="0.75">
      <c r="B1155" s="250">
        <v>1092</v>
      </c>
      <c r="C1155" s="249">
        <v>133.99226542987606</v>
      </c>
    </row>
    <row r="1156" spans="2:3" x14ac:dyDescent="0.75">
      <c r="B1156" s="250">
        <v>1093</v>
      </c>
      <c r="C1156" s="249">
        <v>127.71755750684343</v>
      </c>
    </row>
    <row r="1157" spans="2:3" x14ac:dyDescent="0.75">
      <c r="B1157" s="250">
        <v>1094</v>
      </c>
      <c r="C1157" s="249">
        <v>134.05086320344247</v>
      </c>
    </row>
    <row r="1158" spans="2:3" x14ac:dyDescent="0.75">
      <c r="B1158" s="250">
        <v>1095</v>
      </c>
      <c r="C1158" s="249">
        <v>92.043452645536973</v>
      </c>
    </row>
    <row r="1159" spans="2:3" x14ac:dyDescent="0.75">
      <c r="B1159" s="250">
        <v>1096</v>
      </c>
      <c r="C1159" s="249">
        <v>97.930450096156278</v>
      </c>
    </row>
    <row r="1160" spans="2:3" x14ac:dyDescent="0.75">
      <c r="B1160" s="250">
        <v>1097</v>
      </c>
      <c r="C1160" s="249">
        <v>99.684270990920169</v>
      </c>
    </row>
    <row r="1161" spans="2:3" x14ac:dyDescent="0.75">
      <c r="B1161" s="250">
        <v>1098</v>
      </c>
      <c r="C1161" s="249">
        <v>129.82780229437702</v>
      </c>
    </row>
    <row r="1162" spans="2:3" x14ac:dyDescent="0.75">
      <c r="B1162" s="250">
        <v>1099</v>
      </c>
      <c r="C1162" s="249">
        <v>147.27629879463774</v>
      </c>
    </row>
    <row r="1163" spans="2:3" x14ac:dyDescent="0.75">
      <c r="B1163" s="250">
        <v>1100</v>
      </c>
      <c r="C1163" s="249">
        <v>85.583302154752374</v>
      </c>
    </row>
    <row r="1164" spans="2:3" x14ac:dyDescent="0.75">
      <c r="B1164" s="250">
        <v>1101</v>
      </c>
      <c r="C1164" s="249">
        <v>106.17900220423508</v>
      </c>
    </row>
    <row r="1165" spans="2:3" x14ac:dyDescent="0.75">
      <c r="B1165" s="250">
        <v>1102</v>
      </c>
      <c r="C1165" s="249">
        <v>124.83646370726763</v>
      </c>
    </row>
    <row r="1166" spans="2:3" x14ac:dyDescent="0.75">
      <c r="B1166" s="250">
        <v>1103</v>
      </c>
      <c r="C1166" s="249">
        <v>132.98517182949723</v>
      </c>
    </row>
    <row r="1167" spans="2:3" x14ac:dyDescent="0.75">
      <c r="B1167" s="250">
        <v>1104</v>
      </c>
      <c r="C1167" s="249">
        <v>110.22909100994741</v>
      </c>
    </row>
    <row r="1168" spans="2:3" x14ac:dyDescent="0.75">
      <c r="B1168" s="250">
        <v>1105</v>
      </c>
      <c r="C1168" s="249">
        <v>144.15208320561771</v>
      </c>
    </row>
    <row r="1169" spans="2:3" x14ac:dyDescent="0.75">
      <c r="B1169" s="250">
        <v>1106</v>
      </c>
      <c r="C1169" s="249">
        <v>99.851900837983521</v>
      </c>
    </row>
    <row r="1170" spans="2:3" x14ac:dyDescent="0.75">
      <c r="B1170" s="250">
        <v>1107</v>
      </c>
      <c r="C1170" s="249">
        <v>67.588434274891526</v>
      </c>
    </row>
    <row r="1171" spans="2:3" x14ac:dyDescent="0.75">
      <c r="B1171" s="250">
        <v>1108</v>
      </c>
      <c r="C1171" s="249">
        <v>138.18269751325249</v>
      </c>
    </row>
    <row r="1172" spans="2:3" x14ac:dyDescent="0.75">
      <c r="B1172" s="250">
        <v>1109</v>
      </c>
      <c r="C1172" s="249">
        <v>163.29399368279246</v>
      </c>
    </row>
    <row r="1173" spans="2:3" x14ac:dyDescent="0.75">
      <c r="B1173" s="250">
        <v>1110</v>
      </c>
      <c r="C1173" s="249">
        <v>116.95709307105994</v>
      </c>
    </row>
    <row r="1174" spans="2:3" x14ac:dyDescent="0.75">
      <c r="B1174" s="250">
        <v>1111</v>
      </c>
      <c r="C1174" s="249">
        <v>141.49026306698883</v>
      </c>
    </row>
    <row r="1175" spans="2:3" x14ac:dyDescent="0.75">
      <c r="B1175" s="250">
        <v>1112</v>
      </c>
      <c r="C1175" s="249">
        <v>75.430740672720617</v>
      </c>
    </row>
    <row r="1176" spans="2:3" x14ac:dyDescent="0.75">
      <c r="B1176" s="250">
        <v>1113</v>
      </c>
      <c r="C1176" s="249">
        <v>92.149791997308185</v>
      </c>
    </row>
    <row r="1177" spans="2:3" x14ac:dyDescent="0.75">
      <c r="B1177" s="250">
        <v>1114</v>
      </c>
      <c r="C1177" s="249">
        <v>176.80551538180507</v>
      </c>
    </row>
    <row r="1178" spans="2:3" x14ac:dyDescent="0.75">
      <c r="B1178" s="250">
        <v>1115</v>
      </c>
      <c r="C1178" s="249">
        <v>108.87503771186999</v>
      </c>
    </row>
    <row r="1179" spans="2:3" x14ac:dyDescent="0.75">
      <c r="B1179" s="250">
        <v>1116</v>
      </c>
      <c r="C1179" s="249">
        <v>108.70404578545312</v>
      </c>
    </row>
    <row r="1180" spans="2:3" x14ac:dyDescent="0.75">
      <c r="B1180" s="250">
        <v>1117</v>
      </c>
      <c r="C1180" s="249">
        <v>110.41863501382601</v>
      </c>
    </row>
    <row r="1181" spans="2:3" x14ac:dyDescent="0.75">
      <c r="B1181" s="250">
        <v>1118</v>
      </c>
      <c r="C1181" s="249">
        <v>121.36987565684424</v>
      </c>
    </row>
    <row r="1182" spans="2:3" x14ac:dyDescent="0.75">
      <c r="B1182" s="250">
        <v>1119</v>
      </c>
      <c r="C1182" s="249">
        <v>128.49705105537669</v>
      </c>
    </row>
    <row r="1183" spans="2:3" x14ac:dyDescent="0.75">
      <c r="B1183" s="250">
        <v>1120</v>
      </c>
      <c r="C1183" s="249">
        <v>144.15838112755247</v>
      </c>
    </row>
    <row r="1184" spans="2:3" x14ac:dyDescent="0.75">
      <c r="B1184" s="250">
        <v>1121</v>
      </c>
      <c r="C1184" s="249">
        <v>116.21022634322296</v>
      </c>
    </row>
    <row r="1185" spans="2:3" x14ac:dyDescent="0.75">
      <c r="B1185" s="250">
        <v>1122</v>
      </c>
      <c r="C1185" s="249">
        <v>72.616483278021946</v>
      </c>
    </row>
    <row r="1186" spans="2:3" x14ac:dyDescent="0.75">
      <c r="B1186" s="250">
        <v>1123</v>
      </c>
      <c r="C1186" s="249">
        <v>126.23714199457295</v>
      </c>
    </row>
    <row r="1187" spans="2:3" x14ac:dyDescent="0.75">
      <c r="B1187" s="250">
        <v>1124</v>
      </c>
      <c r="C1187" s="249">
        <v>140.73911125743481</v>
      </c>
    </row>
    <row r="1188" spans="2:3" x14ac:dyDescent="0.75">
      <c r="B1188" s="250">
        <v>1125</v>
      </c>
      <c r="C1188" s="249">
        <v>115.55577849803589</v>
      </c>
    </row>
    <row r="1189" spans="2:3" x14ac:dyDescent="0.75">
      <c r="B1189" s="250">
        <v>1126</v>
      </c>
      <c r="C1189" s="249">
        <v>161.98469833417019</v>
      </c>
    </row>
    <row r="1190" spans="2:3" x14ac:dyDescent="0.75">
      <c r="B1190" s="250">
        <v>1127</v>
      </c>
      <c r="C1190" s="249">
        <v>113.71599584638848</v>
      </c>
    </row>
    <row r="1191" spans="2:3" x14ac:dyDescent="0.75">
      <c r="B1191" s="250">
        <v>1128</v>
      </c>
      <c r="C1191" s="249">
        <v>106.91996282957639</v>
      </c>
    </row>
    <row r="1192" spans="2:3" x14ac:dyDescent="0.75">
      <c r="B1192" s="250">
        <v>1129</v>
      </c>
      <c r="C1192" s="249">
        <v>113.48569092717919</v>
      </c>
    </row>
    <row r="1193" spans="2:3" x14ac:dyDescent="0.75">
      <c r="B1193" s="250">
        <v>1130</v>
      </c>
      <c r="C1193" s="249">
        <v>148.72526224758184</v>
      </c>
    </row>
    <row r="1194" spans="2:3" x14ac:dyDescent="0.75">
      <c r="B1194" s="250">
        <v>1131</v>
      </c>
      <c r="C1194" s="249">
        <v>115.60932768348776</v>
      </c>
    </row>
    <row r="1195" spans="2:3" x14ac:dyDescent="0.75">
      <c r="B1195" s="250">
        <v>1132</v>
      </c>
      <c r="C1195" s="249">
        <v>134.56317038229878</v>
      </c>
    </row>
    <row r="1196" spans="2:3" x14ac:dyDescent="0.75">
      <c r="B1196" s="250">
        <v>1133</v>
      </c>
      <c r="C1196" s="249">
        <v>120.73008397877443</v>
      </c>
    </row>
    <row r="1197" spans="2:3" x14ac:dyDescent="0.75">
      <c r="B1197" s="250">
        <v>1134</v>
      </c>
      <c r="C1197" s="249">
        <v>69.96729882355605</v>
      </c>
    </row>
    <row r="1198" spans="2:3" x14ac:dyDescent="0.75">
      <c r="B1198" s="250">
        <v>1135</v>
      </c>
      <c r="C1198" s="249">
        <v>145.95968963708748</v>
      </c>
    </row>
    <row r="1199" spans="2:3" x14ac:dyDescent="0.75">
      <c r="B1199" s="250">
        <v>1136</v>
      </c>
      <c r="C1199" s="249">
        <v>181.6699084517241</v>
      </c>
    </row>
    <row r="1200" spans="2:3" x14ac:dyDescent="0.75">
      <c r="B1200" s="250">
        <v>1137</v>
      </c>
      <c r="C1200" s="249">
        <v>116.36868826165156</v>
      </c>
    </row>
    <row r="1201" spans="2:3" x14ac:dyDescent="0.75">
      <c r="B1201" s="250">
        <v>1138</v>
      </c>
      <c r="C1201" s="249">
        <v>157.6413784203566</v>
      </c>
    </row>
    <row r="1202" spans="2:3" x14ac:dyDescent="0.75">
      <c r="B1202" s="250">
        <v>1139</v>
      </c>
      <c r="C1202" s="249">
        <v>136.02352590433878</v>
      </c>
    </row>
    <row r="1203" spans="2:3" x14ac:dyDescent="0.75">
      <c r="B1203" s="250">
        <v>1140</v>
      </c>
      <c r="C1203" s="249">
        <v>80.537093326861381</v>
      </c>
    </row>
    <row r="1204" spans="2:3" x14ac:dyDescent="0.75">
      <c r="B1204" s="250">
        <v>1141</v>
      </c>
      <c r="C1204" s="249">
        <v>114.07237255360111</v>
      </c>
    </row>
    <row r="1205" spans="2:3" x14ac:dyDescent="0.75">
      <c r="B1205" s="250">
        <v>1142</v>
      </c>
      <c r="C1205" s="249">
        <v>136.27324805404655</v>
      </c>
    </row>
    <row r="1206" spans="2:3" x14ac:dyDescent="0.75">
      <c r="B1206" s="250">
        <v>1143</v>
      </c>
      <c r="C1206" s="249">
        <v>142.64800594076897</v>
      </c>
    </row>
    <row r="1207" spans="2:3" x14ac:dyDescent="0.75">
      <c r="B1207" s="250">
        <v>1144</v>
      </c>
      <c r="C1207" s="249">
        <v>155.51859536242796</v>
      </c>
    </row>
    <row r="1208" spans="2:3" x14ac:dyDescent="0.75">
      <c r="B1208" s="250">
        <v>1145</v>
      </c>
      <c r="C1208" s="249">
        <v>153.00265566054759</v>
      </c>
    </row>
    <row r="1209" spans="2:3" x14ac:dyDescent="0.75">
      <c r="B1209" s="250">
        <v>1146</v>
      </c>
      <c r="C1209" s="249">
        <v>136.1572013513304</v>
      </c>
    </row>
    <row r="1210" spans="2:3" x14ac:dyDescent="0.75">
      <c r="B1210" s="250">
        <v>1147</v>
      </c>
      <c r="C1210" s="249">
        <v>120.2040872838021</v>
      </c>
    </row>
    <row r="1211" spans="2:3" x14ac:dyDescent="0.75">
      <c r="B1211" s="250">
        <v>1148</v>
      </c>
      <c r="C1211" s="249">
        <v>143.34858990346996</v>
      </c>
    </row>
    <row r="1212" spans="2:3" x14ac:dyDescent="0.75">
      <c r="B1212" s="250">
        <v>1149</v>
      </c>
      <c r="C1212" s="249">
        <v>100.11186479836903</v>
      </c>
    </row>
    <row r="1213" spans="2:3" x14ac:dyDescent="0.75">
      <c r="B1213" s="250">
        <v>1150</v>
      </c>
      <c r="C1213" s="249">
        <v>136.24916424772022</v>
      </c>
    </row>
    <row r="1214" spans="2:3" x14ac:dyDescent="0.75">
      <c r="B1214" s="250">
        <v>1151</v>
      </c>
      <c r="C1214" s="249">
        <v>113.36168767845305</v>
      </c>
    </row>
    <row r="1215" spans="2:3" x14ac:dyDescent="0.75">
      <c r="B1215" s="250">
        <v>1152</v>
      </c>
      <c r="C1215" s="249">
        <v>128.71136182907048</v>
      </c>
    </row>
    <row r="1216" spans="2:3" x14ac:dyDescent="0.75">
      <c r="B1216" s="250">
        <v>1153</v>
      </c>
      <c r="C1216" s="249">
        <v>79.325544114930565</v>
      </c>
    </row>
    <row r="1217" spans="2:3" x14ac:dyDescent="0.75">
      <c r="B1217" s="250">
        <v>1154</v>
      </c>
      <c r="C1217" s="249">
        <v>127.28232746830146</v>
      </c>
    </row>
    <row r="1218" spans="2:3" x14ac:dyDescent="0.75">
      <c r="B1218" s="250">
        <v>1155</v>
      </c>
      <c r="C1218" s="249">
        <v>89.49915307075203</v>
      </c>
    </row>
    <row r="1219" spans="2:3" x14ac:dyDescent="0.75">
      <c r="B1219" s="250">
        <v>1156</v>
      </c>
      <c r="C1219" s="249">
        <v>119.67466704591521</v>
      </c>
    </row>
    <row r="1220" spans="2:3" x14ac:dyDescent="0.75">
      <c r="B1220" s="250">
        <v>1157</v>
      </c>
      <c r="C1220" s="249">
        <v>147.15967754105463</v>
      </c>
    </row>
    <row r="1221" spans="2:3" x14ac:dyDescent="0.75">
      <c r="B1221" s="250">
        <v>1158</v>
      </c>
      <c r="C1221" s="249">
        <v>105.04673900567695</v>
      </c>
    </row>
    <row r="1222" spans="2:3" x14ac:dyDescent="0.75">
      <c r="B1222" s="250">
        <v>1159</v>
      </c>
      <c r="C1222" s="249">
        <v>140.88621876875609</v>
      </c>
    </row>
    <row r="1223" spans="2:3" x14ac:dyDescent="0.75">
      <c r="B1223" s="250">
        <v>1160</v>
      </c>
      <c r="C1223" s="249">
        <v>98.307228620240679</v>
      </c>
    </row>
    <row r="1224" spans="2:3" x14ac:dyDescent="0.75">
      <c r="B1224" s="250">
        <v>1161</v>
      </c>
      <c r="C1224" s="249">
        <v>133.42692191843523</v>
      </c>
    </row>
    <row r="1225" spans="2:3" x14ac:dyDescent="0.75">
      <c r="B1225" s="250">
        <v>1162</v>
      </c>
      <c r="C1225" s="249">
        <v>96.076711868241176</v>
      </c>
    </row>
    <row r="1226" spans="2:3" x14ac:dyDescent="0.75">
      <c r="B1226" s="250">
        <v>1163</v>
      </c>
      <c r="C1226" s="249">
        <v>147.58885367472769</v>
      </c>
    </row>
    <row r="1227" spans="2:3" x14ac:dyDescent="0.75">
      <c r="B1227" s="250">
        <v>1164</v>
      </c>
      <c r="C1227" s="249">
        <v>139.28716696761197</v>
      </c>
    </row>
    <row r="1228" spans="2:3" x14ac:dyDescent="0.75">
      <c r="B1228" s="250">
        <v>1165</v>
      </c>
      <c r="C1228" s="249">
        <v>99.546683541315787</v>
      </c>
    </row>
    <row r="1229" spans="2:3" x14ac:dyDescent="0.75">
      <c r="B1229" s="250">
        <v>1166</v>
      </c>
      <c r="C1229" s="249">
        <v>145.234589017845</v>
      </c>
    </row>
    <row r="1230" spans="2:3" x14ac:dyDescent="0.75">
      <c r="B1230" s="250">
        <v>1167</v>
      </c>
      <c r="C1230" s="249">
        <v>137.42236317157833</v>
      </c>
    </row>
    <row r="1231" spans="2:3" x14ac:dyDescent="0.75">
      <c r="B1231" s="250">
        <v>1168</v>
      </c>
      <c r="C1231" s="249">
        <v>106.74628462410443</v>
      </c>
    </row>
    <row r="1232" spans="2:3" x14ac:dyDescent="0.75">
      <c r="B1232" s="250">
        <v>1169</v>
      </c>
      <c r="C1232" s="249">
        <v>172.90390844883592</v>
      </c>
    </row>
    <row r="1233" spans="2:3" x14ac:dyDescent="0.75">
      <c r="B1233" s="250">
        <v>1170</v>
      </c>
      <c r="C1233" s="249">
        <v>120.9057438280841</v>
      </c>
    </row>
    <row r="1234" spans="2:3" x14ac:dyDescent="0.75">
      <c r="B1234" s="250">
        <v>1171</v>
      </c>
      <c r="C1234" s="249">
        <v>108.83761295118894</v>
      </c>
    </row>
    <row r="1235" spans="2:3" x14ac:dyDescent="0.75">
      <c r="B1235" s="250">
        <v>1172</v>
      </c>
      <c r="C1235" s="249">
        <v>117.6095113376376</v>
      </c>
    </row>
    <row r="1236" spans="2:3" x14ac:dyDescent="0.75">
      <c r="B1236" s="250">
        <v>1173</v>
      </c>
      <c r="C1236" s="249">
        <v>133.26498031705103</v>
      </c>
    </row>
    <row r="1237" spans="2:3" x14ac:dyDescent="0.75">
      <c r="B1237" s="250">
        <v>1174</v>
      </c>
      <c r="C1237" s="249">
        <v>148.10240672664301</v>
      </c>
    </row>
    <row r="1238" spans="2:3" x14ac:dyDescent="0.75">
      <c r="B1238" s="250">
        <v>1175</v>
      </c>
      <c r="C1238" s="249">
        <v>107.09791935092524</v>
      </c>
    </row>
    <row r="1239" spans="2:3" x14ac:dyDescent="0.75">
      <c r="B1239" s="250">
        <v>1176</v>
      </c>
      <c r="C1239" s="249">
        <v>109.72232690778678</v>
      </c>
    </row>
    <row r="1240" spans="2:3" x14ac:dyDescent="0.75">
      <c r="B1240" s="250">
        <v>1177</v>
      </c>
      <c r="C1240" s="249">
        <v>127.20725728773185</v>
      </c>
    </row>
    <row r="1241" spans="2:3" x14ac:dyDescent="0.75">
      <c r="B1241" s="250">
        <v>1178</v>
      </c>
      <c r="C1241" s="249">
        <v>108.98609657986736</v>
      </c>
    </row>
    <row r="1242" spans="2:3" x14ac:dyDescent="0.75">
      <c r="B1242" s="250">
        <v>1179</v>
      </c>
      <c r="C1242" s="249">
        <v>58.180448787531816</v>
      </c>
    </row>
    <row r="1243" spans="2:3" x14ac:dyDescent="0.75">
      <c r="B1243" s="250">
        <v>1180</v>
      </c>
      <c r="C1243" s="249">
        <v>83.660228560387935</v>
      </c>
    </row>
    <row r="1244" spans="2:3" x14ac:dyDescent="0.75">
      <c r="B1244" s="250">
        <v>1181</v>
      </c>
      <c r="C1244" s="249">
        <v>155.8990826830252</v>
      </c>
    </row>
    <row r="1245" spans="2:3" x14ac:dyDescent="0.75">
      <c r="B1245" s="250">
        <v>1182</v>
      </c>
      <c r="C1245" s="249">
        <v>117.8603870475515</v>
      </c>
    </row>
    <row r="1246" spans="2:3" x14ac:dyDescent="0.75">
      <c r="B1246" s="250">
        <v>1183</v>
      </c>
      <c r="C1246" s="249">
        <v>130.52735275859658</v>
      </c>
    </row>
    <row r="1247" spans="2:3" x14ac:dyDescent="0.75">
      <c r="B1247" s="250">
        <v>1184</v>
      </c>
      <c r="C1247" s="249">
        <v>128.84033162229724</v>
      </c>
    </row>
    <row r="1248" spans="2:3" x14ac:dyDescent="0.75">
      <c r="B1248" s="250">
        <v>1185</v>
      </c>
      <c r="C1248" s="249">
        <v>122.41692465341926</v>
      </c>
    </row>
    <row r="1249" spans="2:3" x14ac:dyDescent="0.75">
      <c r="B1249" s="250">
        <v>1186</v>
      </c>
      <c r="C1249" s="249">
        <v>143.08534825242469</v>
      </c>
    </row>
    <row r="1250" spans="2:3" x14ac:dyDescent="0.75">
      <c r="B1250" s="250">
        <v>1187</v>
      </c>
      <c r="C1250" s="249">
        <v>97.443205294157849</v>
      </c>
    </row>
    <row r="1251" spans="2:3" x14ac:dyDescent="0.75">
      <c r="B1251" s="250">
        <v>1188</v>
      </c>
      <c r="C1251" s="249">
        <v>98.274925947711012</v>
      </c>
    </row>
    <row r="1252" spans="2:3" x14ac:dyDescent="0.75">
      <c r="B1252" s="250">
        <v>1189</v>
      </c>
      <c r="C1252" s="249">
        <v>112.46160332903862</v>
      </c>
    </row>
    <row r="1253" spans="2:3" x14ac:dyDescent="0.75">
      <c r="B1253" s="250">
        <v>1190</v>
      </c>
      <c r="C1253" s="249">
        <v>101.41629592233832</v>
      </c>
    </row>
    <row r="1254" spans="2:3" x14ac:dyDescent="0.75">
      <c r="B1254" s="250">
        <v>1191</v>
      </c>
      <c r="C1254" s="249">
        <v>114.55545315080309</v>
      </c>
    </row>
    <row r="1255" spans="2:3" x14ac:dyDescent="0.75">
      <c r="B1255" s="250">
        <v>1192</v>
      </c>
      <c r="C1255" s="249">
        <v>97.84079857784441</v>
      </c>
    </row>
    <row r="1256" spans="2:3" x14ac:dyDescent="0.75">
      <c r="B1256" s="250">
        <v>1193</v>
      </c>
      <c r="C1256" s="249">
        <v>119.6215264418878</v>
      </c>
    </row>
    <row r="1257" spans="2:3" x14ac:dyDescent="0.75">
      <c r="B1257" s="250">
        <v>1194</v>
      </c>
      <c r="C1257" s="249">
        <v>125.61757605054437</v>
      </c>
    </row>
    <row r="1258" spans="2:3" x14ac:dyDescent="0.75">
      <c r="B1258" s="250">
        <v>1195</v>
      </c>
      <c r="C1258" s="249">
        <v>95.379683210239477</v>
      </c>
    </row>
    <row r="1259" spans="2:3" x14ac:dyDescent="0.75">
      <c r="B1259" s="250">
        <v>1196</v>
      </c>
      <c r="C1259" s="249">
        <v>84.6152569712645</v>
      </c>
    </row>
    <row r="1260" spans="2:3" x14ac:dyDescent="0.75">
      <c r="B1260" s="250">
        <v>1197</v>
      </c>
      <c r="C1260" s="249">
        <v>135.05824745686508</v>
      </c>
    </row>
    <row r="1261" spans="2:3" x14ac:dyDescent="0.75">
      <c r="B1261" s="250">
        <v>1198</v>
      </c>
      <c r="C1261" s="249">
        <v>94.866120407842885</v>
      </c>
    </row>
    <row r="1262" spans="2:3" x14ac:dyDescent="0.75">
      <c r="B1262" s="250">
        <v>1199</v>
      </c>
      <c r="C1262" s="249">
        <v>161.02909463967376</v>
      </c>
    </row>
    <row r="1263" spans="2:3" x14ac:dyDescent="0.75">
      <c r="B1263" s="250">
        <v>1200</v>
      </c>
      <c r="C1263" s="249">
        <v>100.02020851790923</v>
      </c>
    </row>
    <row r="1264" spans="2:3" x14ac:dyDescent="0.75">
      <c r="B1264" s="250">
        <v>1201</v>
      </c>
      <c r="C1264" s="249">
        <v>124.65501476095781</v>
      </c>
    </row>
    <row r="1265" spans="2:3" x14ac:dyDescent="0.75">
      <c r="B1265" s="250">
        <v>1202</v>
      </c>
      <c r="C1265" s="249">
        <v>73.957555500101364</v>
      </c>
    </row>
    <row r="1266" spans="2:3" x14ac:dyDescent="0.75">
      <c r="B1266" s="250">
        <v>1203</v>
      </c>
      <c r="C1266" s="249">
        <v>73.158589915955531</v>
      </c>
    </row>
    <row r="1267" spans="2:3" x14ac:dyDescent="0.75">
      <c r="B1267" s="250">
        <v>1204</v>
      </c>
      <c r="C1267" s="249">
        <v>136.26111096007608</v>
      </c>
    </row>
    <row r="1268" spans="2:3" x14ac:dyDescent="0.75">
      <c r="B1268" s="250">
        <v>1205</v>
      </c>
      <c r="C1268" s="249">
        <v>84.017950720646866</v>
      </c>
    </row>
    <row r="1269" spans="2:3" x14ac:dyDescent="0.75">
      <c r="B1269" s="250">
        <v>1206</v>
      </c>
      <c r="C1269" s="249">
        <v>141.2566033937614</v>
      </c>
    </row>
    <row r="1270" spans="2:3" x14ac:dyDescent="0.75">
      <c r="B1270" s="250">
        <v>1207</v>
      </c>
      <c r="C1270" s="249">
        <v>147.12813966580248</v>
      </c>
    </row>
    <row r="1271" spans="2:3" x14ac:dyDescent="0.75">
      <c r="B1271" s="250">
        <v>1208</v>
      </c>
      <c r="C1271" s="249">
        <v>179.94939075789108</v>
      </c>
    </row>
    <row r="1272" spans="2:3" x14ac:dyDescent="0.75">
      <c r="B1272" s="250">
        <v>1209</v>
      </c>
      <c r="C1272" s="249">
        <v>75.755965542995597</v>
      </c>
    </row>
    <row r="1273" spans="2:3" x14ac:dyDescent="0.75">
      <c r="B1273" s="250">
        <v>1210</v>
      </c>
      <c r="C1273" s="249">
        <v>162.01472786262778</v>
      </c>
    </row>
    <row r="1274" spans="2:3" x14ac:dyDescent="0.75">
      <c r="B1274" s="250">
        <v>1211</v>
      </c>
      <c r="C1274" s="249">
        <v>144.6184635833562</v>
      </c>
    </row>
    <row r="1275" spans="2:3" x14ac:dyDescent="0.75">
      <c r="B1275" s="250">
        <v>1212</v>
      </c>
      <c r="C1275" s="249">
        <v>154.06715082938871</v>
      </c>
    </row>
    <row r="1276" spans="2:3" x14ac:dyDescent="0.75">
      <c r="B1276" s="250">
        <v>1213</v>
      </c>
      <c r="C1276" s="249">
        <v>127.70113047653471</v>
      </c>
    </row>
    <row r="1277" spans="2:3" x14ac:dyDescent="0.75">
      <c r="B1277" s="250">
        <v>1214</v>
      </c>
      <c r="C1277" s="249">
        <v>105.66425587441904</v>
      </c>
    </row>
    <row r="1278" spans="2:3" x14ac:dyDescent="0.75">
      <c r="B1278" s="250">
        <v>1215</v>
      </c>
      <c r="C1278" s="249">
        <v>85.926275352919362</v>
      </c>
    </row>
    <row r="1279" spans="2:3" x14ac:dyDescent="0.75">
      <c r="B1279" s="250">
        <v>1216</v>
      </c>
      <c r="C1279" s="249">
        <v>130.9049894493202</v>
      </c>
    </row>
    <row r="1280" spans="2:3" x14ac:dyDescent="0.75">
      <c r="B1280" s="250">
        <v>1217</v>
      </c>
      <c r="C1280" s="249">
        <v>134.44324109546091</v>
      </c>
    </row>
    <row r="1281" spans="2:3" x14ac:dyDescent="0.75">
      <c r="B1281" s="250">
        <v>1218</v>
      </c>
      <c r="C1281" s="249">
        <v>131.05805164604192</v>
      </c>
    </row>
    <row r="1282" spans="2:3" x14ac:dyDescent="0.75">
      <c r="B1282" s="250">
        <v>1219</v>
      </c>
      <c r="C1282" s="249">
        <v>122.13321893276274</v>
      </c>
    </row>
    <row r="1283" spans="2:3" x14ac:dyDescent="0.75">
      <c r="B1283" s="250">
        <v>1220</v>
      </c>
      <c r="C1283" s="249">
        <v>115.22621285511657</v>
      </c>
    </row>
    <row r="1284" spans="2:3" x14ac:dyDescent="0.75">
      <c r="B1284" s="250">
        <v>1221</v>
      </c>
      <c r="C1284" s="249">
        <v>87.107420664981703</v>
      </c>
    </row>
    <row r="1285" spans="2:3" x14ac:dyDescent="0.75">
      <c r="B1285" s="250">
        <v>1222</v>
      </c>
      <c r="C1285" s="249">
        <v>119.75601746447624</v>
      </c>
    </row>
    <row r="1286" spans="2:3" x14ac:dyDescent="0.75">
      <c r="B1286" s="250">
        <v>1223</v>
      </c>
      <c r="C1286" s="249">
        <v>140.77188499145967</v>
      </c>
    </row>
    <row r="1287" spans="2:3" x14ac:dyDescent="0.75">
      <c r="B1287" s="250">
        <v>1224</v>
      </c>
      <c r="C1287" s="249">
        <v>126.75923205886983</v>
      </c>
    </row>
    <row r="1288" spans="2:3" x14ac:dyDescent="0.75">
      <c r="B1288" s="250">
        <v>1225</v>
      </c>
      <c r="C1288" s="249">
        <v>135.63343580936601</v>
      </c>
    </row>
    <row r="1289" spans="2:3" x14ac:dyDescent="0.75">
      <c r="B1289" s="250">
        <v>1226</v>
      </c>
      <c r="C1289" s="249">
        <v>88.475469952807714</v>
      </c>
    </row>
    <row r="1290" spans="2:3" x14ac:dyDescent="0.75">
      <c r="B1290" s="250">
        <v>1227</v>
      </c>
      <c r="C1290" s="249">
        <v>146.24568557064867</v>
      </c>
    </row>
    <row r="1291" spans="2:3" x14ac:dyDescent="0.75">
      <c r="B1291" s="250">
        <v>1228</v>
      </c>
      <c r="C1291" s="249">
        <v>95.880694798021324</v>
      </c>
    </row>
    <row r="1292" spans="2:3" x14ac:dyDescent="0.75">
      <c r="B1292" s="250">
        <v>1229</v>
      </c>
      <c r="C1292" s="249">
        <v>97.624243457565967</v>
      </c>
    </row>
    <row r="1293" spans="2:3" x14ac:dyDescent="0.75">
      <c r="B1293" s="250">
        <v>1230</v>
      </c>
      <c r="C1293" s="249">
        <v>148.68043140423399</v>
      </c>
    </row>
    <row r="1294" spans="2:3" x14ac:dyDescent="0.75">
      <c r="B1294" s="250">
        <v>1231</v>
      </c>
      <c r="C1294" s="249">
        <v>163.86548718570708</v>
      </c>
    </row>
    <row r="1295" spans="2:3" x14ac:dyDescent="0.75">
      <c r="B1295" s="250">
        <v>1232</v>
      </c>
      <c r="C1295" s="249">
        <v>114.76024380993751</v>
      </c>
    </row>
    <row r="1296" spans="2:3" x14ac:dyDescent="0.75">
      <c r="B1296" s="250">
        <v>1233</v>
      </c>
      <c r="C1296" s="249">
        <v>141.91880259231525</v>
      </c>
    </row>
    <row r="1297" spans="2:3" x14ac:dyDescent="0.75">
      <c r="B1297" s="250">
        <v>1234</v>
      </c>
      <c r="C1297" s="249">
        <v>94.938253428715939</v>
      </c>
    </row>
    <row r="1298" spans="2:3" x14ac:dyDescent="0.75">
      <c r="B1298" s="250">
        <v>1235</v>
      </c>
      <c r="C1298" s="249">
        <v>96.579943786692382</v>
      </c>
    </row>
    <row r="1299" spans="2:3" x14ac:dyDescent="0.75">
      <c r="B1299" s="250">
        <v>1236</v>
      </c>
      <c r="C1299" s="249">
        <v>152.62357209220306</v>
      </c>
    </row>
    <row r="1300" spans="2:3" x14ac:dyDescent="0.75">
      <c r="B1300" s="250">
        <v>1237</v>
      </c>
      <c r="C1300" s="249">
        <v>113.94306390172045</v>
      </c>
    </row>
    <row r="1301" spans="2:3" x14ac:dyDescent="0.75">
      <c r="B1301" s="250">
        <v>1238</v>
      </c>
      <c r="C1301" s="249">
        <v>88.578291496558307</v>
      </c>
    </row>
    <row r="1302" spans="2:3" x14ac:dyDescent="0.75">
      <c r="B1302" s="250">
        <v>1239</v>
      </c>
      <c r="C1302" s="249">
        <v>140.52459307792924</v>
      </c>
    </row>
    <row r="1303" spans="2:3" x14ac:dyDescent="0.75">
      <c r="B1303" s="250">
        <v>1240</v>
      </c>
      <c r="C1303" s="249">
        <v>116.6315152404175</v>
      </c>
    </row>
    <row r="1304" spans="2:3" x14ac:dyDescent="0.75">
      <c r="B1304" s="250">
        <v>1241</v>
      </c>
      <c r="C1304" s="249">
        <v>85.313710730413703</v>
      </c>
    </row>
    <row r="1305" spans="2:3" x14ac:dyDescent="0.75">
      <c r="B1305" s="250">
        <v>1242</v>
      </c>
      <c r="C1305" s="249">
        <v>145.06517521646046</v>
      </c>
    </row>
    <row r="1306" spans="2:3" x14ac:dyDescent="0.75">
      <c r="B1306" s="250">
        <v>1243</v>
      </c>
      <c r="C1306" s="249">
        <v>103.28999763047736</v>
      </c>
    </row>
    <row r="1307" spans="2:3" x14ac:dyDescent="0.75">
      <c r="B1307" s="250">
        <v>1244</v>
      </c>
      <c r="C1307" s="249">
        <v>174.28197299100765</v>
      </c>
    </row>
    <row r="1308" spans="2:3" x14ac:dyDescent="0.75">
      <c r="B1308" s="250">
        <v>1245</v>
      </c>
      <c r="C1308" s="249">
        <v>127.55268875818733</v>
      </c>
    </row>
    <row r="1309" spans="2:3" x14ac:dyDescent="0.75">
      <c r="B1309" s="250">
        <v>1246</v>
      </c>
      <c r="C1309" s="249">
        <v>139.25872316538957</v>
      </c>
    </row>
    <row r="1310" spans="2:3" x14ac:dyDescent="0.75">
      <c r="B1310" s="250">
        <v>1247</v>
      </c>
      <c r="C1310" s="249">
        <v>118.07794072701193</v>
      </c>
    </row>
    <row r="1311" spans="2:3" x14ac:dyDescent="0.75">
      <c r="B1311" s="250">
        <v>1248</v>
      </c>
      <c r="C1311" s="249">
        <v>131.22631532170652</v>
      </c>
    </row>
    <row r="1312" spans="2:3" x14ac:dyDescent="0.75">
      <c r="B1312" s="250">
        <v>1249</v>
      </c>
      <c r="C1312" s="249">
        <v>134.76004093524699</v>
      </c>
    </row>
    <row r="1313" spans="2:3" x14ac:dyDescent="0.75">
      <c r="B1313" s="250">
        <v>1250</v>
      </c>
      <c r="C1313" s="249">
        <v>97.875034669884712</v>
      </c>
    </row>
    <row r="1314" spans="2:3" x14ac:dyDescent="0.75">
      <c r="B1314" s="250">
        <v>1251</v>
      </c>
      <c r="C1314" s="249">
        <v>120.86633963586493</v>
      </c>
    </row>
    <row r="1315" spans="2:3" x14ac:dyDescent="0.75">
      <c r="B1315" s="250">
        <v>1252</v>
      </c>
      <c r="C1315" s="249">
        <v>83.757757078037855</v>
      </c>
    </row>
    <row r="1316" spans="2:3" x14ac:dyDescent="0.75">
      <c r="B1316" s="250">
        <v>1253</v>
      </c>
      <c r="C1316" s="249">
        <v>126.0245280138909</v>
      </c>
    </row>
    <row r="1317" spans="2:3" x14ac:dyDescent="0.75">
      <c r="B1317" s="250">
        <v>1254</v>
      </c>
      <c r="C1317" s="249">
        <v>135.19253173025797</v>
      </c>
    </row>
    <row r="1318" spans="2:3" x14ac:dyDescent="0.75">
      <c r="B1318" s="250">
        <v>1255</v>
      </c>
      <c r="C1318" s="249">
        <v>109.63951644713899</v>
      </c>
    </row>
    <row r="1319" spans="2:3" x14ac:dyDescent="0.75">
      <c r="B1319" s="250">
        <v>1256</v>
      </c>
      <c r="C1319" s="249">
        <v>104.53769474288816</v>
      </c>
    </row>
    <row r="1320" spans="2:3" x14ac:dyDescent="0.75">
      <c r="B1320" s="250">
        <v>1257</v>
      </c>
      <c r="C1320" s="249">
        <v>117.27597768971411</v>
      </c>
    </row>
    <row r="1321" spans="2:3" x14ac:dyDescent="0.75">
      <c r="B1321" s="250">
        <v>1258</v>
      </c>
      <c r="C1321" s="249">
        <v>126.68070891777222</v>
      </c>
    </row>
    <row r="1322" spans="2:3" x14ac:dyDescent="0.75">
      <c r="B1322" s="250">
        <v>1259</v>
      </c>
      <c r="C1322" s="249">
        <v>126.21382794795971</v>
      </c>
    </row>
    <row r="1323" spans="2:3" x14ac:dyDescent="0.75">
      <c r="B1323" s="250">
        <v>1260</v>
      </c>
      <c r="C1323" s="249">
        <v>122.25477638347398</v>
      </c>
    </row>
    <row r="1324" spans="2:3" x14ac:dyDescent="0.75">
      <c r="B1324" s="250">
        <v>1261</v>
      </c>
      <c r="C1324" s="249">
        <v>106.63750676927967</v>
      </c>
    </row>
    <row r="1325" spans="2:3" x14ac:dyDescent="0.75">
      <c r="B1325" s="250">
        <v>1262</v>
      </c>
      <c r="C1325" s="249">
        <v>105.32038583037294</v>
      </c>
    </row>
    <row r="1326" spans="2:3" x14ac:dyDescent="0.75">
      <c r="B1326" s="250">
        <v>1263</v>
      </c>
      <c r="C1326" s="249">
        <v>118.64307816815071</v>
      </c>
    </row>
    <row r="1327" spans="2:3" x14ac:dyDescent="0.75">
      <c r="B1327" s="250">
        <v>1264</v>
      </c>
      <c r="C1327" s="249">
        <v>108.28367227486871</v>
      </c>
    </row>
    <row r="1328" spans="2:3" x14ac:dyDescent="0.75">
      <c r="B1328" s="250">
        <v>1265</v>
      </c>
      <c r="C1328" s="249">
        <v>79.248928250347717</v>
      </c>
    </row>
    <row r="1329" spans="2:3" x14ac:dyDescent="0.75">
      <c r="B1329" s="250">
        <v>1266</v>
      </c>
      <c r="C1329" s="249">
        <v>140.51197522705823</v>
      </c>
    </row>
    <row r="1330" spans="2:3" x14ac:dyDescent="0.75">
      <c r="B1330" s="250">
        <v>1267</v>
      </c>
      <c r="C1330" s="249">
        <v>141.29885612461388</v>
      </c>
    </row>
    <row r="1331" spans="2:3" x14ac:dyDescent="0.75">
      <c r="B1331" s="250">
        <v>1268</v>
      </c>
      <c r="C1331" s="249">
        <v>97.793203381398399</v>
      </c>
    </row>
    <row r="1332" spans="2:3" x14ac:dyDescent="0.75">
      <c r="B1332" s="250">
        <v>1269</v>
      </c>
      <c r="C1332" s="249">
        <v>86.889354155217205</v>
      </c>
    </row>
    <row r="1333" spans="2:3" x14ac:dyDescent="0.75">
      <c r="B1333" s="250">
        <v>1270</v>
      </c>
      <c r="C1333" s="249">
        <v>114.12724475412961</v>
      </c>
    </row>
    <row r="1334" spans="2:3" x14ac:dyDescent="0.75">
      <c r="B1334" s="250">
        <v>1271</v>
      </c>
      <c r="C1334" s="249">
        <v>157.21806144996461</v>
      </c>
    </row>
    <row r="1335" spans="2:3" x14ac:dyDescent="0.75">
      <c r="B1335" s="250">
        <v>1272</v>
      </c>
      <c r="C1335" s="249">
        <v>143.05913294607319</v>
      </c>
    </row>
    <row r="1336" spans="2:3" x14ac:dyDescent="0.75">
      <c r="B1336" s="250">
        <v>1273</v>
      </c>
      <c r="C1336" s="249">
        <v>108.98673546816707</v>
      </c>
    </row>
    <row r="1337" spans="2:3" x14ac:dyDescent="0.75">
      <c r="B1337" s="250">
        <v>1274</v>
      </c>
      <c r="C1337" s="249">
        <v>114.35565618257536</v>
      </c>
    </row>
    <row r="1338" spans="2:3" x14ac:dyDescent="0.75">
      <c r="B1338" s="250">
        <v>1275</v>
      </c>
      <c r="C1338" s="249">
        <v>99.563977306965199</v>
      </c>
    </row>
    <row r="1339" spans="2:3" x14ac:dyDescent="0.75">
      <c r="B1339" s="250">
        <v>1276</v>
      </c>
      <c r="C1339" s="249">
        <v>148.01282516282433</v>
      </c>
    </row>
    <row r="1340" spans="2:3" x14ac:dyDescent="0.75">
      <c r="B1340" s="250">
        <v>1277</v>
      </c>
      <c r="C1340" s="249">
        <v>133.74640629052593</v>
      </c>
    </row>
    <row r="1341" spans="2:3" x14ac:dyDescent="0.75">
      <c r="B1341" s="250">
        <v>1278</v>
      </c>
      <c r="C1341" s="249">
        <v>98.490748003277318</v>
      </c>
    </row>
    <row r="1342" spans="2:3" x14ac:dyDescent="0.75">
      <c r="B1342" s="250">
        <v>1279</v>
      </c>
      <c r="C1342" s="249">
        <v>117.66117172101539</v>
      </c>
    </row>
    <row r="1343" spans="2:3" x14ac:dyDescent="0.75">
      <c r="B1343" s="250">
        <v>1280</v>
      </c>
      <c r="C1343" s="249">
        <v>143.363653007561</v>
      </c>
    </row>
    <row r="1344" spans="2:3" x14ac:dyDescent="0.75">
      <c r="B1344" s="250">
        <v>1281</v>
      </c>
      <c r="C1344" s="249">
        <v>117.00784476218827</v>
      </c>
    </row>
    <row r="1345" spans="2:3" x14ac:dyDescent="0.75">
      <c r="B1345" s="250">
        <v>1282</v>
      </c>
      <c r="C1345" s="249">
        <v>155.7580830750687</v>
      </c>
    </row>
    <row r="1346" spans="2:3" x14ac:dyDescent="0.75">
      <c r="B1346" s="250">
        <v>1283</v>
      </c>
      <c r="C1346" s="249">
        <v>123.5742478039071</v>
      </c>
    </row>
    <row r="1347" spans="2:3" x14ac:dyDescent="0.75">
      <c r="B1347" s="250">
        <v>1284</v>
      </c>
      <c r="C1347" s="249">
        <v>72.799756650655127</v>
      </c>
    </row>
    <row r="1348" spans="2:3" x14ac:dyDescent="0.75">
      <c r="B1348" s="250">
        <v>1285</v>
      </c>
      <c r="C1348" s="249">
        <v>94.037354904096134</v>
      </c>
    </row>
    <row r="1349" spans="2:3" x14ac:dyDescent="0.75">
      <c r="B1349" s="250">
        <v>1286</v>
      </c>
      <c r="C1349" s="249">
        <v>143.58124951396917</v>
      </c>
    </row>
    <row r="1350" spans="2:3" x14ac:dyDescent="0.75">
      <c r="B1350" s="250">
        <v>1287</v>
      </c>
      <c r="C1350" s="249">
        <v>141.34369303874311</v>
      </c>
    </row>
    <row r="1351" spans="2:3" x14ac:dyDescent="0.75">
      <c r="B1351" s="250">
        <v>1288</v>
      </c>
      <c r="C1351" s="249">
        <v>138.11858470835844</v>
      </c>
    </row>
    <row r="1352" spans="2:3" x14ac:dyDescent="0.75">
      <c r="B1352" s="250">
        <v>1289</v>
      </c>
      <c r="C1352" s="249">
        <v>148.26842949713603</v>
      </c>
    </row>
    <row r="1353" spans="2:3" x14ac:dyDescent="0.75">
      <c r="B1353" s="250">
        <v>1290</v>
      </c>
      <c r="C1353" s="249">
        <v>114.34841400919163</v>
      </c>
    </row>
    <row r="1354" spans="2:3" x14ac:dyDescent="0.75">
      <c r="B1354" s="250">
        <v>1291</v>
      </c>
      <c r="C1354" s="249">
        <v>120.45839277031237</v>
      </c>
    </row>
    <row r="1355" spans="2:3" x14ac:dyDescent="0.75">
      <c r="B1355" s="250">
        <v>1292</v>
      </c>
      <c r="C1355" s="249">
        <v>98.645751202081968</v>
      </c>
    </row>
    <row r="1356" spans="2:3" x14ac:dyDescent="0.75">
      <c r="B1356" s="250">
        <v>1293</v>
      </c>
      <c r="C1356" s="249">
        <v>115.46806954652718</v>
      </c>
    </row>
    <row r="1357" spans="2:3" x14ac:dyDescent="0.75">
      <c r="B1357" s="250">
        <v>1294</v>
      </c>
      <c r="C1357" s="249">
        <v>140.40506302108099</v>
      </c>
    </row>
    <row r="1358" spans="2:3" x14ac:dyDescent="0.75">
      <c r="B1358" s="250">
        <v>1295</v>
      </c>
      <c r="C1358" s="249">
        <v>112.42780714379816</v>
      </c>
    </row>
    <row r="1359" spans="2:3" x14ac:dyDescent="0.75">
      <c r="B1359" s="250">
        <v>1296</v>
      </c>
      <c r="C1359" s="249">
        <v>102.43859329446754</v>
      </c>
    </row>
    <row r="1360" spans="2:3" x14ac:dyDescent="0.75">
      <c r="B1360" s="250">
        <v>1297</v>
      </c>
      <c r="C1360" s="249">
        <v>94.811341403191662</v>
      </c>
    </row>
    <row r="1361" spans="2:3" x14ac:dyDescent="0.75">
      <c r="B1361" s="250">
        <v>1298</v>
      </c>
      <c r="C1361" s="249">
        <v>145.64175955540054</v>
      </c>
    </row>
    <row r="1362" spans="2:3" x14ac:dyDescent="0.75">
      <c r="B1362" s="250">
        <v>1299</v>
      </c>
      <c r="C1362" s="249">
        <v>160.97853227323299</v>
      </c>
    </row>
    <row r="1363" spans="2:3" x14ac:dyDescent="0.75">
      <c r="B1363" s="250">
        <v>1300</v>
      </c>
      <c r="C1363" s="249">
        <v>126.40521485302514</v>
      </c>
    </row>
    <row r="1364" spans="2:3" x14ac:dyDescent="0.75">
      <c r="B1364" s="250">
        <v>1301</v>
      </c>
      <c r="C1364" s="249">
        <v>103.52488308540659</v>
      </c>
    </row>
    <row r="1365" spans="2:3" x14ac:dyDescent="0.75">
      <c r="B1365" s="250">
        <v>1302</v>
      </c>
      <c r="C1365" s="249">
        <v>150.3475112965823</v>
      </c>
    </row>
    <row r="1366" spans="2:3" x14ac:dyDescent="0.75">
      <c r="B1366" s="250">
        <v>1303</v>
      </c>
      <c r="C1366" s="249">
        <v>145.52820595438942</v>
      </c>
    </row>
    <row r="1367" spans="2:3" x14ac:dyDescent="0.75">
      <c r="B1367" s="250">
        <v>1304</v>
      </c>
      <c r="C1367" s="249">
        <v>115.26427040006183</v>
      </c>
    </row>
    <row r="1368" spans="2:3" x14ac:dyDescent="0.75">
      <c r="B1368" s="250">
        <v>1305</v>
      </c>
      <c r="C1368" s="249">
        <v>115.13824941892865</v>
      </c>
    </row>
    <row r="1369" spans="2:3" x14ac:dyDescent="0.75">
      <c r="B1369" s="250">
        <v>1306</v>
      </c>
      <c r="C1369" s="249">
        <v>140.60980985916376</v>
      </c>
    </row>
    <row r="1370" spans="2:3" x14ac:dyDescent="0.75">
      <c r="B1370" s="250">
        <v>1307</v>
      </c>
      <c r="C1370" s="249">
        <v>113.04498866739131</v>
      </c>
    </row>
    <row r="1371" spans="2:3" x14ac:dyDescent="0.75">
      <c r="B1371" s="250">
        <v>1308</v>
      </c>
      <c r="C1371" s="249">
        <v>137.14125477576258</v>
      </c>
    </row>
    <row r="1372" spans="2:3" x14ac:dyDescent="0.75">
      <c r="B1372" s="250">
        <v>1309</v>
      </c>
      <c r="C1372" s="249">
        <v>72.852633875373385</v>
      </c>
    </row>
    <row r="1373" spans="2:3" x14ac:dyDescent="0.75">
      <c r="B1373" s="250">
        <v>1310</v>
      </c>
      <c r="C1373" s="249">
        <v>90.730382407831854</v>
      </c>
    </row>
    <row r="1374" spans="2:3" x14ac:dyDescent="0.75">
      <c r="B1374" s="250">
        <v>1311</v>
      </c>
      <c r="C1374" s="249">
        <v>116.41424786656901</v>
      </c>
    </row>
    <row r="1375" spans="2:3" x14ac:dyDescent="0.75">
      <c r="B1375" s="250">
        <v>1312</v>
      </c>
      <c r="C1375" s="249">
        <v>159.39381359660212</v>
      </c>
    </row>
    <row r="1376" spans="2:3" x14ac:dyDescent="0.75">
      <c r="B1376" s="250">
        <v>1313</v>
      </c>
      <c r="C1376" s="249">
        <v>150.98307427759869</v>
      </c>
    </row>
    <row r="1377" spans="2:3" x14ac:dyDescent="0.75">
      <c r="B1377" s="250">
        <v>1314</v>
      </c>
      <c r="C1377" s="249">
        <v>104.78446762927398</v>
      </c>
    </row>
    <row r="1378" spans="2:3" x14ac:dyDescent="0.75">
      <c r="B1378" s="250">
        <v>1315</v>
      </c>
      <c r="C1378" s="249">
        <v>124.10170751514923</v>
      </c>
    </row>
    <row r="1379" spans="2:3" x14ac:dyDescent="0.75">
      <c r="B1379" s="250">
        <v>1316</v>
      </c>
      <c r="C1379" s="249">
        <v>87.667213289688135</v>
      </c>
    </row>
    <row r="1380" spans="2:3" x14ac:dyDescent="0.75">
      <c r="B1380" s="250">
        <v>1317</v>
      </c>
      <c r="C1380" s="249">
        <v>153.21902102424471</v>
      </c>
    </row>
    <row r="1381" spans="2:3" x14ac:dyDescent="0.75">
      <c r="B1381" s="250">
        <v>1318</v>
      </c>
      <c r="C1381" s="249">
        <v>94.513595519388474</v>
      </c>
    </row>
    <row r="1382" spans="2:3" x14ac:dyDescent="0.75">
      <c r="B1382" s="250">
        <v>1319</v>
      </c>
      <c r="C1382" s="249">
        <v>116.76128190767915</v>
      </c>
    </row>
    <row r="1383" spans="2:3" x14ac:dyDescent="0.75">
      <c r="B1383" s="250">
        <v>1320</v>
      </c>
      <c r="C1383" s="249">
        <v>131.4328188474552</v>
      </c>
    </row>
    <row r="1384" spans="2:3" x14ac:dyDescent="0.75">
      <c r="B1384" s="250">
        <v>1321</v>
      </c>
      <c r="C1384" s="249">
        <v>165.0828453665915</v>
      </c>
    </row>
    <row r="1385" spans="2:3" x14ac:dyDescent="0.75">
      <c r="B1385" s="250">
        <v>1322</v>
      </c>
      <c r="C1385" s="249">
        <v>124.75489863876371</v>
      </c>
    </row>
    <row r="1386" spans="2:3" x14ac:dyDescent="0.75">
      <c r="B1386" s="250">
        <v>1323</v>
      </c>
      <c r="C1386" s="249">
        <v>135.774677858448</v>
      </c>
    </row>
    <row r="1387" spans="2:3" x14ac:dyDescent="0.75">
      <c r="B1387" s="250">
        <v>1324</v>
      </c>
      <c r="C1387" s="249">
        <v>103.75745946023719</v>
      </c>
    </row>
    <row r="1388" spans="2:3" x14ac:dyDescent="0.75">
      <c r="B1388" s="250">
        <v>1325</v>
      </c>
      <c r="C1388" s="249">
        <v>115.52154058031681</v>
      </c>
    </row>
    <row r="1389" spans="2:3" x14ac:dyDescent="0.75">
      <c r="B1389" s="250">
        <v>1326</v>
      </c>
      <c r="C1389" s="249">
        <v>60.343823882663372</v>
      </c>
    </row>
    <row r="1390" spans="2:3" x14ac:dyDescent="0.75">
      <c r="B1390" s="250">
        <v>1327</v>
      </c>
      <c r="C1390" s="249">
        <v>159.4122841658959</v>
      </c>
    </row>
    <row r="1391" spans="2:3" x14ac:dyDescent="0.75">
      <c r="B1391" s="250">
        <v>1328</v>
      </c>
      <c r="C1391" s="249">
        <v>117.86888921645115</v>
      </c>
    </row>
    <row r="1392" spans="2:3" x14ac:dyDescent="0.75">
      <c r="B1392" s="250">
        <v>1329</v>
      </c>
      <c r="C1392" s="249">
        <v>157.21949428089118</v>
      </c>
    </row>
    <row r="1393" spans="2:3" x14ac:dyDescent="0.75">
      <c r="B1393" s="250">
        <v>1330</v>
      </c>
      <c r="C1393" s="249">
        <v>108.82488550651289</v>
      </c>
    </row>
    <row r="1394" spans="2:3" x14ac:dyDescent="0.75">
      <c r="B1394" s="250">
        <v>1331</v>
      </c>
      <c r="C1394" s="249">
        <v>119.27942543895973</v>
      </c>
    </row>
    <row r="1395" spans="2:3" x14ac:dyDescent="0.75">
      <c r="B1395" s="250">
        <v>1332</v>
      </c>
      <c r="C1395" s="249">
        <v>81.501388807050347</v>
      </c>
    </row>
    <row r="1396" spans="2:3" x14ac:dyDescent="0.75">
      <c r="B1396" s="250">
        <v>1333</v>
      </c>
      <c r="C1396" s="249">
        <v>164.96438815904284</v>
      </c>
    </row>
    <row r="1397" spans="2:3" x14ac:dyDescent="0.75">
      <c r="B1397" s="250">
        <v>1334</v>
      </c>
      <c r="C1397" s="249">
        <v>96.197041856408191</v>
      </c>
    </row>
    <row r="1398" spans="2:3" x14ac:dyDescent="0.75">
      <c r="B1398" s="250">
        <v>1335</v>
      </c>
      <c r="C1398" s="249">
        <v>107.35645378078252</v>
      </c>
    </row>
    <row r="1399" spans="2:3" x14ac:dyDescent="0.75">
      <c r="B1399" s="250">
        <v>1336</v>
      </c>
      <c r="C1399" s="249">
        <v>102.9696416830441</v>
      </c>
    </row>
    <row r="1400" spans="2:3" x14ac:dyDescent="0.75">
      <c r="B1400" s="250">
        <v>1337</v>
      </c>
      <c r="C1400" s="249">
        <v>137.94187948133458</v>
      </c>
    </row>
    <row r="1401" spans="2:3" x14ac:dyDescent="0.75">
      <c r="B1401" s="250">
        <v>1338</v>
      </c>
      <c r="C1401" s="249">
        <v>93.602851678987776</v>
      </c>
    </row>
    <row r="1402" spans="2:3" x14ac:dyDescent="0.75">
      <c r="B1402" s="250">
        <v>1339</v>
      </c>
      <c r="C1402" s="249">
        <v>106.03040756169882</v>
      </c>
    </row>
    <row r="1403" spans="2:3" x14ac:dyDescent="0.75">
      <c r="B1403" s="250">
        <v>1340</v>
      </c>
      <c r="C1403" s="249">
        <v>125.8988567715746</v>
      </c>
    </row>
    <row r="1404" spans="2:3" x14ac:dyDescent="0.75">
      <c r="B1404" s="250">
        <v>1341</v>
      </c>
      <c r="C1404" s="249">
        <v>111.45817992932</v>
      </c>
    </row>
    <row r="1405" spans="2:3" x14ac:dyDescent="0.75">
      <c r="B1405" s="250">
        <v>1342</v>
      </c>
      <c r="C1405" s="249">
        <v>101.1880780718391</v>
      </c>
    </row>
    <row r="1406" spans="2:3" x14ac:dyDescent="0.75">
      <c r="B1406" s="250">
        <v>1343</v>
      </c>
      <c r="C1406" s="249">
        <v>132.19325133790318</v>
      </c>
    </row>
    <row r="1407" spans="2:3" x14ac:dyDescent="0.75">
      <c r="B1407" s="250">
        <v>1344</v>
      </c>
      <c r="C1407" s="249">
        <v>130.5745639737641</v>
      </c>
    </row>
    <row r="1408" spans="2:3" x14ac:dyDescent="0.75">
      <c r="B1408" s="250">
        <v>1345</v>
      </c>
      <c r="C1408" s="249">
        <v>97.026009130737222</v>
      </c>
    </row>
    <row r="1409" spans="2:3" x14ac:dyDescent="0.75">
      <c r="B1409" s="250">
        <v>1346</v>
      </c>
      <c r="C1409" s="249">
        <v>136.43554498038421</v>
      </c>
    </row>
    <row r="1410" spans="2:3" x14ac:dyDescent="0.75">
      <c r="B1410" s="250">
        <v>1347</v>
      </c>
      <c r="C1410" s="249">
        <v>152.29567862948869</v>
      </c>
    </row>
    <row r="1411" spans="2:3" x14ac:dyDescent="0.75">
      <c r="B1411" s="250">
        <v>1348</v>
      </c>
      <c r="C1411" s="249">
        <v>160.32162148504861</v>
      </c>
    </row>
    <row r="1412" spans="2:3" x14ac:dyDescent="0.75">
      <c r="B1412" s="250">
        <v>1349</v>
      </c>
      <c r="C1412" s="249">
        <v>78.215222559918729</v>
      </c>
    </row>
    <row r="1413" spans="2:3" x14ac:dyDescent="0.75">
      <c r="B1413" s="250">
        <v>1350</v>
      </c>
      <c r="C1413" s="249">
        <v>143.59638954120692</v>
      </c>
    </row>
    <row r="1414" spans="2:3" x14ac:dyDescent="0.75">
      <c r="B1414" s="250">
        <v>1351</v>
      </c>
      <c r="C1414" s="249">
        <v>142.14099324976436</v>
      </c>
    </row>
    <row r="1415" spans="2:3" x14ac:dyDescent="0.75">
      <c r="B1415" s="250">
        <v>1352</v>
      </c>
      <c r="C1415" s="249">
        <v>87.751491442541933</v>
      </c>
    </row>
    <row r="1416" spans="2:3" x14ac:dyDescent="0.75">
      <c r="B1416" s="250">
        <v>1353</v>
      </c>
      <c r="C1416" s="249">
        <v>136.93031872328649</v>
      </c>
    </row>
    <row r="1417" spans="2:3" x14ac:dyDescent="0.75">
      <c r="B1417" s="250">
        <v>1354</v>
      </c>
      <c r="C1417" s="249">
        <v>126.68075357208841</v>
      </c>
    </row>
    <row r="1418" spans="2:3" x14ac:dyDescent="0.75">
      <c r="B1418" s="250">
        <v>1355</v>
      </c>
      <c r="C1418" s="249">
        <v>85.224678317959274</v>
      </c>
    </row>
    <row r="1419" spans="2:3" x14ac:dyDescent="0.75">
      <c r="B1419" s="250">
        <v>1356</v>
      </c>
      <c r="C1419" s="249">
        <v>146.96832181568382</v>
      </c>
    </row>
    <row r="1420" spans="2:3" x14ac:dyDescent="0.75">
      <c r="B1420" s="250">
        <v>1357</v>
      </c>
      <c r="C1420" s="249">
        <v>110.43960097328048</v>
      </c>
    </row>
    <row r="1421" spans="2:3" x14ac:dyDescent="0.75">
      <c r="B1421" s="250">
        <v>1358</v>
      </c>
      <c r="C1421" s="249">
        <v>148.73722706329343</v>
      </c>
    </row>
    <row r="1422" spans="2:3" x14ac:dyDescent="0.75">
      <c r="B1422" s="250">
        <v>1359</v>
      </c>
      <c r="C1422" s="249">
        <v>140.28128387910309</v>
      </c>
    </row>
    <row r="1423" spans="2:3" x14ac:dyDescent="0.75">
      <c r="B1423" s="250">
        <v>1360</v>
      </c>
      <c r="C1423" s="249">
        <v>113.01167494262792</v>
      </c>
    </row>
    <row r="1424" spans="2:3" x14ac:dyDescent="0.75">
      <c r="B1424" s="250">
        <v>1361</v>
      </c>
      <c r="C1424" s="249">
        <v>118.25141318689792</v>
      </c>
    </row>
    <row r="1425" spans="2:3" x14ac:dyDescent="0.75">
      <c r="B1425" s="250">
        <v>1362</v>
      </c>
      <c r="C1425" s="249">
        <v>107.13092363576993</v>
      </c>
    </row>
    <row r="1426" spans="2:3" x14ac:dyDescent="0.75">
      <c r="B1426" s="250">
        <v>1363</v>
      </c>
      <c r="C1426" s="249">
        <v>156.9609189353086</v>
      </c>
    </row>
    <row r="1427" spans="2:3" x14ac:dyDescent="0.75">
      <c r="B1427" s="250">
        <v>1364</v>
      </c>
      <c r="C1427" s="249">
        <v>175.92006209900896</v>
      </c>
    </row>
    <row r="1428" spans="2:3" x14ac:dyDescent="0.75">
      <c r="B1428" s="250">
        <v>1365</v>
      </c>
      <c r="C1428" s="249">
        <v>147.4101816711605</v>
      </c>
    </row>
    <row r="1429" spans="2:3" x14ac:dyDescent="0.75">
      <c r="B1429" s="250">
        <v>1366</v>
      </c>
      <c r="C1429" s="249">
        <v>137.60061399097063</v>
      </c>
    </row>
    <row r="1430" spans="2:3" x14ac:dyDescent="0.75">
      <c r="B1430" s="250">
        <v>1367</v>
      </c>
      <c r="C1430" s="249">
        <v>114.89339274125267</v>
      </c>
    </row>
    <row r="1431" spans="2:3" x14ac:dyDescent="0.75">
      <c r="B1431" s="250">
        <v>1368</v>
      </c>
      <c r="C1431" s="249">
        <v>71.08833278613298</v>
      </c>
    </row>
    <row r="1432" spans="2:3" x14ac:dyDescent="0.75">
      <c r="B1432" s="250">
        <v>1369</v>
      </c>
      <c r="C1432" s="249">
        <v>102.95009256086381</v>
      </c>
    </row>
    <row r="1433" spans="2:3" x14ac:dyDescent="0.75">
      <c r="B1433" s="250">
        <v>1370</v>
      </c>
      <c r="C1433" s="249">
        <v>138.88628750743845</v>
      </c>
    </row>
    <row r="1434" spans="2:3" x14ac:dyDescent="0.75">
      <c r="B1434" s="250">
        <v>1371</v>
      </c>
      <c r="C1434" s="249">
        <v>129.8153683091482</v>
      </c>
    </row>
    <row r="1435" spans="2:3" x14ac:dyDescent="0.75">
      <c r="B1435" s="250">
        <v>1372</v>
      </c>
      <c r="C1435" s="249">
        <v>122.08820490911192</v>
      </c>
    </row>
    <row r="1436" spans="2:3" x14ac:dyDescent="0.75">
      <c r="B1436" s="250">
        <v>1373</v>
      </c>
      <c r="C1436" s="249">
        <v>138.90238335915922</v>
      </c>
    </row>
    <row r="1437" spans="2:3" x14ac:dyDescent="0.75">
      <c r="B1437" s="250">
        <v>1374</v>
      </c>
      <c r="C1437" s="249">
        <v>115.3310329365647</v>
      </c>
    </row>
    <row r="1438" spans="2:3" x14ac:dyDescent="0.75">
      <c r="B1438" s="250">
        <v>1375</v>
      </c>
      <c r="C1438" s="249">
        <v>123.84928128287781</v>
      </c>
    </row>
    <row r="1439" spans="2:3" x14ac:dyDescent="0.75">
      <c r="B1439" s="250">
        <v>1376</v>
      </c>
      <c r="C1439" s="249">
        <v>142.25120528963453</v>
      </c>
    </row>
    <row r="1440" spans="2:3" x14ac:dyDescent="0.75">
      <c r="B1440" s="250">
        <v>1377</v>
      </c>
      <c r="C1440" s="249">
        <v>91.227652017730207</v>
      </c>
    </row>
    <row r="1441" spans="2:3" x14ac:dyDescent="0.75">
      <c r="B1441" s="250">
        <v>1378</v>
      </c>
      <c r="C1441" s="249">
        <v>146.03598664749308</v>
      </c>
    </row>
    <row r="1442" spans="2:3" x14ac:dyDescent="0.75">
      <c r="B1442" s="250">
        <v>1379</v>
      </c>
      <c r="C1442" s="249">
        <v>148.38842222144086</v>
      </c>
    </row>
    <row r="1443" spans="2:3" x14ac:dyDescent="0.75">
      <c r="B1443" s="250">
        <v>1380</v>
      </c>
      <c r="C1443" s="249">
        <v>119.05375650180979</v>
      </c>
    </row>
    <row r="1444" spans="2:3" x14ac:dyDescent="0.75">
      <c r="B1444" s="250">
        <v>1381</v>
      </c>
      <c r="C1444" s="249">
        <v>89.598451882915882</v>
      </c>
    </row>
    <row r="1445" spans="2:3" x14ac:dyDescent="0.75">
      <c r="B1445" s="250">
        <v>1382</v>
      </c>
      <c r="C1445" s="249">
        <v>105.60564708407541</v>
      </c>
    </row>
    <row r="1446" spans="2:3" x14ac:dyDescent="0.75">
      <c r="B1446" s="250">
        <v>1383</v>
      </c>
      <c r="C1446" s="249">
        <v>96.157663636243313</v>
      </c>
    </row>
    <row r="1447" spans="2:3" x14ac:dyDescent="0.75">
      <c r="B1447" s="250">
        <v>1384</v>
      </c>
      <c r="C1447" s="249">
        <v>124.55134777832217</v>
      </c>
    </row>
    <row r="1448" spans="2:3" x14ac:dyDescent="0.75">
      <c r="B1448" s="250">
        <v>1385</v>
      </c>
      <c r="C1448" s="249">
        <v>134.33592702906853</v>
      </c>
    </row>
    <row r="1449" spans="2:3" x14ac:dyDescent="0.75">
      <c r="B1449" s="250">
        <v>1386</v>
      </c>
      <c r="C1449" s="249">
        <v>132.02313718347631</v>
      </c>
    </row>
    <row r="1450" spans="2:3" x14ac:dyDescent="0.75">
      <c r="B1450" s="250">
        <v>1387</v>
      </c>
      <c r="C1450" s="249">
        <v>130.83500174165488</v>
      </c>
    </row>
    <row r="1451" spans="2:3" x14ac:dyDescent="0.75">
      <c r="B1451" s="250">
        <v>1388</v>
      </c>
      <c r="C1451" s="249">
        <v>141.00391698372744</v>
      </c>
    </row>
    <row r="1452" spans="2:3" x14ac:dyDescent="0.75">
      <c r="B1452" s="250">
        <v>1389</v>
      </c>
      <c r="C1452" s="249">
        <v>168.94341706484232</v>
      </c>
    </row>
    <row r="1453" spans="2:3" x14ac:dyDescent="0.75">
      <c r="B1453" s="250">
        <v>1390</v>
      </c>
      <c r="C1453" s="249">
        <v>112.38919974443736</v>
      </c>
    </row>
    <row r="1454" spans="2:3" x14ac:dyDescent="0.75">
      <c r="B1454" s="250">
        <v>1391</v>
      </c>
      <c r="C1454" s="249">
        <v>145.28874107643222</v>
      </c>
    </row>
    <row r="1455" spans="2:3" x14ac:dyDescent="0.75">
      <c r="B1455" s="250">
        <v>1392</v>
      </c>
      <c r="C1455" s="249">
        <v>119.63581169417759</v>
      </c>
    </row>
    <row r="1456" spans="2:3" x14ac:dyDescent="0.75">
      <c r="B1456" s="250">
        <v>1393</v>
      </c>
      <c r="C1456" s="249">
        <v>126.40563644010741</v>
      </c>
    </row>
    <row r="1457" spans="2:3" x14ac:dyDescent="0.75">
      <c r="B1457" s="250">
        <v>1394</v>
      </c>
      <c r="C1457" s="249">
        <v>130.36768032950704</v>
      </c>
    </row>
    <row r="1458" spans="2:3" x14ac:dyDescent="0.75">
      <c r="B1458" s="250">
        <v>1395</v>
      </c>
      <c r="C1458" s="249">
        <v>117.3751378953901</v>
      </c>
    </row>
    <row r="1459" spans="2:3" x14ac:dyDescent="0.75">
      <c r="B1459" s="250">
        <v>1396</v>
      </c>
      <c r="C1459" s="249">
        <v>138.85297246716141</v>
      </c>
    </row>
    <row r="1460" spans="2:3" x14ac:dyDescent="0.75">
      <c r="B1460" s="250">
        <v>1397</v>
      </c>
      <c r="C1460" s="249">
        <v>89.323171521976121</v>
      </c>
    </row>
    <row r="1461" spans="2:3" x14ac:dyDescent="0.75">
      <c r="B1461" s="250">
        <v>1398</v>
      </c>
      <c r="C1461" s="249">
        <v>116.93573738200959</v>
      </c>
    </row>
    <row r="1462" spans="2:3" x14ac:dyDescent="0.75">
      <c r="B1462" s="250">
        <v>1399</v>
      </c>
      <c r="C1462" s="249">
        <v>128.43760448285187</v>
      </c>
    </row>
    <row r="1463" spans="2:3" x14ac:dyDescent="0.75">
      <c r="B1463" s="250">
        <v>1400</v>
      </c>
      <c r="C1463" s="249">
        <v>147.75866692667995</v>
      </c>
    </row>
    <row r="1464" spans="2:3" x14ac:dyDescent="0.75">
      <c r="B1464" s="250">
        <v>1401</v>
      </c>
      <c r="C1464" s="249">
        <v>135.27409717654501</v>
      </c>
    </row>
    <row r="1465" spans="2:3" x14ac:dyDescent="0.75">
      <c r="B1465" s="250">
        <v>1402</v>
      </c>
      <c r="C1465" s="249">
        <v>123.70827349632603</v>
      </c>
    </row>
    <row r="1466" spans="2:3" x14ac:dyDescent="0.75">
      <c r="B1466" s="250">
        <v>1403</v>
      </c>
      <c r="C1466" s="249">
        <v>84.013933240244995</v>
      </c>
    </row>
    <row r="1467" spans="2:3" x14ac:dyDescent="0.75">
      <c r="B1467" s="250">
        <v>1404</v>
      </c>
      <c r="C1467" s="249">
        <v>170.99286387732656</v>
      </c>
    </row>
    <row r="1468" spans="2:3" x14ac:dyDescent="0.75">
      <c r="B1468" s="250">
        <v>1405</v>
      </c>
      <c r="C1468" s="249">
        <v>162.33484062131416</v>
      </c>
    </row>
    <row r="1469" spans="2:3" x14ac:dyDescent="0.75">
      <c r="B1469" s="250">
        <v>1406</v>
      </c>
      <c r="C1469" s="249">
        <v>134.7246273524099</v>
      </c>
    </row>
    <row r="1470" spans="2:3" x14ac:dyDescent="0.75">
      <c r="B1470" s="250">
        <v>1407</v>
      </c>
      <c r="C1470" s="249">
        <v>98.20368765127759</v>
      </c>
    </row>
    <row r="1471" spans="2:3" x14ac:dyDescent="0.75">
      <c r="B1471" s="250">
        <v>1408</v>
      </c>
      <c r="C1471" s="249">
        <v>104.90701184118832</v>
      </c>
    </row>
    <row r="1472" spans="2:3" x14ac:dyDescent="0.75">
      <c r="B1472" s="250">
        <v>1409</v>
      </c>
      <c r="C1472" s="249">
        <v>104.660816079019</v>
      </c>
    </row>
    <row r="1473" spans="2:3" x14ac:dyDescent="0.75">
      <c r="B1473" s="250">
        <v>1410</v>
      </c>
      <c r="C1473" s="249">
        <v>77.585417710484592</v>
      </c>
    </row>
    <row r="1474" spans="2:3" x14ac:dyDescent="0.75">
      <c r="B1474" s="250">
        <v>1411</v>
      </c>
      <c r="C1474" s="249">
        <v>115.78551281249926</v>
      </c>
    </row>
    <row r="1475" spans="2:3" x14ac:dyDescent="0.75">
      <c r="B1475" s="250">
        <v>1412</v>
      </c>
      <c r="C1475" s="249">
        <v>128.48851983880357</v>
      </c>
    </row>
    <row r="1476" spans="2:3" x14ac:dyDescent="0.75">
      <c r="B1476" s="250">
        <v>1413</v>
      </c>
      <c r="C1476" s="249">
        <v>138.03558445032743</v>
      </c>
    </row>
    <row r="1477" spans="2:3" x14ac:dyDescent="0.75">
      <c r="B1477" s="250">
        <v>1414</v>
      </c>
      <c r="C1477" s="249">
        <v>104.81509204793592</v>
      </c>
    </row>
    <row r="1478" spans="2:3" x14ac:dyDescent="0.75">
      <c r="B1478" s="250">
        <v>1415</v>
      </c>
      <c r="C1478" s="249">
        <v>126.85210414802555</v>
      </c>
    </row>
    <row r="1479" spans="2:3" x14ac:dyDescent="0.75">
      <c r="B1479" s="250">
        <v>1416</v>
      </c>
      <c r="C1479" s="249">
        <v>128.89572107363301</v>
      </c>
    </row>
    <row r="1480" spans="2:3" x14ac:dyDescent="0.75">
      <c r="B1480" s="250">
        <v>1417</v>
      </c>
      <c r="C1480" s="249">
        <v>129.7352644744729</v>
      </c>
    </row>
    <row r="1481" spans="2:3" x14ac:dyDescent="0.75">
      <c r="B1481" s="250">
        <v>1418</v>
      </c>
      <c r="C1481" s="249">
        <v>66.961396503785153</v>
      </c>
    </row>
    <row r="1482" spans="2:3" x14ac:dyDescent="0.75">
      <c r="B1482" s="250">
        <v>1419</v>
      </c>
      <c r="C1482" s="249">
        <v>186.20228531282257</v>
      </c>
    </row>
    <row r="1483" spans="2:3" x14ac:dyDescent="0.75">
      <c r="B1483" s="250">
        <v>1420</v>
      </c>
      <c r="C1483" s="249">
        <v>127.94691924154112</v>
      </c>
    </row>
    <row r="1484" spans="2:3" x14ac:dyDescent="0.75">
      <c r="B1484" s="250">
        <v>1421</v>
      </c>
      <c r="C1484" s="249">
        <v>117.39545656905032</v>
      </c>
    </row>
    <row r="1485" spans="2:3" x14ac:dyDescent="0.75">
      <c r="B1485" s="250">
        <v>1422</v>
      </c>
      <c r="C1485" s="249">
        <v>147.77642872641792</v>
      </c>
    </row>
    <row r="1486" spans="2:3" x14ac:dyDescent="0.75">
      <c r="B1486" s="250">
        <v>1423</v>
      </c>
      <c r="C1486" s="249">
        <v>116.47722381332957</v>
      </c>
    </row>
    <row r="1487" spans="2:3" x14ac:dyDescent="0.75">
      <c r="B1487" s="250">
        <v>1424</v>
      </c>
      <c r="C1487" s="249">
        <v>141.36104077654181</v>
      </c>
    </row>
    <row r="1488" spans="2:3" x14ac:dyDescent="0.75">
      <c r="B1488" s="250">
        <v>1425</v>
      </c>
      <c r="C1488" s="249">
        <v>151.66435718584316</v>
      </c>
    </row>
    <row r="1489" spans="2:3" x14ac:dyDescent="0.75">
      <c r="B1489" s="250">
        <v>1426</v>
      </c>
      <c r="C1489" s="249">
        <v>148.03686678331192</v>
      </c>
    </row>
    <row r="1490" spans="2:3" x14ac:dyDescent="0.75">
      <c r="B1490" s="250">
        <v>1427</v>
      </c>
      <c r="C1490" s="249">
        <v>89.174410948841228</v>
      </c>
    </row>
    <row r="1491" spans="2:3" x14ac:dyDescent="0.75">
      <c r="B1491" s="250">
        <v>1428</v>
      </c>
      <c r="C1491" s="249">
        <v>85.379334296968551</v>
      </c>
    </row>
    <row r="1492" spans="2:3" x14ac:dyDescent="0.75">
      <c r="B1492" s="250">
        <v>1429</v>
      </c>
      <c r="C1492" s="249">
        <v>117.62475299464512</v>
      </c>
    </row>
    <row r="1493" spans="2:3" x14ac:dyDescent="0.75">
      <c r="B1493" s="250">
        <v>1430</v>
      </c>
      <c r="C1493" s="249">
        <v>109.29599506556025</v>
      </c>
    </row>
    <row r="1494" spans="2:3" x14ac:dyDescent="0.75">
      <c r="B1494" s="250">
        <v>1431</v>
      </c>
      <c r="C1494" s="249">
        <v>173.39156556430393</v>
      </c>
    </row>
    <row r="1495" spans="2:3" x14ac:dyDescent="0.75">
      <c r="B1495" s="250">
        <v>1432</v>
      </c>
      <c r="C1495" s="249">
        <v>142.03489530199511</v>
      </c>
    </row>
    <row r="1496" spans="2:3" x14ac:dyDescent="0.75">
      <c r="B1496" s="250">
        <v>1433</v>
      </c>
      <c r="C1496" s="249">
        <v>71.55820319504106</v>
      </c>
    </row>
    <row r="1497" spans="2:3" x14ac:dyDescent="0.75">
      <c r="B1497" s="250">
        <v>1434</v>
      </c>
      <c r="C1497" s="249">
        <v>148.9349683209023</v>
      </c>
    </row>
    <row r="1498" spans="2:3" x14ac:dyDescent="0.75">
      <c r="B1498" s="250">
        <v>1435</v>
      </c>
      <c r="C1498" s="249">
        <v>109.19173282277791</v>
      </c>
    </row>
    <row r="1499" spans="2:3" x14ac:dyDescent="0.75">
      <c r="B1499" s="250">
        <v>1436</v>
      </c>
      <c r="C1499" s="249">
        <v>108.25298301206169</v>
      </c>
    </row>
    <row r="1500" spans="2:3" x14ac:dyDescent="0.75">
      <c r="B1500" s="250">
        <v>1437</v>
      </c>
      <c r="C1500" s="249">
        <v>86.294610771403214</v>
      </c>
    </row>
    <row r="1501" spans="2:3" x14ac:dyDescent="0.75">
      <c r="B1501" s="250">
        <v>1438</v>
      </c>
      <c r="C1501" s="249">
        <v>129.70443249545781</v>
      </c>
    </row>
    <row r="1502" spans="2:3" x14ac:dyDescent="0.75">
      <c r="B1502" s="250">
        <v>1439</v>
      </c>
      <c r="C1502" s="249">
        <v>114.20022162713863</v>
      </c>
    </row>
    <row r="1503" spans="2:3" x14ac:dyDescent="0.75">
      <c r="B1503" s="250">
        <v>1440</v>
      </c>
      <c r="C1503" s="249">
        <v>107.05061593146337</v>
      </c>
    </row>
    <row r="1504" spans="2:3" x14ac:dyDescent="0.75">
      <c r="B1504" s="250">
        <v>1441</v>
      </c>
      <c r="C1504" s="249">
        <v>148.46816316328653</v>
      </c>
    </row>
    <row r="1505" spans="2:3" x14ac:dyDescent="0.75">
      <c r="B1505" s="250">
        <v>1442</v>
      </c>
      <c r="C1505" s="249">
        <v>163.660776375213</v>
      </c>
    </row>
    <row r="1506" spans="2:3" x14ac:dyDescent="0.75">
      <c r="B1506" s="250">
        <v>1443</v>
      </c>
      <c r="C1506" s="249">
        <v>136.15661329987933</v>
      </c>
    </row>
    <row r="1507" spans="2:3" x14ac:dyDescent="0.75">
      <c r="B1507" s="250">
        <v>1444</v>
      </c>
      <c r="C1507" s="249">
        <v>112.46271962633494</v>
      </c>
    </row>
    <row r="1508" spans="2:3" x14ac:dyDescent="0.75">
      <c r="B1508" s="250">
        <v>1445</v>
      </c>
      <c r="C1508" s="249">
        <v>101.19405875941695</v>
      </c>
    </row>
    <row r="1509" spans="2:3" x14ac:dyDescent="0.75">
      <c r="B1509" s="250">
        <v>1446</v>
      </c>
      <c r="C1509" s="249">
        <v>129.382862574006</v>
      </c>
    </row>
    <row r="1510" spans="2:3" x14ac:dyDescent="0.75">
      <c r="B1510" s="250">
        <v>1447</v>
      </c>
      <c r="C1510" s="249">
        <v>128.28864211831751</v>
      </c>
    </row>
    <row r="1511" spans="2:3" x14ac:dyDescent="0.75">
      <c r="B1511" s="250">
        <v>1448</v>
      </c>
      <c r="C1511" s="249">
        <v>102.57546090155009</v>
      </c>
    </row>
    <row r="1512" spans="2:3" x14ac:dyDescent="0.75">
      <c r="B1512" s="250">
        <v>1449</v>
      </c>
      <c r="C1512" s="249">
        <v>135.58345112079678</v>
      </c>
    </row>
    <row r="1513" spans="2:3" x14ac:dyDescent="0.75">
      <c r="B1513" s="250">
        <v>1450</v>
      </c>
      <c r="C1513" s="249">
        <v>78.078653423424811</v>
      </c>
    </row>
    <row r="1514" spans="2:3" x14ac:dyDescent="0.75">
      <c r="B1514" s="250">
        <v>1451</v>
      </c>
      <c r="C1514" s="249">
        <v>105.08362863794092</v>
      </c>
    </row>
    <row r="1515" spans="2:3" x14ac:dyDescent="0.75">
      <c r="B1515" s="250">
        <v>1452</v>
      </c>
      <c r="C1515" s="249">
        <v>154.25783740418836</v>
      </c>
    </row>
    <row r="1516" spans="2:3" x14ac:dyDescent="0.75">
      <c r="B1516" s="250">
        <v>1453</v>
      </c>
      <c r="C1516" s="249">
        <v>100.2898713049542</v>
      </c>
    </row>
    <row r="1517" spans="2:3" x14ac:dyDescent="0.75">
      <c r="B1517" s="250">
        <v>1454</v>
      </c>
      <c r="C1517" s="249">
        <v>101.50456947560406</v>
      </c>
    </row>
    <row r="1518" spans="2:3" x14ac:dyDescent="0.75">
      <c r="B1518" s="250">
        <v>1455</v>
      </c>
      <c r="C1518" s="249">
        <v>70.99249803526169</v>
      </c>
    </row>
    <row r="1519" spans="2:3" x14ac:dyDescent="0.75">
      <c r="B1519" s="250">
        <v>1456</v>
      </c>
      <c r="C1519" s="249">
        <v>137.76332515487655</v>
      </c>
    </row>
    <row r="1520" spans="2:3" x14ac:dyDescent="0.75">
      <c r="B1520" s="250">
        <v>1457</v>
      </c>
      <c r="C1520" s="249">
        <v>106.34038496335907</v>
      </c>
    </row>
    <row r="1521" spans="2:3" x14ac:dyDescent="0.75">
      <c r="B1521" s="250">
        <v>1458</v>
      </c>
      <c r="C1521" s="249">
        <v>90.442886130625936</v>
      </c>
    </row>
    <row r="1522" spans="2:3" x14ac:dyDescent="0.75">
      <c r="B1522" s="250">
        <v>1459</v>
      </c>
      <c r="C1522" s="249">
        <v>86.715825481087023</v>
      </c>
    </row>
    <row r="1523" spans="2:3" x14ac:dyDescent="0.75">
      <c r="B1523" s="250">
        <v>1460</v>
      </c>
      <c r="C1523" s="249">
        <v>97.142191112240198</v>
      </c>
    </row>
    <row r="1524" spans="2:3" x14ac:dyDescent="0.75">
      <c r="B1524" s="250">
        <v>1461</v>
      </c>
      <c r="C1524" s="249">
        <v>86.270425335524479</v>
      </c>
    </row>
    <row r="1525" spans="2:3" x14ac:dyDescent="0.75">
      <c r="B1525" s="250">
        <v>1462</v>
      </c>
      <c r="C1525" s="249">
        <v>142.6915545720542</v>
      </c>
    </row>
    <row r="1526" spans="2:3" x14ac:dyDescent="0.75">
      <c r="B1526" s="250">
        <v>1463</v>
      </c>
      <c r="C1526" s="249">
        <v>156.78110441910633</v>
      </c>
    </row>
    <row r="1527" spans="2:3" x14ac:dyDescent="0.75">
      <c r="B1527" s="250">
        <v>1464</v>
      </c>
      <c r="C1527" s="249">
        <v>112.08807608319043</v>
      </c>
    </row>
    <row r="1528" spans="2:3" x14ac:dyDescent="0.75">
      <c r="B1528" s="250">
        <v>1465</v>
      </c>
      <c r="C1528" s="249">
        <v>138.95118528972301</v>
      </c>
    </row>
    <row r="1529" spans="2:3" x14ac:dyDescent="0.75">
      <c r="B1529" s="250">
        <v>1466</v>
      </c>
      <c r="C1529" s="249">
        <v>99.909234401643062</v>
      </c>
    </row>
    <row r="1530" spans="2:3" x14ac:dyDescent="0.75">
      <c r="B1530" s="250">
        <v>1467</v>
      </c>
      <c r="C1530" s="249">
        <v>88.792929866763671</v>
      </c>
    </row>
    <row r="1531" spans="2:3" x14ac:dyDescent="0.75">
      <c r="B1531" s="250">
        <v>1468</v>
      </c>
      <c r="C1531" s="249">
        <v>121.73900797865581</v>
      </c>
    </row>
    <row r="1532" spans="2:3" x14ac:dyDescent="0.75">
      <c r="B1532" s="250">
        <v>1469</v>
      </c>
      <c r="C1532" s="249">
        <v>157.56843961230786</v>
      </c>
    </row>
    <row r="1533" spans="2:3" x14ac:dyDescent="0.75">
      <c r="B1533" s="250">
        <v>1470</v>
      </c>
      <c r="C1533" s="249">
        <v>105.11908474040889</v>
      </c>
    </row>
    <row r="1534" spans="2:3" x14ac:dyDescent="0.75">
      <c r="B1534" s="250">
        <v>1471</v>
      </c>
      <c r="C1534" s="249">
        <v>144.80852486863611</v>
      </c>
    </row>
    <row r="1535" spans="2:3" x14ac:dyDescent="0.75">
      <c r="B1535" s="250">
        <v>1472</v>
      </c>
      <c r="C1535" s="249">
        <v>89.320851242175209</v>
      </c>
    </row>
    <row r="1536" spans="2:3" x14ac:dyDescent="0.75">
      <c r="B1536" s="250">
        <v>1473</v>
      </c>
      <c r="C1536" s="249">
        <v>104.77738614111024</v>
      </c>
    </row>
    <row r="1537" spans="2:3" x14ac:dyDescent="0.75">
      <c r="B1537" s="250">
        <v>1474</v>
      </c>
      <c r="C1537" s="249">
        <v>105.23517455697285</v>
      </c>
    </row>
    <row r="1538" spans="2:3" x14ac:dyDescent="0.75">
      <c r="B1538" s="250">
        <v>1475</v>
      </c>
      <c r="C1538" s="249">
        <v>117.30661610231498</v>
      </c>
    </row>
    <row r="1539" spans="2:3" x14ac:dyDescent="0.75">
      <c r="B1539" s="250">
        <v>1476</v>
      </c>
      <c r="C1539" s="249">
        <v>118.11366906290692</v>
      </c>
    </row>
    <row r="1540" spans="2:3" x14ac:dyDescent="0.75">
      <c r="B1540" s="250">
        <v>1477</v>
      </c>
      <c r="C1540" s="249">
        <v>129.49421421319499</v>
      </c>
    </row>
    <row r="1541" spans="2:3" x14ac:dyDescent="0.75">
      <c r="B1541" s="250">
        <v>1478</v>
      </c>
      <c r="C1541" s="249">
        <v>118.0221710086775</v>
      </c>
    </row>
    <row r="1542" spans="2:3" x14ac:dyDescent="0.75">
      <c r="B1542" s="250">
        <v>1479</v>
      </c>
      <c r="C1542" s="249">
        <v>110.71602377506294</v>
      </c>
    </row>
    <row r="1543" spans="2:3" x14ac:dyDescent="0.75">
      <c r="B1543" s="250">
        <v>1480</v>
      </c>
      <c r="C1543" s="249">
        <v>110.18613529100891</v>
      </c>
    </row>
    <row r="1544" spans="2:3" x14ac:dyDescent="0.75">
      <c r="B1544" s="250">
        <v>1481</v>
      </c>
      <c r="C1544" s="249">
        <v>128.7961245160385</v>
      </c>
    </row>
    <row r="1545" spans="2:3" x14ac:dyDescent="0.75">
      <c r="B1545" s="250">
        <v>1482</v>
      </c>
      <c r="C1545" s="249">
        <v>87.868625112161553</v>
      </c>
    </row>
    <row r="1546" spans="2:3" x14ac:dyDescent="0.75">
      <c r="B1546" s="250">
        <v>1483</v>
      </c>
      <c r="C1546" s="249">
        <v>130.22619567723865</v>
      </c>
    </row>
    <row r="1547" spans="2:3" x14ac:dyDescent="0.75">
      <c r="B1547" s="250">
        <v>1484</v>
      </c>
      <c r="C1547" s="249">
        <v>140.78341191065908</v>
      </c>
    </row>
    <row r="1548" spans="2:3" x14ac:dyDescent="0.75">
      <c r="B1548" s="250">
        <v>1485</v>
      </c>
      <c r="C1548" s="249">
        <v>154.27792607871604</v>
      </c>
    </row>
    <row r="1549" spans="2:3" x14ac:dyDescent="0.75">
      <c r="B1549" s="250">
        <v>1486</v>
      </c>
      <c r="C1549" s="249">
        <v>101.06256589390998</v>
      </c>
    </row>
    <row r="1550" spans="2:3" x14ac:dyDescent="0.75">
      <c r="B1550" s="250">
        <v>1487</v>
      </c>
      <c r="C1550" s="249">
        <v>121.70978543521034</v>
      </c>
    </row>
    <row r="1551" spans="2:3" x14ac:dyDescent="0.75">
      <c r="B1551" s="250">
        <v>1488</v>
      </c>
      <c r="C1551" s="249">
        <v>138.93241954345669</v>
      </c>
    </row>
    <row r="1552" spans="2:3" x14ac:dyDescent="0.75">
      <c r="B1552" s="250">
        <v>1489</v>
      </c>
      <c r="C1552" s="249">
        <v>116.39593778139968</v>
      </c>
    </row>
    <row r="1553" spans="2:3" x14ac:dyDescent="0.75">
      <c r="B1553" s="250">
        <v>1490</v>
      </c>
      <c r="C1553" s="249">
        <v>125.62141365160451</v>
      </c>
    </row>
    <row r="1554" spans="2:3" x14ac:dyDescent="0.75">
      <c r="B1554" s="250">
        <v>1491</v>
      </c>
      <c r="C1554" s="249">
        <v>124.29465927513515</v>
      </c>
    </row>
    <row r="1555" spans="2:3" x14ac:dyDescent="0.75">
      <c r="B1555" s="250">
        <v>1492</v>
      </c>
      <c r="C1555" s="249">
        <v>83.255946287551055</v>
      </c>
    </row>
    <row r="1556" spans="2:3" x14ac:dyDescent="0.75">
      <c r="B1556" s="250">
        <v>1493</v>
      </c>
      <c r="C1556" s="249">
        <v>116.70852513896438</v>
      </c>
    </row>
    <row r="1557" spans="2:3" x14ac:dyDescent="0.75">
      <c r="B1557" s="250">
        <v>1494</v>
      </c>
      <c r="C1557" s="249">
        <v>143.86331512023588</v>
      </c>
    </row>
    <row r="1558" spans="2:3" x14ac:dyDescent="0.75">
      <c r="B1558" s="250">
        <v>1495</v>
      </c>
      <c r="C1558" s="249">
        <v>177.32874765227945</v>
      </c>
    </row>
    <row r="1559" spans="2:3" x14ac:dyDescent="0.75">
      <c r="B1559" s="250">
        <v>1496</v>
      </c>
      <c r="C1559" s="249">
        <v>162.29533300280525</v>
      </c>
    </row>
    <row r="1560" spans="2:3" x14ac:dyDescent="0.75">
      <c r="B1560" s="250">
        <v>1497</v>
      </c>
      <c r="C1560" s="249">
        <v>83.659143468710965</v>
      </c>
    </row>
    <row r="1561" spans="2:3" x14ac:dyDescent="0.75">
      <c r="B1561" s="250">
        <v>1498</v>
      </c>
      <c r="C1561" s="249">
        <v>126.61155830374432</v>
      </c>
    </row>
    <row r="1562" spans="2:3" x14ac:dyDescent="0.75">
      <c r="B1562" s="250">
        <v>1499</v>
      </c>
      <c r="C1562" s="249">
        <v>90.667297965383881</v>
      </c>
    </row>
    <row r="1563" spans="2:3" x14ac:dyDescent="0.75">
      <c r="B1563" s="250">
        <v>1500</v>
      </c>
      <c r="C1563" s="249">
        <v>136.38609267318932</v>
      </c>
    </row>
    <row r="1564" spans="2:3" x14ac:dyDescent="0.75">
      <c r="B1564" s="250">
        <v>1501</v>
      </c>
      <c r="C1564" s="249">
        <v>100.86585954156918</v>
      </c>
    </row>
    <row r="1565" spans="2:3" x14ac:dyDescent="0.75">
      <c r="B1565" s="250">
        <v>1502</v>
      </c>
      <c r="C1565" s="249">
        <v>136.58931232467248</v>
      </c>
    </row>
    <row r="1566" spans="2:3" x14ac:dyDescent="0.75">
      <c r="B1566" s="250">
        <v>1503</v>
      </c>
      <c r="C1566" s="249">
        <v>136.1903381980442</v>
      </c>
    </row>
    <row r="1567" spans="2:3" x14ac:dyDescent="0.75">
      <c r="B1567" s="250">
        <v>1504</v>
      </c>
      <c r="C1567" s="249">
        <v>116.11897152129711</v>
      </c>
    </row>
    <row r="1568" spans="2:3" x14ac:dyDescent="0.75">
      <c r="B1568" s="250">
        <v>1505</v>
      </c>
      <c r="C1568" s="249">
        <v>123.39518246239375</v>
      </c>
    </row>
    <row r="1569" spans="2:3" x14ac:dyDescent="0.75">
      <c r="B1569" s="250">
        <v>1506</v>
      </c>
      <c r="C1569" s="249">
        <v>139.77136688752316</v>
      </c>
    </row>
    <row r="1570" spans="2:3" x14ac:dyDescent="0.75">
      <c r="B1570" s="250">
        <v>1507</v>
      </c>
      <c r="C1570" s="249">
        <v>155.37374223413562</v>
      </c>
    </row>
    <row r="1571" spans="2:3" x14ac:dyDescent="0.75">
      <c r="B1571" s="250">
        <v>1508</v>
      </c>
      <c r="C1571" s="249">
        <v>151.75531972615818</v>
      </c>
    </row>
    <row r="1572" spans="2:3" x14ac:dyDescent="0.75">
      <c r="B1572" s="250">
        <v>1509</v>
      </c>
      <c r="C1572" s="249">
        <v>155.49502913186271</v>
      </c>
    </row>
    <row r="1573" spans="2:3" x14ac:dyDescent="0.75">
      <c r="B1573" s="250">
        <v>1510</v>
      </c>
      <c r="C1573" s="249">
        <v>87.160643066518574</v>
      </c>
    </row>
    <row r="1574" spans="2:3" x14ac:dyDescent="0.75">
      <c r="B1574" s="250">
        <v>1511</v>
      </c>
      <c r="C1574" s="249">
        <v>79.838568216643523</v>
      </c>
    </row>
    <row r="1575" spans="2:3" x14ac:dyDescent="0.75">
      <c r="B1575" s="250">
        <v>1512</v>
      </c>
      <c r="C1575" s="249">
        <v>168.78976992748588</v>
      </c>
    </row>
    <row r="1576" spans="2:3" x14ac:dyDescent="0.75">
      <c r="B1576" s="250">
        <v>1513</v>
      </c>
      <c r="C1576" s="249">
        <v>77.359024214277014</v>
      </c>
    </row>
    <row r="1577" spans="2:3" x14ac:dyDescent="0.75">
      <c r="B1577" s="250">
        <v>1514</v>
      </c>
      <c r="C1577" s="249">
        <v>167.74814296915326</v>
      </c>
    </row>
    <row r="1578" spans="2:3" x14ac:dyDescent="0.75">
      <c r="B1578" s="250">
        <v>1515</v>
      </c>
      <c r="C1578" s="249">
        <v>103.68006396591974</v>
      </c>
    </row>
    <row r="1579" spans="2:3" x14ac:dyDescent="0.75">
      <c r="B1579" s="250">
        <v>1516</v>
      </c>
      <c r="C1579" s="249">
        <v>131.61188843377187</v>
      </c>
    </row>
    <row r="1580" spans="2:3" x14ac:dyDescent="0.75">
      <c r="B1580" s="250">
        <v>1517</v>
      </c>
      <c r="C1580" s="249">
        <v>137.24317491155381</v>
      </c>
    </row>
    <row r="1581" spans="2:3" x14ac:dyDescent="0.75">
      <c r="B1581" s="250">
        <v>1518</v>
      </c>
      <c r="C1581" s="249">
        <v>131.86815627379062</v>
      </c>
    </row>
    <row r="1582" spans="2:3" x14ac:dyDescent="0.75">
      <c r="B1582" s="250">
        <v>1519</v>
      </c>
      <c r="C1582" s="249">
        <v>89.880119115849254</v>
      </c>
    </row>
    <row r="1583" spans="2:3" x14ac:dyDescent="0.75">
      <c r="B1583" s="250">
        <v>1520</v>
      </c>
      <c r="C1583" s="249">
        <v>109.46550407043608</v>
      </c>
    </row>
    <row r="1584" spans="2:3" x14ac:dyDescent="0.75">
      <c r="B1584" s="250">
        <v>1521</v>
      </c>
      <c r="C1584" s="249">
        <v>120.07229804900993</v>
      </c>
    </row>
    <row r="1585" spans="2:3" x14ac:dyDescent="0.75">
      <c r="B1585" s="250">
        <v>1522</v>
      </c>
      <c r="C1585" s="249">
        <v>105.1338632383528</v>
      </c>
    </row>
    <row r="1586" spans="2:3" x14ac:dyDescent="0.75">
      <c r="B1586" s="250">
        <v>1523</v>
      </c>
      <c r="C1586" s="249">
        <v>115.14753882603854</v>
      </c>
    </row>
    <row r="1587" spans="2:3" x14ac:dyDescent="0.75">
      <c r="B1587" s="250">
        <v>1524</v>
      </c>
      <c r="C1587" s="249">
        <v>118.85626321146817</v>
      </c>
    </row>
    <row r="1588" spans="2:3" x14ac:dyDescent="0.75">
      <c r="B1588" s="250">
        <v>1525</v>
      </c>
      <c r="C1588" s="249">
        <v>102.22117549434958</v>
      </c>
    </row>
    <row r="1589" spans="2:3" x14ac:dyDescent="0.75">
      <c r="B1589" s="250">
        <v>1526</v>
      </c>
      <c r="C1589" s="249">
        <v>150.68097397890546</v>
      </c>
    </row>
    <row r="1590" spans="2:3" x14ac:dyDescent="0.75">
      <c r="B1590" s="250">
        <v>1527</v>
      </c>
      <c r="C1590" s="249">
        <v>111.349134908896</v>
      </c>
    </row>
    <row r="1591" spans="2:3" x14ac:dyDescent="0.75">
      <c r="B1591" s="250">
        <v>1528</v>
      </c>
      <c r="C1591" s="249">
        <v>136.99783872307302</v>
      </c>
    </row>
    <row r="1592" spans="2:3" x14ac:dyDescent="0.75">
      <c r="B1592" s="250">
        <v>1529</v>
      </c>
      <c r="C1592" s="249">
        <v>111.43998242774114</v>
      </c>
    </row>
    <row r="1593" spans="2:3" x14ac:dyDescent="0.75">
      <c r="B1593" s="250">
        <v>1530</v>
      </c>
      <c r="C1593" s="249">
        <v>110.34951147742338</v>
      </c>
    </row>
    <row r="1594" spans="2:3" x14ac:dyDescent="0.75">
      <c r="B1594" s="250">
        <v>1531</v>
      </c>
      <c r="C1594" s="249">
        <v>146.0988870345314</v>
      </c>
    </row>
    <row r="1595" spans="2:3" x14ac:dyDescent="0.75">
      <c r="B1595" s="250">
        <v>1532</v>
      </c>
      <c r="C1595" s="249">
        <v>62.083921251971233</v>
      </c>
    </row>
    <row r="1596" spans="2:3" x14ac:dyDescent="0.75">
      <c r="B1596" s="250">
        <v>1533</v>
      </c>
      <c r="C1596" s="249">
        <v>118.38739908961188</v>
      </c>
    </row>
    <row r="1597" spans="2:3" x14ac:dyDescent="0.75">
      <c r="B1597" s="250">
        <v>1534</v>
      </c>
      <c r="C1597" s="249">
        <v>111.95985468903042</v>
      </c>
    </row>
    <row r="1598" spans="2:3" x14ac:dyDescent="0.75">
      <c r="B1598" s="250">
        <v>1535</v>
      </c>
      <c r="C1598" s="249">
        <v>166.05173223866498</v>
      </c>
    </row>
    <row r="1599" spans="2:3" x14ac:dyDescent="0.75">
      <c r="B1599" s="250">
        <v>1536</v>
      </c>
      <c r="C1599" s="249">
        <v>128.18949085837531</v>
      </c>
    </row>
    <row r="1600" spans="2:3" x14ac:dyDescent="0.75">
      <c r="B1600" s="250">
        <v>1537</v>
      </c>
      <c r="C1600" s="249">
        <v>110.34564273402498</v>
      </c>
    </row>
    <row r="1601" spans="2:3" x14ac:dyDescent="0.75">
      <c r="B1601" s="250">
        <v>1538</v>
      </c>
      <c r="C1601" s="249">
        <v>186.58599395516526</v>
      </c>
    </row>
    <row r="1602" spans="2:3" x14ac:dyDescent="0.75">
      <c r="B1602" s="250">
        <v>1539</v>
      </c>
      <c r="C1602" s="249">
        <v>108.98431589650141</v>
      </c>
    </row>
    <row r="1603" spans="2:3" x14ac:dyDescent="0.75">
      <c r="B1603" s="250">
        <v>1540</v>
      </c>
      <c r="C1603" s="249">
        <v>112.64947960060384</v>
      </c>
    </row>
    <row r="1604" spans="2:3" x14ac:dyDescent="0.75">
      <c r="B1604" s="250">
        <v>1541</v>
      </c>
      <c r="C1604" s="249">
        <v>146.14926457826218</v>
      </c>
    </row>
    <row r="1605" spans="2:3" x14ac:dyDescent="0.75">
      <c r="B1605" s="250">
        <v>1542</v>
      </c>
      <c r="C1605" s="249">
        <v>162.63914484732226</v>
      </c>
    </row>
    <row r="1606" spans="2:3" x14ac:dyDescent="0.75">
      <c r="B1606" s="250">
        <v>1543</v>
      </c>
      <c r="C1606" s="249">
        <v>91.509305356794641</v>
      </c>
    </row>
    <row r="1607" spans="2:3" x14ac:dyDescent="0.75">
      <c r="B1607" s="250">
        <v>1544</v>
      </c>
      <c r="C1607" s="249">
        <v>120.72596241256846</v>
      </c>
    </row>
    <row r="1608" spans="2:3" x14ac:dyDescent="0.75">
      <c r="B1608" s="250">
        <v>1545</v>
      </c>
      <c r="C1608" s="249">
        <v>124.32819796561272</v>
      </c>
    </row>
    <row r="1609" spans="2:3" x14ac:dyDescent="0.75">
      <c r="B1609" s="250">
        <v>1546</v>
      </c>
      <c r="C1609" s="249">
        <v>161.48259620996095</v>
      </c>
    </row>
    <row r="1610" spans="2:3" x14ac:dyDescent="0.75">
      <c r="B1610" s="250">
        <v>1547</v>
      </c>
      <c r="C1610" s="249">
        <v>149.9583034363142</v>
      </c>
    </row>
    <row r="1611" spans="2:3" x14ac:dyDescent="0.75">
      <c r="B1611" s="250">
        <v>1548</v>
      </c>
      <c r="C1611" s="249">
        <v>121.14106721408176</v>
      </c>
    </row>
    <row r="1612" spans="2:3" x14ac:dyDescent="0.75">
      <c r="B1612" s="250">
        <v>1549</v>
      </c>
      <c r="C1612" s="249">
        <v>142.08168910024929</v>
      </c>
    </row>
    <row r="1613" spans="2:3" x14ac:dyDescent="0.75">
      <c r="B1613" s="250">
        <v>1550</v>
      </c>
      <c r="C1613" s="249">
        <v>109.33096426250526</v>
      </c>
    </row>
    <row r="1614" spans="2:3" x14ac:dyDescent="0.75">
      <c r="B1614" s="250">
        <v>1551</v>
      </c>
      <c r="C1614" s="249">
        <v>134.77751225318772</v>
      </c>
    </row>
    <row r="1615" spans="2:3" x14ac:dyDescent="0.75">
      <c r="B1615" s="250">
        <v>1552</v>
      </c>
      <c r="C1615" s="249">
        <v>126.86292246738263</v>
      </c>
    </row>
    <row r="1616" spans="2:3" x14ac:dyDescent="0.75">
      <c r="B1616" s="250">
        <v>1553</v>
      </c>
      <c r="C1616" s="249">
        <v>137.97168383815517</v>
      </c>
    </row>
    <row r="1617" spans="2:3" x14ac:dyDescent="0.75">
      <c r="B1617" s="250">
        <v>1554</v>
      </c>
      <c r="C1617" s="249">
        <v>133.17892994862214</v>
      </c>
    </row>
    <row r="1618" spans="2:3" x14ac:dyDescent="0.75">
      <c r="B1618" s="250">
        <v>1555</v>
      </c>
      <c r="C1618" s="249">
        <v>126.13296511587521</v>
      </c>
    </row>
    <row r="1619" spans="2:3" x14ac:dyDescent="0.75">
      <c r="B1619" s="250">
        <v>1556</v>
      </c>
      <c r="C1619" s="249">
        <v>84.676199235271739</v>
      </c>
    </row>
    <row r="1620" spans="2:3" x14ac:dyDescent="0.75">
      <c r="B1620" s="250">
        <v>1557</v>
      </c>
      <c r="C1620" s="249">
        <v>155.57125508374443</v>
      </c>
    </row>
    <row r="1621" spans="2:3" x14ac:dyDescent="0.75">
      <c r="B1621" s="250">
        <v>1558</v>
      </c>
      <c r="C1621" s="249">
        <v>100.17204731655598</v>
      </c>
    </row>
    <row r="1622" spans="2:3" x14ac:dyDescent="0.75">
      <c r="B1622" s="250">
        <v>1559</v>
      </c>
      <c r="C1622" s="249">
        <v>122.48785494419424</v>
      </c>
    </row>
    <row r="1623" spans="2:3" x14ac:dyDescent="0.75">
      <c r="B1623" s="250">
        <v>1560</v>
      </c>
      <c r="C1623" s="249">
        <v>177.06460167510537</v>
      </c>
    </row>
    <row r="1624" spans="2:3" x14ac:dyDescent="0.75">
      <c r="B1624" s="250">
        <v>1561</v>
      </c>
      <c r="C1624" s="249">
        <v>151.70482088131538</v>
      </c>
    </row>
    <row r="1625" spans="2:3" x14ac:dyDescent="0.75">
      <c r="B1625" s="250">
        <v>1562</v>
      </c>
      <c r="C1625" s="249">
        <v>147.96231788487961</v>
      </c>
    </row>
    <row r="1626" spans="2:3" x14ac:dyDescent="0.75">
      <c r="B1626" s="250">
        <v>1563</v>
      </c>
      <c r="C1626" s="249">
        <v>104.38723766504532</v>
      </c>
    </row>
    <row r="1627" spans="2:3" x14ac:dyDescent="0.75">
      <c r="B1627" s="250">
        <v>1564</v>
      </c>
      <c r="C1627" s="249">
        <v>98.270133395825709</v>
      </c>
    </row>
    <row r="1628" spans="2:3" x14ac:dyDescent="0.75">
      <c r="B1628" s="250">
        <v>1565</v>
      </c>
      <c r="C1628" s="249">
        <v>121.73632103770706</v>
      </c>
    </row>
    <row r="1629" spans="2:3" x14ac:dyDescent="0.75">
      <c r="B1629" s="250">
        <v>1566</v>
      </c>
      <c r="C1629" s="249">
        <v>125.96509755227922</v>
      </c>
    </row>
    <row r="1630" spans="2:3" x14ac:dyDescent="0.75">
      <c r="B1630" s="250">
        <v>1567</v>
      </c>
      <c r="C1630" s="249">
        <v>142.62515381357559</v>
      </c>
    </row>
    <row r="1631" spans="2:3" x14ac:dyDescent="0.75">
      <c r="B1631" s="250">
        <v>1568</v>
      </c>
      <c r="C1631" s="249">
        <v>133.16968412634878</v>
      </c>
    </row>
    <row r="1632" spans="2:3" x14ac:dyDescent="0.75">
      <c r="B1632" s="250">
        <v>1569</v>
      </c>
      <c r="C1632" s="249">
        <v>122.25835104937332</v>
      </c>
    </row>
    <row r="1633" spans="2:3" x14ac:dyDescent="0.75">
      <c r="B1633" s="250">
        <v>1570</v>
      </c>
      <c r="C1633" s="249">
        <v>99.744903726785196</v>
      </c>
    </row>
    <row r="1634" spans="2:3" x14ac:dyDescent="0.75">
      <c r="B1634" s="250">
        <v>1571</v>
      </c>
      <c r="C1634" s="249">
        <v>138.15964384187393</v>
      </c>
    </row>
    <row r="1635" spans="2:3" x14ac:dyDescent="0.75">
      <c r="B1635" s="250">
        <v>1572</v>
      </c>
      <c r="C1635" s="249">
        <v>145.38866358788863</v>
      </c>
    </row>
    <row r="1636" spans="2:3" x14ac:dyDescent="0.75">
      <c r="B1636" s="250">
        <v>1573</v>
      </c>
      <c r="C1636" s="249">
        <v>136.44858834309321</v>
      </c>
    </row>
    <row r="1637" spans="2:3" x14ac:dyDescent="0.75">
      <c r="B1637" s="250">
        <v>1574</v>
      </c>
      <c r="C1637" s="249">
        <v>159.70114185289259</v>
      </c>
    </row>
    <row r="1638" spans="2:3" x14ac:dyDescent="0.75">
      <c r="B1638" s="250">
        <v>1575</v>
      </c>
      <c r="C1638" s="249">
        <v>137.04413189525758</v>
      </c>
    </row>
    <row r="1639" spans="2:3" x14ac:dyDescent="0.75">
      <c r="B1639" s="250">
        <v>1576</v>
      </c>
      <c r="C1639" s="249">
        <v>95.029444928183011</v>
      </c>
    </row>
    <row r="1640" spans="2:3" x14ac:dyDescent="0.75">
      <c r="B1640" s="250">
        <v>1577</v>
      </c>
      <c r="C1640" s="249">
        <v>68.849545722601931</v>
      </c>
    </row>
    <row r="1641" spans="2:3" x14ac:dyDescent="0.75">
      <c r="B1641" s="250">
        <v>1578</v>
      </c>
      <c r="C1641" s="249">
        <v>127.55934196476402</v>
      </c>
    </row>
    <row r="1642" spans="2:3" x14ac:dyDescent="0.75">
      <c r="B1642" s="250">
        <v>1579</v>
      </c>
      <c r="C1642" s="249">
        <v>169.65306388362501</v>
      </c>
    </row>
    <row r="1643" spans="2:3" x14ac:dyDescent="0.75">
      <c r="B1643" s="250">
        <v>1580</v>
      </c>
      <c r="C1643" s="249">
        <v>126.8686861281507</v>
      </c>
    </row>
    <row r="1644" spans="2:3" x14ac:dyDescent="0.75">
      <c r="B1644" s="250">
        <v>1581</v>
      </c>
      <c r="C1644" s="249">
        <v>56.575811629388696</v>
      </c>
    </row>
    <row r="1645" spans="2:3" x14ac:dyDescent="0.75">
      <c r="B1645" s="250">
        <v>1582</v>
      </c>
      <c r="C1645" s="249">
        <v>115.01498042233301</v>
      </c>
    </row>
    <row r="1646" spans="2:3" x14ac:dyDescent="0.75">
      <c r="B1646" s="250">
        <v>1583</v>
      </c>
      <c r="C1646" s="249">
        <v>143.27081752393448</v>
      </c>
    </row>
    <row r="1647" spans="2:3" x14ac:dyDescent="0.75">
      <c r="B1647" s="250">
        <v>1584</v>
      </c>
      <c r="C1647" s="249">
        <v>150.88056132697531</v>
      </c>
    </row>
    <row r="1648" spans="2:3" x14ac:dyDescent="0.75">
      <c r="B1648" s="250">
        <v>1585</v>
      </c>
      <c r="C1648" s="249">
        <v>141.0276429318306</v>
      </c>
    </row>
    <row r="1649" spans="2:3" x14ac:dyDescent="0.75">
      <c r="B1649" s="250">
        <v>1586</v>
      </c>
      <c r="C1649" s="249">
        <v>105.98805157065306</v>
      </c>
    </row>
    <row r="1650" spans="2:3" x14ac:dyDescent="0.75">
      <c r="B1650" s="250">
        <v>1587</v>
      </c>
      <c r="C1650" s="249">
        <v>91.359834982475178</v>
      </c>
    </row>
    <row r="1651" spans="2:3" x14ac:dyDescent="0.75">
      <c r="B1651" s="250">
        <v>1588</v>
      </c>
      <c r="C1651" s="249">
        <v>111.53352996195046</v>
      </c>
    </row>
    <row r="1652" spans="2:3" x14ac:dyDescent="0.75">
      <c r="B1652" s="250">
        <v>1589</v>
      </c>
      <c r="C1652" s="249">
        <v>139.40548006073863</v>
      </c>
    </row>
    <row r="1653" spans="2:3" x14ac:dyDescent="0.75">
      <c r="B1653" s="250">
        <v>1590</v>
      </c>
      <c r="C1653" s="249">
        <v>124.92724018652331</v>
      </c>
    </row>
    <row r="1654" spans="2:3" x14ac:dyDescent="0.75">
      <c r="B1654" s="250">
        <v>1591</v>
      </c>
      <c r="C1654" s="249">
        <v>88.954221987842601</v>
      </c>
    </row>
    <row r="1655" spans="2:3" x14ac:dyDescent="0.75">
      <c r="B1655" s="250">
        <v>1592</v>
      </c>
      <c r="C1655" s="249">
        <v>110.85463229757926</v>
      </c>
    </row>
    <row r="1656" spans="2:3" x14ac:dyDescent="0.75">
      <c r="B1656" s="250">
        <v>1593</v>
      </c>
      <c r="C1656" s="249">
        <v>129.04266726773463</v>
      </c>
    </row>
    <row r="1657" spans="2:3" x14ac:dyDescent="0.75">
      <c r="B1657" s="250">
        <v>1594</v>
      </c>
      <c r="C1657" s="249">
        <v>136.88904391098575</v>
      </c>
    </row>
    <row r="1658" spans="2:3" x14ac:dyDescent="0.75">
      <c r="B1658" s="250">
        <v>1595</v>
      </c>
      <c r="C1658" s="249">
        <v>64.028771248849836</v>
      </c>
    </row>
    <row r="1659" spans="2:3" x14ac:dyDescent="0.75">
      <c r="B1659" s="250">
        <v>1596</v>
      </c>
      <c r="C1659" s="249">
        <v>112.51538205574849</v>
      </c>
    </row>
    <row r="1660" spans="2:3" x14ac:dyDescent="0.75">
      <c r="B1660" s="250">
        <v>1597</v>
      </c>
      <c r="C1660" s="249">
        <v>140.96018593125768</v>
      </c>
    </row>
    <row r="1661" spans="2:3" x14ac:dyDescent="0.75">
      <c r="B1661" s="250">
        <v>1598</v>
      </c>
      <c r="C1661" s="249">
        <v>111.93980684017964</v>
      </c>
    </row>
    <row r="1662" spans="2:3" x14ac:dyDescent="0.75">
      <c r="B1662" s="250">
        <v>1599</v>
      </c>
      <c r="C1662" s="249">
        <v>107.11442872208087</v>
      </c>
    </row>
    <row r="1663" spans="2:3" x14ac:dyDescent="0.75">
      <c r="B1663" s="250">
        <v>1600</v>
      </c>
      <c r="C1663" s="249">
        <v>173.44123082347079</v>
      </c>
    </row>
    <row r="1664" spans="2:3" x14ac:dyDescent="0.75">
      <c r="B1664" s="250">
        <v>1601</v>
      </c>
      <c r="C1664" s="249">
        <v>104.37519442199562</v>
      </c>
    </row>
    <row r="1665" spans="2:3" x14ac:dyDescent="0.75">
      <c r="B1665" s="250">
        <v>1602</v>
      </c>
      <c r="C1665" s="249">
        <v>125.62837932771683</v>
      </c>
    </row>
    <row r="1666" spans="2:3" x14ac:dyDescent="0.75">
      <c r="B1666" s="250">
        <v>1603</v>
      </c>
      <c r="C1666" s="249">
        <v>124.17537194754395</v>
      </c>
    </row>
    <row r="1667" spans="2:3" x14ac:dyDescent="0.75">
      <c r="B1667" s="250">
        <v>1604</v>
      </c>
      <c r="C1667" s="249">
        <v>110.30157825146031</v>
      </c>
    </row>
    <row r="1668" spans="2:3" x14ac:dyDescent="0.75">
      <c r="B1668" s="250">
        <v>1605</v>
      </c>
      <c r="C1668" s="249">
        <v>159.80791063407293</v>
      </c>
    </row>
    <row r="1669" spans="2:3" x14ac:dyDescent="0.75">
      <c r="B1669" s="250">
        <v>1606</v>
      </c>
      <c r="C1669" s="249">
        <v>129.31683814290096</v>
      </c>
    </row>
    <row r="1670" spans="2:3" x14ac:dyDescent="0.75">
      <c r="B1670" s="250">
        <v>1607</v>
      </c>
      <c r="C1670" s="249">
        <v>100.57672996092505</v>
      </c>
    </row>
    <row r="1671" spans="2:3" x14ac:dyDescent="0.75">
      <c r="B1671" s="250">
        <v>1608</v>
      </c>
      <c r="C1671" s="249">
        <v>115.36889204768967</v>
      </c>
    </row>
    <row r="1672" spans="2:3" x14ac:dyDescent="0.75">
      <c r="B1672" s="250">
        <v>1609</v>
      </c>
      <c r="C1672" s="249">
        <v>124.55562617195868</v>
      </c>
    </row>
    <row r="1673" spans="2:3" x14ac:dyDescent="0.75">
      <c r="B1673" s="250">
        <v>1610</v>
      </c>
      <c r="C1673" s="249">
        <v>145.64336442517802</v>
      </c>
    </row>
    <row r="1674" spans="2:3" x14ac:dyDescent="0.75">
      <c r="B1674" s="250">
        <v>1611</v>
      </c>
      <c r="C1674" s="249">
        <v>54.920806936028313</v>
      </c>
    </row>
    <row r="1675" spans="2:3" x14ac:dyDescent="0.75">
      <c r="B1675" s="250">
        <v>1612</v>
      </c>
      <c r="C1675" s="249">
        <v>160.47409544687042</v>
      </c>
    </row>
    <row r="1676" spans="2:3" x14ac:dyDescent="0.75">
      <c r="B1676" s="250">
        <v>1613</v>
      </c>
      <c r="C1676" s="249">
        <v>124.33337376806276</v>
      </c>
    </row>
    <row r="1677" spans="2:3" x14ac:dyDescent="0.75">
      <c r="B1677" s="250">
        <v>1614</v>
      </c>
      <c r="C1677" s="249">
        <v>136.12305423888722</v>
      </c>
    </row>
    <row r="1678" spans="2:3" x14ac:dyDescent="0.75">
      <c r="B1678" s="250">
        <v>1615</v>
      </c>
      <c r="C1678" s="249">
        <v>119.30061723079254</v>
      </c>
    </row>
    <row r="1679" spans="2:3" x14ac:dyDescent="0.75">
      <c r="B1679" s="250">
        <v>1616</v>
      </c>
      <c r="C1679" s="249">
        <v>128.3588582117788</v>
      </c>
    </row>
    <row r="1680" spans="2:3" x14ac:dyDescent="0.75">
      <c r="B1680" s="250">
        <v>1617</v>
      </c>
      <c r="C1680" s="249">
        <v>92.580634658780667</v>
      </c>
    </row>
    <row r="1681" spans="2:3" x14ac:dyDescent="0.75">
      <c r="B1681" s="250">
        <v>1618</v>
      </c>
      <c r="C1681" s="249">
        <v>105.85897464330527</v>
      </c>
    </row>
    <row r="1682" spans="2:3" x14ac:dyDescent="0.75">
      <c r="B1682" s="250">
        <v>1619</v>
      </c>
      <c r="C1682" s="249">
        <v>120.3276636255693</v>
      </c>
    </row>
    <row r="1683" spans="2:3" x14ac:dyDescent="0.75">
      <c r="B1683" s="250">
        <v>1620</v>
      </c>
      <c r="C1683" s="249">
        <v>130.20906258915937</v>
      </c>
    </row>
    <row r="1684" spans="2:3" x14ac:dyDescent="0.75">
      <c r="B1684" s="250">
        <v>1621</v>
      </c>
      <c r="C1684" s="249">
        <v>122.14108558639577</v>
      </c>
    </row>
    <row r="1685" spans="2:3" x14ac:dyDescent="0.75">
      <c r="B1685" s="250">
        <v>1622</v>
      </c>
      <c r="C1685" s="249">
        <v>166.27766176260405</v>
      </c>
    </row>
    <row r="1686" spans="2:3" x14ac:dyDescent="0.75">
      <c r="B1686" s="250">
        <v>1623</v>
      </c>
      <c r="C1686" s="249">
        <v>140.78135150105035</v>
      </c>
    </row>
    <row r="1687" spans="2:3" x14ac:dyDescent="0.75">
      <c r="B1687" s="250">
        <v>1624</v>
      </c>
      <c r="C1687" s="249">
        <v>154.73126660867248</v>
      </c>
    </row>
    <row r="1688" spans="2:3" x14ac:dyDescent="0.75">
      <c r="B1688" s="250">
        <v>1625</v>
      </c>
      <c r="C1688" s="249">
        <v>121.67524105539837</v>
      </c>
    </row>
    <row r="1689" spans="2:3" x14ac:dyDescent="0.75">
      <c r="B1689" s="250">
        <v>1626</v>
      </c>
      <c r="C1689" s="249">
        <v>137.45024769351224</v>
      </c>
    </row>
    <row r="1690" spans="2:3" x14ac:dyDescent="0.75">
      <c r="B1690" s="250">
        <v>1627</v>
      </c>
      <c r="C1690" s="249">
        <v>102.44458102357166</v>
      </c>
    </row>
    <row r="1691" spans="2:3" x14ac:dyDescent="0.75">
      <c r="B1691" s="250">
        <v>1628</v>
      </c>
      <c r="C1691" s="249">
        <v>52.27827572200961</v>
      </c>
    </row>
    <row r="1692" spans="2:3" x14ac:dyDescent="0.75">
      <c r="B1692" s="250">
        <v>1629</v>
      </c>
      <c r="C1692" s="249">
        <v>89.234628594154174</v>
      </c>
    </row>
    <row r="1693" spans="2:3" x14ac:dyDescent="0.75">
      <c r="B1693" s="250">
        <v>1630</v>
      </c>
      <c r="C1693" s="249">
        <v>131.82373745310653</v>
      </c>
    </row>
    <row r="1694" spans="2:3" x14ac:dyDescent="0.75">
      <c r="B1694" s="250">
        <v>1631</v>
      </c>
      <c r="C1694" s="249">
        <v>98.885012502372334</v>
      </c>
    </row>
    <row r="1695" spans="2:3" x14ac:dyDescent="0.75">
      <c r="B1695" s="250">
        <v>1632</v>
      </c>
      <c r="C1695" s="249">
        <v>96.671277750865357</v>
      </c>
    </row>
    <row r="1696" spans="2:3" x14ac:dyDescent="0.75">
      <c r="B1696" s="250">
        <v>1633</v>
      </c>
      <c r="C1696" s="249">
        <v>124.79586468918865</v>
      </c>
    </row>
    <row r="1697" spans="2:3" x14ac:dyDescent="0.75">
      <c r="B1697" s="250">
        <v>1634</v>
      </c>
      <c r="C1697" s="249">
        <v>71.667797133525141</v>
      </c>
    </row>
    <row r="1698" spans="2:3" x14ac:dyDescent="0.75">
      <c r="B1698" s="250">
        <v>1635</v>
      </c>
      <c r="C1698" s="249">
        <v>104.83782655950043</v>
      </c>
    </row>
    <row r="1699" spans="2:3" x14ac:dyDescent="0.75">
      <c r="B1699" s="250">
        <v>1636</v>
      </c>
      <c r="C1699" s="249">
        <v>80.330668901909391</v>
      </c>
    </row>
    <row r="1700" spans="2:3" x14ac:dyDescent="0.75">
      <c r="B1700" s="250">
        <v>1637</v>
      </c>
      <c r="C1700" s="249">
        <v>150.76056836437584</v>
      </c>
    </row>
    <row r="1701" spans="2:3" x14ac:dyDescent="0.75">
      <c r="B1701" s="250">
        <v>1638</v>
      </c>
      <c r="C1701" s="249">
        <v>133.47740592183894</v>
      </c>
    </row>
    <row r="1702" spans="2:3" x14ac:dyDescent="0.75">
      <c r="B1702" s="250">
        <v>1639</v>
      </c>
      <c r="C1702" s="249">
        <v>166.03762253721558</v>
      </c>
    </row>
    <row r="1703" spans="2:3" x14ac:dyDescent="0.75">
      <c r="B1703" s="250">
        <v>1640</v>
      </c>
      <c r="C1703" s="249">
        <v>133.74261917658572</v>
      </c>
    </row>
    <row r="1704" spans="2:3" x14ac:dyDescent="0.75">
      <c r="B1704" s="250">
        <v>1641</v>
      </c>
      <c r="C1704" s="249">
        <v>82.19416955124116</v>
      </c>
    </row>
    <row r="1705" spans="2:3" x14ac:dyDescent="0.75">
      <c r="B1705" s="250">
        <v>1642</v>
      </c>
      <c r="C1705" s="249">
        <v>93.840320853759522</v>
      </c>
    </row>
    <row r="1706" spans="2:3" x14ac:dyDescent="0.75">
      <c r="B1706" s="250">
        <v>1643</v>
      </c>
      <c r="C1706" s="249">
        <v>156.3526816962486</v>
      </c>
    </row>
    <row r="1707" spans="2:3" x14ac:dyDescent="0.75">
      <c r="B1707" s="250">
        <v>1644</v>
      </c>
      <c r="C1707" s="249">
        <v>70.132118572042685</v>
      </c>
    </row>
    <row r="1708" spans="2:3" x14ac:dyDescent="0.75">
      <c r="B1708" s="250">
        <v>1645</v>
      </c>
      <c r="C1708" s="249">
        <v>130.12960052840995</v>
      </c>
    </row>
    <row r="1709" spans="2:3" x14ac:dyDescent="0.75">
      <c r="B1709" s="250">
        <v>1646</v>
      </c>
      <c r="C1709" s="249">
        <v>117.75073350251449</v>
      </c>
    </row>
    <row r="1710" spans="2:3" x14ac:dyDescent="0.75">
      <c r="B1710" s="250">
        <v>1647</v>
      </c>
      <c r="C1710" s="249">
        <v>116.7085056535217</v>
      </c>
    </row>
    <row r="1711" spans="2:3" x14ac:dyDescent="0.75">
      <c r="B1711" s="250">
        <v>1648</v>
      </c>
      <c r="C1711" s="249">
        <v>100.14014951485058</v>
      </c>
    </row>
    <row r="1712" spans="2:3" x14ac:dyDescent="0.75">
      <c r="B1712" s="250">
        <v>1649</v>
      </c>
      <c r="C1712" s="249">
        <v>108.42942989691041</v>
      </c>
    </row>
    <row r="1713" spans="2:3" x14ac:dyDescent="0.75">
      <c r="B1713" s="250">
        <v>1650</v>
      </c>
      <c r="C1713" s="249">
        <v>113.70191077165033</v>
      </c>
    </row>
    <row r="1714" spans="2:3" x14ac:dyDescent="0.75">
      <c r="B1714" s="250">
        <v>1651</v>
      </c>
      <c r="C1714" s="249">
        <v>102.67673844409448</v>
      </c>
    </row>
    <row r="1715" spans="2:3" x14ac:dyDescent="0.75">
      <c r="B1715" s="250">
        <v>1652</v>
      </c>
      <c r="C1715" s="249">
        <v>143.65267991384866</v>
      </c>
    </row>
    <row r="1716" spans="2:3" x14ac:dyDescent="0.75">
      <c r="B1716" s="250">
        <v>1653</v>
      </c>
      <c r="C1716" s="249">
        <v>154.47898525675089</v>
      </c>
    </row>
    <row r="1717" spans="2:3" x14ac:dyDescent="0.75">
      <c r="B1717" s="250">
        <v>1654</v>
      </c>
      <c r="C1717" s="249">
        <v>106.32659586260553</v>
      </c>
    </row>
    <row r="1718" spans="2:3" x14ac:dyDescent="0.75">
      <c r="B1718" s="250">
        <v>1655</v>
      </c>
      <c r="C1718" s="249">
        <v>71.245171236350629</v>
      </c>
    </row>
    <row r="1719" spans="2:3" x14ac:dyDescent="0.75">
      <c r="B1719" s="250">
        <v>1656</v>
      </c>
      <c r="C1719" s="249">
        <v>120.81645895642977</v>
      </c>
    </row>
    <row r="1720" spans="2:3" x14ac:dyDescent="0.75">
      <c r="B1720" s="250">
        <v>1657</v>
      </c>
      <c r="C1720" s="249">
        <v>123.41303029069026</v>
      </c>
    </row>
    <row r="1721" spans="2:3" x14ac:dyDescent="0.75">
      <c r="B1721" s="250">
        <v>1658</v>
      </c>
      <c r="C1721" s="249">
        <v>115.99592823612667</v>
      </c>
    </row>
    <row r="1722" spans="2:3" x14ac:dyDescent="0.75">
      <c r="B1722" s="250">
        <v>1659</v>
      </c>
      <c r="C1722" s="249">
        <v>131.66861235875956</v>
      </c>
    </row>
    <row r="1723" spans="2:3" x14ac:dyDescent="0.75">
      <c r="B1723" s="250">
        <v>1660</v>
      </c>
      <c r="C1723" s="249">
        <v>76.11210263766155</v>
      </c>
    </row>
    <row r="1724" spans="2:3" x14ac:dyDescent="0.75">
      <c r="B1724" s="250">
        <v>1661</v>
      </c>
      <c r="C1724" s="249">
        <v>113.04494930344941</v>
      </c>
    </row>
    <row r="1725" spans="2:3" x14ac:dyDescent="0.75">
      <c r="B1725" s="250">
        <v>1662</v>
      </c>
      <c r="C1725" s="249">
        <v>120.89399413548634</v>
      </c>
    </row>
    <row r="1726" spans="2:3" x14ac:dyDescent="0.75">
      <c r="B1726" s="250">
        <v>1663</v>
      </c>
      <c r="C1726" s="249">
        <v>143.97404324155892</v>
      </c>
    </row>
    <row r="1727" spans="2:3" x14ac:dyDescent="0.75">
      <c r="B1727" s="250">
        <v>1664</v>
      </c>
      <c r="C1727" s="249">
        <v>134.17043632905938</v>
      </c>
    </row>
    <row r="1728" spans="2:3" x14ac:dyDescent="0.75">
      <c r="B1728" s="250">
        <v>1665</v>
      </c>
      <c r="C1728" s="249">
        <v>174.5334436830741</v>
      </c>
    </row>
    <row r="1729" spans="2:3" x14ac:dyDescent="0.75">
      <c r="B1729" s="250">
        <v>1666</v>
      </c>
      <c r="C1729" s="249">
        <v>157.36310739946825</v>
      </c>
    </row>
    <row r="1730" spans="2:3" x14ac:dyDescent="0.75">
      <c r="B1730" s="250">
        <v>1667</v>
      </c>
      <c r="C1730" s="249">
        <v>129.5558007173307</v>
      </c>
    </row>
    <row r="1731" spans="2:3" x14ac:dyDescent="0.75">
      <c r="B1731" s="250">
        <v>1668</v>
      </c>
      <c r="C1731" s="249">
        <v>106.29652103210594</v>
      </c>
    </row>
    <row r="1732" spans="2:3" x14ac:dyDescent="0.75">
      <c r="B1732" s="250">
        <v>1669</v>
      </c>
      <c r="C1732" s="249">
        <v>123.96345256590146</v>
      </c>
    </row>
    <row r="1733" spans="2:3" x14ac:dyDescent="0.75">
      <c r="B1733" s="250">
        <v>1670</v>
      </c>
      <c r="C1733" s="249">
        <v>127.45995767698359</v>
      </c>
    </row>
    <row r="1734" spans="2:3" x14ac:dyDescent="0.75">
      <c r="B1734" s="250">
        <v>1671</v>
      </c>
      <c r="C1734" s="249">
        <v>130.27098411669729</v>
      </c>
    </row>
    <row r="1735" spans="2:3" x14ac:dyDescent="0.75">
      <c r="B1735" s="250">
        <v>1672</v>
      </c>
      <c r="C1735" s="249">
        <v>109.30127735036544</v>
      </c>
    </row>
    <row r="1736" spans="2:3" x14ac:dyDescent="0.75">
      <c r="B1736" s="250">
        <v>1673</v>
      </c>
      <c r="C1736" s="249">
        <v>92.860445162515163</v>
      </c>
    </row>
    <row r="1737" spans="2:3" x14ac:dyDescent="0.75">
      <c r="B1737" s="250">
        <v>1674</v>
      </c>
      <c r="C1737" s="249">
        <v>112.39437680685231</v>
      </c>
    </row>
    <row r="1738" spans="2:3" x14ac:dyDescent="0.75">
      <c r="B1738" s="250">
        <v>1675</v>
      </c>
      <c r="C1738" s="249">
        <v>98.890459465173848</v>
      </c>
    </row>
    <row r="1739" spans="2:3" x14ac:dyDescent="0.75">
      <c r="B1739" s="250">
        <v>1676</v>
      </c>
      <c r="C1739" s="249">
        <v>123.53815555875335</v>
      </c>
    </row>
    <row r="1740" spans="2:3" x14ac:dyDescent="0.75">
      <c r="B1740" s="250">
        <v>1677</v>
      </c>
      <c r="C1740" s="249">
        <v>128.14858094752267</v>
      </c>
    </row>
    <row r="1741" spans="2:3" x14ac:dyDescent="0.75">
      <c r="B1741" s="250">
        <v>1678</v>
      </c>
      <c r="C1741" s="249">
        <v>117.88432322846761</v>
      </c>
    </row>
    <row r="1742" spans="2:3" x14ac:dyDescent="0.75">
      <c r="B1742" s="250">
        <v>1679</v>
      </c>
      <c r="C1742" s="249">
        <v>122.43764180593602</v>
      </c>
    </row>
    <row r="1743" spans="2:3" x14ac:dyDescent="0.75">
      <c r="B1743" s="250">
        <v>1680</v>
      </c>
      <c r="C1743" s="249">
        <v>77.449269614940476</v>
      </c>
    </row>
    <row r="1744" spans="2:3" x14ac:dyDescent="0.75">
      <c r="B1744" s="250">
        <v>1681</v>
      </c>
      <c r="C1744" s="249">
        <v>84.095466336199664</v>
      </c>
    </row>
    <row r="1745" spans="2:3" x14ac:dyDescent="0.75">
      <c r="B1745" s="250">
        <v>1682</v>
      </c>
      <c r="C1745" s="249">
        <v>149.03765976929407</v>
      </c>
    </row>
    <row r="1746" spans="2:3" x14ac:dyDescent="0.75">
      <c r="B1746" s="250">
        <v>1683</v>
      </c>
      <c r="C1746" s="249">
        <v>135.66796391694095</v>
      </c>
    </row>
    <row r="1747" spans="2:3" x14ac:dyDescent="0.75">
      <c r="B1747" s="250">
        <v>1684</v>
      </c>
      <c r="C1747" s="249">
        <v>163.61705628225704</v>
      </c>
    </row>
    <row r="1748" spans="2:3" x14ac:dyDescent="0.75">
      <c r="B1748" s="250">
        <v>1685</v>
      </c>
      <c r="C1748" s="249">
        <v>114.64259050195787</v>
      </c>
    </row>
    <row r="1749" spans="2:3" x14ac:dyDescent="0.75">
      <c r="B1749" s="250">
        <v>1686</v>
      </c>
      <c r="C1749" s="249">
        <v>150.00582136916742</v>
      </c>
    </row>
    <row r="1750" spans="2:3" x14ac:dyDescent="0.75">
      <c r="B1750" s="250">
        <v>1687</v>
      </c>
      <c r="C1750" s="249">
        <v>163.70012658887791</v>
      </c>
    </row>
    <row r="1751" spans="2:3" x14ac:dyDescent="0.75">
      <c r="B1751" s="250">
        <v>1688</v>
      </c>
      <c r="C1751" s="249">
        <v>145.29584970921633</v>
      </c>
    </row>
    <row r="1752" spans="2:3" x14ac:dyDescent="0.75">
      <c r="B1752" s="250">
        <v>1689</v>
      </c>
      <c r="C1752" s="249">
        <v>102.72496746640252</v>
      </c>
    </row>
    <row r="1753" spans="2:3" x14ac:dyDescent="0.75">
      <c r="B1753" s="250">
        <v>1690</v>
      </c>
      <c r="C1753" s="249">
        <v>160.89452599004537</v>
      </c>
    </row>
    <row r="1754" spans="2:3" x14ac:dyDescent="0.75">
      <c r="B1754" s="250">
        <v>1691</v>
      </c>
      <c r="C1754" s="249">
        <v>78.145712915575416</v>
      </c>
    </row>
    <row r="1755" spans="2:3" x14ac:dyDescent="0.75">
      <c r="B1755" s="250">
        <v>1692</v>
      </c>
      <c r="C1755" s="249">
        <v>126.40121591860049</v>
      </c>
    </row>
    <row r="1756" spans="2:3" x14ac:dyDescent="0.75">
      <c r="B1756" s="250">
        <v>1693</v>
      </c>
      <c r="C1756" s="249">
        <v>121.70081866960936</v>
      </c>
    </row>
    <row r="1757" spans="2:3" x14ac:dyDescent="0.75">
      <c r="B1757" s="250">
        <v>1694</v>
      </c>
      <c r="C1757" s="249">
        <v>128.8793786759399</v>
      </c>
    </row>
    <row r="1758" spans="2:3" x14ac:dyDescent="0.75">
      <c r="B1758" s="250">
        <v>1695</v>
      </c>
      <c r="C1758" s="249">
        <v>142.29968493817969</v>
      </c>
    </row>
    <row r="1759" spans="2:3" x14ac:dyDescent="0.75">
      <c r="B1759" s="250">
        <v>1696</v>
      </c>
      <c r="C1759" s="249">
        <v>137.06926331058747</v>
      </c>
    </row>
    <row r="1760" spans="2:3" x14ac:dyDescent="0.75">
      <c r="B1760" s="250">
        <v>1697</v>
      </c>
      <c r="C1760" s="249">
        <v>159.20997960072219</v>
      </c>
    </row>
    <row r="1761" spans="2:3" x14ac:dyDescent="0.75">
      <c r="B1761" s="250">
        <v>1698</v>
      </c>
      <c r="C1761" s="249">
        <v>99.939808831362726</v>
      </c>
    </row>
    <row r="1762" spans="2:3" x14ac:dyDescent="0.75">
      <c r="B1762" s="250">
        <v>1699</v>
      </c>
      <c r="C1762" s="249">
        <v>106.92155931023532</v>
      </c>
    </row>
    <row r="1763" spans="2:3" x14ac:dyDescent="0.75">
      <c r="B1763" s="250">
        <v>1700</v>
      </c>
      <c r="C1763" s="249">
        <v>148.65668865636073</v>
      </c>
    </row>
    <row r="1764" spans="2:3" x14ac:dyDescent="0.75">
      <c r="B1764" s="250">
        <v>1701</v>
      </c>
      <c r="C1764" s="249">
        <v>132.0398446762872</v>
      </c>
    </row>
    <row r="1765" spans="2:3" x14ac:dyDescent="0.75">
      <c r="B1765" s="250">
        <v>1702</v>
      </c>
      <c r="C1765" s="249">
        <v>107.06479521638488</v>
      </c>
    </row>
    <row r="1766" spans="2:3" x14ac:dyDescent="0.75">
      <c r="B1766" s="250">
        <v>1703</v>
      </c>
      <c r="C1766" s="249">
        <v>84.371930739418133</v>
      </c>
    </row>
    <row r="1767" spans="2:3" x14ac:dyDescent="0.75">
      <c r="B1767" s="250">
        <v>1704</v>
      </c>
      <c r="C1767" s="249">
        <v>113.36418814864598</v>
      </c>
    </row>
    <row r="1768" spans="2:3" x14ac:dyDescent="0.75">
      <c r="B1768" s="250">
        <v>1705</v>
      </c>
      <c r="C1768" s="249">
        <v>145.55878637287569</v>
      </c>
    </row>
    <row r="1769" spans="2:3" x14ac:dyDescent="0.75">
      <c r="B1769" s="250">
        <v>1706</v>
      </c>
      <c r="C1769" s="249">
        <v>120.96408077030605</v>
      </c>
    </row>
    <row r="1770" spans="2:3" x14ac:dyDescent="0.75">
      <c r="B1770" s="250">
        <v>1707</v>
      </c>
      <c r="C1770" s="249">
        <v>150.09970027826847</v>
      </c>
    </row>
    <row r="1771" spans="2:3" x14ac:dyDescent="0.75">
      <c r="B1771" s="250">
        <v>1708</v>
      </c>
      <c r="C1771" s="249">
        <v>129.99987778626712</v>
      </c>
    </row>
    <row r="1772" spans="2:3" x14ac:dyDescent="0.75">
      <c r="B1772" s="250">
        <v>1709</v>
      </c>
      <c r="C1772" s="249">
        <v>75.391320209744833</v>
      </c>
    </row>
    <row r="1773" spans="2:3" x14ac:dyDescent="0.75">
      <c r="B1773" s="250">
        <v>1710</v>
      </c>
      <c r="C1773" s="249">
        <v>94.294004401665802</v>
      </c>
    </row>
    <row r="1774" spans="2:3" x14ac:dyDescent="0.75">
      <c r="B1774" s="250">
        <v>1711</v>
      </c>
      <c r="C1774" s="249">
        <v>151.03116444330459</v>
      </c>
    </row>
    <row r="1775" spans="2:3" x14ac:dyDescent="0.75">
      <c r="B1775" s="250">
        <v>1712</v>
      </c>
      <c r="C1775" s="249">
        <v>154.59715275622528</v>
      </c>
    </row>
    <row r="1776" spans="2:3" x14ac:dyDescent="0.75">
      <c r="B1776" s="250">
        <v>1713</v>
      </c>
      <c r="C1776" s="249">
        <v>102.4071922567706</v>
      </c>
    </row>
    <row r="1777" spans="2:3" x14ac:dyDescent="0.75">
      <c r="B1777" s="250">
        <v>1714</v>
      </c>
      <c r="C1777" s="249">
        <v>115.16172750050281</v>
      </c>
    </row>
    <row r="1778" spans="2:3" x14ac:dyDescent="0.75">
      <c r="B1778" s="250">
        <v>1715</v>
      </c>
      <c r="C1778" s="249">
        <v>139.85300256557247</v>
      </c>
    </row>
    <row r="1779" spans="2:3" x14ac:dyDescent="0.75">
      <c r="B1779" s="250">
        <v>1716</v>
      </c>
      <c r="C1779" s="249">
        <v>164.8961020874217</v>
      </c>
    </row>
    <row r="1780" spans="2:3" x14ac:dyDescent="0.75">
      <c r="B1780" s="250">
        <v>1717</v>
      </c>
      <c r="C1780" s="249">
        <v>119.01100885823418</v>
      </c>
    </row>
    <row r="1781" spans="2:3" x14ac:dyDescent="0.75">
      <c r="B1781" s="250">
        <v>1718</v>
      </c>
      <c r="C1781" s="249">
        <v>190.74612664415099</v>
      </c>
    </row>
    <row r="1782" spans="2:3" x14ac:dyDescent="0.75">
      <c r="B1782" s="250">
        <v>1719</v>
      </c>
      <c r="C1782" s="249">
        <v>92.446447294734455</v>
      </c>
    </row>
    <row r="1783" spans="2:3" x14ac:dyDescent="0.75">
      <c r="B1783" s="250">
        <v>1720</v>
      </c>
      <c r="C1783" s="249">
        <v>114.73203538513866</v>
      </c>
    </row>
    <row r="1784" spans="2:3" x14ac:dyDescent="0.75">
      <c r="B1784" s="250">
        <v>1721</v>
      </c>
      <c r="C1784" s="249">
        <v>113.85117403715373</v>
      </c>
    </row>
    <row r="1785" spans="2:3" x14ac:dyDescent="0.75">
      <c r="B1785" s="250">
        <v>1722</v>
      </c>
      <c r="C1785" s="249">
        <v>126.9102530152219</v>
      </c>
    </row>
    <row r="1786" spans="2:3" x14ac:dyDescent="0.75">
      <c r="B1786" s="250">
        <v>1723</v>
      </c>
      <c r="C1786" s="249">
        <v>141.18642945103679</v>
      </c>
    </row>
    <row r="1787" spans="2:3" x14ac:dyDescent="0.75">
      <c r="B1787" s="250">
        <v>1724</v>
      </c>
      <c r="C1787" s="249">
        <v>120.03689372968496</v>
      </c>
    </row>
    <row r="1788" spans="2:3" x14ac:dyDescent="0.75">
      <c r="B1788" s="250">
        <v>1725</v>
      </c>
      <c r="C1788" s="249">
        <v>122.80620750245109</v>
      </c>
    </row>
    <row r="1789" spans="2:3" x14ac:dyDescent="0.75">
      <c r="B1789" s="250">
        <v>1726</v>
      </c>
      <c r="C1789" s="249">
        <v>179.9639676244953</v>
      </c>
    </row>
    <row r="1790" spans="2:3" x14ac:dyDescent="0.75">
      <c r="B1790" s="250">
        <v>1727</v>
      </c>
      <c r="C1790" s="249">
        <v>166.22657592714921</v>
      </c>
    </row>
    <row r="1791" spans="2:3" x14ac:dyDescent="0.75">
      <c r="B1791" s="250">
        <v>1728</v>
      </c>
      <c r="C1791" s="249">
        <v>102.77034794000235</v>
      </c>
    </row>
    <row r="1792" spans="2:3" x14ac:dyDescent="0.75">
      <c r="B1792" s="250">
        <v>1729</v>
      </c>
      <c r="C1792" s="249">
        <v>127.00089716124066</v>
      </c>
    </row>
    <row r="1793" spans="2:3" x14ac:dyDescent="0.75">
      <c r="B1793" s="250">
        <v>1730</v>
      </c>
      <c r="C1793" s="249">
        <v>76.000407463112538</v>
      </c>
    </row>
    <row r="1794" spans="2:3" x14ac:dyDescent="0.75">
      <c r="B1794" s="250">
        <v>1731</v>
      </c>
      <c r="C1794" s="249">
        <v>127.27023609938831</v>
      </c>
    </row>
    <row r="1795" spans="2:3" x14ac:dyDescent="0.75">
      <c r="B1795" s="250">
        <v>1732</v>
      </c>
      <c r="C1795" s="249">
        <v>139.63796499533004</v>
      </c>
    </row>
    <row r="1796" spans="2:3" x14ac:dyDescent="0.75">
      <c r="B1796" s="250">
        <v>1733</v>
      </c>
      <c r="C1796" s="249">
        <v>163.14689088999197</v>
      </c>
    </row>
    <row r="1797" spans="2:3" x14ac:dyDescent="0.75">
      <c r="B1797" s="250">
        <v>1734</v>
      </c>
      <c r="C1797" s="249">
        <v>83.295588634931264</v>
      </c>
    </row>
    <row r="1798" spans="2:3" x14ac:dyDescent="0.75">
      <c r="B1798" s="250">
        <v>1735</v>
      </c>
      <c r="C1798" s="249">
        <v>144.50639066114746</v>
      </c>
    </row>
    <row r="1799" spans="2:3" x14ac:dyDescent="0.75">
      <c r="B1799" s="250">
        <v>1736</v>
      </c>
      <c r="C1799" s="249">
        <v>103.0588542043363</v>
      </c>
    </row>
    <row r="1800" spans="2:3" x14ac:dyDescent="0.75">
      <c r="B1800" s="250">
        <v>1737</v>
      </c>
      <c r="C1800" s="249">
        <v>94.983410037649293</v>
      </c>
    </row>
    <row r="1801" spans="2:3" x14ac:dyDescent="0.75">
      <c r="B1801" s="250">
        <v>1738</v>
      </c>
      <c r="C1801" s="249">
        <v>139.95820267816421</v>
      </c>
    </row>
    <row r="1802" spans="2:3" x14ac:dyDescent="0.75">
      <c r="B1802" s="250">
        <v>1739</v>
      </c>
      <c r="C1802" s="249">
        <v>105.76571811294966</v>
      </c>
    </row>
    <row r="1803" spans="2:3" x14ac:dyDescent="0.75">
      <c r="B1803" s="250">
        <v>1740</v>
      </c>
      <c r="C1803" s="249">
        <v>129.48429687966575</v>
      </c>
    </row>
    <row r="1804" spans="2:3" x14ac:dyDescent="0.75">
      <c r="B1804" s="250">
        <v>1741</v>
      </c>
      <c r="C1804" s="249">
        <v>160.55105859166565</v>
      </c>
    </row>
    <row r="1805" spans="2:3" x14ac:dyDescent="0.75">
      <c r="B1805" s="250">
        <v>1742</v>
      </c>
      <c r="C1805" s="249">
        <v>144.4060553976189</v>
      </c>
    </row>
    <row r="1806" spans="2:3" x14ac:dyDescent="0.75">
      <c r="B1806" s="250">
        <v>1743</v>
      </c>
      <c r="C1806" s="249">
        <v>116.69283432461145</v>
      </c>
    </row>
    <row r="1807" spans="2:3" x14ac:dyDescent="0.75">
      <c r="B1807" s="250">
        <v>1744</v>
      </c>
      <c r="C1807" s="249">
        <v>134.06696847829508</v>
      </c>
    </row>
    <row r="1808" spans="2:3" x14ac:dyDescent="0.75">
      <c r="B1808" s="250">
        <v>1745</v>
      </c>
      <c r="C1808" s="249">
        <v>118.7057443442062</v>
      </c>
    </row>
    <row r="1809" spans="2:3" x14ac:dyDescent="0.75">
      <c r="B1809" s="250">
        <v>1746</v>
      </c>
      <c r="C1809" s="249">
        <v>121.73772073157279</v>
      </c>
    </row>
    <row r="1810" spans="2:3" x14ac:dyDescent="0.75">
      <c r="B1810" s="250">
        <v>1747</v>
      </c>
      <c r="C1810" s="249">
        <v>114.35109364503595</v>
      </c>
    </row>
    <row r="1811" spans="2:3" x14ac:dyDescent="0.75">
      <c r="B1811" s="250">
        <v>1748</v>
      </c>
      <c r="C1811" s="249">
        <v>139.33137283458794</v>
      </c>
    </row>
    <row r="1812" spans="2:3" x14ac:dyDescent="0.75">
      <c r="B1812" s="250">
        <v>1749</v>
      </c>
      <c r="C1812" s="249">
        <v>88.700875965066174</v>
      </c>
    </row>
    <row r="1813" spans="2:3" x14ac:dyDescent="0.75">
      <c r="B1813" s="250">
        <v>1750</v>
      </c>
      <c r="C1813" s="249">
        <v>130.05303790032056</v>
      </c>
    </row>
    <row r="1814" spans="2:3" x14ac:dyDescent="0.75">
      <c r="B1814" s="250">
        <v>1751</v>
      </c>
      <c r="C1814" s="249">
        <v>108.95990032736931</v>
      </c>
    </row>
    <row r="1815" spans="2:3" x14ac:dyDescent="0.75">
      <c r="B1815" s="250">
        <v>1752</v>
      </c>
      <c r="C1815" s="249">
        <v>151.50253951226838</v>
      </c>
    </row>
    <row r="1816" spans="2:3" x14ac:dyDescent="0.75">
      <c r="B1816" s="250">
        <v>1753</v>
      </c>
      <c r="C1816" s="249">
        <v>141.38853003559424</v>
      </c>
    </row>
    <row r="1817" spans="2:3" x14ac:dyDescent="0.75">
      <c r="B1817" s="250">
        <v>1754</v>
      </c>
      <c r="C1817" s="249">
        <v>151.80542185699042</v>
      </c>
    </row>
    <row r="1818" spans="2:3" x14ac:dyDescent="0.75">
      <c r="B1818" s="250">
        <v>1755</v>
      </c>
      <c r="C1818" s="249">
        <v>102.13519962998818</v>
      </c>
    </row>
    <row r="1819" spans="2:3" x14ac:dyDescent="0.75">
      <c r="B1819" s="250">
        <v>1756</v>
      </c>
      <c r="C1819" s="249">
        <v>98.18079160747007</v>
      </c>
    </row>
    <row r="1820" spans="2:3" x14ac:dyDescent="0.75">
      <c r="B1820" s="250">
        <v>1757</v>
      </c>
      <c r="C1820" s="249">
        <v>115.08056163416811</v>
      </c>
    </row>
    <row r="1821" spans="2:3" x14ac:dyDescent="0.75">
      <c r="B1821" s="250">
        <v>1758</v>
      </c>
      <c r="C1821" s="249">
        <v>95.647034584759695</v>
      </c>
    </row>
    <row r="1822" spans="2:3" x14ac:dyDescent="0.75">
      <c r="B1822" s="250">
        <v>1759</v>
      </c>
      <c r="C1822" s="249">
        <v>114.48571660901747</v>
      </c>
    </row>
    <row r="1823" spans="2:3" x14ac:dyDescent="0.75">
      <c r="B1823" s="250">
        <v>1760</v>
      </c>
      <c r="C1823" s="249">
        <v>107.68425276925917</v>
      </c>
    </row>
    <row r="1824" spans="2:3" x14ac:dyDescent="0.75">
      <c r="B1824" s="250">
        <v>1761</v>
      </c>
      <c r="C1824" s="249">
        <v>125.15607376812819</v>
      </c>
    </row>
    <row r="1825" spans="2:3" x14ac:dyDescent="0.75">
      <c r="B1825" s="250">
        <v>1762</v>
      </c>
      <c r="C1825" s="249">
        <v>116.46309016440838</v>
      </c>
    </row>
    <row r="1826" spans="2:3" x14ac:dyDescent="0.75">
      <c r="B1826" s="250">
        <v>1763</v>
      </c>
      <c r="C1826" s="249">
        <v>104.59415117879085</v>
      </c>
    </row>
    <row r="1827" spans="2:3" x14ac:dyDescent="0.75">
      <c r="B1827" s="250">
        <v>1764</v>
      </c>
      <c r="C1827" s="249">
        <v>133.88579610410517</v>
      </c>
    </row>
    <row r="1828" spans="2:3" x14ac:dyDescent="0.75">
      <c r="B1828" s="250">
        <v>1765</v>
      </c>
      <c r="C1828" s="249">
        <v>125.05570906562073</v>
      </c>
    </row>
    <row r="1829" spans="2:3" x14ac:dyDescent="0.75">
      <c r="B1829" s="250">
        <v>1766</v>
      </c>
      <c r="C1829" s="249">
        <v>69.506005532041158</v>
      </c>
    </row>
    <row r="1830" spans="2:3" x14ac:dyDescent="0.75">
      <c r="B1830" s="250">
        <v>1767</v>
      </c>
      <c r="C1830" s="249">
        <v>122.50990394047678</v>
      </c>
    </row>
    <row r="1831" spans="2:3" x14ac:dyDescent="0.75">
      <c r="B1831" s="250">
        <v>1768</v>
      </c>
      <c r="C1831" s="249">
        <v>111.64962489242663</v>
      </c>
    </row>
    <row r="1832" spans="2:3" x14ac:dyDescent="0.75">
      <c r="B1832" s="250">
        <v>1769</v>
      </c>
      <c r="C1832" s="249">
        <v>158.78945388975217</v>
      </c>
    </row>
    <row r="1833" spans="2:3" x14ac:dyDescent="0.75">
      <c r="B1833" s="250">
        <v>1770</v>
      </c>
      <c r="C1833" s="249">
        <v>115.18084865878001</v>
      </c>
    </row>
    <row r="1834" spans="2:3" x14ac:dyDescent="0.75">
      <c r="B1834" s="250">
        <v>1771</v>
      </c>
      <c r="C1834" s="249">
        <v>104.36123093809199</v>
      </c>
    </row>
    <row r="1835" spans="2:3" x14ac:dyDescent="0.75">
      <c r="B1835" s="250">
        <v>1772</v>
      </c>
      <c r="C1835" s="249">
        <v>177.01977723519155</v>
      </c>
    </row>
    <row r="1836" spans="2:3" x14ac:dyDescent="0.75">
      <c r="B1836" s="250">
        <v>1773</v>
      </c>
      <c r="C1836" s="249">
        <v>145.1743593252707</v>
      </c>
    </row>
    <row r="1837" spans="2:3" x14ac:dyDescent="0.75">
      <c r="B1837" s="250">
        <v>1774</v>
      </c>
      <c r="C1837" s="249">
        <v>113.87760441330708</v>
      </c>
    </row>
    <row r="1838" spans="2:3" x14ac:dyDescent="0.75">
      <c r="B1838" s="250">
        <v>1775</v>
      </c>
      <c r="C1838" s="249">
        <v>127.46939192411635</v>
      </c>
    </row>
    <row r="1839" spans="2:3" x14ac:dyDescent="0.75">
      <c r="B1839" s="250">
        <v>1776</v>
      </c>
      <c r="C1839" s="249">
        <v>155.60859778568141</v>
      </c>
    </row>
    <row r="1840" spans="2:3" x14ac:dyDescent="0.75">
      <c r="B1840" s="250">
        <v>1777</v>
      </c>
      <c r="C1840" s="249">
        <v>100.65255776197259</v>
      </c>
    </row>
    <row r="1841" spans="2:3" x14ac:dyDescent="0.75">
      <c r="B1841" s="250">
        <v>1778</v>
      </c>
      <c r="C1841" s="249">
        <v>112.58702435476911</v>
      </c>
    </row>
    <row r="1842" spans="2:3" x14ac:dyDescent="0.75">
      <c r="B1842" s="250">
        <v>1779</v>
      </c>
      <c r="C1842" s="249">
        <v>63.658684303491057</v>
      </c>
    </row>
    <row r="1843" spans="2:3" x14ac:dyDescent="0.75">
      <c r="B1843" s="250">
        <v>1780</v>
      </c>
      <c r="C1843" s="249">
        <v>122.53655628359589</v>
      </c>
    </row>
    <row r="1844" spans="2:3" x14ac:dyDescent="0.75">
      <c r="B1844" s="250">
        <v>1781</v>
      </c>
      <c r="C1844" s="249">
        <v>135.61182312393007</v>
      </c>
    </row>
    <row r="1845" spans="2:3" x14ac:dyDescent="0.75">
      <c r="B1845" s="250">
        <v>1782</v>
      </c>
      <c r="C1845" s="249">
        <v>150.53692773606994</v>
      </c>
    </row>
    <row r="1846" spans="2:3" x14ac:dyDescent="0.75">
      <c r="B1846" s="250">
        <v>1783</v>
      </c>
      <c r="C1846" s="249">
        <v>82.269932378815412</v>
      </c>
    </row>
    <row r="1847" spans="2:3" x14ac:dyDescent="0.75">
      <c r="B1847" s="250">
        <v>1784</v>
      </c>
      <c r="C1847" s="249">
        <v>139.88701670813356</v>
      </c>
    </row>
    <row r="1848" spans="2:3" x14ac:dyDescent="0.75">
      <c r="B1848" s="250">
        <v>1785</v>
      </c>
      <c r="C1848" s="249">
        <v>127.15463532544008</v>
      </c>
    </row>
    <row r="1849" spans="2:3" x14ac:dyDescent="0.75">
      <c r="B1849" s="250">
        <v>1786</v>
      </c>
      <c r="C1849" s="249">
        <v>141.26805775253015</v>
      </c>
    </row>
    <row r="1850" spans="2:3" x14ac:dyDescent="0.75">
      <c r="B1850" s="250">
        <v>1787</v>
      </c>
      <c r="C1850" s="249">
        <v>134.98853300973968</v>
      </c>
    </row>
    <row r="1851" spans="2:3" x14ac:dyDescent="0.75">
      <c r="B1851" s="250">
        <v>1788</v>
      </c>
      <c r="C1851" s="249">
        <v>144.25503485609323</v>
      </c>
    </row>
    <row r="1852" spans="2:3" x14ac:dyDescent="0.75">
      <c r="B1852" s="250">
        <v>1789</v>
      </c>
      <c r="C1852" s="249">
        <v>142.92572967060389</v>
      </c>
    </row>
    <row r="1853" spans="2:3" x14ac:dyDescent="0.75">
      <c r="B1853" s="250">
        <v>1790</v>
      </c>
      <c r="C1853" s="249">
        <v>117.32923039591934</v>
      </c>
    </row>
    <row r="1854" spans="2:3" x14ac:dyDescent="0.75">
      <c r="B1854" s="250">
        <v>1791</v>
      </c>
      <c r="C1854" s="249">
        <v>106.92311763071547</v>
      </c>
    </row>
    <row r="1855" spans="2:3" x14ac:dyDescent="0.75">
      <c r="B1855" s="250">
        <v>1792</v>
      </c>
      <c r="C1855" s="249">
        <v>95.974420839970946</v>
      </c>
    </row>
    <row r="1856" spans="2:3" x14ac:dyDescent="0.75">
      <c r="B1856" s="250">
        <v>1793</v>
      </c>
      <c r="C1856" s="249">
        <v>131.47885533310003</v>
      </c>
    </row>
    <row r="1857" spans="2:3" x14ac:dyDescent="0.75">
      <c r="B1857" s="250">
        <v>1794</v>
      </c>
      <c r="C1857" s="249">
        <v>106.93520929079295</v>
      </c>
    </row>
    <row r="1858" spans="2:3" x14ac:dyDescent="0.75">
      <c r="B1858" s="250">
        <v>1795</v>
      </c>
      <c r="C1858" s="249">
        <v>132.56948809554555</v>
      </c>
    </row>
    <row r="1859" spans="2:3" x14ac:dyDescent="0.75">
      <c r="B1859" s="250">
        <v>1796</v>
      </c>
      <c r="C1859" s="249">
        <v>88.428550126399301</v>
      </c>
    </row>
    <row r="1860" spans="2:3" x14ac:dyDescent="0.75">
      <c r="B1860" s="250">
        <v>1797</v>
      </c>
      <c r="C1860" s="249">
        <v>125.42676405839839</v>
      </c>
    </row>
    <row r="1861" spans="2:3" x14ac:dyDescent="0.75">
      <c r="B1861" s="250">
        <v>1798</v>
      </c>
      <c r="C1861" s="249">
        <v>104.77549511706371</v>
      </c>
    </row>
    <row r="1862" spans="2:3" x14ac:dyDescent="0.75">
      <c r="B1862" s="250">
        <v>1799</v>
      </c>
      <c r="C1862" s="249">
        <v>122.71075803780116</v>
      </c>
    </row>
    <row r="1863" spans="2:3" x14ac:dyDescent="0.75">
      <c r="B1863" s="250">
        <v>1800</v>
      </c>
      <c r="C1863" s="249">
        <v>117.32131359225139</v>
      </c>
    </row>
    <row r="1864" spans="2:3" x14ac:dyDescent="0.75">
      <c r="B1864" s="250">
        <v>1801</v>
      </c>
      <c r="C1864" s="249">
        <v>90.956706252451596</v>
      </c>
    </row>
    <row r="1865" spans="2:3" x14ac:dyDescent="0.75">
      <c r="B1865" s="250">
        <v>1802</v>
      </c>
      <c r="C1865" s="249">
        <v>145.4070056912571</v>
      </c>
    </row>
    <row r="1866" spans="2:3" x14ac:dyDescent="0.75">
      <c r="B1866" s="250">
        <v>1803</v>
      </c>
      <c r="C1866" s="249">
        <v>83.60207713251134</v>
      </c>
    </row>
    <row r="1867" spans="2:3" x14ac:dyDescent="0.75">
      <c r="B1867" s="250">
        <v>1804</v>
      </c>
      <c r="C1867" s="249">
        <v>159.96022815644335</v>
      </c>
    </row>
    <row r="1868" spans="2:3" x14ac:dyDescent="0.75">
      <c r="B1868" s="250">
        <v>1805</v>
      </c>
      <c r="C1868" s="249">
        <v>156.13810150278047</v>
      </c>
    </row>
    <row r="1869" spans="2:3" x14ac:dyDescent="0.75">
      <c r="B1869" s="250">
        <v>1806</v>
      </c>
      <c r="C1869" s="249">
        <v>75.100218326269754</v>
      </c>
    </row>
    <row r="1870" spans="2:3" x14ac:dyDescent="0.75">
      <c r="B1870" s="250">
        <v>1807</v>
      </c>
      <c r="C1870" s="249">
        <v>105.9584565247701</v>
      </c>
    </row>
    <row r="1871" spans="2:3" x14ac:dyDescent="0.75">
      <c r="B1871" s="250">
        <v>1808</v>
      </c>
      <c r="C1871" s="249">
        <v>153.8250719062452</v>
      </c>
    </row>
    <row r="1872" spans="2:3" x14ac:dyDescent="0.75">
      <c r="B1872" s="250">
        <v>1809</v>
      </c>
      <c r="C1872" s="249">
        <v>124.80357666101222</v>
      </c>
    </row>
    <row r="1873" spans="2:3" x14ac:dyDescent="0.75">
      <c r="B1873" s="250">
        <v>1810</v>
      </c>
      <c r="C1873" s="249">
        <v>92.449937249968087</v>
      </c>
    </row>
    <row r="1874" spans="2:3" x14ac:dyDescent="0.75">
      <c r="B1874" s="250">
        <v>1811</v>
      </c>
      <c r="C1874" s="249">
        <v>116.90780927174427</v>
      </c>
    </row>
    <row r="1875" spans="2:3" x14ac:dyDescent="0.75">
      <c r="B1875" s="250">
        <v>1812</v>
      </c>
      <c r="C1875" s="249">
        <v>108.37124812136489</v>
      </c>
    </row>
    <row r="1876" spans="2:3" x14ac:dyDescent="0.75">
      <c r="B1876" s="250">
        <v>1813</v>
      </c>
      <c r="C1876" s="249">
        <v>85.664436262254569</v>
      </c>
    </row>
    <row r="1877" spans="2:3" x14ac:dyDescent="0.75">
      <c r="B1877" s="250">
        <v>1814</v>
      </c>
      <c r="C1877" s="249">
        <v>91.918336919565789</v>
      </c>
    </row>
    <row r="1878" spans="2:3" x14ac:dyDescent="0.75">
      <c r="B1878" s="250">
        <v>1815</v>
      </c>
      <c r="C1878" s="249">
        <v>109.59053968236424</v>
      </c>
    </row>
    <row r="1879" spans="2:3" x14ac:dyDescent="0.75">
      <c r="B1879" s="250">
        <v>1816</v>
      </c>
      <c r="C1879" s="249">
        <v>106.99943275557047</v>
      </c>
    </row>
    <row r="1880" spans="2:3" x14ac:dyDescent="0.75">
      <c r="B1880" s="250">
        <v>1817</v>
      </c>
      <c r="C1880" s="249">
        <v>117.29108191512448</v>
      </c>
    </row>
    <row r="1881" spans="2:3" x14ac:dyDescent="0.75">
      <c r="B1881" s="250">
        <v>1818</v>
      </c>
      <c r="C1881" s="249">
        <v>166.69774680834837</v>
      </c>
    </row>
    <row r="1882" spans="2:3" x14ac:dyDescent="0.75">
      <c r="B1882" s="250">
        <v>1819</v>
      </c>
      <c r="C1882" s="249">
        <v>104.97876158477463</v>
      </c>
    </row>
    <row r="1883" spans="2:3" x14ac:dyDescent="0.75">
      <c r="B1883" s="250">
        <v>1820</v>
      </c>
      <c r="C1883" s="249">
        <v>97.641700563093067</v>
      </c>
    </row>
    <row r="1884" spans="2:3" x14ac:dyDescent="0.75">
      <c r="B1884" s="250">
        <v>1821</v>
      </c>
      <c r="C1884" s="249">
        <v>112.04992377431257</v>
      </c>
    </row>
    <row r="1885" spans="2:3" x14ac:dyDescent="0.75">
      <c r="B1885" s="250">
        <v>1822</v>
      </c>
      <c r="C1885" s="249">
        <v>120.8547155416201</v>
      </c>
    </row>
    <row r="1886" spans="2:3" x14ac:dyDescent="0.75">
      <c r="B1886" s="250">
        <v>1823</v>
      </c>
      <c r="C1886" s="249">
        <v>126.18554994750907</v>
      </c>
    </row>
    <row r="1887" spans="2:3" x14ac:dyDescent="0.75">
      <c r="B1887" s="250">
        <v>1824</v>
      </c>
      <c r="C1887" s="249">
        <v>117.81832677425126</v>
      </c>
    </row>
    <row r="1888" spans="2:3" x14ac:dyDescent="0.75">
      <c r="B1888" s="250">
        <v>1825</v>
      </c>
      <c r="C1888" s="249">
        <v>180.26770479482207</v>
      </c>
    </row>
    <row r="1889" spans="2:3" x14ac:dyDescent="0.75">
      <c r="B1889" s="250">
        <v>1826</v>
      </c>
      <c r="C1889" s="249">
        <v>91.656478498478762</v>
      </c>
    </row>
    <row r="1890" spans="2:3" x14ac:dyDescent="0.75">
      <c r="B1890" s="250">
        <v>1827</v>
      </c>
      <c r="C1890" s="249">
        <v>166.34508074011219</v>
      </c>
    </row>
    <row r="1891" spans="2:3" x14ac:dyDescent="0.75">
      <c r="B1891" s="250">
        <v>1828</v>
      </c>
      <c r="C1891" s="249">
        <v>105.21542693995907</v>
      </c>
    </row>
    <row r="1892" spans="2:3" x14ac:dyDescent="0.75">
      <c r="B1892" s="250">
        <v>1829</v>
      </c>
      <c r="C1892" s="249">
        <v>80.196849083730882</v>
      </c>
    </row>
    <row r="1893" spans="2:3" x14ac:dyDescent="0.75">
      <c r="B1893" s="250">
        <v>1830</v>
      </c>
      <c r="C1893" s="249">
        <v>92.975529735713934</v>
      </c>
    </row>
    <row r="1894" spans="2:3" x14ac:dyDescent="0.75">
      <c r="B1894" s="250">
        <v>1831</v>
      </c>
      <c r="C1894" s="249">
        <v>124.14254854909881</v>
      </c>
    </row>
    <row r="1895" spans="2:3" x14ac:dyDescent="0.75">
      <c r="B1895" s="250">
        <v>1832</v>
      </c>
      <c r="C1895" s="249">
        <v>115.47596433136825</v>
      </c>
    </row>
    <row r="1896" spans="2:3" x14ac:dyDescent="0.75">
      <c r="B1896" s="250">
        <v>1833</v>
      </c>
      <c r="C1896" s="249">
        <v>110.545933933919</v>
      </c>
    </row>
    <row r="1897" spans="2:3" x14ac:dyDescent="0.75">
      <c r="B1897" s="250">
        <v>1834</v>
      </c>
      <c r="C1897" s="249">
        <v>167.84624987998825</v>
      </c>
    </row>
    <row r="1898" spans="2:3" x14ac:dyDescent="0.75">
      <c r="B1898" s="250">
        <v>1835</v>
      </c>
      <c r="C1898" s="249">
        <v>121.51314517770182</v>
      </c>
    </row>
    <row r="1899" spans="2:3" x14ac:dyDescent="0.75">
      <c r="B1899" s="250">
        <v>1836</v>
      </c>
      <c r="C1899" s="249">
        <v>123.58229657743563</v>
      </c>
    </row>
    <row r="1900" spans="2:3" x14ac:dyDescent="0.75">
      <c r="B1900" s="250">
        <v>1837</v>
      </c>
      <c r="C1900" s="249">
        <v>113.26544102247229</v>
      </c>
    </row>
    <row r="1901" spans="2:3" x14ac:dyDescent="0.75">
      <c r="B1901" s="250">
        <v>1838</v>
      </c>
      <c r="C1901" s="249">
        <v>157.47742621178023</v>
      </c>
    </row>
    <row r="1902" spans="2:3" x14ac:dyDescent="0.75">
      <c r="B1902" s="250">
        <v>1839</v>
      </c>
      <c r="C1902" s="249">
        <v>96.574405985206042</v>
      </c>
    </row>
    <row r="1903" spans="2:3" x14ac:dyDescent="0.75">
      <c r="B1903" s="250">
        <v>1840</v>
      </c>
      <c r="C1903" s="249">
        <v>133.13678953038468</v>
      </c>
    </row>
    <row r="1904" spans="2:3" x14ac:dyDescent="0.75">
      <c r="B1904" s="250">
        <v>1841</v>
      </c>
      <c r="C1904" s="249">
        <v>111.27135009149342</v>
      </c>
    </row>
    <row r="1905" spans="2:3" x14ac:dyDescent="0.75">
      <c r="B1905" s="250">
        <v>1842</v>
      </c>
      <c r="C1905" s="249">
        <v>142.89846959097505</v>
      </c>
    </row>
    <row r="1906" spans="2:3" x14ac:dyDescent="0.75">
      <c r="B1906" s="250">
        <v>1843</v>
      </c>
      <c r="C1906" s="249">
        <v>118.63127447473252</v>
      </c>
    </row>
    <row r="1907" spans="2:3" x14ac:dyDescent="0.75">
      <c r="B1907" s="250">
        <v>1844</v>
      </c>
      <c r="C1907" s="249">
        <v>132.68889770815304</v>
      </c>
    </row>
    <row r="1908" spans="2:3" x14ac:dyDescent="0.75">
      <c r="B1908" s="250">
        <v>1845</v>
      </c>
      <c r="C1908" s="249">
        <v>136.83282765901447</v>
      </c>
    </row>
    <row r="1909" spans="2:3" x14ac:dyDescent="0.75">
      <c r="B1909" s="250">
        <v>1846</v>
      </c>
      <c r="C1909" s="249">
        <v>93.816595301371763</v>
      </c>
    </row>
    <row r="1910" spans="2:3" x14ac:dyDescent="0.75">
      <c r="B1910" s="250">
        <v>1847</v>
      </c>
      <c r="C1910" s="249">
        <v>133.32761704931184</v>
      </c>
    </row>
    <row r="1911" spans="2:3" x14ac:dyDescent="0.75">
      <c r="B1911" s="250">
        <v>1848</v>
      </c>
      <c r="C1911" s="249">
        <v>108.75656809606215</v>
      </c>
    </row>
    <row r="1912" spans="2:3" x14ac:dyDescent="0.75">
      <c r="B1912" s="250">
        <v>1849</v>
      </c>
      <c r="C1912" s="249">
        <v>98.20926578786225</v>
      </c>
    </row>
    <row r="1913" spans="2:3" x14ac:dyDescent="0.75">
      <c r="B1913" s="250">
        <v>1850</v>
      </c>
      <c r="C1913" s="249">
        <v>127.88492417165891</v>
      </c>
    </row>
    <row r="1914" spans="2:3" x14ac:dyDescent="0.75">
      <c r="B1914" s="250">
        <v>1851</v>
      </c>
      <c r="C1914" s="249">
        <v>141.12656331421368</v>
      </c>
    </row>
    <row r="1915" spans="2:3" x14ac:dyDescent="0.75">
      <c r="B1915" s="250">
        <v>1852</v>
      </c>
      <c r="C1915" s="249">
        <v>119.36238703061657</v>
      </c>
    </row>
    <row r="1916" spans="2:3" x14ac:dyDescent="0.75">
      <c r="B1916" s="250">
        <v>1853</v>
      </c>
      <c r="C1916" s="249">
        <v>93.262386150917393</v>
      </c>
    </row>
    <row r="1917" spans="2:3" x14ac:dyDescent="0.75">
      <c r="B1917" s="250">
        <v>1854</v>
      </c>
      <c r="C1917" s="249">
        <v>109.15715309743324</v>
      </c>
    </row>
    <row r="1918" spans="2:3" x14ac:dyDescent="0.75">
      <c r="B1918" s="250">
        <v>1855</v>
      </c>
      <c r="C1918" s="249">
        <v>70.470888221287069</v>
      </c>
    </row>
    <row r="1919" spans="2:3" x14ac:dyDescent="0.75">
      <c r="B1919" s="250">
        <v>1856</v>
      </c>
      <c r="C1919" s="249">
        <v>103.33126344870024</v>
      </c>
    </row>
    <row r="1920" spans="2:3" x14ac:dyDescent="0.75">
      <c r="B1920" s="250">
        <v>1857</v>
      </c>
      <c r="C1920" s="249">
        <v>139.89567026416134</v>
      </c>
    </row>
    <row r="1921" spans="2:3" x14ac:dyDescent="0.75">
      <c r="B1921" s="250">
        <v>1858</v>
      </c>
      <c r="C1921" s="249">
        <v>115.34567955974364</v>
      </c>
    </row>
    <row r="1922" spans="2:3" x14ac:dyDescent="0.75">
      <c r="B1922" s="250">
        <v>1859</v>
      </c>
      <c r="C1922" s="249">
        <v>106.92008919703521</v>
      </c>
    </row>
    <row r="1923" spans="2:3" x14ac:dyDescent="0.75">
      <c r="B1923" s="250">
        <v>1860</v>
      </c>
      <c r="C1923" s="249">
        <v>101.88469694552253</v>
      </c>
    </row>
    <row r="1924" spans="2:3" x14ac:dyDescent="0.75">
      <c r="B1924" s="250">
        <v>1861</v>
      </c>
      <c r="C1924" s="249">
        <v>101.60414970347465</v>
      </c>
    </row>
    <row r="1925" spans="2:3" x14ac:dyDescent="0.75">
      <c r="B1925" s="250">
        <v>1862</v>
      </c>
      <c r="C1925" s="249">
        <v>138.68928238433304</v>
      </c>
    </row>
    <row r="1926" spans="2:3" x14ac:dyDescent="0.75">
      <c r="B1926" s="250">
        <v>1863</v>
      </c>
      <c r="C1926" s="249">
        <v>131.39357780185549</v>
      </c>
    </row>
    <row r="1927" spans="2:3" x14ac:dyDescent="0.75">
      <c r="B1927" s="250">
        <v>1864</v>
      </c>
      <c r="C1927" s="249">
        <v>139.93874689369275</v>
      </c>
    </row>
    <row r="1928" spans="2:3" x14ac:dyDescent="0.75">
      <c r="B1928" s="250">
        <v>1865</v>
      </c>
      <c r="C1928" s="249">
        <v>64.057817145536148</v>
      </c>
    </row>
    <row r="1929" spans="2:3" x14ac:dyDescent="0.75">
      <c r="B1929" s="250">
        <v>1866</v>
      </c>
      <c r="C1929" s="249">
        <v>147.47194675337289</v>
      </c>
    </row>
    <row r="1930" spans="2:3" x14ac:dyDescent="0.75">
      <c r="B1930" s="250">
        <v>1867</v>
      </c>
      <c r="C1930" s="249">
        <v>102.5046614857023</v>
      </c>
    </row>
    <row r="1931" spans="2:3" x14ac:dyDescent="0.75">
      <c r="B1931" s="250">
        <v>1868</v>
      </c>
      <c r="C1931" s="249">
        <v>90.477500790456304</v>
      </c>
    </row>
    <row r="1932" spans="2:3" x14ac:dyDescent="0.75">
      <c r="B1932" s="250">
        <v>1869</v>
      </c>
      <c r="C1932" s="249">
        <v>125.94779551671662</v>
      </c>
    </row>
    <row r="1933" spans="2:3" x14ac:dyDescent="0.75">
      <c r="B1933" s="250">
        <v>1870</v>
      </c>
      <c r="C1933" s="249">
        <v>141.50331420162161</v>
      </c>
    </row>
    <row r="1934" spans="2:3" x14ac:dyDescent="0.75">
      <c r="B1934" s="250">
        <v>1871</v>
      </c>
      <c r="C1934" s="249">
        <v>151.96933413747715</v>
      </c>
    </row>
    <row r="1935" spans="2:3" x14ac:dyDescent="0.75">
      <c r="B1935" s="250">
        <v>1872</v>
      </c>
      <c r="C1935" s="249">
        <v>120.21851385643053</v>
      </c>
    </row>
    <row r="1936" spans="2:3" x14ac:dyDescent="0.75">
      <c r="B1936" s="250">
        <v>1873</v>
      </c>
      <c r="C1936" s="249">
        <v>104.77825985201792</v>
      </c>
    </row>
    <row r="1937" spans="2:3" x14ac:dyDescent="0.75">
      <c r="B1937" s="250">
        <v>1874</v>
      </c>
      <c r="C1937" s="249">
        <v>130.86808513483535</v>
      </c>
    </row>
    <row r="1938" spans="2:3" x14ac:dyDescent="0.75">
      <c r="B1938" s="250">
        <v>1875</v>
      </c>
      <c r="C1938" s="249">
        <v>87.035265222622087</v>
      </c>
    </row>
    <row r="1939" spans="2:3" x14ac:dyDescent="0.75">
      <c r="B1939" s="250">
        <v>1876</v>
      </c>
      <c r="C1939" s="249">
        <v>100.04559658952408</v>
      </c>
    </row>
    <row r="1940" spans="2:3" x14ac:dyDescent="0.75">
      <c r="B1940" s="250">
        <v>1877</v>
      </c>
      <c r="C1940" s="249">
        <v>118.41376542575715</v>
      </c>
    </row>
    <row r="1941" spans="2:3" x14ac:dyDescent="0.75">
      <c r="B1941" s="250">
        <v>1878</v>
      </c>
      <c r="C1941" s="249">
        <v>126.64093671476462</v>
      </c>
    </row>
    <row r="1942" spans="2:3" x14ac:dyDescent="0.75">
      <c r="B1942" s="250">
        <v>1879</v>
      </c>
      <c r="C1942" s="249">
        <v>97.059592553488471</v>
      </c>
    </row>
    <row r="1943" spans="2:3" x14ac:dyDescent="0.75">
      <c r="B1943" s="250">
        <v>1880</v>
      </c>
      <c r="C1943" s="249">
        <v>91.500425392537409</v>
      </c>
    </row>
    <row r="1944" spans="2:3" x14ac:dyDescent="0.75">
      <c r="B1944" s="250">
        <v>1881</v>
      </c>
      <c r="C1944" s="249">
        <v>81.206704867703309</v>
      </c>
    </row>
    <row r="1945" spans="2:3" x14ac:dyDescent="0.75">
      <c r="B1945" s="250">
        <v>1882</v>
      </c>
      <c r="C1945" s="249">
        <v>92.194364882697073</v>
      </c>
    </row>
    <row r="1946" spans="2:3" x14ac:dyDescent="0.75">
      <c r="B1946" s="250">
        <v>1883</v>
      </c>
      <c r="C1946" s="249">
        <v>111.31362271819449</v>
      </c>
    </row>
    <row r="1947" spans="2:3" x14ac:dyDescent="0.75">
      <c r="B1947" s="250">
        <v>1884</v>
      </c>
      <c r="C1947" s="249">
        <v>91.591024163203173</v>
      </c>
    </row>
    <row r="1948" spans="2:3" x14ac:dyDescent="0.75">
      <c r="B1948" s="250">
        <v>1885</v>
      </c>
      <c r="C1948" s="249">
        <v>100.28552118022216</v>
      </c>
    </row>
    <row r="1949" spans="2:3" x14ac:dyDescent="0.75">
      <c r="B1949" s="250">
        <v>1886</v>
      </c>
      <c r="C1949" s="249">
        <v>125.33019789267738</v>
      </c>
    </row>
    <row r="1950" spans="2:3" x14ac:dyDescent="0.75">
      <c r="B1950" s="250">
        <v>1887</v>
      </c>
      <c r="C1950" s="249">
        <v>145.27441764150473</v>
      </c>
    </row>
    <row r="1951" spans="2:3" x14ac:dyDescent="0.75">
      <c r="B1951" s="250">
        <v>1888</v>
      </c>
      <c r="C1951" s="249">
        <v>152.90771919714643</v>
      </c>
    </row>
    <row r="1952" spans="2:3" x14ac:dyDescent="0.75">
      <c r="B1952" s="250">
        <v>1889</v>
      </c>
      <c r="C1952" s="249">
        <v>145.40596337961432</v>
      </c>
    </row>
    <row r="1953" spans="2:3" x14ac:dyDescent="0.75">
      <c r="B1953" s="250">
        <v>1890</v>
      </c>
      <c r="C1953" s="249">
        <v>151.99918895350197</v>
      </c>
    </row>
    <row r="1954" spans="2:3" x14ac:dyDescent="0.75">
      <c r="B1954" s="250">
        <v>1891</v>
      </c>
      <c r="C1954" s="249">
        <v>115.08040150331671</v>
      </c>
    </row>
    <row r="1955" spans="2:3" x14ac:dyDescent="0.75">
      <c r="B1955" s="250">
        <v>1892</v>
      </c>
      <c r="C1955" s="249">
        <v>185.7402151226355</v>
      </c>
    </row>
    <row r="1956" spans="2:3" x14ac:dyDescent="0.75">
      <c r="B1956" s="250">
        <v>1893</v>
      </c>
      <c r="C1956" s="249">
        <v>148.4080670894474</v>
      </c>
    </row>
    <row r="1957" spans="2:3" x14ac:dyDescent="0.75">
      <c r="B1957" s="250">
        <v>1894</v>
      </c>
      <c r="C1957" s="249">
        <v>121.94510337901748</v>
      </c>
    </row>
    <row r="1958" spans="2:3" x14ac:dyDescent="0.75">
      <c r="B1958" s="250">
        <v>1895</v>
      </c>
      <c r="C1958" s="249">
        <v>117.26699177484062</v>
      </c>
    </row>
    <row r="1959" spans="2:3" x14ac:dyDescent="0.75">
      <c r="B1959" s="250">
        <v>1896</v>
      </c>
      <c r="C1959" s="249">
        <v>104.41562379509368</v>
      </c>
    </row>
    <row r="1960" spans="2:3" x14ac:dyDescent="0.75">
      <c r="B1960" s="250">
        <v>1897</v>
      </c>
      <c r="C1960" s="249">
        <v>113.21374171106442</v>
      </c>
    </row>
    <row r="1961" spans="2:3" x14ac:dyDescent="0.75">
      <c r="B1961" s="250">
        <v>1898</v>
      </c>
      <c r="C1961" s="249">
        <v>126.97288934995372</v>
      </c>
    </row>
    <row r="1962" spans="2:3" x14ac:dyDescent="0.75">
      <c r="B1962" s="250">
        <v>1899</v>
      </c>
      <c r="C1962" s="249">
        <v>78.535417335167892</v>
      </c>
    </row>
    <row r="1963" spans="2:3" x14ac:dyDescent="0.75">
      <c r="B1963" s="250">
        <v>1900</v>
      </c>
      <c r="C1963" s="249">
        <v>101.43010632456841</v>
      </c>
    </row>
    <row r="1964" spans="2:3" x14ac:dyDescent="0.75">
      <c r="B1964" s="250">
        <v>1901</v>
      </c>
      <c r="C1964" s="249">
        <v>141.06308312732057</v>
      </c>
    </row>
    <row r="1965" spans="2:3" x14ac:dyDescent="0.75">
      <c r="B1965" s="250">
        <v>1902</v>
      </c>
      <c r="C1965" s="249">
        <v>95.250300248772078</v>
      </c>
    </row>
    <row r="1966" spans="2:3" x14ac:dyDescent="0.75">
      <c r="B1966" s="250">
        <v>1903</v>
      </c>
      <c r="C1966" s="249">
        <v>137.68668769725176</v>
      </c>
    </row>
    <row r="1967" spans="2:3" x14ac:dyDescent="0.75">
      <c r="B1967" s="250">
        <v>1904</v>
      </c>
      <c r="C1967" s="249">
        <v>134.76996740758372</v>
      </c>
    </row>
    <row r="1968" spans="2:3" x14ac:dyDescent="0.75">
      <c r="B1968" s="250">
        <v>1905</v>
      </c>
      <c r="C1968" s="249">
        <v>174.79774687501953</v>
      </c>
    </row>
    <row r="1969" spans="2:3" x14ac:dyDescent="0.75">
      <c r="B1969" s="250">
        <v>1906</v>
      </c>
      <c r="C1969" s="249">
        <v>113.02479313803317</v>
      </c>
    </row>
    <row r="1970" spans="2:3" x14ac:dyDescent="0.75">
      <c r="B1970" s="250">
        <v>1907</v>
      </c>
      <c r="C1970" s="249">
        <v>107.14879743486894</v>
      </c>
    </row>
    <row r="1971" spans="2:3" x14ac:dyDescent="0.75">
      <c r="B1971" s="250">
        <v>1908</v>
      </c>
      <c r="C1971" s="249">
        <v>108.32649169840762</v>
      </c>
    </row>
    <row r="1972" spans="2:3" x14ac:dyDescent="0.75">
      <c r="B1972" s="250">
        <v>1909</v>
      </c>
      <c r="C1972" s="249">
        <v>88.708667419111094</v>
      </c>
    </row>
    <row r="1973" spans="2:3" x14ac:dyDescent="0.75">
      <c r="B1973" s="250">
        <v>1910</v>
      </c>
      <c r="C1973" s="249">
        <v>84.878116234601819</v>
      </c>
    </row>
    <row r="1974" spans="2:3" x14ac:dyDescent="0.75">
      <c r="B1974" s="250">
        <v>1911</v>
      </c>
      <c r="C1974" s="249">
        <v>104.83852993215331</v>
      </c>
    </row>
    <row r="1975" spans="2:3" x14ac:dyDescent="0.75">
      <c r="B1975" s="250">
        <v>1912</v>
      </c>
      <c r="C1975" s="249">
        <v>140.02890890734338</v>
      </c>
    </row>
    <row r="1976" spans="2:3" x14ac:dyDescent="0.75">
      <c r="B1976" s="250">
        <v>1913</v>
      </c>
      <c r="C1976" s="249">
        <v>79.413301857223402</v>
      </c>
    </row>
    <row r="1977" spans="2:3" x14ac:dyDescent="0.75">
      <c r="B1977" s="250">
        <v>1914</v>
      </c>
      <c r="C1977" s="249">
        <v>142.44404276196803</v>
      </c>
    </row>
    <row r="1978" spans="2:3" x14ac:dyDescent="0.75">
      <c r="B1978" s="250">
        <v>1915</v>
      </c>
      <c r="C1978" s="249">
        <v>140.30693624750774</v>
      </c>
    </row>
    <row r="1979" spans="2:3" x14ac:dyDescent="0.75">
      <c r="B1979" s="250">
        <v>1916</v>
      </c>
      <c r="C1979" s="249">
        <v>140.81367519230145</v>
      </c>
    </row>
    <row r="1980" spans="2:3" x14ac:dyDescent="0.75">
      <c r="B1980" s="250">
        <v>1917</v>
      </c>
      <c r="C1980" s="249">
        <v>107.15848636799308</v>
      </c>
    </row>
    <row r="1981" spans="2:3" x14ac:dyDescent="0.75">
      <c r="B1981" s="250">
        <v>1918</v>
      </c>
      <c r="C1981" s="249">
        <v>172.78767080355743</v>
      </c>
    </row>
    <row r="1982" spans="2:3" x14ac:dyDescent="0.75">
      <c r="B1982" s="250">
        <v>1919</v>
      </c>
      <c r="C1982" s="249">
        <v>107.95658872277565</v>
      </c>
    </row>
    <row r="1983" spans="2:3" x14ac:dyDescent="0.75">
      <c r="B1983" s="250">
        <v>1920</v>
      </c>
      <c r="C1983" s="249">
        <v>75.360446104881603</v>
      </c>
    </row>
    <row r="1984" spans="2:3" x14ac:dyDescent="0.75">
      <c r="B1984" s="250">
        <v>1921</v>
      </c>
      <c r="C1984" s="249">
        <v>105.26815384147085</v>
      </c>
    </row>
    <row r="1985" spans="2:3" x14ac:dyDescent="0.75">
      <c r="B1985" s="250">
        <v>1922</v>
      </c>
      <c r="C1985" s="249">
        <v>107.21759574696857</v>
      </c>
    </row>
    <row r="1986" spans="2:3" x14ac:dyDescent="0.75">
      <c r="B1986" s="250">
        <v>1923</v>
      </c>
      <c r="C1986" s="249">
        <v>114.26093814814494</v>
      </c>
    </row>
    <row r="1987" spans="2:3" x14ac:dyDescent="0.75">
      <c r="B1987" s="250">
        <v>1924</v>
      </c>
      <c r="C1987" s="249">
        <v>126.45802544214327</v>
      </c>
    </row>
    <row r="1988" spans="2:3" x14ac:dyDescent="0.75">
      <c r="B1988" s="250">
        <v>1925</v>
      </c>
      <c r="C1988" s="249">
        <v>84.031461677791015</v>
      </c>
    </row>
    <row r="1989" spans="2:3" x14ac:dyDescent="0.75">
      <c r="B1989" s="250">
        <v>1926</v>
      </c>
      <c r="C1989" s="249">
        <v>104.69431541298874</v>
      </c>
    </row>
    <row r="1990" spans="2:3" x14ac:dyDescent="0.75">
      <c r="B1990" s="250">
        <v>1927</v>
      </c>
      <c r="C1990" s="249">
        <v>118.29767823754413</v>
      </c>
    </row>
    <row r="1991" spans="2:3" x14ac:dyDescent="0.75">
      <c r="B1991" s="250">
        <v>1928</v>
      </c>
      <c r="C1991" s="249">
        <v>115.4018051041439</v>
      </c>
    </row>
    <row r="1992" spans="2:3" x14ac:dyDescent="0.75">
      <c r="B1992" s="250">
        <v>1929</v>
      </c>
      <c r="C1992" s="249">
        <v>122.29883830146916</v>
      </c>
    </row>
    <row r="1993" spans="2:3" x14ac:dyDescent="0.75">
      <c r="B1993" s="250">
        <v>1930</v>
      </c>
      <c r="C1993" s="249">
        <v>147.81478976939681</v>
      </c>
    </row>
    <row r="1994" spans="2:3" x14ac:dyDescent="0.75">
      <c r="B1994" s="250">
        <v>1931</v>
      </c>
      <c r="C1994" s="249">
        <v>132.66662083716574</v>
      </c>
    </row>
    <row r="1995" spans="2:3" x14ac:dyDescent="0.75">
      <c r="B1995" s="250">
        <v>1932</v>
      </c>
      <c r="C1995" s="249">
        <v>138.31100305932449</v>
      </c>
    </row>
    <row r="1996" spans="2:3" x14ac:dyDescent="0.75">
      <c r="B1996" s="250">
        <v>1933</v>
      </c>
      <c r="C1996" s="249">
        <v>119.66984520883466</v>
      </c>
    </row>
    <row r="1997" spans="2:3" x14ac:dyDescent="0.75">
      <c r="B1997" s="250">
        <v>1934</v>
      </c>
      <c r="C1997" s="249">
        <v>64.520793455406647</v>
      </c>
    </row>
    <row r="1998" spans="2:3" x14ac:dyDescent="0.75">
      <c r="B1998" s="250">
        <v>1935</v>
      </c>
      <c r="C1998" s="249">
        <v>132.26644411009855</v>
      </c>
    </row>
    <row r="1999" spans="2:3" x14ac:dyDescent="0.75">
      <c r="B1999" s="250">
        <v>1936</v>
      </c>
      <c r="C1999" s="249">
        <v>105.6866584675069</v>
      </c>
    </row>
    <row r="2000" spans="2:3" x14ac:dyDescent="0.75">
      <c r="B2000" s="250">
        <v>1937</v>
      </c>
      <c r="C2000" s="249">
        <v>106.00785473846044</v>
      </c>
    </row>
    <row r="2001" spans="2:3" x14ac:dyDescent="0.75">
      <c r="B2001" s="250">
        <v>1938</v>
      </c>
      <c r="C2001" s="249">
        <v>140.11887067439389</v>
      </c>
    </row>
    <row r="2002" spans="2:3" x14ac:dyDescent="0.75">
      <c r="B2002" s="250">
        <v>1939</v>
      </c>
      <c r="C2002" s="249">
        <v>155.29323211984644</v>
      </c>
    </row>
    <row r="2003" spans="2:3" x14ac:dyDescent="0.75">
      <c r="B2003" s="250">
        <v>1940</v>
      </c>
      <c r="C2003" s="249">
        <v>127.29891074739267</v>
      </c>
    </row>
    <row r="2004" spans="2:3" x14ac:dyDescent="0.75">
      <c r="B2004" s="250">
        <v>1941</v>
      </c>
      <c r="C2004" s="249">
        <v>133.37097919289278</v>
      </c>
    </row>
    <row r="2005" spans="2:3" x14ac:dyDescent="0.75">
      <c r="B2005" s="250">
        <v>1942</v>
      </c>
      <c r="C2005" s="249">
        <v>116.7392654369889</v>
      </c>
    </row>
    <row r="2006" spans="2:3" x14ac:dyDescent="0.75">
      <c r="B2006" s="250">
        <v>1943</v>
      </c>
      <c r="C2006" s="249">
        <v>139.40463131579702</v>
      </c>
    </row>
    <row r="2007" spans="2:3" x14ac:dyDescent="0.75">
      <c r="B2007" s="250">
        <v>1944</v>
      </c>
      <c r="C2007" s="249">
        <v>107.99489396169606</v>
      </c>
    </row>
    <row r="2008" spans="2:3" x14ac:dyDescent="0.75">
      <c r="B2008" s="250">
        <v>1945</v>
      </c>
      <c r="C2008" s="249">
        <v>151.53308806420324</v>
      </c>
    </row>
    <row r="2009" spans="2:3" x14ac:dyDescent="0.75">
      <c r="B2009" s="250">
        <v>1946</v>
      </c>
      <c r="C2009" s="249">
        <v>157.62761744761505</v>
      </c>
    </row>
    <row r="2010" spans="2:3" x14ac:dyDescent="0.75">
      <c r="B2010" s="250">
        <v>1947</v>
      </c>
      <c r="C2010" s="249">
        <v>138.01611918413982</v>
      </c>
    </row>
    <row r="2011" spans="2:3" x14ac:dyDescent="0.75">
      <c r="B2011" s="250">
        <v>1948</v>
      </c>
      <c r="C2011" s="249">
        <v>98.736886450110958</v>
      </c>
    </row>
    <row r="2012" spans="2:3" x14ac:dyDescent="0.75">
      <c r="B2012" s="250">
        <v>1949</v>
      </c>
      <c r="C2012" s="249">
        <v>120.78141475869305</v>
      </c>
    </row>
    <row r="2013" spans="2:3" x14ac:dyDescent="0.75">
      <c r="B2013" s="250">
        <v>1950</v>
      </c>
      <c r="C2013" s="249">
        <v>113.94168049583332</v>
      </c>
    </row>
    <row r="2014" spans="2:3" x14ac:dyDescent="0.75">
      <c r="B2014" s="250">
        <v>1951</v>
      </c>
      <c r="C2014" s="249">
        <v>106.91701934532614</v>
      </c>
    </row>
    <row r="2015" spans="2:3" x14ac:dyDescent="0.75">
      <c r="B2015" s="250">
        <v>1952</v>
      </c>
      <c r="C2015" s="249">
        <v>123.3083010665777</v>
      </c>
    </row>
    <row r="2016" spans="2:3" x14ac:dyDescent="0.75">
      <c r="B2016" s="250">
        <v>1953</v>
      </c>
      <c r="C2016" s="249">
        <v>162.54897773668068</v>
      </c>
    </row>
    <row r="2017" spans="2:3" x14ac:dyDescent="0.75">
      <c r="B2017" s="250">
        <v>1954</v>
      </c>
      <c r="C2017" s="249">
        <v>91.108506399438554</v>
      </c>
    </row>
    <row r="2018" spans="2:3" x14ac:dyDescent="0.75">
      <c r="B2018" s="250">
        <v>1955</v>
      </c>
      <c r="C2018" s="249">
        <v>120.49961201783562</v>
      </c>
    </row>
    <row r="2019" spans="2:3" x14ac:dyDescent="0.75">
      <c r="B2019" s="250">
        <v>1956</v>
      </c>
      <c r="C2019" s="249">
        <v>140.5090012742871</v>
      </c>
    </row>
    <row r="2020" spans="2:3" x14ac:dyDescent="0.75">
      <c r="B2020" s="250">
        <v>1957</v>
      </c>
      <c r="C2020" s="249">
        <v>110.43537208275006</v>
      </c>
    </row>
    <row r="2021" spans="2:3" x14ac:dyDescent="0.75">
      <c r="B2021" s="250">
        <v>1958</v>
      </c>
      <c r="C2021" s="249">
        <v>145.10066587847069</v>
      </c>
    </row>
    <row r="2022" spans="2:3" x14ac:dyDescent="0.75">
      <c r="B2022" s="250">
        <v>1959</v>
      </c>
      <c r="C2022" s="249">
        <v>111.45128115231434</v>
      </c>
    </row>
    <row r="2023" spans="2:3" x14ac:dyDescent="0.75">
      <c r="B2023" s="250">
        <v>1960</v>
      </c>
      <c r="C2023" s="249">
        <v>130.6674489550835</v>
      </c>
    </row>
    <row r="2024" spans="2:3" x14ac:dyDescent="0.75">
      <c r="B2024" s="250">
        <v>1961</v>
      </c>
      <c r="C2024" s="249">
        <v>91.33049807121958</v>
      </c>
    </row>
    <row r="2025" spans="2:3" x14ac:dyDescent="0.75">
      <c r="B2025" s="250">
        <v>1962</v>
      </c>
      <c r="C2025" s="249">
        <v>105.85715670145494</v>
      </c>
    </row>
    <row r="2026" spans="2:3" x14ac:dyDescent="0.75">
      <c r="B2026" s="250">
        <v>1963</v>
      </c>
      <c r="C2026" s="249">
        <v>101.38804324995571</v>
      </c>
    </row>
    <row r="2027" spans="2:3" x14ac:dyDescent="0.75">
      <c r="B2027" s="250">
        <v>1964</v>
      </c>
      <c r="C2027" s="249">
        <v>117.03953173764471</v>
      </c>
    </row>
    <row r="2028" spans="2:3" x14ac:dyDescent="0.75">
      <c r="B2028" s="250">
        <v>1965</v>
      </c>
      <c r="C2028" s="249">
        <v>120.40820064804207</v>
      </c>
    </row>
    <row r="2029" spans="2:3" x14ac:dyDescent="0.75">
      <c r="B2029" s="250">
        <v>1966</v>
      </c>
      <c r="C2029" s="249">
        <v>93.982103185055522</v>
      </c>
    </row>
    <row r="2030" spans="2:3" x14ac:dyDescent="0.75">
      <c r="B2030" s="250">
        <v>1967</v>
      </c>
      <c r="C2030" s="249">
        <v>96.63377645477965</v>
      </c>
    </row>
    <row r="2031" spans="2:3" x14ac:dyDescent="0.75">
      <c r="B2031" s="250">
        <v>1968</v>
      </c>
      <c r="C2031" s="249">
        <v>147.06460517694671</v>
      </c>
    </row>
    <row r="2032" spans="2:3" x14ac:dyDescent="0.75">
      <c r="B2032" s="250">
        <v>1969</v>
      </c>
      <c r="C2032" s="249">
        <v>84.615549363804078</v>
      </c>
    </row>
    <row r="2033" spans="2:3" x14ac:dyDescent="0.75">
      <c r="B2033" s="250">
        <v>1970</v>
      </c>
      <c r="C2033" s="249">
        <v>107.24274526656691</v>
      </c>
    </row>
    <row r="2034" spans="2:3" x14ac:dyDescent="0.75">
      <c r="B2034" s="250">
        <v>1971</v>
      </c>
      <c r="C2034" s="249">
        <v>175.22605112584543</v>
      </c>
    </row>
    <row r="2035" spans="2:3" x14ac:dyDescent="0.75">
      <c r="B2035" s="250">
        <v>1972</v>
      </c>
      <c r="C2035" s="249">
        <v>111.91146686480063</v>
      </c>
    </row>
    <row r="2036" spans="2:3" x14ac:dyDescent="0.75">
      <c r="B2036" s="250">
        <v>1973</v>
      </c>
      <c r="C2036" s="249">
        <v>149.14587620979228</v>
      </c>
    </row>
    <row r="2037" spans="2:3" x14ac:dyDescent="0.75">
      <c r="B2037" s="250">
        <v>1974</v>
      </c>
      <c r="C2037" s="249">
        <v>145.55166055371205</v>
      </c>
    </row>
    <row r="2038" spans="2:3" x14ac:dyDescent="0.75">
      <c r="B2038" s="250">
        <v>1975</v>
      </c>
      <c r="C2038" s="249">
        <v>147.99601927430928</v>
      </c>
    </row>
    <row r="2039" spans="2:3" x14ac:dyDescent="0.75">
      <c r="B2039" s="250">
        <v>1976</v>
      </c>
      <c r="C2039" s="249">
        <v>163.78286283237298</v>
      </c>
    </row>
    <row r="2040" spans="2:3" x14ac:dyDescent="0.75">
      <c r="B2040" s="250">
        <v>1977</v>
      </c>
      <c r="C2040" s="249">
        <v>127.6137010296641</v>
      </c>
    </row>
    <row r="2041" spans="2:3" x14ac:dyDescent="0.75">
      <c r="B2041" s="250">
        <v>1978</v>
      </c>
      <c r="C2041" s="249">
        <v>107.15391252346535</v>
      </c>
    </row>
    <row r="2042" spans="2:3" x14ac:dyDescent="0.75">
      <c r="B2042" s="250">
        <v>1979</v>
      </c>
      <c r="C2042" s="249">
        <v>121.58128340985134</v>
      </c>
    </row>
    <row r="2043" spans="2:3" x14ac:dyDescent="0.75">
      <c r="B2043" s="250">
        <v>1980</v>
      </c>
      <c r="C2043" s="249">
        <v>135.67893978954612</v>
      </c>
    </row>
    <row r="2044" spans="2:3" x14ac:dyDescent="0.75">
      <c r="B2044" s="250">
        <v>1981</v>
      </c>
      <c r="C2044" s="249">
        <v>106.2752073529803</v>
      </c>
    </row>
    <row r="2045" spans="2:3" x14ac:dyDescent="0.75">
      <c r="B2045" s="250">
        <v>1982</v>
      </c>
      <c r="C2045" s="249">
        <v>123.56107560391045</v>
      </c>
    </row>
    <row r="2046" spans="2:3" x14ac:dyDescent="0.75">
      <c r="B2046" s="250">
        <v>1983</v>
      </c>
      <c r="C2046" s="249">
        <v>119.32084064558292</v>
      </c>
    </row>
    <row r="2047" spans="2:3" x14ac:dyDescent="0.75">
      <c r="B2047" s="250">
        <v>1984</v>
      </c>
      <c r="C2047" s="249">
        <v>172.65373175000659</v>
      </c>
    </row>
    <row r="2048" spans="2:3" x14ac:dyDescent="0.75">
      <c r="B2048" s="250">
        <v>1985</v>
      </c>
      <c r="C2048" s="249">
        <v>137.45345919514114</v>
      </c>
    </row>
    <row r="2049" spans="2:3" x14ac:dyDescent="0.75">
      <c r="B2049" s="250">
        <v>1986</v>
      </c>
      <c r="C2049" s="249">
        <v>104.83786011786768</v>
      </c>
    </row>
    <row r="2050" spans="2:3" x14ac:dyDescent="0.75">
      <c r="B2050" s="250">
        <v>1987</v>
      </c>
      <c r="C2050" s="249">
        <v>102.50425494418585</v>
      </c>
    </row>
    <row r="2051" spans="2:3" x14ac:dyDescent="0.75">
      <c r="B2051" s="250">
        <v>1988</v>
      </c>
      <c r="C2051" s="249">
        <v>144.98776143059058</v>
      </c>
    </row>
    <row r="2052" spans="2:3" x14ac:dyDescent="0.75">
      <c r="B2052" s="250">
        <v>1989</v>
      </c>
      <c r="C2052" s="249">
        <v>123.34502620408666</v>
      </c>
    </row>
    <row r="2053" spans="2:3" x14ac:dyDescent="0.75">
      <c r="B2053" s="250">
        <v>1990</v>
      </c>
      <c r="C2053" s="249">
        <v>91.469955002155189</v>
      </c>
    </row>
    <row r="2054" spans="2:3" x14ac:dyDescent="0.75">
      <c r="B2054" s="250">
        <v>1991</v>
      </c>
      <c r="C2054" s="249">
        <v>106.25821208531541</v>
      </c>
    </row>
    <row r="2055" spans="2:3" x14ac:dyDescent="0.75">
      <c r="B2055" s="250">
        <v>1992</v>
      </c>
      <c r="C2055" s="249">
        <v>48.524734088735258</v>
      </c>
    </row>
    <row r="2056" spans="2:3" x14ac:dyDescent="0.75">
      <c r="B2056" s="250">
        <v>1993</v>
      </c>
      <c r="C2056" s="249">
        <v>66.143163987511883</v>
      </c>
    </row>
    <row r="2057" spans="2:3" x14ac:dyDescent="0.75">
      <c r="B2057" s="250">
        <v>1994</v>
      </c>
      <c r="C2057" s="249">
        <v>70.039442646343545</v>
      </c>
    </row>
    <row r="2058" spans="2:3" x14ac:dyDescent="0.75">
      <c r="B2058" s="250">
        <v>1995</v>
      </c>
      <c r="C2058" s="249">
        <v>116.09959966074128</v>
      </c>
    </row>
    <row r="2059" spans="2:3" x14ac:dyDescent="0.75">
      <c r="B2059" s="250">
        <v>1996</v>
      </c>
      <c r="C2059" s="249">
        <v>74.874213958406813</v>
      </c>
    </row>
    <row r="2060" spans="2:3" x14ac:dyDescent="0.75">
      <c r="B2060" s="250">
        <v>1997</v>
      </c>
      <c r="C2060" s="249">
        <v>135.96051058659398</v>
      </c>
    </row>
    <row r="2061" spans="2:3" x14ac:dyDescent="0.75">
      <c r="B2061" s="250">
        <v>1998</v>
      </c>
      <c r="C2061" s="249">
        <v>96.676224205943015</v>
      </c>
    </row>
    <row r="2062" spans="2:3" x14ac:dyDescent="0.75">
      <c r="B2062" s="250">
        <v>1999</v>
      </c>
      <c r="C2062" s="249">
        <v>134.97988826309646</v>
      </c>
    </row>
    <row r="2063" spans="2:3" x14ac:dyDescent="0.75">
      <c r="B2063" s="250">
        <v>2000</v>
      </c>
      <c r="C2063" s="249">
        <v>107.24247014226836</v>
      </c>
    </row>
    <row r="2064" spans="2:3" x14ac:dyDescent="0.75">
      <c r="B2064" s="250">
        <v>2001</v>
      </c>
      <c r="C2064" s="249">
        <v>99.12962367378573</v>
      </c>
    </row>
    <row r="2065" spans="2:3" x14ac:dyDescent="0.75">
      <c r="B2065" s="250">
        <v>2002</v>
      </c>
      <c r="C2065" s="249">
        <v>79.233106915856794</v>
      </c>
    </row>
    <row r="2066" spans="2:3" x14ac:dyDescent="0.75">
      <c r="B2066" s="250">
        <v>2003</v>
      </c>
      <c r="C2066" s="249">
        <v>106.3266987911953</v>
      </c>
    </row>
    <row r="2067" spans="2:3" x14ac:dyDescent="0.75">
      <c r="B2067" s="250">
        <v>2004</v>
      </c>
      <c r="C2067" s="249">
        <v>108.84560396811409</v>
      </c>
    </row>
    <row r="2068" spans="2:3" x14ac:dyDescent="0.75">
      <c r="B2068" s="250">
        <v>2005</v>
      </c>
      <c r="C2068" s="249">
        <v>136.71429022094355</v>
      </c>
    </row>
    <row r="2069" spans="2:3" x14ac:dyDescent="0.75">
      <c r="B2069" s="250">
        <v>2006</v>
      </c>
      <c r="C2069" s="249">
        <v>100.59251133408725</v>
      </c>
    </row>
    <row r="2070" spans="2:3" x14ac:dyDescent="0.75">
      <c r="B2070" s="250">
        <v>2007</v>
      </c>
      <c r="C2070" s="249">
        <v>93.841635840849662</v>
      </c>
    </row>
    <row r="2071" spans="2:3" x14ac:dyDescent="0.75">
      <c r="B2071" s="250">
        <v>2008</v>
      </c>
      <c r="C2071" s="249">
        <v>124.26037321057882</v>
      </c>
    </row>
    <row r="2072" spans="2:3" x14ac:dyDescent="0.75">
      <c r="B2072" s="250">
        <v>2009</v>
      </c>
      <c r="C2072" s="249">
        <v>154.45977624843002</v>
      </c>
    </row>
    <row r="2073" spans="2:3" x14ac:dyDescent="0.75">
      <c r="B2073" s="250">
        <v>2010</v>
      </c>
      <c r="C2073" s="249">
        <v>153.30962084551044</v>
      </c>
    </row>
    <row r="2074" spans="2:3" x14ac:dyDescent="0.75">
      <c r="B2074" s="250">
        <v>2011</v>
      </c>
      <c r="C2074" s="249">
        <v>135.59887105904596</v>
      </c>
    </row>
    <row r="2075" spans="2:3" x14ac:dyDescent="0.75">
      <c r="B2075" s="250">
        <v>2012</v>
      </c>
      <c r="C2075" s="249">
        <v>134.82081868215383</v>
      </c>
    </row>
    <row r="2076" spans="2:3" x14ac:dyDescent="0.75">
      <c r="B2076" s="250">
        <v>2013</v>
      </c>
      <c r="C2076" s="249">
        <v>124.13378154969369</v>
      </c>
    </row>
    <row r="2077" spans="2:3" x14ac:dyDescent="0.75">
      <c r="B2077" s="250">
        <v>2014</v>
      </c>
      <c r="C2077" s="249">
        <v>101.78811270434851</v>
      </c>
    </row>
    <row r="2078" spans="2:3" x14ac:dyDescent="0.75">
      <c r="B2078" s="250">
        <v>2015</v>
      </c>
      <c r="C2078" s="249">
        <v>119.29862402492911</v>
      </c>
    </row>
    <row r="2079" spans="2:3" x14ac:dyDescent="0.75">
      <c r="B2079" s="250">
        <v>2016</v>
      </c>
      <c r="C2079" s="249">
        <v>107.70649534470093</v>
      </c>
    </row>
    <row r="2080" spans="2:3" x14ac:dyDescent="0.75">
      <c r="B2080" s="250">
        <v>2017</v>
      </c>
      <c r="C2080" s="249">
        <v>103.77369393476624</v>
      </c>
    </row>
    <row r="2081" spans="2:3" x14ac:dyDescent="0.75">
      <c r="B2081" s="250">
        <v>2018</v>
      </c>
      <c r="C2081" s="249">
        <v>116.02896505044721</v>
      </c>
    </row>
    <row r="2082" spans="2:3" x14ac:dyDescent="0.75">
      <c r="B2082" s="250">
        <v>2019</v>
      </c>
      <c r="C2082" s="249">
        <v>106.82727253197626</v>
      </c>
    </row>
    <row r="2083" spans="2:3" x14ac:dyDescent="0.75">
      <c r="B2083" s="250">
        <v>2020</v>
      </c>
      <c r="C2083" s="249">
        <v>136.91383396979305</v>
      </c>
    </row>
    <row r="2084" spans="2:3" x14ac:dyDescent="0.75">
      <c r="B2084" s="250">
        <v>2021</v>
      </c>
      <c r="C2084" s="249">
        <v>121.93738493277353</v>
      </c>
    </row>
    <row r="2085" spans="2:3" x14ac:dyDescent="0.75">
      <c r="B2085" s="250">
        <v>2022</v>
      </c>
      <c r="C2085" s="249">
        <v>143.34648360040691</v>
      </c>
    </row>
    <row r="2086" spans="2:3" x14ac:dyDescent="0.75">
      <c r="B2086" s="250">
        <v>2023</v>
      </c>
      <c r="C2086" s="249">
        <v>113.00162297742713</v>
      </c>
    </row>
    <row r="2087" spans="2:3" x14ac:dyDescent="0.75">
      <c r="B2087" s="250">
        <v>2024</v>
      </c>
      <c r="C2087" s="249">
        <v>124.54434299055625</v>
      </c>
    </row>
    <row r="2088" spans="2:3" x14ac:dyDescent="0.75">
      <c r="B2088" s="250">
        <v>2025</v>
      </c>
      <c r="C2088" s="249">
        <v>100.21767239765066</v>
      </c>
    </row>
    <row r="2089" spans="2:3" x14ac:dyDescent="0.75">
      <c r="B2089" s="250">
        <v>2026</v>
      </c>
      <c r="C2089" s="249">
        <v>180.32827707742732</v>
      </c>
    </row>
    <row r="2090" spans="2:3" x14ac:dyDescent="0.75">
      <c r="B2090" s="250">
        <v>2027</v>
      </c>
      <c r="C2090" s="249">
        <v>130.44283359062186</v>
      </c>
    </row>
    <row r="2091" spans="2:3" x14ac:dyDescent="0.75">
      <c r="B2091" s="250">
        <v>2028</v>
      </c>
      <c r="C2091" s="249">
        <v>118.17490886084617</v>
      </c>
    </row>
    <row r="2092" spans="2:3" x14ac:dyDescent="0.75">
      <c r="B2092" s="250">
        <v>2029</v>
      </c>
      <c r="C2092" s="249">
        <v>100.00533352809624</v>
      </c>
    </row>
    <row r="2093" spans="2:3" x14ac:dyDescent="0.75">
      <c r="B2093" s="250">
        <v>2030</v>
      </c>
      <c r="C2093" s="249">
        <v>145.42818775993516</v>
      </c>
    </row>
    <row r="2094" spans="2:3" x14ac:dyDescent="0.75">
      <c r="B2094" s="250">
        <v>2031</v>
      </c>
      <c r="C2094" s="249">
        <v>132.48548782285877</v>
      </c>
    </row>
    <row r="2095" spans="2:3" x14ac:dyDescent="0.75">
      <c r="B2095" s="250">
        <v>2032</v>
      </c>
      <c r="C2095" s="249">
        <v>129.20048621307174</v>
      </c>
    </row>
    <row r="2096" spans="2:3" x14ac:dyDescent="0.75">
      <c r="B2096" s="250">
        <v>2033</v>
      </c>
      <c r="C2096" s="249">
        <v>117.78720898989712</v>
      </c>
    </row>
    <row r="2097" spans="2:3" x14ac:dyDescent="0.75">
      <c r="B2097" s="250">
        <v>2034</v>
      </c>
      <c r="C2097" s="249">
        <v>109.93495042241297</v>
      </c>
    </row>
    <row r="2098" spans="2:3" x14ac:dyDescent="0.75">
      <c r="B2098" s="250">
        <v>2035</v>
      </c>
      <c r="C2098" s="249">
        <v>108.79851925479754</v>
      </c>
    </row>
    <row r="2099" spans="2:3" x14ac:dyDescent="0.75">
      <c r="B2099" s="250">
        <v>2036</v>
      </c>
      <c r="C2099" s="249">
        <v>107.03773947743001</v>
      </c>
    </row>
    <row r="2100" spans="2:3" x14ac:dyDescent="0.75">
      <c r="B2100" s="250">
        <v>2037</v>
      </c>
      <c r="C2100" s="249">
        <v>127.82455552290025</v>
      </c>
    </row>
    <row r="2101" spans="2:3" x14ac:dyDescent="0.75">
      <c r="B2101" s="250">
        <v>2038</v>
      </c>
      <c r="C2101" s="249">
        <v>101.08038539058441</v>
      </c>
    </row>
    <row r="2102" spans="2:3" x14ac:dyDescent="0.75">
      <c r="B2102" s="250">
        <v>2039</v>
      </c>
      <c r="C2102" s="249">
        <v>125.91007784991373</v>
      </c>
    </row>
    <row r="2103" spans="2:3" x14ac:dyDescent="0.75">
      <c r="B2103" s="250">
        <v>2040</v>
      </c>
      <c r="C2103" s="249">
        <v>148.71946299482806</v>
      </c>
    </row>
    <row r="2104" spans="2:3" x14ac:dyDescent="0.75">
      <c r="B2104" s="250">
        <v>2041</v>
      </c>
      <c r="C2104" s="249">
        <v>81.43242437418553</v>
      </c>
    </row>
    <row r="2105" spans="2:3" x14ac:dyDescent="0.75">
      <c r="B2105" s="250">
        <v>2042</v>
      </c>
      <c r="C2105" s="249">
        <v>121.37948808292087</v>
      </c>
    </row>
    <row r="2106" spans="2:3" x14ac:dyDescent="0.75">
      <c r="B2106" s="250">
        <v>2043</v>
      </c>
      <c r="C2106" s="249">
        <v>128.72702307189471</v>
      </c>
    </row>
    <row r="2107" spans="2:3" x14ac:dyDescent="0.75">
      <c r="B2107" s="250">
        <v>2044</v>
      </c>
      <c r="C2107" s="249">
        <v>131.26985233901141</v>
      </c>
    </row>
    <row r="2108" spans="2:3" x14ac:dyDescent="0.75">
      <c r="B2108" s="250">
        <v>2045</v>
      </c>
      <c r="C2108" s="249">
        <v>150.79611048889669</v>
      </c>
    </row>
    <row r="2109" spans="2:3" x14ac:dyDescent="0.75">
      <c r="B2109" s="250">
        <v>2046</v>
      </c>
      <c r="C2109" s="249">
        <v>120.98115280460264</v>
      </c>
    </row>
    <row r="2110" spans="2:3" x14ac:dyDescent="0.75">
      <c r="B2110" s="250">
        <v>2047</v>
      </c>
      <c r="C2110" s="249">
        <v>67.165835186695134</v>
      </c>
    </row>
    <row r="2111" spans="2:3" x14ac:dyDescent="0.75">
      <c r="B2111" s="250">
        <v>2048</v>
      </c>
      <c r="C2111" s="249">
        <v>145.85719306289849</v>
      </c>
    </row>
    <row r="2112" spans="2:3" x14ac:dyDescent="0.75">
      <c r="B2112" s="250">
        <v>2049</v>
      </c>
      <c r="C2112" s="249">
        <v>108.86653321346455</v>
      </c>
    </row>
    <row r="2113" spans="2:3" x14ac:dyDescent="0.75">
      <c r="B2113" s="250">
        <v>2050</v>
      </c>
      <c r="C2113" s="249">
        <v>141.54034281068164</v>
      </c>
    </row>
    <row r="2114" spans="2:3" x14ac:dyDescent="0.75">
      <c r="B2114" s="250">
        <v>2051</v>
      </c>
      <c r="C2114" s="249">
        <v>117.10842486463875</v>
      </c>
    </row>
    <row r="2115" spans="2:3" x14ac:dyDescent="0.75">
      <c r="B2115" s="250">
        <v>2052</v>
      </c>
      <c r="C2115" s="249">
        <v>68.357100929484488</v>
      </c>
    </row>
    <row r="2116" spans="2:3" x14ac:dyDescent="0.75">
      <c r="B2116" s="250">
        <v>2053</v>
      </c>
      <c r="C2116" s="249">
        <v>134.45949092839146</v>
      </c>
    </row>
    <row r="2117" spans="2:3" x14ac:dyDescent="0.75">
      <c r="B2117" s="250">
        <v>2054</v>
      </c>
      <c r="C2117" s="249">
        <v>116.82863933880101</v>
      </c>
    </row>
    <row r="2118" spans="2:3" x14ac:dyDescent="0.75">
      <c r="B2118" s="250">
        <v>2055</v>
      </c>
      <c r="C2118" s="249">
        <v>136.36330036203051</v>
      </c>
    </row>
    <row r="2119" spans="2:3" x14ac:dyDescent="0.75">
      <c r="B2119" s="250">
        <v>2056</v>
      </c>
      <c r="C2119" s="249">
        <v>148.40968530013873</v>
      </c>
    </row>
    <row r="2120" spans="2:3" x14ac:dyDescent="0.75">
      <c r="B2120" s="250">
        <v>2057</v>
      </c>
      <c r="C2120" s="249">
        <v>99.63225693442871</v>
      </c>
    </row>
    <row r="2121" spans="2:3" x14ac:dyDescent="0.75">
      <c r="B2121" s="250">
        <v>2058</v>
      </c>
      <c r="C2121" s="249">
        <v>116.45079821043484</v>
      </c>
    </row>
    <row r="2122" spans="2:3" x14ac:dyDescent="0.75">
      <c r="B2122" s="250">
        <v>2059</v>
      </c>
      <c r="C2122" s="249">
        <v>86.805192356110553</v>
      </c>
    </row>
    <row r="2123" spans="2:3" x14ac:dyDescent="0.75">
      <c r="B2123" s="250">
        <v>2060</v>
      </c>
      <c r="C2123" s="249">
        <v>168.96933317915159</v>
      </c>
    </row>
    <row r="2124" spans="2:3" x14ac:dyDescent="0.75">
      <c r="B2124" s="250">
        <v>2061</v>
      </c>
      <c r="C2124" s="249">
        <v>107.89938174171098</v>
      </c>
    </row>
    <row r="2125" spans="2:3" x14ac:dyDescent="0.75">
      <c r="B2125" s="250">
        <v>2062</v>
      </c>
      <c r="C2125" s="249">
        <v>115.36531828537639</v>
      </c>
    </row>
    <row r="2126" spans="2:3" x14ac:dyDescent="0.75">
      <c r="B2126" s="250">
        <v>2063</v>
      </c>
      <c r="C2126" s="249">
        <v>96.66432725032837</v>
      </c>
    </row>
    <row r="2127" spans="2:3" x14ac:dyDescent="0.75">
      <c r="B2127" s="250">
        <v>2064</v>
      </c>
      <c r="C2127" s="249">
        <v>146.03075867725011</v>
      </c>
    </row>
    <row r="2128" spans="2:3" x14ac:dyDescent="0.75">
      <c r="B2128" s="250">
        <v>2065</v>
      </c>
      <c r="C2128" s="249">
        <v>123.12636405660311</v>
      </c>
    </row>
    <row r="2129" spans="2:3" x14ac:dyDescent="0.75">
      <c r="B2129" s="250">
        <v>2066</v>
      </c>
      <c r="C2129" s="249">
        <v>89.823188293312825</v>
      </c>
    </row>
    <row r="2130" spans="2:3" x14ac:dyDescent="0.75">
      <c r="B2130" s="250">
        <v>2067</v>
      </c>
      <c r="C2130" s="249">
        <v>119.59318158134928</v>
      </c>
    </row>
    <row r="2131" spans="2:3" x14ac:dyDescent="0.75">
      <c r="B2131" s="250">
        <v>2068</v>
      </c>
      <c r="C2131" s="249">
        <v>99.560940350124085</v>
      </c>
    </row>
    <row r="2132" spans="2:3" x14ac:dyDescent="0.75">
      <c r="B2132" s="250">
        <v>2069</v>
      </c>
      <c r="C2132" s="249">
        <v>104.59812121852995</v>
      </c>
    </row>
    <row r="2133" spans="2:3" x14ac:dyDescent="0.75">
      <c r="B2133" s="250">
        <v>2070</v>
      </c>
      <c r="C2133" s="249">
        <v>135.77933054197513</v>
      </c>
    </row>
    <row r="2134" spans="2:3" x14ac:dyDescent="0.75">
      <c r="B2134" s="250">
        <v>2071</v>
      </c>
      <c r="C2134" s="249">
        <v>108.84994427584768</v>
      </c>
    </row>
    <row r="2135" spans="2:3" x14ac:dyDescent="0.75">
      <c r="B2135" s="250">
        <v>2072</v>
      </c>
      <c r="C2135" s="249">
        <v>112.25082743080026</v>
      </c>
    </row>
    <row r="2136" spans="2:3" x14ac:dyDescent="0.75">
      <c r="B2136" s="250">
        <v>2073</v>
      </c>
      <c r="C2136" s="249">
        <v>79.99553045360372</v>
      </c>
    </row>
    <row r="2137" spans="2:3" x14ac:dyDescent="0.75">
      <c r="B2137" s="250">
        <v>2074</v>
      </c>
      <c r="C2137" s="249">
        <v>75.851999764957839</v>
      </c>
    </row>
    <row r="2138" spans="2:3" x14ac:dyDescent="0.75">
      <c r="B2138" s="250">
        <v>2075</v>
      </c>
      <c r="C2138" s="249">
        <v>117.41218607163331</v>
      </c>
    </row>
    <row r="2139" spans="2:3" x14ac:dyDescent="0.75">
      <c r="B2139" s="250">
        <v>2076</v>
      </c>
      <c r="C2139" s="249">
        <v>83.020284353023612</v>
      </c>
    </row>
    <row r="2140" spans="2:3" x14ac:dyDescent="0.75">
      <c r="B2140" s="250">
        <v>2077</v>
      </c>
      <c r="C2140" s="249">
        <v>91.130087643776108</v>
      </c>
    </row>
    <row r="2141" spans="2:3" x14ac:dyDescent="0.75">
      <c r="B2141" s="250">
        <v>2078</v>
      </c>
      <c r="C2141" s="249">
        <v>115.06829873617455</v>
      </c>
    </row>
    <row r="2142" spans="2:3" x14ac:dyDescent="0.75">
      <c r="B2142" s="250">
        <v>2079</v>
      </c>
      <c r="C2142" s="249">
        <v>83.384204777321486</v>
      </c>
    </row>
    <row r="2143" spans="2:3" x14ac:dyDescent="0.75">
      <c r="B2143" s="250">
        <v>2080</v>
      </c>
      <c r="C2143" s="249">
        <v>89.745240548862853</v>
      </c>
    </row>
    <row r="2144" spans="2:3" x14ac:dyDescent="0.75">
      <c r="B2144" s="250">
        <v>2081</v>
      </c>
      <c r="C2144" s="249">
        <v>156.2642776548451</v>
      </c>
    </row>
    <row r="2145" spans="2:3" x14ac:dyDescent="0.75">
      <c r="B2145" s="250">
        <v>2082</v>
      </c>
      <c r="C2145" s="249">
        <v>125.9766119492687</v>
      </c>
    </row>
    <row r="2146" spans="2:3" x14ac:dyDescent="0.75">
      <c r="B2146" s="250">
        <v>2083</v>
      </c>
      <c r="C2146" s="249">
        <v>134.41320497952245</v>
      </c>
    </row>
    <row r="2147" spans="2:3" x14ac:dyDescent="0.75">
      <c r="B2147" s="250">
        <v>2084</v>
      </c>
      <c r="C2147" s="249">
        <v>114.23441577952697</v>
      </c>
    </row>
    <row r="2148" spans="2:3" x14ac:dyDescent="0.75">
      <c r="B2148" s="250">
        <v>2085</v>
      </c>
      <c r="C2148" s="249">
        <v>125.75547161887707</v>
      </c>
    </row>
    <row r="2149" spans="2:3" x14ac:dyDescent="0.75">
      <c r="B2149" s="250">
        <v>2086</v>
      </c>
      <c r="C2149" s="249">
        <v>130.35636669578767</v>
      </c>
    </row>
    <row r="2150" spans="2:3" x14ac:dyDescent="0.75">
      <c r="B2150" s="250">
        <v>2087</v>
      </c>
      <c r="C2150" s="249">
        <v>124.43889733581037</v>
      </c>
    </row>
    <row r="2151" spans="2:3" x14ac:dyDescent="0.75">
      <c r="B2151" s="250">
        <v>2088</v>
      </c>
      <c r="C2151" s="249">
        <v>139.87048766937733</v>
      </c>
    </row>
    <row r="2152" spans="2:3" x14ac:dyDescent="0.75">
      <c r="B2152" s="250">
        <v>2089</v>
      </c>
      <c r="C2152" s="249">
        <v>122.51713504778108</v>
      </c>
    </row>
    <row r="2153" spans="2:3" x14ac:dyDescent="0.75">
      <c r="B2153" s="250">
        <v>2090</v>
      </c>
      <c r="C2153" s="249">
        <v>132.11661710973505</v>
      </c>
    </row>
    <row r="2154" spans="2:3" x14ac:dyDescent="0.75">
      <c r="B2154" s="250">
        <v>2091</v>
      </c>
      <c r="C2154" s="249">
        <v>132.60171735717938</v>
      </c>
    </row>
    <row r="2155" spans="2:3" x14ac:dyDescent="0.75">
      <c r="B2155" s="250">
        <v>2092</v>
      </c>
      <c r="C2155" s="249">
        <v>134.31933935932827</v>
      </c>
    </row>
    <row r="2156" spans="2:3" x14ac:dyDescent="0.75">
      <c r="B2156" s="250">
        <v>2093</v>
      </c>
      <c r="C2156" s="249">
        <v>162.82296606817599</v>
      </c>
    </row>
    <row r="2157" spans="2:3" x14ac:dyDescent="0.75">
      <c r="B2157" s="250">
        <v>2094</v>
      </c>
      <c r="C2157" s="249">
        <v>111.98607336490522</v>
      </c>
    </row>
    <row r="2158" spans="2:3" x14ac:dyDescent="0.75">
      <c r="B2158" s="250">
        <v>2095</v>
      </c>
      <c r="C2158" s="249">
        <v>62.220790604449036</v>
      </c>
    </row>
    <row r="2159" spans="2:3" x14ac:dyDescent="0.75">
      <c r="B2159" s="250">
        <v>2096</v>
      </c>
      <c r="C2159" s="249">
        <v>102.00308271366723</v>
      </c>
    </row>
    <row r="2160" spans="2:3" x14ac:dyDescent="0.75">
      <c r="B2160" s="250">
        <v>2097</v>
      </c>
      <c r="C2160" s="249">
        <v>142.92841450381218</v>
      </c>
    </row>
    <row r="2161" spans="2:3" x14ac:dyDescent="0.75">
      <c r="B2161" s="250">
        <v>2098</v>
      </c>
      <c r="C2161" s="249">
        <v>95.034558406422192</v>
      </c>
    </row>
    <row r="2162" spans="2:3" x14ac:dyDescent="0.75">
      <c r="B2162" s="250">
        <v>2099</v>
      </c>
      <c r="C2162" s="249">
        <v>160.48447712785486</v>
      </c>
    </row>
    <row r="2163" spans="2:3" x14ac:dyDescent="0.75">
      <c r="B2163" s="250">
        <v>2100</v>
      </c>
      <c r="C2163" s="249">
        <v>86.324772467126849</v>
      </c>
    </row>
    <row r="2164" spans="2:3" x14ac:dyDescent="0.75">
      <c r="B2164" s="250">
        <v>2101</v>
      </c>
      <c r="C2164" s="249">
        <v>121.95806094833252</v>
      </c>
    </row>
    <row r="2165" spans="2:3" x14ac:dyDescent="0.75">
      <c r="B2165" s="250">
        <v>2102</v>
      </c>
      <c r="C2165" s="249">
        <v>107.93222358993108</v>
      </c>
    </row>
    <row r="2166" spans="2:3" x14ac:dyDescent="0.75">
      <c r="B2166" s="250">
        <v>2103</v>
      </c>
      <c r="C2166" s="249">
        <v>115.82319460349703</v>
      </c>
    </row>
    <row r="2167" spans="2:3" x14ac:dyDescent="0.75">
      <c r="B2167" s="250">
        <v>2104</v>
      </c>
      <c r="C2167" s="249">
        <v>118.35827032902063</v>
      </c>
    </row>
    <row r="2168" spans="2:3" x14ac:dyDescent="0.75">
      <c r="B2168" s="250">
        <v>2105</v>
      </c>
      <c r="C2168" s="249">
        <v>124.90749240542492</v>
      </c>
    </row>
    <row r="2169" spans="2:3" x14ac:dyDescent="0.75">
      <c r="B2169" s="250">
        <v>2106</v>
      </c>
      <c r="C2169" s="249">
        <v>112.90677953200118</v>
      </c>
    </row>
    <row r="2170" spans="2:3" x14ac:dyDescent="0.75">
      <c r="B2170" s="250">
        <v>2107</v>
      </c>
      <c r="C2170" s="249">
        <v>124.88588046605683</v>
      </c>
    </row>
    <row r="2171" spans="2:3" x14ac:dyDescent="0.75">
      <c r="B2171" s="250">
        <v>2108</v>
      </c>
      <c r="C2171" s="249">
        <v>106.51501681644299</v>
      </c>
    </row>
    <row r="2172" spans="2:3" x14ac:dyDescent="0.75">
      <c r="B2172" s="250">
        <v>2109</v>
      </c>
      <c r="C2172" s="249">
        <v>122.9959153784496</v>
      </c>
    </row>
    <row r="2173" spans="2:3" x14ac:dyDescent="0.75">
      <c r="B2173" s="250">
        <v>2110</v>
      </c>
      <c r="C2173" s="249">
        <v>95.261990855330296</v>
      </c>
    </row>
    <row r="2174" spans="2:3" x14ac:dyDescent="0.75">
      <c r="B2174" s="250">
        <v>2111</v>
      </c>
      <c r="C2174" s="249">
        <v>130.74272691512633</v>
      </c>
    </row>
    <row r="2175" spans="2:3" x14ac:dyDescent="0.75">
      <c r="B2175" s="250">
        <v>2112</v>
      </c>
      <c r="C2175" s="249">
        <v>113.32454095100874</v>
      </c>
    </row>
    <row r="2176" spans="2:3" x14ac:dyDescent="0.75">
      <c r="B2176" s="250">
        <v>2113</v>
      </c>
      <c r="C2176" s="249">
        <v>99.841647213259563</v>
      </c>
    </row>
    <row r="2177" spans="2:3" x14ac:dyDescent="0.75">
      <c r="B2177" s="250">
        <v>2114</v>
      </c>
      <c r="C2177" s="249">
        <v>107.18122798544789</v>
      </c>
    </row>
    <row r="2178" spans="2:3" x14ac:dyDescent="0.75">
      <c r="B2178" s="250">
        <v>2115</v>
      </c>
      <c r="C2178" s="249">
        <v>94.416781235376135</v>
      </c>
    </row>
    <row r="2179" spans="2:3" x14ac:dyDescent="0.75">
      <c r="B2179" s="250">
        <v>2116</v>
      </c>
      <c r="C2179" s="249">
        <v>102.39098081361288</v>
      </c>
    </row>
    <row r="2180" spans="2:3" x14ac:dyDescent="0.75">
      <c r="B2180" s="250">
        <v>2117</v>
      </c>
      <c r="C2180" s="249">
        <v>98.906935275534067</v>
      </c>
    </row>
    <row r="2181" spans="2:3" x14ac:dyDescent="0.75">
      <c r="B2181" s="250">
        <v>2118</v>
      </c>
      <c r="C2181" s="249">
        <v>126.92275629363084</v>
      </c>
    </row>
    <row r="2182" spans="2:3" x14ac:dyDescent="0.75">
      <c r="B2182" s="250">
        <v>2119</v>
      </c>
      <c r="C2182" s="249">
        <v>82.945256311725743</v>
      </c>
    </row>
    <row r="2183" spans="2:3" x14ac:dyDescent="0.75">
      <c r="B2183" s="250">
        <v>2120</v>
      </c>
      <c r="C2183" s="249">
        <v>102.23489155402892</v>
      </c>
    </row>
    <row r="2184" spans="2:3" x14ac:dyDescent="0.75">
      <c r="B2184" s="250">
        <v>2121</v>
      </c>
      <c r="C2184" s="249">
        <v>153.80487394471965</v>
      </c>
    </row>
    <row r="2185" spans="2:3" x14ac:dyDescent="0.75">
      <c r="B2185" s="250">
        <v>2122</v>
      </c>
      <c r="C2185" s="249">
        <v>158.42225401595238</v>
      </c>
    </row>
    <row r="2186" spans="2:3" x14ac:dyDescent="0.75">
      <c r="B2186" s="250">
        <v>2123</v>
      </c>
      <c r="C2186" s="249">
        <v>105.00525147174369</v>
      </c>
    </row>
    <row r="2187" spans="2:3" x14ac:dyDescent="0.75">
      <c r="B2187" s="250">
        <v>2124</v>
      </c>
      <c r="C2187" s="249">
        <v>135.98224895262354</v>
      </c>
    </row>
    <row r="2188" spans="2:3" x14ac:dyDescent="0.75">
      <c r="B2188" s="250">
        <v>2125</v>
      </c>
      <c r="C2188" s="249">
        <v>88.761291872544177</v>
      </c>
    </row>
    <row r="2189" spans="2:3" x14ac:dyDescent="0.75">
      <c r="B2189" s="250">
        <v>2126</v>
      </c>
      <c r="C2189" s="249">
        <v>175.97297116879645</v>
      </c>
    </row>
    <row r="2190" spans="2:3" x14ac:dyDescent="0.75">
      <c r="B2190" s="250">
        <v>2127</v>
      </c>
      <c r="C2190" s="249">
        <v>97.586232990729599</v>
      </c>
    </row>
    <row r="2191" spans="2:3" x14ac:dyDescent="0.75">
      <c r="B2191" s="250">
        <v>2128</v>
      </c>
      <c r="C2191" s="249">
        <v>145.2577218312363</v>
      </c>
    </row>
    <row r="2192" spans="2:3" x14ac:dyDescent="0.75">
      <c r="B2192" s="250">
        <v>2129</v>
      </c>
      <c r="C2192" s="249">
        <v>109.10856688794229</v>
      </c>
    </row>
    <row r="2193" spans="2:3" x14ac:dyDescent="0.75">
      <c r="B2193" s="250">
        <v>2130</v>
      </c>
      <c r="C2193" s="249">
        <v>136.68729551669304</v>
      </c>
    </row>
    <row r="2194" spans="2:3" x14ac:dyDescent="0.75">
      <c r="B2194" s="250">
        <v>2131</v>
      </c>
      <c r="C2194" s="249">
        <v>102.30247752005994</v>
      </c>
    </row>
    <row r="2195" spans="2:3" x14ac:dyDescent="0.75">
      <c r="B2195" s="250">
        <v>2132</v>
      </c>
      <c r="C2195" s="249">
        <v>120.96646155864586</v>
      </c>
    </row>
    <row r="2196" spans="2:3" x14ac:dyDescent="0.75">
      <c r="B2196" s="250">
        <v>2133</v>
      </c>
      <c r="C2196" s="249">
        <v>143.91852097521729</v>
      </c>
    </row>
    <row r="2197" spans="2:3" x14ac:dyDescent="0.75">
      <c r="B2197" s="250">
        <v>2134</v>
      </c>
      <c r="C2197" s="249">
        <v>118.95068866870221</v>
      </c>
    </row>
    <row r="2198" spans="2:3" x14ac:dyDescent="0.75">
      <c r="B2198" s="250">
        <v>2135</v>
      </c>
      <c r="C2198" s="249">
        <v>96.571152428783563</v>
      </c>
    </row>
    <row r="2199" spans="2:3" x14ac:dyDescent="0.75">
      <c r="B2199" s="250">
        <v>2136</v>
      </c>
      <c r="C2199" s="249">
        <v>116.83070388363554</v>
      </c>
    </row>
    <row r="2200" spans="2:3" x14ac:dyDescent="0.75">
      <c r="B2200" s="250">
        <v>2137</v>
      </c>
      <c r="C2200" s="249">
        <v>69.718788805054103</v>
      </c>
    </row>
    <row r="2201" spans="2:3" x14ac:dyDescent="0.75">
      <c r="B2201" s="250">
        <v>2138</v>
      </c>
      <c r="C2201" s="249">
        <v>97.549641278387043</v>
      </c>
    </row>
    <row r="2202" spans="2:3" x14ac:dyDescent="0.75">
      <c r="B2202" s="250">
        <v>2139</v>
      </c>
      <c r="C2202" s="249">
        <v>119.98829873810925</v>
      </c>
    </row>
    <row r="2203" spans="2:3" x14ac:dyDescent="0.75">
      <c r="B2203" s="250">
        <v>2140</v>
      </c>
      <c r="C2203" s="249">
        <v>75.694925202879233</v>
      </c>
    </row>
    <row r="2204" spans="2:3" x14ac:dyDescent="0.75">
      <c r="B2204" s="250">
        <v>2141</v>
      </c>
      <c r="C2204" s="249">
        <v>148.30784741836689</v>
      </c>
    </row>
    <row r="2205" spans="2:3" x14ac:dyDescent="0.75">
      <c r="B2205" s="250">
        <v>2142</v>
      </c>
      <c r="C2205" s="249">
        <v>155.13840770171618</v>
      </c>
    </row>
    <row r="2206" spans="2:3" x14ac:dyDescent="0.75">
      <c r="B2206" s="250">
        <v>2143</v>
      </c>
      <c r="C2206" s="249">
        <v>105.4073316643521</v>
      </c>
    </row>
    <row r="2207" spans="2:3" x14ac:dyDescent="0.75">
      <c r="B2207" s="250">
        <v>2144</v>
      </c>
      <c r="C2207" s="249">
        <v>127.13839439291061</v>
      </c>
    </row>
    <row r="2208" spans="2:3" x14ac:dyDescent="0.75">
      <c r="B2208" s="250">
        <v>2145</v>
      </c>
      <c r="C2208" s="249">
        <v>94.923677850669748</v>
      </c>
    </row>
    <row r="2209" spans="2:3" x14ac:dyDescent="0.75">
      <c r="B2209" s="250">
        <v>2146</v>
      </c>
      <c r="C2209" s="249">
        <v>99.317413517380203</v>
      </c>
    </row>
    <row r="2210" spans="2:3" x14ac:dyDescent="0.75">
      <c r="B2210" s="250">
        <v>2147</v>
      </c>
      <c r="C2210" s="249">
        <v>108.17426483604797</v>
      </c>
    </row>
    <row r="2211" spans="2:3" x14ac:dyDescent="0.75">
      <c r="B2211" s="250">
        <v>2148</v>
      </c>
      <c r="C2211" s="249">
        <v>135.06499909473791</v>
      </c>
    </row>
    <row r="2212" spans="2:3" x14ac:dyDescent="0.75">
      <c r="B2212" s="250">
        <v>2149</v>
      </c>
      <c r="C2212" s="249">
        <v>115.62978838171506</v>
      </c>
    </row>
    <row r="2213" spans="2:3" x14ac:dyDescent="0.75">
      <c r="B2213" s="250">
        <v>2150</v>
      </c>
      <c r="C2213" s="249">
        <v>140.24431240623539</v>
      </c>
    </row>
    <row r="2214" spans="2:3" x14ac:dyDescent="0.75">
      <c r="B2214" s="250">
        <v>2151</v>
      </c>
      <c r="C2214" s="249">
        <v>143.91054836566207</v>
      </c>
    </row>
    <row r="2215" spans="2:3" x14ac:dyDescent="0.75">
      <c r="B2215" s="250">
        <v>2152</v>
      </c>
      <c r="C2215" s="249">
        <v>164.57888909652792</v>
      </c>
    </row>
    <row r="2216" spans="2:3" x14ac:dyDescent="0.75">
      <c r="B2216" s="250">
        <v>2153</v>
      </c>
      <c r="C2216" s="249">
        <v>111.95718697080589</v>
      </c>
    </row>
    <row r="2217" spans="2:3" x14ac:dyDescent="0.75">
      <c r="B2217" s="250">
        <v>2154</v>
      </c>
      <c r="C2217" s="249">
        <v>100.44289850478151</v>
      </c>
    </row>
    <row r="2218" spans="2:3" x14ac:dyDescent="0.75">
      <c r="B2218" s="250">
        <v>2155</v>
      </c>
      <c r="C2218" s="249">
        <v>105.63815712455468</v>
      </c>
    </row>
    <row r="2219" spans="2:3" x14ac:dyDescent="0.75">
      <c r="B2219" s="250">
        <v>2156</v>
      </c>
      <c r="C2219" s="249">
        <v>124.90251938704881</v>
      </c>
    </row>
    <row r="2220" spans="2:3" x14ac:dyDescent="0.75">
      <c r="B2220" s="250">
        <v>2157</v>
      </c>
      <c r="C2220" s="249">
        <v>145.78090681322723</v>
      </c>
    </row>
    <row r="2221" spans="2:3" x14ac:dyDescent="0.75">
      <c r="B2221" s="250">
        <v>2158</v>
      </c>
      <c r="C2221" s="249">
        <v>141.854912606254</v>
      </c>
    </row>
    <row r="2222" spans="2:3" x14ac:dyDescent="0.75">
      <c r="B2222" s="250">
        <v>2159</v>
      </c>
      <c r="C2222" s="249">
        <v>109.32819530353171</v>
      </c>
    </row>
    <row r="2223" spans="2:3" x14ac:dyDescent="0.75">
      <c r="B2223" s="250">
        <v>2160</v>
      </c>
      <c r="C2223" s="249">
        <v>134.74412389716858</v>
      </c>
    </row>
    <row r="2224" spans="2:3" x14ac:dyDescent="0.75">
      <c r="B2224" s="250">
        <v>2161</v>
      </c>
      <c r="C2224" s="249">
        <v>156.56086486395921</v>
      </c>
    </row>
    <row r="2225" spans="2:3" x14ac:dyDescent="0.75">
      <c r="B2225" s="250">
        <v>2162</v>
      </c>
      <c r="C2225" s="249">
        <v>116.09599737701379</v>
      </c>
    </row>
    <row r="2226" spans="2:3" x14ac:dyDescent="0.75">
      <c r="B2226" s="250">
        <v>2163</v>
      </c>
      <c r="C2226" s="249">
        <v>125.58425487585605</v>
      </c>
    </row>
    <row r="2227" spans="2:3" x14ac:dyDescent="0.75">
      <c r="B2227" s="250">
        <v>2164</v>
      </c>
      <c r="C2227" s="249">
        <v>104.46917778912649</v>
      </c>
    </row>
    <row r="2228" spans="2:3" x14ac:dyDescent="0.75">
      <c r="B2228" s="250">
        <v>2165</v>
      </c>
      <c r="C2228" s="249">
        <v>164.17432752873268</v>
      </c>
    </row>
    <row r="2229" spans="2:3" x14ac:dyDescent="0.75">
      <c r="B2229" s="250">
        <v>2166</v>
      </c>
      <c r="C2229" s="249">
        <v>123.8024394274339</v>
      </c>
    </row>
    <row r="2230" spans="2:3" x14ac:dyDescent="0.75">
      <c r="B2230" s="250">
        <v>2167</v>
      </c>
      <c r="C2230" s="249">
        <v>100.62213765704689</v>
      </c>
    </row>
    <row r="2231" spans="2:3" x14ac:dyDescent="0.75">
      <c r="B2231" s="250">
        <v>2168</v>
      </c>
      <c r="C2231" s="249">
        <v>106.32758408888699</v>
      </c>
    </row>
    <row r="2232" spans="2:3" x14ac:dyDescent="0.75">
      <c r="B2232" s="250">
        <v>2169</v>
      </c>
      <c r="C2232" s="249">
        <v>132.53182914546929</v>
      </c>
    </row>
    <row r="2233" spans="2:3" x14ac:dyDescent="0.75">
      <c r="B2233" s="250">
        <v>2170</v>
      </c>
      <c r="C2233" s="249">
        <v>106.5592286429823</v>
      </c>
    </row>
    <row r="2234" spans="2:3" x14ac:dyDescent="0.75">
      <c r="B2234" s="250">
        <v>2171</v>
      </c>
      <c r="C2234" s="249">
        <v>138.42919608334171</v>
      </c>
    </row>
    <row r="2235" spans="2:3" x14ac:dyDescent="0.75">
      <c r="B2235" s="250">
        <v>2172</v>
      </c>
      <c r="C2235" s="249">
        <v>128.76110837135877</v>
      </c>
    </row>
    <row r="2236" spans="2:3" x14ac:dyDescent="0.75">
      <c r="B2236" s="250">
        <v>2173</v>
      </c>
      <c r="C2236" s="249">
        <v>72.770386199118974</v>
      </c>
    </row>
    <row r="2237" spans="2:3" x14ac:dyDescent="0.75">
      <c r="B2237" s="250">
        <v>2174</v>
      </c>
      <c r="C2237" s="249">
        <v>101.12743062927076</v>
      </c>
    </row>
    <row r="2238" spans="2:3" x14ac:dyDescent="0.75">
      <c r="B2238" s="250">
        <v>2175</v>
      </c>
      <c r="C2238" s="249">
        <v>146.59760468138262</v>
      </c>
    </row>
    <row r="2239" spans="2:3" x14ac:dyDescent="0.75">
      <c r="B2239" s="250">
        <v>2176</v>
      </c>
      <c r="C2239" s="249">
        <v>120.90735999018715</v>
      </c>
    </row>
    <row r="2240" spans="2:3" x14ac:dyDescent="0.75">
      <c r="B2240" s="250">
        <v>2177</v>
      </c>
      <c r="C2240" s="249">
        <v>126.02516616841856</v>
      </c>
    </row>
    <row r="2241" spans="2:3" x14ac:dyDescent="0.75">
      <c r="B2241" s="250">
        <v>2178</v>
      </c>
      <c r="C2241" s="249">
        <v>113.77029028982247</v>
      </c>
    </row>
    <row r="2242" spans="2:3" x14ac:dyDescent="0.75">
      <c r="B2242" s="250">
        <v>2179</v>
      </c>
      <c r="C2242" s="249">
        <v>98.744473499989624</v>
      </c>
    </row>
    <row r="2243" spans="2:3" x14ac:dyDescent="0.75">
      <c r="B2243" s="250">
        <v>2180</v>
      </c>
      <c r="C2243" s="249">
        <v>161.83278729678045</v>
      </c>
    </row>
    <row r="2244" spans="2:3" x14ac:dyDescent="0.75">
      <c r="B2244" s="250">
        <v>2181</v>
      </c>
      <c r="C2244" s="249">
        <v>119.23027144745794</v>
      </c>
    </row>
    <row r="2245" spans="2:3" x14ac:dyDescent="0.75">
      <c r="B2245" s="250">
        <v>2182</v>
      </c>
      <c r="C2245" s="249">
        <v>108.4008455735938</v>
      </c>
    </row>
    <row r="2246" spans="2:3" x14ac:dyDescent="0.75">
      <c r="B2246" s="250">
        <v>2183</v>
      </c>
      <c r="C2246" s="249">
        <v>120.99345470321641</v>
      </c>
    </row>
    <row r="2247" spans="2:3" x14ac:dyDescent="0.75">
      <c r="B2247" s="250">
        <v>2184</v>
      </c>
      <c r="C2247" s="249">
        <v>134.20454210974708</v>
      </c>
    </row>
    <row r="2248" spans="2:3" x14ac:dyDescent="0.75">
      <c r="B2248" s="250">
        <v>2185</v>
      </c>
      <c r="C2248" s="249">
        <v>133.13829430687741</v>
      </c>
    </row>
    <row r="2249" spans="2:3" x14ac:dyDescent="0.75">
      <c r="B2249" s="250">
        <v>2186</v>
      </c>
      <c r="C2249" s="249">
        <v>116.69634420417651</v>
      </c>
    </row>
    <row r="2250" spans="2:3" x14ac:dyDescent="0.75">
      <c r="B2250" s="250">
        <v>2187</v>
      </c>
      <c r="C2250" s="249">
        <v>147.86489896080138</v>
      </c>
    </row>
    <row r="2251" spans="2:3" x14ac:dyDescent="0.75">
      <c r="B2251" s="250">
        <v>2188</v>
      </c>
      <c r="C2251" s="249">
        <v>130.6943686389919</v>
      </c>
    </row>
    <row r="2252" spans="2:3" x14ac:dyDescent="0.75">
      <c r="B2252" s="250">
        <v>2189</v>
      </c>
      <c r="C2252" s="249">
        <v>141.90829485176866</v>
      </c>
    </row>
    <row r="2253" spans="2:3" x14ac:dyDescent="0.75">
      <c r="B2253" s="250">
        <v>2190</v>
      </c>
      <c r="C2253" s="249">
        <v>134.31788882618292</v>
      </c>
    </row>
    <row r="2254" spans="2:3" x14ac:dyDescent="0.75">
      <c r="B2254" s="250">
        <v>2191</v>
      </c>
      <c r="C2254" s="249">
        <v>74.688463918571472</v>
      </c>
    </row>
    <row r="2255" spans="2:3" x14ac:dyDescent="0.75">
      <c r="B2255" s="250">
        <v>2192</v>
      </c>
      <c r="C2255" s="249">
        <v>151.56229627548981</v>
      </c>
    </row>
    <row r="2256" spans="2:3" x14ac:dyDescent="0.75">
      <c r="B2256" s="250">
        <v>2193</v>
      </c>
      <c r="C2256" s="249">
        <v>123.00029339214764</v>
      </c>
    </row>
    <row r="2257" spans="2:3" x14ac:dyDescent="0.75">
      <c r="B2257" s="250">
        <v>2194</v>
      </c>
      <c r="C2257" s="249">
        <v>97.632454355774016</v>
      </c>
    </row>
    <row r="2258" spans="2:3" x14ac:dyDescent="0.75">
      <c r="B2258" s="250">
        <v>2195</v>
      </c>
      <c r="C2258" s="249">
        <v>119.41811875312982</v>
      </c>
    </row>
    <row r="2259" spans="2:3" x14ac:dyDescent="0.75">
      <c r="B2259" s="250">
        <v>2196</v>
      </c>
      <c r="C2259" s="249">
        <v>101.09322970166806</v>
      </c>
    </row>
    <row r="2260" spans="2:3" x14ac:dyDescent="0.75">
      <c r="B2260" s="250">
        <v>2197</v>
      </c>
      <c r="C2260" s="249">
        <v>118.6775583184443</v>
      </c>
    </row>
    <row r="2261" spans="2:3" x14ac:dyDescent="0.75">
      <c r="B2261" s="250">
        <v>2198</v>
      </c>
      <c r="C2261" s="249">
        <v>90.042045853460422</v>
      </c>
    </row>
    <row r="2262" spans="2:3" x14ac:dyDescent="0.75">
      <c r="B2262" s="250">
        <v>2199</v>
      </c>
      <c r="C2262" s="249">
        <v>78.814221984003154</v>
      </c>
    </row>
    <row r="2263" spans="2:3" x14ac:dyDescent="0.75">
      <c r="B2263" s="250">
        <v>2200</v>
      </c>
      <c r="C2263" s="249">
        <v>141.50690869352539</v>
      </c>
    </row>
    <row r="2264" spans="2:3" x14ac:dyDescent="0.75">
      <c r="B2264" s="250">
        <v>2201</v>
      </c>
      <c r="C2264" s="249">
        <v>121.03641154169649</v>
      </c>
    </row>
    <row r="2265" spans="2:3" x14ac:dyDescent="0.75">
      <c r="B2265" s="250">
        <v>2202</v>
      </c>
      <c r="C2265" s="249">
        <v>86.371677698852622</v>
      </c>
    </row>
    <row r="2266" spans="2:3" x14ac:dyDescent="0.75">
      <c r="B2266" s="250">
        <v>2203</v>
      </c>
      <c r="C2266" s="249">
        <v>99.004445334333141</v>
      </c>
    </row>
    <row r="2267" spans="2:3" x14ac:dyDescent="0.75">
      <c r="B2267" s="250">
        <v>2204</v>
      </c>
      <c r="C2267" s="249">
        <v>131.09707862695043</v>
      </c>
    </row>
    <row r="2268" spans="2:3" x14ac:dyDescent="0.75">
      <c r="B2268" s="250">
        <v>2205</v>
      </c>
      <c r="C2268" s="249">
        <v>100.14158870195899</v>
      </c>
    </row>
    <row r="2269" spans="2:3" x14ac:dyDescent="0.75">
      <c r="B2269" s="250">
        <v>2206</v>
      </c>
      <c r="C2269" s="249">
        <v>139.43816858979187</v>
      </c>
    </row>
    <row r="2270" spans="2:3" x14ac:dyDescent="0.75">
      <c r="B2270" s="250">
        <v>2207</v>
      </c>
      <c r="C2270" s="249">
        <v>157.65006693729811</v>
      </c>
    </row>
    <row r="2271" spans="2:3" x14ac:dyDescent="0.75">
      <c r="B2271" s="250">
        <v>2208</v>
      </c>
      <c r="C2271" s="249">
        <v>149.53502629258816</v>
      </c>
    </row>
    <row r="2272" spans="2:3" x14ac:dyDescent="0.75">
      <c r="B2272" s="250">
        <v>2209</v>
      </c>
      <c r="C2272" s="249">
        <v>115.2973867973386</v>
      </c>
    </row>
    <row r="2273" spans="2:3" x14ac:dyDescent="0.75">
      <c r="B2273" s="250">
        <v>2210</v>
      </c>
      <c r="C2273" s="249">
        <v>80.880464230890865</v>
      </c>
    </row>
    <row r="2274" spans="2:3" x14ac:dyDescent="0.75">
      <c r="B2274" s="250">
        <v>2211</v>
      </c>
      <c r="C2274" s="249">
        <v>139.53908524511922</v>
      </c>
    </row>
    <row r="2275" spans="2:3" x14ac:dyDescent="0.75">
      <c r="B2275" s="250">
        <v>2212</v>
      </c>
      <c r="C2275" s="249">
        <v>105.6635711529466</v>
      </c>
    </row>
    <row r="2276" spans="2:3" x14ac:dyDescent="0.75">
      <c r="B2276" s="250">
        <v>2213</v>
      </c>
      <c r="C2276" s="249">
        <v>122.92915028382872</v>
      </c>
    </row>
    <row r="2277" spans="2:3" x14ac:dyDescent="0.75">
      <c r="B2277" s="250">
        <v>2214</v>
      </c>
      <c r="C2277" s="249">
        <v>126.32426954298596</v>
      </c>
    </row>
    <row r="2278" spans="2:3" x14ac:dyDescent="0.75">
      <c r="B2278" s="250">
        <v>2215</v>
      </c>
      <c r="C2278" s="249">
        <v>76.153903626804777</v>
      </c>
    </row>
    <row r="2279" spans="2:3" x14ac:dyDescent="0.75">
      <c r="B2279" s="250">
        <v>2216</v>
      </c>
      <c r="C2279" s="249">
        <v>171.16010571297863</v>
      </c>
    </row>
    <row r="2280" spans="2:3" x14ac:dyDescent="0.75">
      <c r="B2280" s="250">
        <v>2217</v>
      </c>
      <c r="C2280" s="249">
        <v>130.46407030160384</v>
      </c>
    </row>
    <row r="2281" spans="2:3" x14ac:dyDescent="0.75">
      <c r="B2281" s="250">
        <v>2218</v>
      </c>
      <c r="C2281" s="249">
        <v>87.168174563981907</v>
      </c>
    </row>
    <row r="2282" spans="2:3" x14ac:dyDescent="0.75">
      <c r="B2282" s="250">
        <v>2219</v>
      </c>
      <c r="C2282" s="249">
        <v>160.46227497384018</v>
      </c>
    </row>
    <row r="2283" spans="2:3" x14ac:dyDescent="0.75">
      <c r="B2283" s="250">
        <v>2220</v>
      </c>
      <c r="C2283" s="249">
        <v>122.51918852529849</v>
      </c>
    </row>
    <row r="2284" spans="2:3" x14ac:dyDescent="0.75">
      <c r="B2284" s="250">
        <v>2221</v>
      </c>
      <c r="C2284" s="249">
        <v>68.582492189978424</v>
      </c>
    </row>
    <row r="2285" spans="2:3" x14ac:dyDescent="0.75">
      <c r="B2285" s="250">
        <v>2222</v>
      </c>
      <c r="C2285" s="249">
        <v>116.54788626013175</v>
      </c>
    </row>
    <row r="2286" spans="2:3" x14ac:dyDescent="0.75">
      <c r="B2286" s="250">
        <v>2223</v>
      </c>
      <c r="C2286" s="249">
        <v>142.45890617616541</v>
      </c>
    </row>
    <row r="2287" spans="2:3" x14ac:dyDescent="0.75">
      <c r="B2287" s="250">
        <v>2224</v>
      </c>
      <c r="C2287" s="249">
        <v>104.5331287312562</v>
      </c>
    </row>
    <row r="2288" spans="2:3" x14ac:dyDescent="0.75">
      <c r="B2288" s="250">
        <v>2225</v>
      </c>
      <c r="C2288" s="249">
        <v>121.00958568194127</v>
      </c>
    </row>
    <row r="2289" spans="2:3" x14ac:dyDescent="0.75">
      <c r="B2289" s="250">
        <v>2226</v>
      </c>
      <c r="C2289" s="249">
        <v>98.737513649200309</v>
      </c>
    </row>
    <row r="2290" spans="2:3" x14ac:dyDescent="0.75">
      <c r="B2290" s="250">
        <v>2227</v>
      </c>
      <c r="C2290" s="249">
        <v>163.73891339074345</v>
      </c>
    </row>
    <row r="2291" spans="2:3" x14ac:dyDescent="0.75">
      <c r="B2291" s="250">
        <v>2228</v>
      </c>
      <c r="C2291" s="249">
        <v>133.49418603264249</v>
      </c>
    </row>
    <row r="2292" spans="2:3" x14ac:dyDescent="0.75">
      <c r="B2292" s="250">
        <v>2229</v>
      </c>
      <c r="C2292" s="249">
        <v>124.7737519703865</v>
      </c>
    </row>
    <row r="2293" spans="2:3" x14ac:dyDescent="0.75">
      <c r="B2293" s="250">
        <v>2230</v>
      </c>
      <c r="C2293" s="249">
        <v>105.33688763407862</v>
      </c>
    </row>
    <row r="2294" spans="2:3" x14ac:dyDescent="0.75">
      <c r="B2294" s="250">
        <v>2231</v>
      </c>
      <c r="C2294" s="249">
        <v>120.85259749258</v>
      </c>
    </row>
    <row r="2295" spans="2:3" x14ac:dyDescent="0.75">
      <c r="B2295" s="250">
        <v>2232</v>
      </c>
      <c r="C2295" s="249">
        <v>136.03352082835289</v>
      </c>
    </row>
    <row r="2296" spans="2:3" x14ac:dyDescent="0.75">
      <c r="B2296" s="250">
        <v>2233</v>
      </c>
      <c r="C2296" s="249">
        <v>103.94908348400772</v>
      </c>
    </row>
    <row r="2297" spans="2:3" x14ac:dyDescent="0.75">
      <c r="B2297" s="250">
        <v>2234</v>
      </c>
      <c r="C2297" s="249">
        <v>116.4203817658771</v>
      </c>
    </row>
    <row r="2298" spans="2:3" x14ac:dyDescent="0.75">
      <c r="B2298" s="250">
        <v>2235</v>
      </c>
      <c r="C2298" s="249">
        <v>114.89605163181848</v>
      </c>
    </row>
    <row r="2299" spans="2:3" x14ac:dyDescent="0.75">
      <c r="B2299" s="250">
        <v>2236</v>
      </c>
      <c r="C2299" s="249">
        <v>106.90324798364497</v>
      </c>
    </row>
    <row r="2300" spans="2:3" x14ac:dyDescent="0.75">
      <c r="B2300" s="250">
        <v>2237</v>
      </c>
      <c r="C2300" s="249">
        <v>146.73350751515252</v>
      </c>
    </row>
    <row r="2301" spans="2:3" x14ac:dyDescent="0.75">
      <c r="B2301" s="250">
        <v>2238</v>
      </c>
      <c r="C2301" s="249">
        <v>83.566154015488237</v>
      </c>
    </row>
    <row r="2302" spans="2:3" x14ac:dyDescent="0.75">
      <c r="B2302" s="250">
        <v>2239</v>
      </c>
      <c r="C2302" s="249">
        <v>100.51074722482127</v>
      </c>
    </row>
    <row r="2303" spans="2:3" x14ac:dyDescent="0.75">
      <c r="B2303" s="250">
        <v>2240</v>
      </c>
      <c r="C2303" s="249">
        <v>100.48334892044852</v>
      </c>
    </row>
    <row r="2304" spans="2:3" x14ac:dyDescent="0.75">
      <c r="B2304" s="250">
        <v>2241</v>
      </c>
      <c r="C2304" s="249">
        <v>83.52879612223316</v>
      </c>
    </row>
    <row r="2305" spans="2:3" x14ac:dyDescent="0.75">
      <c r="B2305" s="250">
        <v>2242</v>
      </c>
      <c r="C2305" s="249">
        <v>157.4641602782263</v>
      </c>
    </row>
    <row r="2306" spans="2:3" x14ac:dyDescent="0.75">
      <c r="B2306" s="250">
        <v>2243</v>
      </c>
      <c r="C2306" s="249">
        <v>40.70631030579338</v>
      </c>
    </row>
    <row r="2307" spans="2:3" x14ac:dyDescent="0.75">
      <c r="B2307" s="250">
        <v>2244</v>
      </c>
      <c r="C2307" s="249">
        <v>141.86125235780543</v>
      </c>
    </row>
    <row r="2308" spans="2:3" x14ac:dyDescent="0.75">
      <c r="B2308" s="250">
        <v>2245</v>
      </c>
      <c r="C2308" s="249">
        <v>145.4416910107999</v>
      </c>
    </row>
    <row r="2309" spans="2:3" x14ac:dyDescent="0.75">
      <c r="B2309" s="250">
        <v>2246</v>
      </c>
      <c r="C2309" s="249">
        <v>101.71606376135114</v>
      </c>
    </row>
    <row r="2310" spans="2:3" x14ac:dyDescent="0.75">
      <c r="B2310" s="250">
        <v>2247</v>
      </c>
      <c r="C2310" s="249">
        <v>130.40642391519961</v>
      </c>
    </row>
    <row r="2311" spans="2:3" x14ac:dyDescent="0.75">
      <c r="B2311" s="250">
        <v>2248</v>
      </c>
      <c r="C2311" s="249">
        <v>109.34531912537859</v>
      </c>
    </row>
    <row r="2312" spans="2:3" x14ac:dyDescent="0.75">
      <c r="B2312" s="250">
        <v>2249</v>
      </c>
      <c r="C2312" s="249">
        <v>87.768918773719264</v>
      </c>
    </row>
    <row r="2313" spans="2:3" x14ac:dyDescent="0.75">
      <c r="B2313" s="250">
        <v>2250</v>
      </c>
      <c r="C2313" s="249">
        <v>148.61814780161347</v>
      </c>
    </row>
    <row r="2314" spans="2:3" x14ac:dyDescent="0.75">
      <c r="B2314" s="250">
        <v>2251</v>
      </c>
      <c r="C2314" s="249">
        <v>85.687431849727375</v>
      </c>
    </row>
    <row r="2315" spans="2:3" x14ac:dyDescent="0.75">
      <c r="B2315" s="250">
        <v>2252</v>
      </c>
      <c r="C2315" s="249">
        <v>137.45255379867675</v>
      </c>
    </row>
    <row r="2316" spans="2:3" x14ac:dyDescent="0.75">
      <c r="B2316" s="250">
        <v>2253</v>
      </c>
      <c r="C2316" s="249">
        <v>134.56898409256507</v>
      </c>
    </row>
    <row r="2317" spans="2:3" x14ac:dyDescent="0.75">
      <c r="B2317" s="250">
        <v>2254</v>
      </c>
      <c r="C2317" s="249">
        <v>147.24935472160939</v>
      </c>
    </row>
    <row r="2318" spans="2:3" x14ac:dyDescent="0.75">
      <c r="B2318" s="250">
        <v>2255</v>
      </c>
      <c r="C2318" s="249">
        <v>104.76306420500464</v>
      </c>
    </row>
    <row r="2319" spans="2:3" x14ac:dyDescent="0.75">
      <c r="B2319" s="250">
        <v>2256</v>
      </c>
      <c r="C2319" s="249">
        <v>118.7842774007255</v>
      </c>
    </row>
    <row r="2320" spans="2:3" x14ac:dyDescent="0.75">
      <c r="B2320" s="250">
        <v>2257</v>
      </c>
      <c r="C2320" s="249">
        <v>139.61431610256548</v>
      </c>
    </row>
    <row r="2321" spans="2:3" x14ac:dyDescent="0.75">
      <c r="B2321" s="250">
        <v>2258</v>
      </c>
      <c r="C2321" s="249">
        <v>159.69374805478401</v>
      </c>
    </row>
    <row r="2322" spans="2:3" x14ac:dyDescent="0.75">
      <c r="B2322" s="250">
        <v>2259</v>
      </c>
      <c r="C2322" s="249">
        <v>165.08232548988491</v>
      </c>
    </row>
    <row r="2323" spans="2:3" x14ac:dyDescent="0.75">
      <c r="B2323" s="250">
        <v>2260</v>
      </c>
      <c r="C2323" s="249">
        <v>119.05284686305409</v>
      </c>
    </row>
    <row r="2324" spans="2:3" x14ac:dyDescent="0.75">
      <c r="B2324" s="250">
        <v>2261</v>
      </c>
      <c r="C2324" s="249">
        <v>119.30758469093499</v>
      </c>
    </row>
    <row r="2325" spans="2:3" x14ac:dyDescent="0.75">
      <c r="B2325" s="250">
        <v>2262</v>
      </c>
      <c r="C2325" s="249">
        <v>134.18199488943438</v>
      </c>
    </row>
    <row r="2326" spans="2:3" x14ac:dyDescent="0.75">
      <c r="B2326" s="250">
        <v>2263</v>
      </c>
      <c r="C2326" s="249">
        <v>133.43624823681233</v>
      </c>
    </row>
    <row r="2327" spans="2:3" x14ac:dyDescent="0.75">
      <c r="B2327" s="250">
        <v>2264</v>
      </c>
      <c r="C2327" s="249">
        <v>141.06496313666435</v>
      </c>
    </row>
    <row r="2328" spans="2:3" x14ac:dyDescent="0.75">
      <c r="B2328" s="250">
        <v>2265</v>
      </c>
      <c r="C2328" s="249">
        <v>153.78692533673987</v>
      </c>
    </row>
    <row r="2329" spans="2:3" x14ac:dyDescent="0.75">
      <c r="B2329" s="250">
        <v>2266</v>
      </c>
      <c r="C2329" s="249">
        <v>80.201329339381473</v>
      </c>
    </row>
    <row r="2330" spans="2:3" x14ac:dyDescent="0.75">
      <c r="B2330" s="250">
        <v>2267</v>
      </c>
      <c r="C2330" s="249">
        <v>100.54923176212029</v>
      </c>
    </row>
    <row r="2331" spans="2:3" x14ac:dyDescent="0.75">
      <c r="B2331" s="250">
        <v>2268</v>
      </c>
      <c r="C2331" s="249">
        <v>150.07002188368662</v>
      </c>
    </row>
    <row r="2332" spans="2:3" x14ac:dyDescent="0.75">
      <c r="B2332" s="250">
        <v>2269</v>
      </c>
      <c r="C2332" s="249">
        <v>112.64700065607997</v>
      </c>
    </row>
    <row r="2333" spans="2:3" x14ac:dyDescent="0.75">
      <c r="B2333" s="250">
        <v>2270</v>
      </c>
      <c r="C2333" s="249">
        <v>64.164678285016038</v>
      </c>
    </row>
    <row r="2334" spans="2:3" x14ac:dyDescent="0.75">
      <c r="B2334" s="250">
        <v>2271</v>
      </c>
      <c r="C2334" s="249">
        <v>127.94979340389388</v>
      </c>
    </row>
    <row r="2335" spans="2:3" x14ac:dyDescent="0.75">
      <c r="B2335" s="250">
        <v>2272</v>
      </c>
      <c r="C2335" s="249">
        <v>129.71132478908046</v>
      </c>
    </row>
    <row r="2336" spans="2:3" x14ac:dyDescent="0.75">
      <c r="B2336" s="250">
        <v>2273</v>
      </c>
      <c r="C2336" s="249">
        <v>142.42068910452463</v>
      </c>
    </row>
    <row r="2337" spans="2:3" x14ac:dyDescent="0.75">
      <c r="B2337" s="250">
        <v>2274</v>
      </c>
      <c r="C2337" s="249">
        <v>140.83486387014125</v>
      </c>
    </row>
    <row r="2338" spans="2:3" x14ac:dyDescent="0.75">
      <c r="B2338" s="250">
        <v>2275</v>
      </c>
      <c r="C2338" s="249">
        <v>98.087375355937908</v>
      </c>
    </row>
    <row r="2339" spans="2:3" x14ac:dyDescent="0.75">
      <c r="B2339" s="250">
        <v>2276</v>
      </c>
      <c r="C2339" s="249">
        <v>71.512914396467352</v>
      </c>
    </row>
    <row r="2340" spans="2:3" x14ac:dyDescent="0.75">
      <c r="B2340" s="250">
        <v>2277</v>
      </c>
      <c r="C2340" s="249">
        <v>118.1552364233432</v>
      </c>
    </row>
    <row r="2341" spans="2:3" x14ac:dyDescent="0.75">
      <c r="B2341" s="250">
        <v>2278</v>
      </c>
      <c r="C2341" s="249">
        <v>106.79964698968121</v>
      </c>
    </row>
    <row r="2342" spans="2:3" x14ac:dyDescent="0.75">
      <c r="B2342" s="250">
        <v>2279</v>
      </c>
      <c r="C2342" s="249">
        <v>153.68439185236909</v>
      </c>
    </row>
    <row r="2343" spans="2:3" x14ac:dyDescent="0.75">
      <c r="B2343" s="250">
        <v>2280</v>
      </c>
      <c r="C2343" s="249">
        <v>155.28075821901936</v>
      </c>
    </row>
    <row r="2344" spans="2:3" x14ac:dyDescent="0.75">
      <c r="B2344" s="250">
        <v>2281</v>
      </c>
      <c r="C2344" s="249">
        <v>149.15310434957414</v>
      </c>
    </row>
    <row r="2345" spans="2:3" x14ac:dyDescent="0.75">
      <c r="B2345" s="250">
        <v>2282</v>
      </c>
      <c r="C2345" s="249">
        <v>115.71918995905298</v>
      </c>
    </row>
    <row r="2346" spans="2:3" x14ac:dyDescent="0.75">
      <c r="B2346" s="250">
        <v>2283</v>
      </c>
      <c r="C2346" s="249">
        <v>172.99427156154886</v>
      </c>
    </row>
    <row r="2347" spans="2:3" x14ac:dyDescent="0.75">
      <c r="B2347" s="250">
        <v>2284</v>
      </c>
      <c r="C2347" s="249">
        <v>156.38217839238786</v>
      </c>
    </row>
    <row r="2348" spans="2:3" x14ac:dyDescent="0.75">
      <c r="B2348" s="250">
        <v>2285</v>
      </c>
      <c r="C2348" s="249">
        <v>149.6317460664618</v>
      </c>
    </row>
    <row r="2349" spans="2:3" x14ac:dyDescent="0.75">
      <c r="B2349" s="250">
        <v>2286</v>
      </c>
      <c r="C2349" s="249">
        <v>156.04019201135924</v>
      </c>
    </row>
    <row r="2350" spans="2:3" x14ac:dyDescent="0.75">
      <c r="B2350" s="250">
        <v>2287</v>
      </c>
      <c r="C2350" s="249">
        <v>114.60694172035983</v>
      </c>
    </row>
    <row r="2351" spans="2:3" x14ac:dyDescent="0.75">
      <c r="B2351" s="250">
        <v>2288</v>
      </c>
      <c r="C2351" s="249">
        <v>105.56205616059182</v>
      </c>
    </row>
    <row r="2352" spans="2:3" x14ac:dyDescent="0.75">
      <c r="B2352" s="250">
        <v>2289</v>
      </c>
      <c r="C2352" s="249">
        <v>119.0313729887695</v>
      </c>
    </row>
    <row r="2353" spans="2:3" x14ac:dyDescent="0.75">
      <c r="B2353" s="250">
        <v>2290</v>
      </c>
      <c r="C2353" s="249">
        <v>142.53513142354751</v>
      </c>
    </row>
    <row r="2354" spans="2:3" x14ac:dyDescent="0.75">
      <c r="B2354" s="250">
        <v>2291</v>
      </c>
      <c r="C2354" s="249">
        <v>93.824314301203003</v>
      </c>
    </row>
    <row r="2355" spans="2:3" x14ac:dyDescent="0.75">
      <c r="B2355" s="250">
        <v>2292</v>
      </c>
      <c r="C2355" s="249">
        <v>91.122303368297395</v>
      </c>
    </row>
    <row r="2356" spans="2:3" x14ac:dyDescent="0.75">
      <c r="B2356" s="250">
        <v>2293</v>
      </c>
      <c r="C2356" s="249">
        <v>147.30550916989776</v>
      </c>
    </row>
    <row r="2357" spans="2:3" x14ac:dyDescent="0.75">
      <c r="B2357" s="250">
        <v>2294</v>
      </c>
      <c r="C2357" s="249">
        <v>143.4108775704494</v>
      </c>
    </row>
    <row r="2358" spans="2:3" x14ac:dyDescent="0.75">
      <c r="B2358" s="250">
        <v>2295</v>
      </c>
      <c r="C2358" s="249">
        <v>98.993110860483142</v>
      </c>
    </row>
    <row r="2359" spans="2:3" x14ac:dyDescent="0.75">
      <c r="B2359" s="250">
        <v>2296</v>
      </c>
      <c r="C2359" s="249">
        <v>114.39250219628045</v>
      </c>
    </row>
    <row r="2360" spans="2:3" x14ac:dyDescent="0.75">
      <c r="B2360" s="250">
        <v>2297</v>
      </c>
      <c r="C2360" s="249">
        <v>111.69772507680665</v>
      </c>
    </row>
    <row r="2361" spans="2:3" x14ac:dyDescent="0.75">
      <c r="B2361" s="250">
        <v>2298</v>
      </c>
      <c r="C2361" s="249">
        <v>102.72074782951225</v>
      </c>
    </row>
    <row r="2362" spans="2:3" x14ac:dyDescent="0.75">
      <c r="B2362" s="250">
        <v>2299</v>
      </c>
      <c r="C2362" s="249">
        <v>107.85689751468722</v>
      </c>
    </row>
    <row r="2363" spans="2:3" x14ac:dyDescent="0.75">
      <c r="B2363" s="250">
        <v>2300</v>
      </c>
      <c r="C2363" s="249">
        <v>110.98356136371298</v>
      </c>
    </row>
    <row r="2364" spans="2:3" x14ac:dyDescent="0.75">
      <c r="B2364" s="250">
        <v>2301</v>
      </c>
      <c r="C2364" s="249">
        <v>107.75481924031557</v>
      </c>
    </row>
    <row r="2365" spans="2:3" x14ac:dyDescent="0.75">
      <c r="B2365" s="250">
        <v>2302</v>
      </c>
      <c r="C2365" s="249">
        <v>162.08997449043403</v>
      </c>
    </row>
    <row r="2366" spans="2:3" x14ac:dyDescent="0.75">
      <c r="B2366" s="250">
        <v>2303</v>
      </c>
      <c r="C2366" s="249">
        <v>151.65618461845256</v>
      </c>
    </row>
    <row r="2367" spans="2:3" x14ac:dyDescent="0.75">
      <c r="B2367" s="250">
        <v>2304</v>
      </c>
      <c r="C2367" s="249">
        <v>114.78231237120933</v>
      </c>
    </row>
    <row r="2368" spans="2:3" x14ac:dyDescent="0.75">
      <c r="B2368" s="250">
        <v>2305</v>
      </c>
      <c r="C2368" s="249">
        <v>106.15722578419491</v>
      </c>
    </row>
    <row r="2369" spans="2:3" x14ac:dyDescent="0.75">
      <c r="B2369" s="250">
        <v>2306</v>
      </c>
      <c r="C2369" s="249">
        <v>98.884406585959368</v>
      </c>
    </row>
    <row r="2370" spans="2:3" x14ac:dyDescent="0.75">
      <c r="B2370" s="250">
        <v>2307</v>
      </c>
      <c r="C2370" s="249">
        <v>75.063742171672033</v>
      </c>
    </row>
    <row r="2371" spans="2:3" x14ac:dyDescent="0.75">
      <c r="B2371" s="250">
        <v>2308</v>
      </c>
      <c r="C2371" s="249">
        <v>109.09534221572966</v>
      </c>
    </row>
    <row r="2372" spans="2:3" x14ac:dyDescent="0.75">
      <c r="B2372" s="250">
        <v>2309</v>
      </c>
      <c r="C2372" s="249">
        <v>103.37270025373954</v>
      </c>
    </row>
    <row r="2373" spans="2:3" x14ac:dyDescent="0.75">
      <c r="B2373" s="250">
        <v>2310</v>
      </c>
      <c r="C2373" s="249">
        <v>108.93340934844512</v>
      </c>
    </row>
    <row r="2374" spans="2:3" x14ac:dyDescent="0.75">
      <c r="B2374" s="250">
        <v>2311</v>
      </c>
      <c r="C2374" s="249">
        <v>105.81508251165454</v>
      </c>
    </row>
    <row r="2375" spans="2:3" x14ac:dyDescent="0.75">
      <c r="B2375" s="250">
        <v>2312</v>
      </c>
      <c r="C2375" s="249">
        <v>108.4708166975938</v>
      </c>
    </row>
    <row r="2376" spans="2:3" x14ac:dyDescent="0.75">
      <c r="B2376" s="250">
        <v>2313</v>
      </c>
      <c r="C2376" s="249">
        <v>84.901153283019113</v>
      </c>
    </row>
    <row r="2377" spans="2:3" x14ac:dyDescent="0.75">
      <c r="B2377" s="250">
        <v>2314</v>
      </c>
      <c r="C2377" s="249">
        <v>68.578110023933732</v>
      </c>
    </row>
    <row r="2378" spans="2:3" x14ac:dyDescent="0.75">
      <c r="B2378" s="250">
        <v>2315</v>
      </c>
      <c r="C2378" s="249">
        <v>135.98826557457204</v>
      </c>
    </row>
    <row r="2379" spans="2:3" x14ac:dyDescent="0.75">
      <c r="B2379" s="250">
        <v>2316</v>
      </c>
      <c r="C2379" s="249">
        <v>135.83130664737786</v>
      </c>
    </row>
    <row r="2380" spans="2:3" x14ac:dyDescent="0.75">
      <c r="B2380" s="250">
        <v>2317</v>
      </c>
      <c r="C2380" s="249">
        <v>130.01931445322984</v>
      </c>
    </row>
    <row r="2381" spans="2:3" x14ac:dyDescent="0.75">
      <c r="B2381" s="250">
        <v>2318</v>
      </c>
      <c r="C2381" s="249">
        <v>139.05243385397478</v>
      </c>
    </row>
    <row r="2382" spans="2:3" x14ac:dyDescent="0.75">
      <c r="B2382" s="250">
        <v>2319</v>
      </c>
      <c r="C2382" s="249">
        <v>136.66871117506406</v>
      </c>
    </row>
    <row r="2383" spans="2:3" x14ac:dyDescent="0.75">
      <c r="B2383" s="250">
        <v>2320</v>
      </c>
      <c r="C2383" s="249">
        <v>124.10906110964103</v>
      </c>
    </row>
    <row r="2384" spans="2:3" x14ac:dyDescent="0.75">
      <c r="B2384" s="250">
        <v>2321</v>
      </c>
      <c r="C2384" s="249">
        <v>93.957607795544249</v>
      </c>
    </row>
    <row r="2385" spans="2:3" x14ac:dyDescent="0.75">
      <c r="B2385" s="250">
        <v>2322</v>
      </c>
      <c r="C2385" s="249">
        <v>95.068603585898458</v>
      </c>
    </row>
    <row r="2386" spans="2:3" x14ac:dyDescent="0.75">
      <c r="B2386" s="250">
        <v>2323</v>
      </c>
      <c r="C2386" s="249">
        <v>109.83974792227812</v>
      </c>
    </row>
    <row r="2387" spans="2:3" x14ac:dyDescent="0.75">
      <c r="B2387" s="250">
        <v>2324</v>
      </c>
      <c r="C2387" s="249">
        <v>173.81614242586767</v>
      </c>
    </row>
    <row r="2388" spans="2:3" x14ac:dyDescent="0.75">
      <c r="B2388" s="250">
        <v>2325</v>
      </c>
      <c r="C2388" s="249">
        <v>94.367856967894326</v>
      </c>
    </row>
    <row r="2389" spans="2:3" x14ac:dyDescent="0.75">
      <c r="B2389" s="250">
        <v>2326</v>
      </c>
      <c r="C2389" s="249">
        <v>107.35538859832722</v>
      </c>
    </row>
    <row r="2390" spans="2:3" x14ac:dyDescent="0.75">
      <c r="B2390" s="250">
        <v>2327</v>
      </c>
      <c r="C2390" s="249">
        <v>118.4230014617075</v>
      </c>
    </row>
    <row r="2391" spans="2:3" x14ac:dyDescent="0.75">
      <c r="B2391" s="250">
        <v>2328</v>
      </c>
      <c r="C2391" s="249">
        <v>145.89609291935284</v>
      </c>
    </row>
    <row r="2392" spans="2:3" x14ac:dyDescent="0.75">
      <c r="B2392" s="250">
        <v>2329</v>
      </c>
      <c r="C2392" s="249">
        <v>117.39676904236111</v>
      </c>
    </row>
    <row r="2393" spans="2:3" x14ac:dyDescent="0.75">
      <c r="B2393" s="250">
        <v>2330</v>
      </c>
      <c r="C2393" s="249">
        <v>166.17864909914658</v>
      </c>
    </row>
    <row r="2394" spans="2:3" x14ac:dyDescent="0.75">
      <c r="B2394" s="250">
        <v>2331</v>
      </c>
      <c r="C2394" s="249">
        <v>150.16952793638637</v>
      </c>
    </row>
    <row r="2395" spans="2:3" x14ac:dyDescent="0.75">
      <c r="B2395" s="250">
        <v>2332</v>
      </c>
      <c r="C2395" s="249">
        <v>152.92089199926528</v>
      </c>
    </row>
    <row r="2396" spans="2:3" x14ac:dyDescent="0.75">
      <c r="B2396" s="250">
        <v>2333</v>
      </c>
      <c r="C2396" s="249">
        <v>79.876969101589651</v>
      </c>
    </row>
    <row r="2397" spans="2:3" x14ac:dyDescent="0.75">
      <c r="B2397" s="250">
        <v>2334</v>
      </c>
      <c r="C2397" s="249">
        <v>115.96519630306109</v>
      </c>
    </row>
    <row r="2398" spans="2:3" x14ac:dyDescent="0.75">
      <c r="B2398" s="250">
        <v>2335</v>
      </c>
      <c r="C2398" s="249">
        <v>129.76425368245509</v>
      </c>
    </row>
    <row r="2399" spans="2:3" x14ac:dyDescent="0.75">
      <c r="B2399" s="250">
        <v>2336</v>
      </c>
      <c r="C2399" s="249">
        <v>126.7498317709456</v>
      </c>
    </row>
    <row r="2400" spans="2:3" x14ac:dyDescent="0.75">
      <c r="B2400" s="250">
        <v>2337</v>
      </c>
      <c r="C2400" s="249">
        <v>75.287890313731396</v>
      </c>
    </row>
    <row r="2401" spans="2:3" x14ac:dyDescent="0.75">
      <c r="B2401" s="250">
        <v>2338</v>
      </c>
      <c r="C2401" s="249">
        <v>79.183935660305551</v>
      </c>
    </row>
    <row r="2402" spans="2:3" x14ac:dyDescent="0.75">
      <c r="B2402" s="250">
        <v>2339</v>
      </c>
      <c r="C2402" s="249">
        <v>124.00058322534287</v>
      </c>
    </row>
    <row r="2403" spans="2:3" x14ac:dyDescent="0.75">
      <c r="B2403" s="250">
        <v>2340</v>
      </c>
      <c r="C2403" s="249">
        <v>160.07761939462725</v>
      </c>
    </row>
    <row r="2404" spans="2:3" x14ac:dyDescent="0.75">
      <c r="B2404" s="250">
        <v>2341</v>
      </c>
      <c r="C2404" s="249">
        <v>175.84182173067063</v>
      </c>
    </row>
    <row r="2405" spans="2:3" x14ac:dyDescent="0.75">
      <c r="B2405" s="250">
        <v>2342</v>
      </c>
      <c r="C2405" s="249">
        <v>164.41658641364563</v>
      </c>
    </row>
    <row r="2406" spans="2:3" x14ac:dyDescent="0.75">
      <c r="B2406" s="250">
        <v>2343</v>
      </c>
      <c r="C2406" s="249">
        <v>124.33620570303941</v>
      </c>
    </row>
    <row r="2407" spans="2:3" x14ac:dyDescent="0.75">
      <c r="B2407" s="250">
        <v>2344</v>
      </c>
      <c r="C2407" s="249">
        <v>130.18286991270946</v>
      </c>
    </row>
    <row r="2408" spans="2:3" x14ac:dyDescent="0.75">
      <c r="B2408" s="250">
        <v>2345</v>
      </c>
      <c r="C2408" s="249">
        <v>88.328730434918242</v>
      </c>
    </row>
    <row r="2409" spans="2:3" x14ac:dyDescent="0.75">
      <c r="B2409" s="250">
        <v>2346</v>
      </c>
      <c r="C2409" s="249">
        <v>138.5126743589386</v>
      </c>
    </row>
    <row r="2410" spans="2:3" x14ac:dyDescent="0.75">
      <c r="B2410" s="250">
        <v>2347</v>
      </c>
      <c r="C2410" s="249">
        <v>109.97815411930813</v>
      </c>
    </row>
    <row r="2411" spans="2:3" x14ac:dyDescent="0.75">
      <c r="B2411" s="250">
        <v>2348</v>
      </c>
      <c r="C2411" s="249">
        <v>116.39341090654456</v>
      </c>
    </row>
    <row r="2412" spans="2:3" x14ac:dyDescent="0.75">
      <c r="B2412" s="250">
        <v>2349</v>
      </c>
      <c r="C2412" s="249">
        <v>149.90505360929626</v>
      </c>
    </row>
    <row r="2413" spans="2:3" x14ac:dyDescent="0.75">
      <c r="B2413" s="250">
        <v>2350</v>
      </c>
      <c r="C2413" s="249">
        <v>96.748335790738082</v>
      </c>
    </row>
    <row r="2414" spans="2:3" x14ac:dyDescent="0.75">
      <c r="B2414" s="250">
        <v>2351</v>
      </c>
      <c r="C2414" s="249">
        <v>105.33005946365628</v>
      </c>
    </row>
    <row r="2415" spans="2:3" x14ac:dyDescent="0.75">
      <c r="B2415" s="250">
        <v>2352</v>
      </c>
      <c r="C2415" s="249">
        <v>110.11708720439508</v>
      </c>
    </row>
    <row r="2416" spans="2:3" x14ac:dyDescent="0.75">
      <c r="B2416" s="250">
        <v>2353</v>
      </c>
      <c r="C2416" s="249">
        <v>148.93443784737929</v>
      </c>
    </row>
    <row r="2417" spans="2:3" x14ac:dyDescent="0.75">
      <c r="B2417" s="250">
        <v>2354</v>
      </c>
      <c r="C2417" s="249">
        <v>173.16306429873367</v>
      </c>
    </row>
    <row r="2418" spans="2:3" x14ac:dyDescent="0.75">
      <c r="B2418" s="250">
        <v>2355</v>
      </c>
      <c r="C2418" s="249">
        <v>114.73467316103094</v>
      </c>
    </row>
    <row r="2419" spans="2:3" x14ac:dyDescent="0.75">
      <c r="B2419" s="250">
        <v>2356</v>
      </c>
      <c r="C2419" s="249">
        <v>113.80965784403773</v>
      </c>
    </row>
    <row r="2420" spans="2:3" x14ac:dyDescent="0.75">
      <c r="B2420" s="250">
        <v>2357</v>
      </c>
      <c r="C2420" s="249">
        <v>111.65070811241985</v>
      </c>
    </row>
    <row r="2421" spans="2:3" x14ac:dyDescent="0.75">
      <c r="B2421" s="250">
        <v>2358</v>
      </c>
      <c r="C2421" s="249">
        <v>102.1169502999133</v>
      </c>
    </row>
    <row r="2422" spans="2:3" x14ac:dyDescent="0.75">
      <c r="B2422" s="250">
        <v>2359</v>
      </c>
      <c r="C2422" s="249">
        <v>117.12158545500134</v>
      </c>
    </row>
    <row r="2423" spans="2:3" x14ac:dyDescent="0.75">
      <c r="B2423" s="250">
        <v>2360</v>
      </c>
      <c r="C2423" s="249">
        <v>103.47128922366718</v>
      </c>
    </row>
    <row r="2424" spans="2:3" x14ac:dyDescent="0.75">
      <c r="B2424" s="250">
        <v>2361</v>
      </c>
      <c r="C2424" s="249">
        <v>102.15752324037203</v>
      </c>
    </row>
    <row r="2425" spans="2:3" x14ac:dyDescent="0.75">
      <c r="B2425" s="250">
        <v>2362</v>
      </c>
      <c r="C2425" s="249">
        <v>99.348434878557043</v>
      </c>
    </row>
    <row r="2426" spans="2:3" x14ac:dyDescent="0.75">
      <c r="B2426" s="250">
        <v>2363</v>
      </c>
      <c r="C2426" s="249">
        <v>68.009297323727225</v>
      </c>
    </row>
    <row r="2427" spans="2:3" x14ac:dyDescent="0.75">
      <c r="B2427" s="250">
        <v>2364</v>
      </c>
      <c r="C2427" s="249">
        <v>95.601114881473137</v>
      </c>
    </row>
    <row r="2428" spans="2:3" x14ac:dyDescent="0.75">
      <c r="B2428" s="250">
        <v>2365</v>
      </c>
      <c r="C2428" s="249">
        <v>144.58835861230776</v>
      </c>
    </row>
    <row r="2429" spans="2:3" x14ac:dyDescent="0.75">
      <c r="B2429" s="250">
        <v>2366</v>
      </c>
      <c r="C2429" s="249">
        <v>111.75699434078511</v>
      </c>
    </row>
    <row r="2430" spans="2:3" x14ac:dyDescent="0.75">
      <c r="B2430" s="250">
        <v>2367</v>
      </c>
      <c r="C2430" s="249">
        <v>140.45837283667331</v>
      </c>
    </row>
    <row r="2431" spans="2:3" x14ac:dyDescent="0.75">
      <c r="B2431" s="250">
        <v>2368</v>
      </c>
      <c r="C2431" s="249">
        <v>135.25220731811783</v>
      </c>
    </row>
    <row r="2432" spans="2:3" x14ac:dyDescent="0.75">
      <c r="B2432" s="250">
        <v>2369</v>
      </c>
      <c r="C2432" s="249">
        <v>122.21822174395574</v>
      </c>
    </row>
    <row r="2433" spans="2:3" x14ac:dyDescent="0.75">
      <c r="B2433" s="250">
        <v>2370</v>
      </c>
      <c r="C2433" s="249">
        <v>157.33204089030582</v>
      </c>
    </row>
    <row r="2434" spans="2:3" x14ac:dyDescent="0.75">
      <c r="B2434" s="250">
        <v>2371</v>
      </c>
      <c r="C2434" s="249">
        <v>129.11163293287163</v>
      </c>
    </row>
    <row r="2435" spans="2:3" x14ac:dyDescent="0.75">
      <c r="B2435" s="250">
        <v>2372</v>
      </c>
      <c r="C2435" s="249">
        <v>137.86307376571276</v>
      </c>
    </row>
    <row r="2436" spans="2:3" x14ac:dyDescent="0.75">
      <c r="B2436" s="250">
        <v>2373</v>
      </c>
      <c r="C2436" s="249">
        <v>73.661258740720626</v>
      </c>
    </row>
    <row r="2437" spans="2:3" x14ac:dyDescent="0.75">
      <c r="B2437" s="250">
        <v>2374</v>
      </c>
      <c r="C2437" s="249">
        <v>95.731137111061926</v>
      </c>
    </row>
    <row r="2438" spans="2:3" x14ac:dyDescent="0.75">
      <c r="B2438" s="250">
        <v>2375</v>
      </c>
      <c r="C2438" s="249">
        <v>151.82600590154158</v>
      </c>
    </row>
    <row r="2439" spans="2:3" x14ac:dyDescent="0.75">
      <c r="B2439" s="250">
        <v>2376</v>
      </c>
      <c r="C2439" s="249">
        <v>113.67841444259187</v>
      </c>
    </row>
    <row r="2440" spans="2:3" x14ac:dyDescent="0.75">
      <c r="B2440" s="250">
        <v>2377</v>
      </c>
      <c r="C2440" s="249">
        <v>91.394260106244246</v>
      </c>
    </row>
    <row r="2441" spans="2:3" x14ac:dyDescent="0.75">
      <c r="B2441" s="250">
        <v>2378</v>
      </c>
      <c r="C2441" s="249">
        <v>104.65661619381626</v>
      </c>
    </row>
    <row r="2442" spans="2:3" x14ac:dyDescent="0.75">
      <c r="B2442" s="250">
        <v>2379</v>
      </c>
      <c r="C2442" s="249">
        <v>95.061346348327746</v>
      </c>
    </row>
    <row r="2443" spans="2:3" x14ac:dyDescent="0.75">
      <c r="B2443" s="250">
        <v>2380</v>
      </c>
      <c r="C2443" s="249">
        <v>100.964244937191</v>
      </c>
    </row>
    <row r="2444" spans="2:3" x14ac:dyDescent="0.75">
      <c r="B2444" s="250">
        <v>2381</v>
      </c>
      <c r="C2444" s="249">
        <v>156.03447580193313</v>
      </c>
    </row>
    <row r="2445" spans="2:3" x14ac:dyDescent="0.75">
      <c r="B2445" s="250">
        <v>2382</v>
      </c>
      <c r="C2445" s="249">
        <v>117.20708463495104</v>
      </c>
    </row>
    <row r="2446" spans="2:3" x14ac:dyDescent="0.75">
      <c r="B2446" s="250">
        <v>2383</v>
      </c>
      <c r="C2446" s="249">
        <v>109.41125075226898</v>
      </c>
    </row>
    <row r="2447" spans="2:3" x14ac:dyDescent="0.75">
      <c r="B2447" s="250">
        <v>2384</v>
      </c>
      <c r="C2447" s="249">
        <v>152.49393772491453</v>
      </c>
    </row>
    <row r="2448" spans="2:3" x14ac:dyDescent="0.75">
      <c r="B2448" s="250">
        <v>2385</v>
      </c>
      <c r="C2448" s="249">
        <v>155.94167277052486</v>
      </c>
    </row>
    <row r="2449" spans="2:3" x14ac:dyDescent="0.75">
      <c r="B2449" s="250">
        <v>2386</v>
      </c>
      <c r="C2449" s="249">
        <v>149.02803919840733</v>
      </c>
    </row>
    <row r="2450" spans="2:3" x14ac:dyDescent="0.75">
      <c r="B2450" s="250">
        <v>2387</v>
      </c>
      <c r="C2450" s="249">
        <v>142.95397620582906</v>
      </c>
    </row>
    <row r="2451" spans="2:3" x14ac:dyDescent="0.75">
      <c r="B2451" s="250">
        <v>2388</v>
      </c>
      <c r="C2451" s="249">
        <v>129.88389868878573</v>
      </c>
    </row>
    <row r="2452" spans="2:3" x14ac:dyDescent="0.75">
      <c r="B2452" s="250">
        <v>2389</v>
      </c>
      <c r="C2452" s="249">
        <v>128.57353638643394</v>
      </c>
    </row>
    <row r="2453" spans="2:3" x14ac:dyDescent="0.75">
      <c r="B2453" s="250">
        <v>2390</v>
      </c>
      <c r="C2453" s="249">
        <v>137.06054765009222</v>
      </c>
    </row>
    <row r="2454" spans="2:3" x14ac:dyDescent="0.75">
      <c r="B2454" s="250">
        <v>2391</v>
      </c>
      <c r="C2454" s="249">
        <v>134.71732979950647</v>
      </c>
    </row>
    <row r="2455" spans="2:3" x14ac:dyDescent="0.75">
      <c r="B2455" s="250">
        <v>2392</v>
      </c>
      <c r="C2455" s="249">
        <v>124.2788273105121</v>
      </c>
    </row>
    <row r="2456" spans="2:3" x14ac:dyDescent="0.75">
      <c r="B2456" s="250">
        <v>2393</v>
      </c>
      <c r="C2456" s="249">
        <v>103.75369000729927</v>
      </c>
    </row>
    <row r="2457" spans="2:3" x14ac:dyDescent="0.75">
      <c r="B2457" s="250">
        <v>2394</v>
      </c>
      <c r="C2457" s="249">
        <v>164.75191376890649</v>
      </c>
    </row>
    <row r="2458" spans="2:3" x14ac:dyDescent="0.75">
      <c r="B2458" s="250">
        <v>2395</v>
      </c>
      <c r="C2458" s="249">
        <v>119.74101977639243</v>
      </c>
    </row>
    <row r="2459" spans="2:3" x14ac:dyDescent="0.75">
      <c r="B2459" s="250">
        <v>2396</v>
      </c>
      <c r="C2459" s="249">
        <v>86.306091320685283</v>
      </c>
    </row>
    <row r="2460" spans="2:3" x14ac:dyDescent="0.75">
      <c r="B2460" s="250">
        <v>2397</v>
      </c>
      <c r="C2460" s="249">
        <v>143.39016905092134</v>
      </c>
    </row>
    <row r="2461" spans="2:3" x14ac:dyDescent="0.75">
      <c r="B2461" s="250">
        <v>2398</v>
      </c>
      <c r="C2461" s="249">
        <v>125.8442892962192</v>
      </c>
    </row>
    <row r="2462" spans="2:3" x14ac:dyDescent="0.75">
      <c r="B2462" s="250">
        <v>2399</v>
      </c>
      <c r="C2462" s="249">
        <v>110.4292904917164</v>
      </c>
    </row>
    <row r="2463" spans="2:3" x14ac:dyDescent="0.75">
      <c r="B2463" s="250">
        <v>2400</v>
      </c>
      <c r="C2463" s="249">
        <v>164.3647503003873</v>
      </c>
    </row>
    <row r="2464" spans="2:3" x14ac:dyDescent="0.75">
      <c r="B2464" s="250">
        <v>2401</v>
      </c>
      <c r="C2464" s="249">
        <v>108.8618799290189</v>
      </c>
    </row>
    <row r="2465" spans="2:3" x14ac:dyDescent="0.75">
      <c r="B2465" s="250">
        <v>2402</v>
      </c>
      <c r="C2465" s="249">
        <v>127.60551026434126</v>
      </c>
    </row>
    <row r="2466" spans="2:3" x14ac:dyDescent="0.75">
      <c r="B2466" s="250">
        <v>2403</v>
      </c>
      <c r="C2466" s="249">
        <v>133.6383529547299</v>
      </c>
    </row>
    <row r="2467" spans="2:3" x14ac:dyDescent="0.75">
      <c r="B2467" s="250">
        <v>2404</v>
      </c>
      <c r="C2467" s="249">
        <v>148.49041058361664</v>
      </c>
    </row>
    <row r="2468" spans="2:3" x14ac:dyDescent="0.75">
      <c r="B2468" s="250">
        <v>2405</v>
      </c>
      <c r="C2468" s="249">
        <v>111.2208090302493</v>
      </c>
    </row>
    <row r="2469" spans="2:3" x14ac:dyDescent="0.75">
      <c r="B2469" s="250">
        <v>2406</v>
      </c>
      <c r="C2469" s="249">
        <v>129.06332736462053</v>
      </c>
    </row>
    <row r="2470" spans="2:3" x14ac:dyDescent="0.75">
      <c r="B2470" s="250">
        <v>2407</v>
      </c>
      <c r="C2470" s="249">
        <v>121.34632389028808</v>
      </c>
    </row>
    <row r="2471" spans="2:3" x14ac:dyDescent="0.75">
      <c r="B2471" s="250">
        <v>2408</v>
      </c>
      <c r="C2471" s="249">
        <v>100.74826071369336</v>
      </c>
    </row>
    <row r="2472" spans="2:3" x14ac:dyDescent="0.75">
      <c r="B2472" s="250">
        <v>2409</v>
      </c>
      <c r="C2472" s="249">
        <v>133.79783784945289</v>
      </c>
    </row>
    <row r="2473" spans="2:3" x14ac:dyDescent="0.75">
      <c r="B2473" s="250">
        <v>2410</v>
      </c>
      <c r="C2473" s="249">
        <v>84.393575583171469</v>
      </c>
    </row>
    <row r="2474" spans="2:3" x14ac:dyDescent="0.75">
      <c r="B2474" s="250">
        <v>2411</v>
      </c>
      <c r="C2474" s="249">
        <v>112.02744471632948</v>
      </c>
    </row>
    <row r="2475" spans="2:3" x14ac:dyDescent="0.75">
      <c r="B2475" s="250">
        <v>2412</v>
      </c>
      <c r="C2475" s="249">
        <v>81.083386509011689</v>
      </c>
    </row>
    <row r="2476" spans="2:3" x14ac:dyDescent="0.75">
      <c r="B2476" s="250">
        <v>2413</v>
      </c>
      <c r="C2476" s="249">
        <v>96.944407891647657</v>
      </c>
    </row>
    <row r="2477" spans="2:3" x14ac:dyDescent="0.75">
      <c r="B2477" s="250">
        <v>2414</v>
      </c>
      <c r="C2477" s="249">
        <v>109.25982456404496</v>
      </c>
    </row>
    <row r="2478" spans="2:3" x14ac:dyDescent="0.75">
      <c r="B2478" s="250">
        <v>2415</v>
      </c>
      <c r="C2478" s="249">
        <v>104.35326711495594</v>
      </c>
    </row>
    <row r="2479" spans="2:3" x14ac:dyDescent="0.75">
      <c r="B2479" s="250">
        <v>2416</v>
      </c>
      <c r="C2479" s="249">
        <v>133.82382110668948</v>
      </c>
    </row>
    <row r="2480" spans="2:3" x14ac:dyDescent="0.75">
      <c r="B2480" s="250">
        <v>2417</v>
      </c>
      <c r="C2480" s="249">
        <v>118.38743794254431</v>
      </c>
    </row>
    <row r="2481" spans="2:3" x14ac:dyDescent="0.75">
      <c r="B2481" s="250">
        <v>2418</v>
      </c>
      <c r="C2481" s="249">
        <v>72.60219084164703</v>
      </c>
    </row>
    <row r="2482" spans="2:3" x14ac:dyDescent="0.75">
      <c r="B2482" s="250">
        <v>2419</v>
      </c>
      <c r="C2482" s="249">
        <v>121.20410260907306</v>
      </c>
    </row>
    <row r="2483" spans="2:3" x14ac:dyDescent="0.75">
      <c r="B2483" s="250">
        <v>2420</v>
      </c>
      <c r="C2483" s="249">
        <v>164.00431768688671</v>
      </c>
    </row>
    <row r="2484" spans="2:3" x14ac:dyDescent="0.75">
      <c r="B2484" s="250">
        <v>2421</v>
      </c>
      <c r="C2484" s="249">
        <v>119.79703902936262</v>
      </c>
    </row>
    <row r="2485" spans="2:3" x14ac:dyDescent="0.75">
      <c r="B2485" s="250">
        <v>2422</v>
      </c>
      <c r="C2485" s="249">
        <v>141.64231865322029</v>
      </c>
    </row>
    <row r="2486" spans="2:3" x14ac:dyDescent="0.75">
      <c r="B2486" s="250">
        <v>2423</v>
      </c>
      <c r="C2486" s="249">
        <v>128.43030710624669</v>
      </c>
    </row>
    <row r="2487" spans="2:3" x14ac:dyDescent="0.75">
      <c r="B2487" s="250">
        <v>2424</v>
      </c>
      <c r="C2487" s="249">
        <v>120.19765814213882</v>
      </c>
    </row>
    <row r="2488" spans="2:3" x14ac:dyDescent="0.75">
      <c r="B2488" s="250">
        <v>2425</v>
      </c>
      <c r="C2488" s="249">
        <v>68.409053856065697</v>
      </c>
    </row>
    <row r="2489" spans="2:3" x14ac:dyDescent="0.75">
      <c r="B2489" s="250">
        <v>2426</v>
      </c>
      <c r="C2489" s="249">
        <v>99.070583563474955</v>
      </c>
    </row>
    <row r="2490" spans="2:3" x14ac:dyDescent="0.75">
      <c r="B2490" s="250">
        <v>2427</v>
      </c>
      <c r="C2490" s="249">
        <v>113.83642222427532</v>
      </c>
    </row>
    <row r="2491" spans="2:3" x14ac:dyDescent="0.75">
      <c r="B2491" s="250">
        <v>2428</v>
      </c>
      <c r="C2491" s="249">
        <v>80.752824557956501</v>
      </c>
    </row>
    <row r="2492" spans="2:3" x14ac:dyDescent="0.75">
      <c r="B2492" s="250">
        <v>2429</v>
      </c>
      <c r="C2492" s="249">
        <v>90.79876896592863</v>
      </c>
    </row>
    <row r="2493" spans="2:3" x14ac:dyDescent="0.75">
      <c r="B2493" s="250">
        <v>2430</v>
      </c>
      <c r="C2493" s="249">
        <v>100.50164569818955</v>
      </c>
    </row>
    <row r="2494" spans="2:3" x14ac:dyDescent="0.75">
      <c r="B2494" s="250">
        <v>2431</v>
      </c>
      <c r="C2494" s="249">
        <v>113.932046865909</v>
      </c>
    </row>
    <row r="2495" spans="2:3" x14ac:dyDescent="0.75">
      <c r="B2495" s="250">
        <v>2432</v>
      </c>
      <c r="C2495" s="249">
        <v>141.29777789024209</v>
      </c>
    </row>
    <row r="2496" spans="2:3" x14ac:dyDescent="0.75">
      <c r="B2496" s="250">
        <v>2433</v>
      </c>
      <c r="C2496" s="249">
        <v>124.13752589981672</v>
      </c>
    </row>
    <row r="2497" spans="2:3" x14ac:dyDescent="0.75">
      <c r="B2497" s="250">
        <v>2434</v>
      </c>
      <c r="C2497" s="249">
        <v>91.847801584237033</v>
      </c>
    </row>
    <row r="2498" spans="2:3" x14ac:dyDescent="0.75">
      <c r="B2498" s="250">
        <v>2435</v>
      </c>
      <c r="C2498" s="249">
        <v>136.1125349639799</v>
      </c>
    </row>
    <row r="2499" spans="2:3" x14ac:dyDescent="0.75">
      <c r="B2499" s="250">
        <v>2436</v>
      </c>
      <c r="C2499" s="249">
        <v>134.16070536548474</v>
      </c>
    </row>
    <row r="2500" spans="2:3" x14ac:dyDescent="0.75">
      <c r="B2500" s="250">
        <v>2437</v>
      </c>
      <c r="C2500" s="249">
        <v>81.572211627462337</v>
      </c>
    </row>
    <row r="2501" spans="2:3" x14ac:dyDescent="0.75">
      <c r="B2501" s="250">
        <v>2438</v>
      </c>
      <c r="C2501" s="249">
        <v>102.40655072640082</v>
      </c>
    </row>
    <row r="2502" spans="2:3" x14ac:dyDescent="0.75">
      <c r="B2502" s="250">
        <v>2439</v>
      </c>
      <c r="C2502" s="249">
        <v>127.08108684707199</v>
      </c>
    </row>
    <row r="2503" spans="2:3" x14ac:dyDescent="0.75">
      <c r="B2503" s="250">
        <v>2440</v>
      </c>
      <c r="C2503" s="249">
        <v>141.34281870292193</v>
      </c>
    </row>
    <row r="2504" spans="2:3" x14ac:dyDescent="0.75">
      <c r="B2504" s="250">
        <v>2441</v>
      </c>
      <c r="C2504" s="249">
        <v>109.39298397855404</v>
      </c>
    </row>
    <row r="2505" spans="2:3" x14ac:dyDescent="0.75">
      <c r="B2505" s="250">
        <v>2442</v>
      </c>
      <c r="C2505" s="249">
        <v>133.48141679383923</v>
      </c>
    </row>
    <row r="2506" spans="2:3" x14ac:dyDescent="0.75">
      <c r="B2506" s="250">
        <v>2443</v>
      </c>
      <c r="C2506" s="249">
        <v>111.8905271225634</v>
      </c>
    </row>
    <row r="2507" spans="2:3" x14ac:dyDescent="0.75">
      <c r="B2507" s="250">
        <v>2444</v>
      </c>
      <c r="C2507" s="249">
        <v>123.98621099016894</v>
      </c>
    </row>
    <row r="2508" spans="2:3" x14ac:dyDescent="0.75">
      <c r="B2508" s="250">
        <v>2445</v>
      </c>
      <c r="C2508" s="249">
        <v>98.67637495502845</v>
      </c>
    </row>
    <row r="2509" spans="2:3" x14ac:dyDescent="0.75">
      <c r="B2509" s="250">
        <v>2446</v>
      </c>
      <c r="C2509" s="249">
        <v>141.15114874064395</v>
      </c>
    </row>
    <row r="2510" spans="2:3" x14ac:dyDescent="0.75">
      <c r="B2510" s="250">
        <v>2447</v>
      </c>
      <c r="C2510" s="249">
        <v>114.64264163557934</v>
      </c>
    </row>
    <row r="2511" spans="2:3" x14ac:dyDescent="0.75">
      <c r="B2511" s="250">
        <v>2448</v>
      </c>
      <c r="C2511" s="249">
        <v>121.05341495467</v>
      </c>
    </row>
    <row r="2512" spans="2:3" x14ac:dyDescent="0.75">
      <c r="B2512" s="250">
        <v>2449</v>
      </c>
      <c r="C2512" s="249">
        <v>102.13548867711017</v>
      </c>
    </row>
    <row r="2513" spans="2:3" x14ac:dyDescent="0.75">
      <c r="B2513" s="250">
        <v>2450</v>
      </c>
      <c r="C2513" s="249">
        <v>114.44130156994601</v>
      </c>
    </row>
    <row r="2514" spans="2:3" x14ac:dyDescent="0.75">
      <c r="B2514" s="250">
        <v>2451</v>
      </c>
      <c r="C2514" s="249">
        <v>130.72619048475195</v>
      </c>
    </row>
    <row r="2515" spans="2:3" x14ac:dyDescent="0.75">
      <c r="B2515" s="250">
        <v>2452</v>
      </c>
      <c r="C2515" s="249">
        <v>118.44969070411797</v>
      </c>
    </row>
    <row r="2516" spans="2:3" x14ac:dyDescent="0.75">
      <c r="B2516" s="250">
        <v>2453</v>
      </c>
      <c r="C2516" s="249">
        <v>158.93533230337613</v>
      </c>
    </row>
    <row r="2517" spans="2:3" x14ac:dyDescent="0.75">
      <c r="B2517" s="250">
        <v>2454</v>
      </c>
      <c r="C2517" s="249">
        <v>107.87711279805225</v>
      </c>
    </row>
    <row r="2518" spans="2:3" x14ac:dyDescent="0.75">
      <c r="B2518" s="250">
        <v>2455</v>
      </c>
      <c r="C2518" s="249">
        <v>143.82909415063733</v>
      </c>
    </row>
    <row r="2519" spans="2:3" x14ac:dyDescent="0.75">
      <c r="B2519" s="250">
        <v>2456</v>
      </c>
      <c r="C2519" s="249">
        <v>99.367704843915845</v>
      </c>
    </row>
    <row r="2520" spans="2:3" x14ac:dyDescent="0.75">
      <c r="B2520" s="250">
        <v>2457</v>
      </c>
      <c r="C2520" s="249">
        <v>89.810978570831708</v>
      </c>
    </row>
    <row r="2521" spans="2:3" x14ac:dyDescent="0.75">
      <c r="B2521" s="250">
        <v>2458</v>
      </c>
      <c r="C2521" s="249">
        <v>105.77502416330913</v>
      </c>
    </row>
    <row r="2522" spans="2:3" x14ac:dyDescent="0.75">
      <c r="B2522" s="250">
        <v>2459</v>
      </c>
      <c r="C2522" s="249">
        <v>120.29583432816885</v>
      </c>
    </row>
    <row r="2523" spans="2:3" x14ac:dyDescent="0.75">
      <c r="B2523" s="250">
        <v>2460</v>
      </c>
      <c r="C2523" s="249">
        <v>121.93341733526023</v>
      </c>
    </row>
    <row r="2524" spans="2:3" x14ac:dyDescent="0.75">
      <c r="B2524" s="250">
        <v>2461</v>
      </c>
      <c r="C2524" s="249">
        <v>151.89709458396689</v>
      </c>
    </row>
    <row r="2525" spans="2:3" x14ac:dyDescent="0.75">
      <c r="B2525" s="250">
        <v>2462</v>
      </c>
      <c r="C2525" s="249">
        <v>118.45223229034173</v>
      </c>
    </row>
    <row r="2526" spans="2:3" x14ac:dyDescent="0.75">
      <c r="B2526" s="250">
        <v>2463</v>
      </c>
      <c r="C2526" s="249">
        <v>129.08822638336784</v>
      </c>
    </row>
    <row r="2527" spans="2:3" x14ac:dyDescent="0.75">
      <c r="B2527" s="250">
        <v>2464</v>
      </c>
      <c r="C2527" s="249">
        <v>131.19583543986971</v>
      </c>
    </row>
    <row r="2528" spans="2:3" x14ac:dyDescent="0.75">
      <c r="B2528" s="250">
        <v>2465</v>
      </c>
      <c r="C2528" s="249">
        <v>127.32193808208525</v>
      </c>
    </row>
    <row r="2529" spans="2:3" x14ac:dyDescent="0.75">
      <c r="B2529" s="250">
        <v>2466</v>
      </c>
      <c r="C2529" s="249">
        <v>160.35419789538602</v>
      </c>
    </row>
    <row r="2530" spans="2:3" x14ac:dyDescent="0.75">
      <c r="B2530" s="250">
        <v>2467</v>
      </c>
      <c r="C2530" s="249">
        <v>91.737927134615973</v>
      </c>
    </row>
    <row r="2531" spans="2:3" x14ac:dyDescent="0.75">
      <c r="B2531" s="250">
        <v>2468</v>
      </c>
      <c r="C2531" s="249">
        <v>118.24695994881336</v>
      </c>
    </row>
    <row r="2532" spans="2:3" x14ac:dyDescent="0.75">
      <c r="B2532" s="250">
        <v>2469</v>
      </c>
      <c r="C2532" s="249">
        <v>109.37472486300238</v>
      </c>
    </row>
    <row r="2533" spans="2:3" x14ac:dyDescent="0.75">
      <c r="B2533" s="250">
        <v>2470</v>
      </c>
      <c r="C2533" s="249">
        <v>123.547427764471</v>
      </c>
    </row>
    <row r="2534" spans="2:3" x14ac:dyDescent="0.75">
      <c r="B2534" s="250">
        <v>2471</v>
      </c>
      <c r="C2534" s="249">
        <v>85.624889316300553</v>
      </c>
    </row>
    <row r="2535" spans="2:3" x14ac:dyDescent="0.75">
      <c r="B2535" s="250">
        <v>2472</v>
      </c>
      <c r="C2535" s="249">
        <v>103.45512007987301</v>
      </c>
    </row>
    <row r="2536" spans="2:3" x14ac:dyDescent="0.75">
      <c r="B2536" s="250">
        <v>2473</v>
      </c>
      <c r="C2536" s="249">
        <v>134.70323418138568</v>
      </c>
    </row>
    <row r="2537" spans="2:3" x14ac:dyDescent="0.75">
      <c r="B2537" s="250">
        <v>2474</v>
      </c>
      <c r="C2537" s="249">
        <v>133.62706562618109</v>
      </c>
    </row>
    <row r="2538" spans="2:3" x14ac:dyDescent="0.75">
      <c r="B2538" s="250">
        <v>2475</v>
      </c>
      <c r="C2538" s="249">
        <v>69.597048053460526</v>
      </c>
    </row>
    <row r="2539" spans="2:3" x14ac:dyDescent="0.75">
      <c r="B2539" s="250">
        <v>2476</v>
      </c>
      <c r="C2539" s="249">
        <v>109.17602996827398</v>
      </c>
    </row>
    <row r="2540" spans="2:3" x14ac:dyDescent="0.75">
      <c r="B2540" s="250">
        <v>2477</v>
      </c>
      <c r="C2540" s="249">
        <v>106.9416973139422</v>
      </c>
    </row>
    <row r="2541" spans="2:3" x14ac:dyDescent="0.75">
      <c r="B2541" s="250">
        <v>2478</v>
      </c>
      <c r="C2541" s="249">
        <v>169.09317589961401</v>
      </c>
    </row>
    <row r="2542" spans="2:3" x14ac:dyDescent="0.75">
      <c r="B2542" s="250">
        <v>2479</v>
      </c>
      <c r="C2542" s="249">
        <v>117.3360625458369</v>
      </c>
    </row>
    <row r="2543" spans="2:3" x14ac:dyDescent="0.75">
      <c r="B2543" s="250">
        <v>2480</v>
      </c>
      <c r="C2543" s="249">
        <v>137.52305056685654</v>
      </c>
    </row>
    <row r="2544" spans="2:3" x14ac:dyDescent="0.75">
      <c r="B2544" s="250">
        <v>2481</v>
      </c>
      <c r="C2544" s="249">
        <v>119.95627858068457</v>
      </c>
    </row>
    <row r="2545" spans="2:3" x14ac:dyDescent="0.75">
      <c r="B2545" s="250">
        <v>2482</v>
      </c>
      <c r="C2545" s="249">
        <v>164.94070754807262</v>
      </c>
    </row>
    <row r="2546" spans="2:3" x14ac:dyDescent="0.75">
      <c r="B2546" s="250">
        <v>2483</v>
      </c>
      <c r="C2546" s="249">
        <v>107.14057180407082</v>
      </c>
    </row>
    <row r="2547" spans="2:3" x14ac:dyDescent="0.75">
      <c r="B2547" s="250">
        <v>2484</v>
      </c>
      <c r="C2547" s="249">
        <v>86.391966373910947</v>
      </c>
    </row>
    <row r="2548" spans="2:3" x14ac:dyDescent="0.75">
      <c r="B2548" s="250">
        <v>2485</v>
      </c>
      <c r="C2548" s="249">
        <v>165.7479285561005</v>
      </c>
    </row>
    <row r="2549" spans="2:3" x14ac:dyDescent="0.75">
      <c r="B2549" s="250">
        <v>2486</v>
      </c>
      <c r="C2549" s="249">
        <v>134.00605919027089</v>
      </c>
    </row>
    <row r="2550" spans="2:3" x14ac:dyDescent="0.75">
      <c r="B2550" s="250">
        <v>2487</v>
      </c>
      <c r="C2550" s="249">
        <v>157.68059565552755</v>
      </c>
    </row>
    <row r="2551" spans="2:3" x14ac:dyDescent="0.75">
      <c r="B2551" s="250">
        <v>2488</v>
      </c>
      <c r="C2551" s="249">
        <v>145.42812703248757</v>
      </c>
    </row>
    <row r="2552" spans="2:3" x14ac:dyDescent="0.75">
      <c r="B2552" s="250">
        <v>2489</v>
      </c>
      <c r="C2552" s="249">
        <v>127.78659496394836</v>
      </c>
    </row>
    <row r="2553" spans="2:3" x14ac:dyDescent="0.75">
      <c r="B2553" s="250">
        <v>2490</v>
      </c>
      <c r="C2553" s="249">
        <v>82.995557538003709</v>
      </c>
    </row>
    <row r="2554" spans="2:3" x14ac:dyDescent="0.75">
      <c r="B2554" s="250">
        <v>2491</v>
      </c>
      <c r="C2554" s="249">
        <v>139.85052869182491</v>
      </c>
    </row>
    <row r="2555" spans="2:3" x14ac:dyDescent="0.75">
      <c r="B2555" s="250">
        <v>2492</v>
      </c>
      <c r="C2555" s="249">
        <v>140.2139907194678</v>
      </c>
    </row>
    <row r="2556" spans="2:3" x14ac:dyDescent="0.75">
      <c r="B2556" s="250">
        <v>2493</v>
      </c>
      <c r="C2556" s="249">
        <v>135.38697979753508</v>
      </c>
    </row>
    <row r="2557" spans="2:3" x14ac:dyDescent="0.75">
      <c r="B2557" s="250">
        <v>2494</v>
      </c>
      <c r="C2557" s="249">
        <v>101.97786275956406</v>
      </c>
    </row>
    <row r="2558" spans="2:3" x14ac:dyDescent="0.75">
      <c r="B2558" s="250">
        <v>2495</v>
      </c>
      <c r="C2558" s="249">
        <v>74.378144793000558</v>
      </c>
    </row>
    <row r="2559" spans="2:3" x14ac:dyDescent="0.75">
      <c r="B2559" s="250">
        <v>2496</v>
      </c>
      <c r="C2559" s="249">
        <v>131.22419228484196</v>
      </c>
    </row>
    <row r="2560" spans="2:3" x14ac:dyDescent="0.75">
      <c r="B2560" s="250">
        <v>2497</v>
      </c>
      <c r="C2560" s="249">
        <v>115.69590056068064</v>
      </c>
    </row>
    <row r="2561" spans="2:3" x14ac:dyDescent="0.75">
      <c r="B2561" s="250">
        <v>2498</v>
      </c>
      <c r="C2561" s="249">
        <v>92.693882901440517</v>
      </c>
    </row>
    <row r="2562" spans="2:3" x14ac:dyDescent="0.75">
      <c r="B2562" s="250">
        <v>2499</v>
      </c>
      <c r="C2562" s="249">
        <v>138.26761004764887</v>
      </c>
    </row>
    <row r="2563" spans="2:3" x14ac:dyDescent="0.75">
      <c r="B2563" s="250">
        <v>2500</v>
      </c>
      <c r="C2563" s="249">
        <v>111.03442944612272</v>
      </c>
    </row>
    <row r="2564" spans="2:3" x14ac:dyDescent="0.75">
      <c r="B2564" s="250">
        <v>2501</v>
      </c>
      <c r="C2564" s="249">
        <v>85.20053821305757</v>
      </c>
    </row>
    <row r="2565" spans="2:3" x14ac:dyDescent="0.75">
      <c r="B2565" s="250">
        <v>2502</v>
      </c>
      <c r="C2565" s="249">
        <v>168.44710735670762</v>
      </c>
    </row>
    <row r="2566" spans="2:3" x14ac:dyDescent="0.75">
      <c r="B2566" s="250">
        <v>2503</v>
      </c>
      <c r="C2566" s="249">
        <v>123.91507425568753</v>
      </c>
    </row>
    <row r="2567" spans="2:3" x14ac:dyDescent="0.75">
      <c r="B2567" s="250">
        <v>2504</v>
      </c>
      <c r="C2567" s="249">
        <v>139.71202978996533</v>
      </c>
    </row>
    <row r="2568" spans="2:3" x14ac:dyDescent="0.75">
      <c r="B2568" s="250">
        <v>2505</v>
      </c>
      <c r="C2568" s="249">
        <v>107.4871520449997</v>
      </c>
    </row>
    <row r="2569" spans="2:3" x14ac:dyDescent="0.75">
      <c r="B2569" s="250">
        <v>2506</v>
      </c>
      <c r="C2569" s="249">
        <v>120.4971283080607</v>
      </c>
    </row>
    <row r="2570" spans="2:3" x14ac:dyDescent="0.75">
      <c r="B2570" s="250">
        <v>2507</v>
      </c>
      <c r="C2570" s="249">
        <v>116.02241288440457</v>
      </c>
    </row>
    <row r="2571" spans="2:3" x14ac:dyDescent="0.75">
      <c r="B2571" s="250">
        <v>2508</v>
      </c>
      <c r="C2571" s="249">
        <v>85.124340492386779</v>
      </c>
    </row>
    <row r="2572" spans="2:3" x14ac:dyDescent="0.75">
      <c r="B2572" s="250">
        <v>2509</v>
      </c>
      <c r="C2572" s="249">
        <v>114.45430478067172</v>
      </c>
    </row>
    <row r="2573" spans="2:3" x14ac:dyDescent="0.75">
      <c r="B2573" s="250">
        <v>2510</v>
      </c>
      <c r="C2573" s="249">
        <v>98.440246891910078</v>
      </c>
    </row>
    <row r="2574" spans="2:3" x14ac:dyDescent="0.75">
      <c r="B2574" s="250">
        <v>2511</v>
      </c>
      <c r="C2574" s="249">
        <v>109.94925192202136</v>
      </c>
    </row>
    <row r="2575" spans="2:3" x14ac:dyDescent="0.75">
      <c r="B2575" s="250">
        <v>2512</v>
      </c>
      <c r="C2575" s="249">
        <v>131.55904515736225</v>
      </c>
    </row>
    <row r="2576" spans="2:3" x14ac:dyDescent="0.75">
      <c r="B2576" s="250">
        <v>2513</v>
      </c>
      <c r="C2576" s="249">
        <v>154.97943279561656</v>
      </c>
    </row>
    <row r="2577" spans="2:3" x14ac:dyDescent="0.75">
      <c r="B2577" s="250">
        <v>2514</v>
      </c>
      <c r="C2577" s="249">
        <v>147.61956703904292</v>
      </c>
    </row>
    <row r="2578" spans="2:3" x14ac:dyDescent="0.75">
      <c r="B2578" s="250">
        <v>2515</v>
      </c>
      <c r="C2578" s="249">
        <v>107.47549317348223</v>
      </c>
    </row>
    <row r="2579" spans="2:3" x14ac:dyDescent="0.75">
      <c r="B2579" s="250">
        <v>2516</v>
      </c>
      <c r="C2579" s="249">
        <v>144.20195921376825</v>
      </c>
    </row>
    <row r="2580" spans="2:3" x14ac:dyDescent="0.75">
      <c r="B2580" s="250">
        <v>2517</v>
      </c>
      <c r="C2580" s="249">
        <v>165.71763370546813</v>
      </c>
    </row>
    <row r="2581" spans="2:3" x14ac:dyDescent="0.75">
      <c r="B2581" s="250">
        <v>2518</v>
      </c>
      <c r="C2581" s="249">
        <v>160.45304397911502</v>
      </c>
    </row>
    <row r="2582" spans="2:3" x14ac:dyDescent="0.75">
      <c r="B2582" s="250">
        <v>2519</v>
      </c>
      <c r="C2582" s="249">
        <v>163.30503751530983</v>
      </c>
    </row>
    <row r="2583" spans="2:3" x14ac:dyDescent="0.75">
      <c r="B2583" s="250">
        <v>2520</v>
      </c>
      <c r="C2583" s="249">
        <v>118.47371019608116</v>
      </c>
    </row>
    <row r="2584" spans="2:3" x14ac:dyDescent="0.75">
      <c r="B2584" s="250">
        <v>2521</v>
      </c>
      <c r="C2584" s="249">
        <v>103.31627636455218</v>
      </c>
    </row>
    <row r="2585" spans="2:3" x14ac:dyDescent="0.75">
      <c r="B2585" s="250">
        <v>2522</v>
      </c>
      <c r="C2585" s="249">
        <v>110.32543510924495</v>
      </c>
    </row>
    <row r="2586" spans="2:3" x14ac:dyDescent="0.75">
      <c r="B2586" s="250">
        <v>2523</v>
      </c>
      <c r="C2586" s="249">
        <v>192.6923204920007</v>
      </c>
    </row>
    <row r="2587" spans="2:3" x14ac:dyDescent="0.75">
      <c r="B2587" s="250">
        <v>2524</v>
      </c>
      <c r="C2587" s="249">
        <v>131.30839700046448</v>
      </c>
    </row>
    <row r="2588" spans="2:3" x14ac:dyDescent="0.75">
      <c r="B2588" s="250">
        <v>2525</v>
      </c>
      <c r="C2588" s="249">
        <v>84.92635107789954</v>
      </c>
    </row>
    <row r="2589" spans="2:3" x14ac:dyDescent="0.75">
      <c r="B2589" s="250">
        <v>2526</v>
      </c>
      <c r="C2589" s="249">
        <v>136.35414033183358</v>
      </c>
    </row>
    <row r="2590" spans="2:3" x14ac:dyDescent="0.75">
      <c r="B2590" s="250">
        <v>2527</v>
      </c>
      <c r="C2590" s="249">
        <v>122.82486804324756</v>
      </c>
    </row>
    <row r="2591" spans="2:3" x14ac:dyDescent="0.75">
      <c r="B2591" s="250">
        <v>2528</v>
      </c>
      <c r="C2591" s="249">
        <v>100.48058157037747</v>
      </c>
    </row>
    <row r="2592" spans="2:3" x14ac:dyDescent="0.75">
      <c r="B2592" s="250">
        <v>2529</v>
      </c>
      <c r="C2592" s="249">
        <v>122.30945798891531</v>
      </c>
    </row>
    <row r="2593" spans="2:3" x14ac:dyDescent="0.75">
      <c r="B2593" s="250">
        <v>2530</v>
      </c>
      <c r="C2593" s="249">
        <v>107.82616388870169</v>
      </c>
    </row>
    <row r="2594" spans="2:3" x14ac:dyDescent="0.75">
      <c r="B2594" s="250">
        <v>2531</v>
      </c>
      <c r="C2594" s="249">
        <v>80.866749705465381</v>
      </c>
    </row>
    <row r="2595" spans="2:3" x14ac:dyDescent="0.75">
      <c r="B2595" s="250">
        <v>2532</v>
      </c>
      <c r="C2595" s="249">
        <v>102.75003829652952</v>
      </c>
    </row>
    <row r="2596" spans="2:3" x14ac:dyDescent="0.75">
      <c r="B2596" s="250">
        <v>2533</v>
      </c>
      <c r="C2596" s="249">
        <v>116.20582505397124</v>
      </c>
    </row>
    <row r="2597" spans="2:3" x14ac:dyDescent="0.75">
      <c r="B2597" s="250">
        <v>2534</v>
      </c>
      <c r="C2597" s="249">
        <v>109.28172955770782</v>
      </c>
    </row>
    <row r="2598" spans="2:3" x14ac:dyDescent="0.75">
      <c r="B2598" s="250">
        <v>2535</v>
      </c>
      <c r="C2598" s="249">
        <v>80.618838095003611</v>
      </c>
    </row>
    <row r="2599" spans="2:3" x14ac:dyDescent="0.75">
      <c r="B2599" s="250">
        <v>2536</v>
      </c>
      <c r="C2599" s="249">
        <v>143.54483407734313</v>
      </c>
    </row>
    <row r="2600" spans="2:3" x14ac:dyDescent="0.75">
      <c r="B2600" s="250">
        <v>2537</v>
      </c>
      <c r="C2600" s="249">
        <v>112.9708449864473</v>
      </c>
    </row>
    <row r="2601" spans="2:3" x14ac:dyDescent="0.75">
      <c r="B2601" s="250">
        <v>2538</v>
      </c>
      <c r="C2601" s="249">
        <v>70.127742599531445</v>
      </c>
    </row>
    <row r="2602" spans="2:3" x14ac:dyDescent="0.75">
      <c r="B2602" s="250">
        <v>2539</v>
      </c>
      <c r="C2602" s="249">
        <v>117.47548294371792</v>
      </c>
    </row>
    <row r="2603" spans="2:3" x14ac:dyDescent="0.75">
      <c r="B2603" s="250">
        <v>2540</v>
      </c>
      <c r="C2603" s="249">
        <v>79.151006798509755</v>
      </c>
    </row>
    <row r="2604" spans="2:3" x14ac:dyDescent="0.75">
      <c r="B2604" s="250">
        <v>2541</v>
      </c>
      <c r="C2604" s="249">
        <v>131.44174559751727</v>
      </c>
    </row>
    <row r="2605" spans="2:3" x14ac:dyDescent="0.75">
      <c r="B2605" s="250">
        <v>2542</v>
      </c>
      <c r="C2605" s="249">
        <v>95.451073326428499</v>
      </c>
    </row>
    <row r="2606" spans="2:3" x14ac:dyDescent="0.75">
      <c r="B2606" s="250">
        <v>2543</v>
      </c>
      <c r="C2606" s="249">
        <v>133.75942962575479</v>
      </c>
    </row>
    <row r="2607" spans="2:3" x14ac:dyDescent="0.75">
      <c r="B2607" s="250">
        <v>2544</v>
      </c>
      <c r="C2607" s="249">
        <v>118.55156131854166</v>
      </c>
    </row>
    <row r="2608" spans="2:3" x14ac:dyDescent="0.75">
      <c r="B2608" s="250">
        <v>2545</v>
      </c>
      <c r="C2608" s="249">
        <v>114.07915055227916</v>
      </c>
    </row>
    <row r="2609" spans="2:3" x14ac:dyDescent="0.75">
      <c r="B2609" s="250">
        <v>2546</v>
      </c>
      <c r="C2609" s="249">
        <v>118.16071849792546</v>
      </c>
    </row>
    <row r="2610" spans="2:3" x14ac:dyDescent="0.75">
      <c r="B2610" s="250">
        <v>2547</v>
      </c>
      <c r="C2610" s="249">
        <v>98.824815701209957</v>
      </c>
    </row>
    <row r="2611" spans="2:3" x14ac:dyDescent="0.75">
      <c r="B2611" s="250">
        <v>2548</v>
      </c>
      <c r="C2611" s="249">
        <v>189.07748773666597</v>
      </c>
    </row>
    <row r="2612" spans="2:3" x14ac:dyDescent="0.75">
      <c r="B2612" s="250">
        <v>2549</v>
      </c>
      <c r="C2612" s="249">
        <v>127.69761902370998</v>
      </c>
    </row>
    <row r="2613" spans="2:3" x14ac:dyDescent="0.75">
      <c r="B2613" s="250">
        <v>2550</v>
      </c>
      <c r="C2613" s="249">
        <v>165.59520488336318</v>
      </c>
    </row>
    <row r="2614" spans="2:3" x14ac:dyDescent="0.75">
      <c r="B2614" s="250">
        <v>2551</v>
      </c>
      <c r="C2614" s="249">
        <v>57.870489964590604</v>
      </c>
    </row>
    <row r="2615" spans="2:3" x14ac:dyDescent="0.75">
      <c r="B2615" s="250">
        <v>2552</v>
      </c>
      <c r="C2615" s="249">
        <v>103.26925217775477</v>
      </c>
    </row>
    <row r="2616" spans="2:3" x14ac:dyDescent="0.75">
      <c r="B2616" s="250">
        <v>2553</v>
      </c>
      <c r="C2616" s="249">
        <v>94.973409645641681</v>
      </c>
    </row>
    <row r="2617" spans="2:3" x14ac:dyDescent="0.75">
      <c r="B2617" s="250">
        <v>2554</v>
      </c>
      <c r="C2617" s="249">
        <v>143.4943386734287</v>
      </c>
    </row>
    <row r="2618" spans="2:3" x14ac:dyDescent="0.75">
      <c r="B2618" s="250">
        <v>2555</v>
      </c>
      <c r="C2618" s="249">
        <v>52.930875380557595</v>
      </c>
    </row>
    <row r="2619" spans="2:3" x14ac:dyDescent="0.75">
      <c r="B2619" s="250">
        <v>2556</v>
      </c>
      <c r="C2619" s="249">
        <v>115.54239749194686</v>
      </c>
    </row>
    <row r="2620" spans="2:3" x14ac:dyDescent="0.75">
      <c r="B2620" s="250">
        <v>2557</v>
      </c>
      <c r="C2620" s="249">
        <v>132.69452008611137</v>
      </c>
    </row>
    <row r="2621" spans="2:3" x14ac:dyDescent="0.75">
      <c r="B2621" s="250">
        <v>2558</v>
      </c>
      <c r="C2621" s="249">
        <v>128.34694004917617</v>
      </c>
    </row>
    <row r="2622" spans="2:3" x14ac:dyDescent="0.75">
      <c r="B2622" s="250">
        <v>2559</v>
      </c>
      <c r="C2622" s="249">
        <v>119.2957569332239</v>
      </c>
    </row>
    <row r="2623" spans="2:3" x14ac:dyDescent="0.75">
      <c r="B2623" s="250">
        <v>2560</v>
      </c>
      <c r="C2623" s="249">
        <v>126.44578479861207</v>
      </c>
    </row>
    <row r="2624" spans="2:3" x14ac:dyDescent="0.75">
      <c r="B2624" s="250">
        <v>2561</v>
      </c>
      <c r="C2624" s="249">
        <v>123.16318791537168</v>
      </c>
    </row>
    <row r="2625" spans="2:3" x14ac:dyDescent="0.75">
      <c r="B2625" s="250">
        <v>2562</v>
      </c>
      <c r="C2625" s="249">
        <v>94.189885998948498</v>
      </c>
    </row>
    <row r="2626" spans="2:3" x14ac:dyDescent="0.75">
      <c r="B2626" s="250">
        <v>2563</v>
      </c>
      <c r="C2626" s="249">
        <v>119.75406067286109</v>
      </c>
    </row>
    <row r="2627" spans="2:3" x14ac:dyDescent="0.75">
      <c r="B2627" s="250">
        <v>2564</v>
      </c>
      <c r="C2627" s="249">
        <v>106.38863340346205</v>
      </c>
    </row>
    <row r="2628" spans="2:3" x14ac:dyDescent="0.75">
      <c r="B2628" s="250">
        <v>2565</v>
      </c>
      <c r="C2628" s="249">
        <v>126.82767819884623</v>
      </c>
    </row>
    <row r="2629" spans="2:3" x14ac:dyDescent="0.75">
      <c r="B2629" s="250">
        <v>2566</v>
      </c>
      <c r="C2629" s="249">
        <v>163.83116740374925</v>
      </c>
    </row>
    <row r="2630" spans="2:3" x14ac:dyDescent="0.75">
      <c r="B2630" s="250">
        <v>2567</v>
      </c>
      <c r="C2630" s="249">
        <v>115.91587067847814</v>
      </c>
    </row>
    <row r="2631" spans="2:3" x14ac:dyDescent="0.75">
      <c r="B2631" s="250">
        <v>2568</v>
      </c>
      <c r="C2631" s="249">
        <v>101.8522627016021</v>
      </c>
    </row>
    <row r="2632" spans="2:3" x14ac:dyDescent="0.75">
      <c r="B2632" s="250">
        <v>2569</v>
      </c>
      <c r="C2632" s="249">
        <v>132.77807072247057</v>
      </c>
    </row>
    <row r="2633" spans="2:3" x14ac:dyDescent="0.75">
      <c r="B2633" s="250">
        <v>2570</v>
      </c>
      <c r="C2633" s="249">
        <v>172.93381403954064</v>
      </c>
    </row>
    <row r="2634" spans="2:3" x14ac:dyDescent="0.75">
      <c r="B2634" s="250">
        <v>2571</v>
      </c>
      <c r="C2634" s="249">
        <v>117.96492349961177</v>
      </c>
    </row>
    <row r="2635" spans="2:3" x14ac:dyDescent="0.75">
      <c r="B2635" s="250">
        <v>2572</v>
      </c>
      <c r="C2635" s="249">
        <v>140.123661087497</v>
      </c>
    </row>
    <row r="2636" spans="2:3" x14ac:dyDescent="0.75">
      <c r="B2636" s="250">
        <v>2573</v>
      </c>
      <c r="C2636" s="249">
        <v>142.58350478980014</v>
      </c>
    </row>
    <row r="2637" spans="2:3" x14ac:dyDescent="0.75">
      <c r="B2637" s="250">
        <v>2574</v>
      </c>
      <c r="C2637" s="249">
        <v>98.98019951005125</v>
      </c>
    </row>
    <row r="2638" spans="2:3" x14ac:dyDescent="0.75">
      <c r="B2638" s="250">
        <v>2575</v>
      </c>
      <c r="C2638" s="249">
        <v>123.28646995991397</v>
      </c>
    </row>
    <row r="2639" spans="2:3" x14ac:dyDescent="0.75">
      <c r="B2639" s="250">
        <v>2576</v>
      </c>
      <c r="C2639" s="249">
        <v>141.283501922238</v>
      </c>
    </row>
    <row r="2640" spans="2:3" x14ac:dyDescent="0.75">
      <c r="B2640" s="250">
        <v>2577</v>
      </c>
      <c r="C2640" s="249">
        <v>88.968141400955659</v>
      </c>
    </row>
    <row r="2641" spans="2:3" x14ac:dyDescent="0.75">
      <c r="B2641" s="250">
        <v>2578</v>
      </c>
      <c r="C2641" s="249">
        <v>79.918767575140521</v>
      </c>
    </row>
    <row r="2642" spans="2:3" x14ac:dyDescent="0.75">
      <c r="B2642" s="250">
        <v>2579</v>
      </c>
      <c r="C2642" s="249">
        <v>161.53508225376473</v>
      </c>
    </row>
    <row r="2643" spans="2:3" x14ac:dyDescent="0.75">
      <c r="B2643" s="250">
        <v>2580</v>
      </c>
      <c r="C2643" s="249">
        <v>91.409908691931264</v>
      </c>
    </row>
    <row r="2644" spans="2:3" x14ac:dyDescent="0.75">
      <c r="B2644" s="250">
        <v>2581</v>
      </c>
      <c r="C2644" s="249">
        <v>95.700911040576017</v>
      </c>
    </row>
    <row r="2645" spans="2:3" x14ac:dyDescent="0.75">
      <c r="B2645" s="250">
        <v>2582</v>
      </c>
      <c r="C2645" s="249">
        <v>128.8032189507073</v>
      </c>
    </row>
    <row r="2646" spans="2:3" x14ac:dyDescent="0.75">
      <c r="B2646" s="250">
        <v>2583</v>
      </c>
      <c r="C2646" s="249">
        <v>135.48994740847417</v>
      </c>
    </row>
    <row r="2647" spans="2:3" x14ac:dyDescent="0.75">
      <c r="B2647" s="250">
        <v>2584</v>
      </c>
      <c r="C2647" s="249">
        <v>111.47579548821929</v>
      </c>
    </row>
    <row r="2648" spans="2:3" x14ac:dyDescent="0.75">
      <c r="B2648" s="250">
        <v>2585</v>
      </c>
      <c r="C2648" s="249">
        <v>112.07814947290005</v>
      </c>
    </row>
    <row r="2649" spans="2:3" x14ac:dyDescent="0.75">
      <c r="B2649" s="250">
        <v>2586</v>
      </c>
      <c r="C2649" s="249">
        <v>124.35612566786973</v>
      </c>
    </row>
    <row r="2650" spans="2:3" x14ac:dyDescent="0.75">
      <c r="B2650" s="250">
        <v>2587</v>
      </c>
      <c r="C2650" s="249">
        <v>130.94888032376707</v>
      </c>
    </row>
    <row r="2651" spans="2:3" x14ac:dyDescent="0.75">
      <c r="B2651" s="250">
        <v>2588</v>
      </c>
      <c r="C2651" s="249">
        <v>133.40105628174877</v>
      </c>
    </row>
    <row r="2652" spans="2:3" x14ac:dyDescent="0.75">
      <c r="B2652" s="250">
        <v>2589</v>
      </c>
      <c r="C2652" s="249">
        <v>115.51562047937455</v>
      </c>
    </row>
    <row r="2653" spans="2:3" x14ac:dyDescent="0.75">
      <c r="B2653" s="250">
        <v>2590</v>
      </c>
      <c r="C2653" s="249">
        <v>98.0966851043612</v>
      </c>
    </row>
    <row r="2654" spans="2:3" x14ac:dyDescent="0.75">
      <c r="B2654" s="250">
        <v>2591</v>
      </c>
      <c r="C2654" s="249">
        <v>109.06738578105393</v>
      </c>
    </row>
    <row r="2655" spans="2:3" x14ac:dyDescent="0.75">
      <c r="B2655" s="250">
        <v>2592</v>
      </c>
      <c r="C2655" s="249">
        <v>143.53127244455911</v>
      </c>
    </row>
    <row r="2656" spans="2:3" x14ac:dyDescent="0.75">
      <c r="B2656" s="250">
        <v>2593</v>
      </c>
      <c r="C2656" s="249">
        <v>118.01877413972265</v>
      </c>
    </row>
    <row r="2657" spans="2:3" x14ac:dyDescent="0.75">
      <c r="B2657" s="250">
        <v>2594</v>
      </c>
      <c r="C2657" s="249">
        <v>138.18410472794156</v>
      </c>
    </row>
    <row r="2658" spans="2:3" x14ac:dyDescent="0.75">
      <c r="B2658" s="250">
        <v>2595</v>
      </c>
      <c r="C2658" s="249">
        <v>113.59466205112662</v>
      </c>
    </row>
    <row r="2659" spans="2:3" x14ac:dyDescent="0.75">
      <c r="B2659" s="250">
        <v>2596</v>
      </c>
      <c r="C2659" s="249">
        <v>72.151762987905357</v>
      </c>
    </row>
    <row r="2660" spans="2:3" x14ac:dyDescent="0.75">
      <c r="B2660" s="250">
        <v>2597</v>
      </c>
      <c r="C2660" s="249">
        <v>117.69653580419883</v>
      </c>
    </row>
    <row r="2661" spans="2:3" x14ac:dyDescent="0.75">
      <c r="B2661" s="250">
        <v>2598</v>
      </c>
      <c r="C2661" s="249">
        <v>109.66859768765897</v>
      </c>
    </row>
    <row r="2662" spans="2:3" x14ac:dyDescent="0.75">
      <c r="B2662" s="250">
        <v>2599</v>
      </c>
      <c r="C2662" s="249">
        <v>130.33301666443475</v>
      </c>
    </row>
    <row r="2663" spans="2:3" x14ac:dyDescent="0.75">
      <c r="B2663" s="250">
        <v>2600</v>
      </c>
      <c r="C2663" s="249">
        <v>111.81618539430345</v>
      </c>
    </row>
    <row r="2664" spans="2:3" x14ac:dyDescent="0.75">
      <c r="B2664" s="250">
        <v>2601</v>
      </c>
      <c r="C2664" s="249">
        <v>144.39971682787265</v>
      </c>
    </row>
    <row r="2665" spans="2:3" x14ac:dyDescent="0.75">
      <c r="B2665" s="250">
        <v>2602</v>
      </c>
      <c r="C2665" s="249">
        <v>113.12123751068262</v>
      </c>
    </row>
    <row r="2666" spans="2:3" x14ac:dyDescent="0.75">
      <c r="B2666" s="250">
        <v>2603</v>
      </c>
      <c r="C2666" s="249">
        <v>168.42848769793684</v>
      </c>
    </row>
    <row r="2667" spans="2:3" x14ac:dyDescent="0.75">
      <c r="B2667" s="250">
        <v>2604</v>
      </c>
      <c r="C2667" s="249">
        <v>113.41542695715451</v>
      </c>
    </row>
    <row r="2668" spans="2:3" x14ac:dyDescent="0.75">
      <c r="B2668" s="250">
        <v>2605</v>
      </c>
      <c r="C2668" s="249">
        <v>92.500535475314166</v>
      </c>
    </row>
    <row r="2669" spans="2:3" x14ac:dyDescent="0.75">
      <c r="B2669" s="250">
        <v>2606</v>
      </c>
      <c r="C2669" s="249">
        <v>136.0890669824301</v>
      </c>
    </row>
    <row r="2670" spans="2:3" x14ac:dyDescent="0.75">
      <c r="B2670" s="250">
        <v>2607</v>
      </c>
      <c r="C2670" s="249">
        <v>120.83701345037998</v>
      </c>
    </row>
    <row r="2671" spans="2:3" x14ac:dyDescent="0.75">
      <c r="B2671" s="250">
        <v>2608</v>
      </c>
      <c r="C2671" s="249">
        <v>129.20124920480526</v>
      </c>
    </row>
    <row r="2672" spans="2:3" x14ac:dyDescent="0.75">
      <c r="B2672" s="250">
        <v>2609</v>
      </c>
      <c r="C2672" s="249">
        <v>155.00340876105173</v>
      </c>
    </row>
    <row r="2673" spans="2:3" x14ac:dyDescent="0.75">
      <c r="B2673" s="250">
        <v>2610</v>
      </c>
      <c r="C2673" s="249">
        <v>84.745420172869487</v>
      </c>
    </row>
    <row r="2674" spans="2:3" x14ac:dyDescent="0.75">
      <c r="B2674" s="250">
        <v>2611</v>
      </c>
      <c r="C2674" s="249">
        <v>116.77114723815156</v>
      </c>
    </row>
    <row r="2675" spans="2:3" x14ac:dyDescent="0.75">
      <c r="B2675" s="250">
        <v>2612</v>
      </c>
      <c r="C2675" s="249">
        <v>125.58193000432983</v>
      </c>
    </row>
    <row r="2676" spans="2:3" x14ac:dyDescent="0.75">
      <c r="B2676" s="250">
        <v>2613</v>
      </c>
      <c r="C2676" s="249">
        <v>120.33447427689505</v>
      </c>
    </row>
    <row r="2677" spans="2:3" x14ac:dyDescent="0.75">
      <c r="B2677" s="250">
        <v>2614</v>
      </c>
      <c r="C2677" s="249">
        <v>125.40269295577411</v>
      </c>
    </row>
    <row r="2678" spans="2:3" x14ac:dyDescent="0.75">
      <c r="B2678" s="250">
        <v>2615</v>
      </c>
      <c r="C2678" s="249">
        <v>54.224666761101631</v>
      </c>
    </row>
    <row r="2679" spans="2:3" x14ac:dyDescent="0.75">
      <c r="B2679" s="250">
        <v>2616</v>
      </c>
      <c r="C2679" s="249">
        <v>132.43743006222954</v>
      </c>
    </row>
    <row r="2680" spans="2:3" x14ac:dyDescent="0.75">
      <c r="B2680" s="250">
        <v>2617</v>
      </c>
      <c r="C2680" s="249">
        <v>85.05208334072222</v>
      </c>
    </row>
    <row r="2681" spans="2:3" x14ac:dyDescent="0.75">
      <c r="B2681" s="250">
        <v>2618</v>
      </c>
      <c r="C2681" s="249">
        <v>95.89387681577648</v>
      </c>
    </row>
    <row r="2682" spans="2:3" x14ac:dyDescent="0.75">
      <c r="B2682" s="250">
        <v>2619</v>
      </c>
      <c r="C2682" s="249">
        <v>98.086599844471237</v>
      </c>
    </row>
    <row r="2683" spans="2:3" x14ac:dyDescent="0.75">
      <c r="B2683" s="250">
        <v>2620</v>
      </c>
      <c r="C2683" s="249">
        <v>127.62027487641215</v>
      </c>
    </row>
    <row r="2684" spans="2:3" x14ac:dyDescent="0.75">
      <c r="B2684" s="250">
        <v>2621</v>
      </c>
      <c r="C2684" s="249">
        <v>113.5201941367021</v>
      </c>
    </row>
    <row r="2685" spans="2:3" x14ac:dyDescent="0.75">
      <c r="B2685" s="250">
        <v>2622</v>
      </c>
      <c r="C2685" s="249">
        <v>161.52401483802123</v>
      </c>
    </row>
    <row r="2686" spans="2:3" x14ac:dyDescent="0.75">
      <c r="B2686" s="250">
        <v>2623</v>
      </c>
      <c r="C2686" s="249">
        <v>129.46442256384466</v>
      </c>
    </row>
    <row r="2687" spans="2:3" x14ac:dyDescent="0.75">
      <c r="B2687" s="250">
        <v>2624</v>
      </c>
      <c r="C2687" s="249">
        <v>100.81187232242434</v>
      </c>
    </row>
    <row r="2688" spans="2:3" x14ac:dyDescent="0.75">
      <c r="B2688" s="250">
        <v>2625</v>
      </c>
      <c r="C2688" s="249">
        <v>113.13854839298305</v>
      </c>
    </row>
    <row r="2689" spans="2:3" x14ac:dyDescent="0.75">
      <c r="B2689" s="250">
        <v>2626</v>
      </c>
      <c r="C2689" s="249">
        <v>165.05981315483015</v>
      </c>
    </row>
    <row r="2690" spans="2:3" x14ac:dyDescent="0.75">
      <c r="B2690" s="250">
        <v>2627</v>
      </c>
      <c r="C2690" s="249">
        <v>95.789136381501507</v>
      </c>
    </row>
    <row r="2691" spans="2:3" x14ac:dyDescent="0.75">
      <c r="B2691" s="250">
        <v>2628</v>
      </c>
      <c r="C2691" s="249">
        <v>154.27472662020438</v>
      </c>
    </row>
    <row r="2692" spans="2:3" x14ac:dyDescent="0.75">
      <c r="B2692" s="250">
        <v>2629</v>
      </c>
      <c r="C2692" s="249">
        <v>100.74098581956815</v>
      </c>
    </row>
    <row r="2693" spans="2:3" x14ac:dyDescent="0.75">
      <c r="B2693" s="250">
        <v>2630</v>
      </c>
      <c r="C2693" s="249">
        <v>111.48711063429545</v>
      </c>
    </row>
    <row r="2694" spans="2:3" x14ac:dyDescent="0.75">
      <c r="B2694" s="250">
        <v>2631</v>
      </c>
      <c r="C2694" s="249">
        <v>126.2913693586553</v>
      </c>
    </row>
    <row r="2695" spans="2:3" x14ac:dyDescent="0.75">
      <c r="B2695" s="250">
        <v>2632</v>
      </c>
      <c r="C2695" s="249">
        <v>109.29160821591628</v>
      </c>
    </row>
    <row r="2696" spans="2:3" x14ac:dyDescent="0.75">
      <c r="B2696" s="250">
        <v>2633</v>
      </c>
      <c r="C2696" s="249">
        <v>132.16609776549865</v>
      </c>
    </row>
    <row r="2697" spans="2:3" x14ac:dyDescent="0.75">
      <c r="B2697" s="250">
        <v>2634</v>
      </c>
      <c r="C2697" s="249">
        <v>119.62718076732426</v>
      </c>
    </row>
    <row r="2698" spans="2:3" x14ac:dyDescent="0.75">
      <c r="B2698" s="250">
        <v>2635</v>
      </c>
      <c r="C2698" s="249">
        <v>119.8409203769306</v>
      </c>
    </row>
    <row r="2699" spans="2:3" x14ac:dyDescent="0.75">
      <c r="B2699" s="250">
        <v>2636</v>
      </c>
      <c r="C2699" s="249">
        <v>162.40607687518084</v>
      </c>
    </row>
    <row r="2700" spans="2:3" x14ac:dyDescent="0.75">
      <c r="B2700" s="250">
        <v>2637</v>
      </c>
      <c r="C2700" s="249">
        <v>100.8567766894802</v>
      </c>
    </row>
    <row r="2701" spans="2:3" x14ac:dyDescent="0.75">
      <c r="B2701" s="250">
        <v>2638</v>
      </c>
      <c r="C2701" s="249">
        <v>140.39605453321275</v>
      </c>
    </row>
    <row r="2702" spans="2:3" x14ac:dyDescent="0.75">
      <c r="B2702" s="250">
        <v>2639</v>
      </c>
      <c r="C2702" s="249">
        <v>143.77565895452676</v>
      </c>
    </row>
    <row r="2703" spans="2:3" x14ac:dyDescent="0.75">
      <c r="B2703" s="250">
        <v>2640</v>
      </c>
      <c r="C2703" s="249">
        <v>103.25030321400584</v>
      </c>
    </row>
    <row r="2704" spans="2:3" x14ac:dyDescent="0.75">
      <c r="B2704" s="250">
        <v>2641</v>
      </c>
      <c r="C2704" s="249">
        <v>147.65782905147495</v>
      </c>
    </row>
    <row r="2705" spans="2:3" x14ac:dyDescent="0.75">
      <c r="B2705" s="250">
        <v>2642</v>
      </c>
      <c r="C2705" s="249">
        <v>120.17357916455354</v>
      </c>
    </row>
    <row r="2706" spans="2:3" x14ac:dyDescent="0.75">
      <c r="B2706" s="250">
        <v>2643</v>
      </c>
      <c r="C2706" s="249">
        <v>130.51936347653779</v>
      </c>
    </row>
    <row r="2707" spans="2:3" x14ac:dyDescent="0.75">
      <c r="B2707" s="250">
        <v>2644</v>
      </c>
      <c r="C2707" s="249">
        <v>90.421641228277537</v>
      </c>
    </row>
    <row r="2708" spans="2:3" x14ac:dyDescent="0.75">
      <c r="B2708" s="250">
        <v>2645</v>
      </c>
      <c r="C2708" s="249">
        <v>106.50757520917787</v>
      </c>
    </row>
    <row r="2709" spans="2:3" x14ac:dyDescent="0.75">
      <c r="B2709" s="250">
        <v>2646</v>
      </c>
      <c r="C2709" s="249">
        <v>127.81177749284805</v>
      </c>
    </row>
    <row r="2710" spans="2:3" x14ac:dyDescent="0.75">
      <c r="B2710" s="250">
        <v>2647</v>
      </c>
      <c r="C2710" s="249">
        <v>86.407195709540773</v>
      </c>
    </row>
    <row r="2711" spans="2:3" x14ac:dyDescent="0.75">
      <c r="B2711" s="250">
        <v>2648</v>
      </c>
      <c r="C2711" s="249">
        <v>117.40855084321086</v>
      </c>
    </row>
    <row r="2712" spans="2:3" x14ac:dyDescent="0.75">
      <c r="B2712" s="250">
        <v>2649</v>
      </c>
      <c r="C2712" s="249">
        <v>98.230435707581478</v>
      </c>
    </row>
    <row r="2713" spans="2:3" x14ac:dyDescent="0.75">
      <c r="B2713" s="250">
        <v>2650</v>
      </c>
      <c r="C2713" s="249">
        <v>143.59211279502799</v>
      </c>
    </row>
    <row r="2714" spans="2:3" x14ac:dyDescent="0.75">
      <c r="B2714" s="250">
        <v>2651</v>
      </c>
      <c r="C2714" s="249">
        <v>122.92717643970423</v>
      </c>
    </row>
    <row r="2715" spans="2:3" x14ac:dyDescent="0.75">
      <c r="B2715" s="250">
        <v>2652</v>
      </c>
      <c r="C2715" s="249">
        <v>117.57421913021777</v>
      </c>
    </row>
    <row r="2716" spans="2:3" x14ac:dyDescent="0.75">
      <c r="B2716" s="250">
        <v>2653</v>
      </c>
      <c r="C2716" s="249">
        <v>141.35359251791806</v>
      </c>
    </row>
    <row r="2717" spans="2:3" x14ac:dyDescent="0.75">
      <c r="B2717" s="250">
        <v>2654</v>
      </c>
      <c r="C2717" s="249">
        <v>124.03874446685342</v>
      </c>
    </row>
    <row r="2718" spans="2:3" x14ac:dyDescent="0.75">
      <c r="B2718" s="250">
        <v>2655</v>
      </c>
      <c r="C2718" s="249">
        <v>68.434437076606372</v>
      </c>
    </row>
    <row r="2719" spans="2:3" x14ac:dyDescent="0.75">
      <c r="B2719" s="250">
        <v>2656</v>
      </c>
      <c r="C2719" s="249">
        <v>112.1767725443933</v>
      </c>
    </row>
    <row r="2720" spans="2:3" x14ac:dyDescent="0.75">
      <c r="B2720" s="250">
        <v>2657</v>
      </c>
      <c r="C2720" s="249">
        <v>119.3123182324985</v>
      </c>
    </row>
    <row r="2721" spans="2:3" x14ac:dyDescent="0.75">
      <c r="B2721" s="250">
        <v>2658</v>
      </c>
      <c r="C2721" s="249">
        <v>147.47797202848213</v>
      </c>
    </row>
    <row r="2722" spans="2:3" x14ac:dyDescent="0.75">
      <c r="B2722" s="250">
        <v>2659</v>
      </c>
      <c r="C2722" s="249">
        <v>163.01072200535836</v>
      </c>
    </row>
    <row r="2723" spans="2:3" x14ac:dyDescent="0.75">
      <c r="B2723" s="250">
        <v>2660</v>
      </c>
      <c r="C2723" s="249">
        <v>182.38137207412399</v>
      </c>
    </row>
    <row r="2724" spans="2:3" x14ac:dyDescent="0.75">
      <c r="B2724" s="250">
        <v>2661</v>
      </c>
      <c r="C2724" s="249">
        <v>123.47767892137757</v>
      </c>
    </row>
    <row r="2725" spans="2:3" x14ac:dyDescent="0.75">
      <c r="B2725" s="250">
        <v>2662</v>
      </c>
      <c r="C2725" s="249">
        <v>82.951095434487215</v>
      </c>
    </row>
    <row r="2726" spans="2:3" x14ac:dyDescent="0.75">
      <c r="B2726" s="250">
        <v>2663</v>
      </c>
      <c r="C2726" s="249">
        <v>71.758293662787793</v>
      </c>
    </row>
    <row r="2727" spans="2:3" x14ac:dyDescent="0.75">
      <c r="B2727" s="250">
        <v>2664</v>
      </c>
      <c r="C2727" s="249">
        <v>103.98508992111306</v>
      </c>
    </row>
    <row r="2728" spans="2:3" x14ac:dyDescent="0.75">
      <c r="B2728" s="250">
        <v>2665</v>
      </c>
      <c r="C2728" s="249">
        <v>141.67261154057999</v>
      </c>
    </row>
    <row r="2729" spans="2:3" x14ac:dyDescent="0.75">
      <c r="B2729" s="250">
        <v>2666</v>
      </c>
      <c r="C2729" s="249">
        <v>127.59096269081031</v>
      </c>
    </row>
    <row r="2730" spans="2:3" x14ac:dyDescent="0.75">
      <c r="B2730" s="250">
        <v>2667</v>
      </c>
      <c r="C2730" s="249">
        <v>106.85261816881146</v>
      </c>
    </row>
    <row r="2731" spans="2:3" x14ac:dyDescent="0.75">
      <c r="B2731" s="250">
        <v>2668</v>
      </c>
      <c r="C2731" s="249">
        <v>116.2354348720267</v>
      </c>
    </row>
    <row r="2732" spans="2:3" x14ac:dyDescent="0.75">
      <c r="B2732" s="250">
        <v>2669</v>
      </c>
      <c r="C2732" s="249">
        <v>125.23090502607552</v>
      </c>
    </row>
    <row r="2733" spans="2:3" x14ac:dyDescent="0.75">
      <c r="B2733" s="250">
        <v>2670</v>
      </c>
      <c r="C2733" s="249">
        <v>130.10726408235593</v>
      </c>
    </row>
    <row r="2734" spans="2:3" x14ac:dyDescent="0.75">
      <c r="B2734" s="250">
        <v>2671</v>
      </c>
      <c r="C2734" s="249">
        <v>120.44331441725016</v>
      </c>
    </row>
    <row r="2735" spans="2:3" x14ac:dyDescent="0.75">
      <c r="B2735" s="250">
        <v>2672</v>
      </c>
      <c r="C2735" s="249">
        <v>117.98343523602557</v>
      </c>
    </row>
    <row r="2736" spans="2:3" x14ac:dyDescent="0.75">
      <c r="B2736" s="250">
        <v>2673</v>
      </c>
      <c r="C2736" s="249">
        <v>129.79372877160944</v>
      </c>
    </row>
    <row r="2737" spans="2:3" x14ac:dyDescent="0.75">
      <c r="B2737" s="250">
        <v>2674</v>
      </c>
      <c r="C2737" s="249">
        <v>104.85770012606163</v>
      </c>
    </row>
    <row r="2738" spans="2:3" x14ac:dyDescent="0.75">
      <c r="B2738" s="250">
        <v>2675</v>
      </c>
      <c r="C2738" s="249">
        <v>131.38980909853427</v>
      </c>
    </row>
    <row r="2739" spans="2:3" x14ac:dyDescent="0.75">
      <c r="B2739" s="250">
        <v>2676</v>
      </c>
      <c r="C2739" s="249">
        <v>133.12261151357609</v>
      </c>
    </row>
    <row r="2740" spans="2:3" x14ac:dyDescent="0.75">
      <c r="B2740" s="250">
        <v>2677</v>
      </c>
      <c r="C2740" s="249">
        <v>94.983063038375519</v>
      </c>
    </row>
    <row r="2741" spans="2:3" x14ac:dyDescent="0.75">
      <c r="B2741" s="250">
        <v>2678</v>
      </c>
      <c r="C2741" s="249">
        <v>119.75989116515528</v>
      </c>
    </row>
    <row r="2742" spans="2:3" x14ac:dyDescent="0.75">
      <c r="B2742" s="250">
        <v>2679</v>
      </c>
      <c r="C2742" s="249">
        <v>125.04894587443812</v>
      </c>
    </row>
    <row r="2743" spans="2:3" x14ac:dyDescent="0.75">
      <c r="B2743" s="250">
        <v>2680</v>
      </c>
      <c r="C2743" s="249">
        <v>110.48527434987025</v>
      </c>
    </row>
    <row r="2744" spans="2:3" x14ac:dyDescent="0.75">
      <c r="B2744" s="250">
        <v>2681</v>
      </c>
      <c r="C2744" s="249">
        <v>123.69058370767634</v>
      </c>
    </row>
    <row r="2745" spans="2:3" x14ac:dyDescent="0.75">
      <c r="B2745" s="250">
        <v>2682</v>
      </c>
      <c r="C2745" s="249">
        <v>124.54276007748219</v>
      </c>
    </row>
    <row r="2746" spans="2:3" x14ac:dyDescent="0.75">
      <c r="B2746" s="250">
        <v>2683</v>
      </c>
      <c r="C2746" s="249">
        <v>90.365537633595196</v>
      </c>
    </row>
    <row r="2747" spans="2:3" x14ac:dyDescent="0.75">
      <c r="B2747" s="250">
        <v>2684</v>
      </c>
      <c r="C2747" s="249">
        <v>132.92952968944866</v>
      </c>
    </row>
    <row r="2748" spans="2:3" x14ac:dyDescent="0.75">
      <c r="B2748" s="250">
        <v>2685</v>
      </c>
      <c r="C2748" s="249">
        <v>130.43233767037506</v>
      </c>
    </row>
    <row r="2749" spans="2:3" x14ac:dyDescent="0.75">
      <c r="B2749" s="250">
        <v>2686</v>
      </c>
      <c r="C2749" s="249">
        <v>123.46890507780719</v>
      </c>
    </row>
    <row r="2750" spans="2:3" x14ac:dyDescent="0.75">
      <c r="B2750" s="250">
        <v>2687</v>
      </c>
      <c r="C2750" s="249">
        <v>131.43660597007477</v>
      </c>
    </row>
    <row r="2751" spans="2:3" x14ac:dyDescent="0.75">
      <c r="B2751" s="250">
        <v>2688</v>
      </c>
      <c r="C2751" s="249">
        <v>104.34159392363483</v>
      </c>
    </row>
    <row r="2752" spans="2:3" x14ac:dyDescent="0.75">
      <c r="B2752" s="250">
        <v>2689</v>
      </c>
      <c r="C2752" s="249">
        <v>164.01145922878646</v>
      </c>
    </row>
    <row r="2753" spans="2:3" x14ac:dyDescent="0.75">
      <c r="B2753" s="250">
        <v>2690</v>
      </c>
      <c r="C2753" s="249">
        <v>135.48895560832099</v>
      </c>
    </row>
    <row r="2754" spans="2:3" x14ac:dyDescent="0.75">
      <c r="B2754" s="250">
        <v>2691</v>
      </c>
      <c r="C2754" s="249">
        <v>104.73489734544526</v>
      </c>
    </row>
    <row r="2755" spans="2:3" x14ac:dyDescent="0.75">
      <c r="B2755" s="250">
        <v>2692</v>
      </c>
      <c r="C2755" s="249">
        <v>98.598086684509255</v>
      </c>
    </row>
    <row r="2756" spans="2:3" x14ac:dyDescent="0.75">
      <c r="B2756" s="250">
        <v>2693</v>
      </c>
      <c r="C2756" s="249">
        <v>132.11878864078864</v>
      </c>
    </row>
    <row r="2757" spans="2:3" x14ac:dyDescent="0.75">
      <c r="B2757" s="250">
        <v>2694</v>
      </c>
      <c r="C2757" s="249">
        <v>110.79065453421623</v>
      </c>
    </row>
    <row r="2758" spans="2:3" x14ac:dyDescent="0.75">
      <c r="B2758" s="250">
        <v>2695</v>
      </c>
      <c r="C2758" s="249">
        <v>135.95093206322903</v>
      </c>
    </row>
    <row r="2759" spans="2:3" x14ac:dyDescent="0.75">
      <c r="B2759" s="250">
        <v>2696</v>
      </c>
      <c r="C2759" s="249">
        <v>140.12540678590491</v>
      </c>
    </row>
    <row r="2760" spans="2:3" x14ac:dyDescent="0.75">
      <c r="B2760" s="250">
        <v>2697</v>
      </c>
      <c r="C2760" s="249">
        <v>130.23011994848966</v>
      </c>
    </row>
    <row r="2761" spans="2:3" x14ac:dyDescent="0.75">
      <c r="B2761" s="250">
        <v>2698</v>
      </c>
      <c r="C2761" s="249">
        <v>111.0762625363144</v>
      </c>
    </row>
    <row r="2762" spans="2:3" x14ac:dyDescent="0.75">
      <c r="B2762" s="250">
        <v>2699</v>
      </c>
      <c r="C2762" s="249">
        <v>134.29934657563709</v>
      </c>
    </row>
    <row r="2763" spans="2:3" x14ac:dyDescent="0.75">
      <c r="B2763" s="250">
        <v>2700</v>
      </c>
      <c r="C2763" s="249">
        <v>140.72607502498474</v>
      </c>
    </row>
    <row r="2764" spans="2:3" x14ac:dyDescent="0.75">
      <c r="B2764" s="250">
        <v>2701</v>
      </c>
      <c r="C2764" s="249">
        <v>115.55157358522088</v>
      </c>
    </row>
    <row r="2765" spans="2:3" x14ac:dyDescent="0.75">
      <c r="B2765" s="250">
        <v>2702</v>
      </c>
      <c r="C2765" s="249">
        <v>112.67305708770145</v>
      </c>
    </row>
    <row r="2766" spans="2:3" x14ac:dyDescent="0.75">
      <c r="B2766" s="250">
        <v>2703</v>
      </c>
      <c r="C2766" s="249">
        <v>112.97336379974361</v>
      </c>
    </row>
    <row r="2767" spans="2:3" x14ac:dyDescent="0.75">
      <c r="B2767" s="250">
        <v>2704</v>
      </c>
      <c r="C2767" s="249">
        <v>102.33791103471361</v>
      </c>
    </row>
    <row r="2768" spans="2:3" x14ac:dyDescent="0.75">
      <c r="B2768" s="250">
        <v>2705</v>
      </c>
      <c r="C2768" s="249">
        <v>113.60143560432851</v>
      </c>
    </row>
    <row r="2769" spans="2:3" x14ac:dyDescent="0.75">
      <c r="B2769" s="250">
        <v>2706</v>
      </c>
      <c r="C2769" s="249">
        <v>134.11716487786381</v>
      </c>
    </row>
    <row r="2770" spans="2:3" x14ac:dyDescent="0.75">
      <c r="B2770" s="250">
        <v>2707</v>
      </c>
      <c r="C2770" s="249">
        <v>115.53275928370647</v>
      </c>
    </row>
    <row r="2771" spans="2:3" x14ac:dyDescent="0.75">
      <c r="B2771" s="250">
        <v>2708</v>
      </c>
      <c r="C2771" s="249">
        <v>138.71435232890636</v>
      </c>
    </row>
    <row r="2772" spans="2:3" x14ac:dyDescent="0.75">
      <c r="B2772" s="250">
        <v>2709</v>
      </c>
      <c r="C2772" s="249">
        <v>120.01449511405832</v>
      </c>
    </row>
    <row r="2773" spans="2:3" x14ac:dyDescent="0.75">
      <c r="B2773" s="250">
        <v>2710</v>
      </c>
      <c r="C2773" s="249">
        <v>80.243774378155791</v>
      </c>
    </row>
    <row r="2774" spans="2:3" x14ac:dyDescent="0.75">
      <c r="B2774" s="250">
        <v>2711</v>
      </c>
      <c r="C2774" s="249">
        <v>136.4041732989854</v>
      </c>
    </row>
    <row r="2775" spans="2:3" x14ac:dyDescent="0.75">
      <c r="B2775" s="250">
        <v>2712</v>
      </c>
      <c r="C2775" s="249">
        <v>130.45357278960475</v>
      </c>
    </row>
    <row r="2776" spans="2:3" x14ac:dyDescent="0.75">
      <c r="B2776" s="250">
        <v>2713</v>
      </c>
      <c r="C2776" s="249">
        <v>123.08827934985241</v>
      </c>
    </row>
    <row r="2777" spans="2:3" x14ac:dyDescent="0.75">
      <c r="B2777" s="250">
        <v>2714</v>
      </c>
      <c r="C2777" s="249">
        <v>137.50286139488134</v>
      </c>
    </row>
    <row r="2778" spans="2:3" x14ac:dyDescent="0.75">
      <c r="B2778" s="250">
        <v>2715</v>
      </c>
      <c r="C2778" s="249">
        <v>78.566303695578611</v>
      </c>
    </row>
    <row r="2779" spans="2:3" x14ac:dyDescent="0.75">
      <c r="B2779" s="250">
        <v>2716</v>
      </c>
      <c r="C2779" s="249">
        <v>84.019188459428179</v>
      </c>
    </row>
    <row r="2780" spans="2:3" x14ac:dyDescent="0.75">
      <c r="B2780" s="250">
        <v>2717</v>
      </c>
      <c r="C2780" s="249">
        <v>126.49018162873919</v>
      </c>
    </row>
    <row r="2781" spans="2:3" x14ac:dyDescent="0.75">
      <c r="B2781" s="250">
        <v>2718</v>
      </c>
      <c r="C2781" s="249">
        <v>147.31147556048307</v>
      </c>
    </row>
    <row r="2782" spans="2:3" x14ac:dyDescent="0.75">
      <c r="B2782" s="250">
        <v>2719</v>
      </c>
      <c r="C2782" s="249">
        <v>123.56659239904182</v>
      </c>
    </row>
    <row r="2783" spans="2:3" x14ac:dyDescent="0.75">
      <c r="B2783" s="250">
        <v>2720</v>
      </c>
      <c r="C2783" s="249">
        <v>100.43704743940701</v>
      </c>
    </row>
    <row r="2784" spans="2:3" x14ac:dyDescent="0.75">
      <c r="B2784" s="250">
        <v>2721</v>
      </c>
      <c r="C2784" s="249">
        <v>121.06398924685774</v>
      </c>
    </row>
    <row r="2785" spans="2:3" x14ac:dyDescent="0.75">
      <c r="B2785" s="250">
        <v>2722</v>
      </c>
      <c r="C2785" s="249">
        <v>122.32519919994385</v>
      </c>
    </row>
    <row r="2786" spans="2:3" x14ac:dyDescent="0.75">
      <c r="B2786" s="250">
        <v>2723</v>
      </c>
      <c r="C2786" s="249">
        <v>132.95032801428869</v>
      </c>
    </row>
    <row r="2787" spans="2:3" x14ac:dyDescent="0.75">
      <c r="B2787" s="250">
        <v>2724</v>
      </c>
      <c r="C2787" s="249">
        <v>132.3866526466638</v>
      </c>
    </row>
    <row r="2788" spans="2:3" x14ac:dyDescent="0.75">
      <c r="B2788" s="250">
        <v>2725</v>
      </c>
      <c r="C2788" s="249">
        <v>118.94485831419544</v>
      </c>
    </row>
    <row r="2789" spans="2:3" x14ac:dyDescent="0.75">
      <c r="B2789" s="250">
        <v>2726</v>
      </c>
      <c r="C2789" s="249">
        <v>149.57844052454558</v>
      </c>
    </row>
    <row r="2790" spans="2:3" x14ac:dyDescent="0.75">
      <c r="B2790" s="250">
        <v>2727</v>
      </c>
      <c r="C2790" s="249">
        <v>113.69347885735633</v>
      </c>
    </row>
    <row r="2791" spans="2:3" x14ac:dyDescent="0.75">
      <c r="B2791" s="250">
        <v>2728</v>
      </c>
      <c r="C2791" s="249">
        <v>103.62717813320575</v>
      </c>
    </row>
    <row r="2792" spans="2:3" x14ac:dyDescent="0.75">
      <c r="B2792" s="250">
        <v>2729</v>
      </c>
      <c r="C2792" s="249">
        <v>121.25551665574289</v>
      </c>
    </row>
    <row r="2793" spans="2:3" x14ac:dyDescent="0.75">
      <c r="B2793" s="250">
        <v>2730</v>
      </c>
      <c r="C2793" s="249">
        <v>134.1523890937367</v>
      </c>
    </row>
    <row r="2794" spans="2:3" x14ac:dyDescent="0.75">
      <c r="B2794" s="250">
        <v>2731</v>
      </c>
      <c r="C2794" s="249">
        <v>149.7902391741045</v>
      </c>
    </row>
    <row r="2795" spans="2:3" x14ac:dyDescent="0.75">
      <c r="B2795" s="250">
        <v>2732</v>
      </c>
      <c r="C2795" s="249">
        <v>130.84605432558061</v>
      </c>
    </row>
    <row r="2796" spans="2:3" x14ac:dyDescent="0.75">
      <c r="B2796" s="250">
        <v>2733</v>
      </c>
      <c r="C2796" s="249">
        <v>116.97072012256814</v>
      </c>
    </row>
    <row r="2797" spans="2:3" x14ac:dyDescent="0.75">
      <c r="B2797" s="250">
        <v>2734</v>
      </c>
      <c r="C2797" s="249">
        <v>154.34005504011299</v>
      </c>
    </row>
    <row r="2798" spans="2:3" x14ac:dyDescent="0.75">
      <c r="B2798" s="250">
        <v>2735</v>
      </c>
      <c r="C2798" s="249">
        <v>93.357961660107634</v>
      </c>
    </row>
    <row r="2799" spans="2:3" x14ac:dyDescent="0.75">
      <c r="B2799" s="250">
        <v>2736</v>
      </c>
      <c r="C2799" s="249">
        <v>142.27498079080863</v>
      </c>
    </row>
    <row r="2800" spans="2:3" x14ac:dyDescent="0.75">
      <c r="B2800" s="250">
        <v>2737</v>
      </c>
      <c r="C2800" s="249">
        <v>88.566659161786191</v>
      </c>
    </row>
    <row r="2801" spans="2:3" x14ac:dyDescent="0.75">
      <c r="B2801" s="250">
        <v>2738</v>
      </c>
      <c r="C2801" s="249">
        <v>131.43442143980408</v>
      </c>
    </row>
    <row r="2802" spans="2:3" x14ac:dyDescent="0.75">
      <c r="B2802" s="250">
        <v>2739</v>
      </c>
      <c r="C2802" s="249">
        <v>140.30926992369439</v>
      </c>
    </row>
    <row r="2803" spans="2:3" x14ac:dyDescent="0.75">
      <c r="B2803" s="250">
        <v>2740</v>
      </c>
      <c r="C2803" s="249">
        <v>181.15534064400137</v>
      </c>
    </row>
    <row r="2804" spans="2:3" x14ac:dyDescent="0.75">
      <c r="B2804" s="250">
        <v>2741</v>
      </c>
      <c r="C2804" s="249">
        <v>157.51939348957018</v>
      </c>
    </row>
    <row r="2805" spans="2:3" x14ac:dyDescent="0.75">
      <c r="B2805" s="250">
        <v>2742</v>
      </c>
      <c r="C2805" s="249">
        <v>117.23803255633061</v>
      </c>
    </row>
    <row r="2806" spans="2:3" x14ac:dyDescent="0.75">
      <c r="B2806" s="250">
        <v>2743</v>
      </c>
      <c r="C2806" s="249">
        <v>119.08937015956704</v>
      </c>
    </row>
    <row r="2807" spans="2:3" x14ac:dyDescent="0.75">
      <c r="B2807" s="250">
        <v>2744</v>
      </c>
      <c r="C2807" s="249">
        <v>149.16608330994802</v>
      </c>
    </row>
    <row r="2808" spans="2:3" x14ac:dyDescent="0.75">
      <c r="B2808" s="250">
        <v>2745</v>
      </c>
      <c r="C2808" s="249">
        <v>111.56843962856676</v>
      </c>
    </row>
    <row r="2809" spans="2:3" x14ac:dyDescent="0.75">
      <c r="B2809" s="250">
        <v>2746</v>
      </c>
      <c r="C2809" s="249">
        <v>125.1027772192117</v>
      </c>
    </row>
    <row r="2810" spans="2:3" x14ac:dyDescent="0.75">
      <c r="B2810" s="250">
        <v>2747</v>
      </c>
      <c r="C2810" s="249">
        <v>115.28398115611476</v>
      </c>
    </row>
    <row r="2811" spans="2:3" x14ac:dyDescent="0.75">
      <c r="B2811" s="250">
        <v>2748</v>
      </c>
      <c r="C2811" s="249">
        <v>139.63594164096591</v>
      </c>
    </row>
    <row r="2812" spans="2:3" x14ac:dyDescent="0.75">
      <c r="B2812" s="250">
        <v>2749</v>
      </c>
      <c r="C2812" s="249">
        <v>143.26251944809025</v>
      </c>
    </row>
    <row r="2813" spans="2:3" x14ac:dyDescent="0.75">
      <c r="B2813" s="250">
        <v>2750</v>
      </c>
      <c r="C2813" s="249">
        <v>92.741361286724725</v>
      </c>
    </row>
    <row r="2814" spans="2:3" x14ac:dyDescent="0.75">
      <c r="B2814" s="250">
        <v>2751</v>
      </c>
      <c r="C2814" s="249">
        <v>89.751310562890069</v>
      </c>
    </row>
    <row r="2815" spans="2:3" x14ac:dyDescent="0.75">
      <c r="B2815" s="250">
        <v>2752</v>
      </c>
      <c r="C2815" s="249">
        <v>118.66537901300032</v>
      </c>
    </row>
    <row r="2816" spans="2:3" x14ac:dyDescent="0.75">
      <c r="B2816" s="250">
        <v>2753</v>
      </c>
      <c r="C2816" s="249">
        <v>140.03078999411366</v>
      </c>
    </row>
    <row r="2817" spans="2:3" x14ac:dyDescent="0.75">
      <c r="B2817" s="250">
        <v>2754</v>
      </c>
      <c r="C2817" s="249">
        <v>78.272231297858269</v>
      </c>
    </row>
    <row r="2818" spans="2:3" x14ac:dyDescent="0.75">
      <c r="B2818" s="250">
        <v>2755</v>
      </c>
      <c r="C2818" s="249">
        <v>126.20858235794311</v>
      </c>
    </row>
    <row r="2819" spans="2:3" x14ac:dyDescent="0.75">
      <c r="B2819" s="250">
        <v>2756</v>
      </c>
      <c r="C2819" s="249">
        <v>147.5660551476214</v>
      </c>
    </row>
    <row r="2820" spans="2:3" x14ac:dyDescent="0.75">
      <c r="B2820" s="250">
        <v>2757</v>
      </c>
      <c r="C2820" s="249">
        <v>120.01379563192809</v>
      </c>
    </row>
    <row r="2821" spans="2:3" x14ac:dyDescent="0.75">
      <c r="B2821" s="250">
        <v>2758</v>
      </c>
      <c r="C2821" s="249">
        <v>89.730374055336199</v>
      </c>
    </row>
    <row r="2822" spans="2:3" x14ac:dyDescent="0.75">
      <c r="B2822" s="250">
        <v>2759</v>
      </c>
      <c r="C2822" s="249">
        <v>104.79688820161817</v>
      </c>
    </row>
    <row r="2823" spans="2:3" x14ac:dyDescent="0.75">
      <c r="B2823" s="250">
        <v>2760</v>
      </c>
      <c r="C2823" s="249">
        <v>128.56994095142599</v>
      </c>
    </row>
    <row r="2824" spans="2:3" x14ac:dyDescent="0.75">
      <c r="B2824" s="250">
        <v>2761</v>
      </c>
      <c r="C2824" s="249">
        <v>142.81470782108536</v>
      </c>
    </row>
    <row r="2825" spans="2:3" x14ac:dyDescent="0.75">
      <c r="B2825" s="250">
        <v>2762</v>
      </c>
      <c r="C2825" s="249">
        <v>95.802194586766859</v>
      </c>
    </row>
    <row r="2826" spans="2:3" x14ac:dyDescent="0.75">
      <c r="B2826" s="250">
        <v>2763</v>
      </c>
      <c r="C2826" s="249">
        <v>121.39521322980673</v>
      </c>
    </row>
    <row r="2827" spans="2:3" x14ac:dyDescent="0.75">
      <c r="B2827" s="250">
        <v>2764</v>
      </c>
      <c r="C2827" s="249">
        <v>102.83658937779083</v>
      </c>
    </row>
    <row r="2828" spans="2:3" x14ac:dyDescent="0.75">
      <c r="B2828" s="250">
        <v>2765</v>
      </c>
      <c r="C2828" s="249">
        <v>124.39402088538161</v>
      </c>
    </row>
    <row r="2829" spans="2:3" x14ac:dyDescent="0.75">
      <c r="B2829" s="250">
        <v>2766</v>
      </c>
      <c r="C2829" s="249">
        <v>150.74342448631651</v>
      </c>
    </row>
    <row r="2830" spans="2:3" x14ac:dyDescent="0.75">
      <c r="B2830" s="250">
        <v>2767</v>
      </c>
      <c r="C2830" s="249">
        <v>124.71911868089795</v>
      </c>
    </row>
    <row r="2831" spans="2:3" x14ac:dyDescent="0.75">
      <c r="B2831" s="250">
        <v>2768</v>
      </c>
      <c r="C2831" s="249">
        <v>121.24513728511594</v>
      </c>
    </row>
    <row r="2832" spans="2:3" x14ac:dyDescent="0.75">
      <c r="B2832" s="250">
        <v>2769</v>
      </c>
      <c r="C2832" s="249">
        <v>114.98390715953224</v>
      </c>
    </row>
    <row r="2833" spans="2:3" x14ac:dyDescent="0.75">
      <c r="B2833" s="250">
        <v>2770</v>
      </c>
      <c r="C2833" s="249">
        <v>101.30980074574418</v>
      </c>
    </row>
    <row r="2834" spans="2:3" x14ac:dyDescent="0.75">
      <c r="B2834" s="250">
        <v>2771</v>
      </c>
      <c r="C2834" s="249">
        <v>113.15369941681382</v>
      </c>
    </row>
    <row r="2835" spans="2:3" x14ac:dyDescent="0.75">
      <c r="B2835" s="250">
        <v>2772</v>
      </c>
      <c r="C2835" s="249">
        <v>67.461354731384489</v>
      </c>
    </row>
    <row r="2836" spans="2:3" x14ac:dyDescent="0.75">
      <c r="B2836" s="250">
        <v>2773</v>
      </c>
      <c r="C2836" s="249">
        <v>98.301732530745085</v>
      </c>
    </row>
    <row r="2837" spans="2:3" x14ac:dyDescent="0.75">
      <c r="B2837" s="250">
        <v>2774</v>
      </c>
      <c r="C2837" s="249">
        <v>80.255893926312623</v>
      </c>
    </row>
    <row r="2838" spans="2:3" x14ac:dyDescent="0.75">
      <c r="B2838" s="250">
        <v>2775</v>
      </c>
      <c r="C2838" s="249">
        <v>127.61689802131568</v>
      </c>
    </row>
    <row r="2839" spans="2:3" x14ac:dyDescent="0.75">
      <c r="B2839" s="250">
        <v>2776</v>
      </c>
      <c r="C2839" s="249">
        <v>118.86131757262979</v>
      </c>
    </row>
    <row r="2840" spans="2:3" x14ac:dyDescent="0.75">
      <c r="B2840" s="250">
        <v>2777</v>
      </c>
      <c r="C2840" s="249">
        <v>102.40526010080579</v>
      </c>
    </row>
    <row r="2841" spans="2:3" x14ac:dyDescent="0.75">
      <c r="B2841" s="250">
        <v>2778</v>
      </c>
      <c r="C2841" s="249">
        <v>117.8153306874142</v>
      </c>
    </row>
    <row r="2842" spans="2:3" x14ac:dyDescent="0.75">
      <c r="B2842" s="250">
        <v>2779</v>
      </c>
      <c r="C2842" s="249">
        <v>112.36414384325055</v>
      </c>
    </row>
    <row r="2843" spans="2:3" x14ac:dyDescent="0.75">
      <c r="B2843" s="250">
        <v>2780</v>
      </c>
      <c r="C2843" s="249">
        <v>127.61603707051958</v>
      </c>
    </row>
    <row r="2844" spans="2:3" x14ac:dyDescent="0.75">
      <c r="B2844" s="250">
        <v>2781</v>
      </c>
      <c r="C2844" s="249">
        <v>127.36416367269865</v>
      </c>
    </row>
    <row r="2845" spans="2:3" x14ac:dyDescent="0.75">
      <c r="B2845" s="250">
        <v>2782</v>
      </c>
      <c r="C2845" s="249">
        <v>113.45918370188494</v>
      </c>
    </row>
    <row r="2846" spans="2:3" x14ac:dyDescent="0.75">
      <c r="B2846" s="250">
        <v>2783</v>
      </c>
      <c r="C2846" s="249">
        <v>68.953458493862868</v>
      </c>
    </row>
    <row r="2847" spans="2:3" x14ac:dyDescent="0.75">
      <c r="B2847" s="250">
        <v>2784</v>
      </c>
      <c r="C2847" s="249">
        <v>142.66161241326512</v>
      </c>
    </row>
    <row r="2848" spans="2:3" x14ac:dyDescent="0.75">
      <c r="B2848" s="250">
        <v>2785</v>
      </c>
      <c r="C2848" s="249">
        <v>119.66730433815005</v>
      </c>
    </row>
    <row r="2849" spans="2:3" x14ac:dyDescent="0.75">
      <c r="B2849" s="250">
        <v>2786</v>
      </c>
      <c r="C2849" s="249">
        <v>117.37566168388473</v>
      </c>
    </row>
    <row r="2850" spans="2:3" x14ac:dyDescent="0.75">
      <c r="B2850" s="250">
        <v>2787</v>
      </c>
      <c r="C2850" s="249">
        <v>141.28469842885912</v>
      </c>
    </row>
    <row r="2851" spans="2:3" x14ac:dyDescent="0.75">
      <c r="B2851" s="250">
        <v>2788</v>
      </c>
      <c r="C2851" s="249">
        <v>141.70384617005001</v>
      </c>
    </row>
    <row r="2852" spans="2:3" x14ac:dyDescent="0.75">
      <c r="B2852" s="250">
        <v>2789</v>
      </c>
      <c r="C2852" s="249">
        <v>130.97341436512241</v>
      </c>
    </row>
    <row r="2853" spans="2:3" x14ac:dyDescent="0.75">
      <c r="B2853" s="250">
        <v>2790</v>
      </c>
      <c r="C2853" s="249">
        <v>109.57009687135294</v>
      </c>
    </row>
    <row r="2854" spans="2:3" x14ac:dyDescent="0.75">
      <c r="B2854" s="250">
        <v>2791</v>
      </c>
      <c r="C2854" s="249">
        <v>80.636397319467449</v>
      </c>
    </row>
    <row r="2855" spans="2:3" x14ac:dyDescent="0.75">
      <c r="B2855" s="250">
        <v>2792</v>
      </c>
      <c r="C2855" s="249">
        <v>100.02957146950638</v>
      </c>
    </row>
    <row r="2856" spans="2:3" x14ac:dyDescent="0.75">
      <c r="B2856" s="250">
        <v>2793</v>
      </c>
      <c r="C2856" s="249">
        <v>115.85570876036765</v>
      </c>
    </row>
    <row r="2857" spans="2:3" x14ac:dyDescent="0.75">
      <c r="B2857" s="250">
        <v>2794</v>
      </c>
      <c r="C2857" s="249">
        <v>136.11654556163185</v>
      </c>
    </row>
    <row r="2858" spans="2:3" x14ac:dyDescent="0.75">
      <c r="B2858" s="250">
        <v>2795</v>
      </c>
      <c r="C2858" s="249">
        <v>92.067481703710911</v>
      </c>
    </row>
    <row r="2859" spans="2:3" x14ac:dyDescent="0.75">
      <c r="B2859" s="250">
        <v>2796</v>
      </c>
      <c r="C2859" s="249">
        <v>141.53192423364732</v>
      </c>
    </row>
    <row r="2860" spans="2:3" x14ac:dyDescent="0.75">
      <c r="B2860" s="250">
        <v>2797</v>
      </c>
      <c r="C2860" s="249">
        <v>127.34918539935525</v>
      </c>
    </row>
    <row r="2861" spans="2:3" x14ac:dyDescent="0.75">
      <c r="B2861" s="250">
        <v>2798</v>
      </c>
      <c r="C2861" s="249">
        <v>144.7191133094461</v>
      </c>
    </row>
    <row r="2862" spans="2:3" x14ac:dyDescent="0.75">
      <c r="B2862" s="250">
        <v>2799</v>
      </c>
      <c r="C2862" s="249">
        <v>126.21466661023366</v>
      </c>
    </row>
    <row r="2863" spans="2:3" x14ac:dyDescent="0.75">
      <c r="B2863" s="250">
        <v>2800</v>
      </c>
      <c r="C2863" s="249">
        <v>114.68739440140726</v>
      </c>
    </row>
    <row r="2864" spans="2:3" x14ac:dyDescent="0.75">
      <c r="B2864" s="250">
        <v>2801</v>
      </c>
      <c r="C2864" s="249">
        <v>138.153509363902</v>
      </c>
    </row>
    <row r="2865" spans="2:3" x14ac:dyDescent="0.75">
      <c r="B2865" s="250">
        <v>2802</v>
      </c>
      <c r="C2865" s="249">
        <v>95.596605007448247</v>
      </c>
    </row>
    <row r="2866" spans="2:3" x14ac:dyDescent="0.75">
      <c r="B2866" s="250">
        <v>2803</v>
      </c>
      <c r="C2866" s="249">
        <v>129.16455638875718</v>
      </c>
    </row>
    <row r="2867" spans="2:3" x14ac:dyDescent="0.75">
      <c r="B2867" s="250">
        <v>2804</v>
      </c>
      <c r="C2867" s="249">
        <v>105.8261432554003</v>
      </c>
    </row>
    <row r="2868" spans="2:3" x14ac:dyDescent="0.75">
      <c r="B2868" s="250">
        <v>2805</v>
      </c>
      <c r="C2868" s="249">
        <v>115.96967772956536</v>
      </c>
    </row>
    <row r="2869" spans="2:3" x14ac:dyDescent="0.75">
      <c r="B2869" s="250">
        <v>2806</v>
      </c>
      <c r="C2869" s="249">
        <v>118.52633725226929</v>
      </c>
    </row>
    <row r="2870" spans="2:3" x14ac:dyDescent="0.75">
      <c r="B2870" s="250">
        <v>2807</v>
      </c>
      <c r="C2870" s="249">
        <v>137.85656425941687</v>
      </c>
    </row>
    <row r="2871" spans="2:3" x14ac:dyDescent="0.75">
      <c r="B2871" s="250">
        <v>2808</v>
      </c>
      <c r="C2871" s="249">
        <v>86.960513728808579</v>
      </c>
    </row>
    <row r="2872" spans="2:3" x14ac:dyDescent="0.75">
      <c r="B2872" s="250">
        <v>2809</v>
      </c>
      <c r="C2872" s="249">
        <v>146.35079004747621</v>
      </c>
    </row>
    <row r="2873" spans="2:3" x14ac:dyDescent="0.75">
      <c r="B2873" s="250">
        <v>2810</v>
      </c>
      <c r="C2873" s="249">
        <v>147.11303582274803</v>
      </c>
    </row>
    <row r="2874" spans="2:3" x14ac:dyDescent="0.75">
      <c r="B2874" s="250">
        <v>2811</v>
      </c>
      <c r="C2874" s="249">
        <v>136.69208840070138</v>
      </c>
    </row>
    <row r="2875" spans="2:3" x14ac:dyDescent="0.75">
      <c r="B2875" s="250">
        <v>2812</v>
      </c>
      <c r="C2875" s="249">
        <v>128.63856242995467</v>
      </c>
    </row>
    <row r="2876" spans="2:3" x14ac:dyDescent="0.75">
      <c r="B2876" s="250">
        <v>2813</v>
      </c>
      <c r="C2876" s="249">
        <v>157.89325176047265</v>
      </c>
    </row>
    <row r="2877" spans="2:3" x14ac:dyDescent="0.75">
      <c r="B2877" s="250">
        <v>2814</v>
      </c>
      <c r="C2877" s="249">
        <v>131.34708628714628</v>
      </c>
    </row>
    <row r="2878" spans="2:3" x14ac:dyDescent="0.75">
      <c r="B2878" s="250">
        <v>2815</v>
      </c>
      <c r="C2878" s="249">
        <v>106.63179462072016</v>
      </c>
    </row>
    <row r="2879" spans="2:3" x14ac:dyDescent="0.75">
      <c r="B2879" s="250">
        <v>2816</v>
      </c>
      <c r="C2879" s="249">
        <v>79.137521142780059</v>
      </c>
    </row>
    <row r="2880" spans="2:3" x14ac:dyDescent="0.75">
      <c r="B2880" s="250">
        <v>2817</v>
      </c>
      <c r="C2880" s="249">
        <v>124.37621646982336</v>
      </c>
    </row>
    <row r="2881" spans="2:3" x14ac:dyDescent="0.75">
      <c r="B2881" s="250">
        <v>2818</v>
      </c>
      <c r="C2881" s="249">
        <v>129.10575529310537</v>
      </c>
    </row>
    <row r="2882" spans="2:3" x14ac:dyDescent="0.75">
      <c r="B2882" s="250">
        <v>2819</v>
      </c>
      <c r="C2882" s="249">
        <v>162.56234734456348</v>
      </c>
    </row>
    <row r="2883" spans="2:3" x14ac:dyDescent="0.75">
      <c r="B2883" s="250">
        <v>2820</v>
      </c>
      <c r="C2883" s="249">
        <v>141.24058118479434</v>
      </c>
    </row>
    <row r="2884" spans="2:3" x14ac:dyDescent="0.75">
      <c r="B2884" s="250">
        <v>2821</v>
      </c>
      <c r="C2884" s="249">
        <v>106.31284881129294</v>
      </c>
    </row>
    <row r="2885" spans="2:3" x14ac:dyDescent="0.75">
      <c r="B2885" s="250">
        <v>2822</v>
      </c>
      <c r="C2885" s="249">
        <v>166.74065425554397</v>
      </c>
    </row>
    <row r="2886" spans="2:3" x14ac:dyDescent="0.75">
      <c r="B2886" s="250">
        <v>2823</v>
      </c>
      <c r="C2886" s="249">
        <v>113.60817474356338</v>
      </c>
    </row>
    <row r="2887" spans="2:3" x14ac:dyDescent="0.75">
      <c r="B2887" s="250">
        <v>2824</v>
      </c>
      <c r="C2887" s="249">
        <v>61.668707252124392</v>
      </c>
    </row>
    <row r="2888" spans="2:3" x14ac:dyDescent="0.75">
      <c r="B2888" s="250">
        <v>2825</v>
      </c>
      <c r="C2888" s="249">
        <v>154.62757578389591</v>
      </c>
    </row>
    <row r="2889" spans="2:3" x14ac:dyDescent="0.75">
      <c r="B2889" s="250">
        <v>2826</v>
      </c>
      <c r="C2889" s="249">
        <v>146.0262175233479</v>
      </c>
    </row>
    <row r="2890" spans="2:3" x14ac:dyDescent="0.75">
      <c r="B2890" s="250">
        <v>2827</v>
      </c>
      <c r="C2890" s="249">
        <v>132.60906131933567</v>
      </c>
    </row>
    <row r="2891" spans="2:3" x14ac:dyDescent="0.75">
      <c r="B2891" s="250">
        <v>2828</v>
      </c>
      <c r="C2891" s="249">
        <v>111.49512729614388</v>
      </c>
    </row>
    <row r="2892" spans="2:3" x14ac:dyDescent="0.75">
      <c r="B2892" s="250">
        <v>2829</v>
      </c>
      <c r="C2892" s="249">
        <v>136.9207374766965</v>
      </c>
    </row>
    <row r="2893" spans="2:3" x14ac:dyDescent="0.75">
      <c r="B2893" s="250">
        <v>2830</v>
      </c>
      <c r="C2893" s="249">
        <v>129.18801170221562</v>
      </c>
    </row>
    <row r="2894" spans="2:3" x14ac:dyDescent="0.75">
      <c r="B2894" s="250">
        <v>2831</v>
      </c>
      <c r="C2894" s="249">
        <v>94.49993151516955</v>
      </c>
    </row>
    <row r="2895" spans="2:3" x14ac:dyDescent="0.75">
      <c r="B2895" s="250">
        <v>2832</v>
      </c>
      <c r="C2895" s="249">
        <v>158.0018631755658</v>
      </c>
    </row>
    <row r="2896" spans="2:3" x14ac:dyDescent="0.75">
      <c r="B2896" s="250">
        <v>2833</v>
      </c>
      <c r="C2896" s="249">
        <v>122.3187436555756</v>
      </c>
    </row>
    <row r="2897" spans="2:3" x14ac:dyDescent="0.75">
      <c r="B2897" s="250">
        <v>2834</v>
      </c>
      <c r="C2897" s="249">
        <v>75.926468442080761</v>
      </c>
    </row>
    <row r="2898" spans="2:3" x14ac:dyDescent="0.75">
      <c r="B2898" s="250">
        <v>2835</v>
      </c>
      <c r="C2898" s="249">
        <v>135.5709758043854</v>
      </c>
    </row>
    <row r="2899" spans="2:3" x14ac:dyDescent="0.75">
      <c r="B2899" s="250">
        <v>2836</v>
      </c>
      <c r="C2899" s="249">
        <v>120.07021662495002</v>
      </c>
    </row>
    <row r="2900" spans="2:3" x14ac:dyDescent="0.75">
      <c r="B2900" s="250">
        <v>2837</v>
      </c>
      <c r="C2900" s="249">
        <v>39.266850154442167</v>
      </c>
    </row>
    <row r="2901" spans="2:3" x14ac:dyDescent="0.75">
      <c r="B2901" s="250">
        <v>2838</v>
      </c>
      <c r="C2901" s="249">
        <v>111.13402495919058</v>
      </c>
    </row>
    <row r="2902" spans="2:3" x14ac:dyDescent="0.75">
      <c r="B2902" s="250">
        <v>2839</v>
      </c>
      <c r="C2902" s="249">
        <v>110.68291156527076</v>
      </c>
    </row>
    <row r="2903" spans="2:3" x14ac:dyDescent="0.75">
      <c r="B2903" s="250">
        <v>2840</v>
      </c>
      <c r="C2903" s="249">
        <v>119.7542015023491</v>
      </c>
    </row>
    <row r="2904" spans="2:3" x14ac:dyDescent="0.75">
      <c r="B2904" s="250">
        <v>2841</v>
      </c>
      <c r="C2904" s="249">
        <v>151.26542373843512</v>
      </c>
    </row>
    <row r="2905" spans="2:3" x14ac:dyDescent="0.75">
      <c r="B2905" s="250">
        <v>2842</v>
      </c>
      <c r="C2905" s="249">
        <v>112.46084532951888</v>
      </c>
    </row>
    <row r="2906" spans="2:3" x14ac:dyDescent="0.75">
      <c r="B2906" s="250">
        <v>2843</v>
      </c>
      <c r="C2906" s="249">
        <v>139.01637857604368</v>
      </c>
    </row>
    <row r="2907" spans="2:3" x14ac:dyDescent="0.75">
      <c r="B2907" s="250">
        <v>2844</v>
      </c>
      <c r="C2907" s="249">
        <v>111.25953307517742</v>
      </c>
    </row>
    <row r="2908" spans="2:3" x14ac:dyDescent="0.75">
      <c r="B2908" s="250">
        <v>2845</v>
      </c>
      <c r="C2908" s="249">
        <v>159.15573002445396</v>
      </c>
    </row>
    <row r="2909" spans="2:3" x14ac:dyDescent="0.75">
      <c r="B2909" s="250">
        <v>2846</v>
      </c>
      <c r="C2909" s="249">
        <v>84.516226614446296</v>
      </c>
    </row>
    <row r="2910" spans="2:3" x14ac:dyDescent="0.75">
      <c r="B2910" s="250">
        <v>2847</v>
      </c>
      <c r="C2910" s="249">
        <v>98.011750113323643</v>
      </c>
    </row>
    <row r="2911" spans="2:3" x14ac:dyDescent="0.75">
      <c r="B2911" s="250">
        <v>2848</v>
      </c>
      <c r="C2911" s="249">
        <v>111.21701837901347</v>
      </c>
    </row>
    <row r="2912" spans="2:3" x14ac:dyDescent="0.75">
      <c r="B2912" s="250">
        <v>2849</v>
      </c>
      <c r="C2912" s="249">
        <v>110.55454921329189</v>
      </c>
    </row>
    <row r="2913" spans="2:3" x14ac:dyDescent="0.75">
      <c r="B2913" s="250">
        <v>2850</v>
      </c>
      <c r="C2913" s="249">
        <v>98.164325863149855</v>
      </c>
    </row>
    <row r="2914" spans="2:3" x14ac:dyDescent="0.75">
      <c r="B2914" s="250">
        <v>2851</v>
      </c>
      <c r="C2914" s="249">
        <v>99.172207602972136</v>
      </c>
    </row>
    <row r="2915" spans="2:3" x14ac:dyDescent="0.75">
      <c r="B2915" s="250">
        <v>2852</v>
      </c>
      <c r="C2915" s="249">
        <v>92.458552164074945</v>
      </c>
    </row>
    <row r="2916" spans="2:3" x14ac:dyDescent="0.75">
      <c r="B2916" s="250">
        <v>2853</v>
      </c>
      <c r="C2916" s="249">
        <v>129.72651753901593</v>
      </c>
    </row>
    <row r="2917" spans="2:3" x14ac:dyDescent="0.75">
      <c r="B2917" s="250">
        <v>2854</v>
      </c>
      <c r="C2917" s="249">
        <v>123.14159761379258</v>
      </c>
    </row>
    <row r="2918" spans="2:3" x14ac:dyDescent="0.75">
      <c r="B2918" s="250">
        <v>2855</v>
      </c>
      <c r="C2918" s="249">
        <v>100.07709204241979</v>
      </c>
    </row>
    <row r="2919" spans="2:3" x14ac:dyDescent="0.75">
      <c r="B2919" s="250">
        <v>2856</v>
      </c>
      <c r="C2919" s="249">
        <v>114.00302002946107</v>
      </c>
    </row>
    <row r="2920" spans="2:3" x14ac:dyDescent="0.75">
      <c r="B2920" s="250">
        <v>2857</v>
      </c>
      <c r="C2920" s="249">
        <v>150.05325273570611</v>
      </c>
    </row>
    <row r="2921" spans="2:3" x14ac:dyDescent="0.75">
      <c r="B2921" s="250">
        <v>2858</v>
      </c>
      <c r="C2921" s="249">
        <v>150.61800386066949</v>
      </c>
    </row>
    <row r="2922" spans="2:3" x14ac:dyDescent="0.75">
      <c r="B2922" s="250">
        <v>2859</v>
      </c>
      <c r="C2922" s="249">
        <v>133.35235632945378</v>
      </c>
    </row>
    <row r="2923" spans="2:3" x14ac:dyDescent="0.75">
      <c r="B2923" s="250">
        <v>2860</v>
      </c>
      <c r="C2923" s="249">
        <v>150.33545642228398</v>
      </c>
    </row>
    <row r="2924" spans="2:3" x14ac:dyDescent="0.75">
      <c r="B2924" s="250">
        <v>2861</v>
      </c>
      <c r="C2924" s="249">
        <v>131.94411869848858</v>
      </c>
    </row>
    <row r="2925" spans="2:3" x14ac:dyDescent="0.75">
      <c r="B2925" s="250">
        <v>2862</v>
      </c>
      <c r="C2925" s="249">
        <v>92.703018012018774</v>
      </c>
    </row>
    <row r="2926" spans="2:3" x14ac:dyDescent="0.75">
      <c r="B2926" s="250">
        <v>2863</v>
      </c>
      <c r="C2926" s="249">
        <v>155.07787223438567</v>
      </c>
    </row>
    <row r="2927" spans="2:3" x14ac:dyDescent="0.75">
      <c r="B2927" s="250">
        <v>2864</v>
      </c>
      <c r="C2927" s="249">
        <v>143.67508161543734</v>
      </c>
    </row>
    <row r="2928" spans="2:3" x14ac:dyDescent="0.75">
      <c r="B2928" s="250">
        <v>2865</v>
      </c>
      <c r="C2928" s="249">
        <v>142.00684319214889</v>
      </c>
    </row>
    <row r="2929" spans="2:3" x14ac:dyDescent="0.75">
      <c r="B2929" s="250">
        <v>2866</v>
      </c>
      <c r="C2929" s="249">
        <v>99.967804977872092</v>
      </c>
    </row>
    <row r="2930" spans="2:3" x14ac:dyDescent="0.75">
      <c r="B2930" s="250">
        <v>2867</v>
      </c>
      <c r="C2930" s="249">
        <v>88.818957575830666</v>
      </c>
    </row>
    <row r="2931" spans="2:3" x14ac:dyDescent="0.75">
      <c r="B2931" s="250">
        <v>2868</v>
      </c>
      <c r="C2931" s="249">
        <v>92.147207596498575</v>
      </c>
    </row>
    <row r="2932" spans="2:3" x14ac:dyDescent="0.75">
      <c r="B2932" s="250">
        <v>2869</v>
      </c>
      <c r="C2932" s="249">
        <v>137.55131743064251</v>
      </c>
    </row>
    <row r="2933" spans="2:3" x14ac:dyDescent="0.75">
      <c r="B2933" s="250">
        <v>2870</v>
      </c>
      <c r="C2933" s="249">
        <v>131.38687087905421</v>
      </c>
    </row>
    <row r="2934" spans="2:3" x14ac:dyDescent="0.75">
      <c r="B2934" s="250">
        <v>2871</v>
      </c>
      <c r="C2934" s="249">
        <v>153.91111671764958</v>
      </c>
    </row>
    <row r="2935" spans="2:3" x14ac:dyDescent="0.75">
      <c r="B2935" s="250">
        <v>2872</v>
      </c>
      <c r="C2935" s="249">
        <v>139.50375337512776</v>
      </c>
    </row>
    <row r="2936" spans="2:3" x14ac:dyDescent="0.75">
      <c r="B2936" s="250">
        <v>2873</v>
      </c>
      <c r="C2936" s="249">
        <v>77.919972363737571</v>
      </c>
    </row>
    <row r="2937" spans="2:3" x14ac:dyDescent="0.75">
      <c r="B2937" s="250">
        <v>2874</v>
      </c>
      <c r="C2937" s="249">
        <v>133.06114551352474</v>
      </c>
    </row>
    <row r="2938" spans="2:3" x14ac:dyDescent="0.75">
      <c r="B2938" s="250">
        <v>2875</v>
      </c>
      <c r="C2938" s="249">
        <v>100.38630138179714</v>
      </c>
    </row>
    <row r="2939" spans="2:3" x14ac:dyDescent="0.75">
      <c r="B2939" s="250">
        <v>2876</v>
      </c>
      <c r="C2939" s="249">
        <v>125.09830596003917</v>
      </c>
    </row>
    <row r="2940" spans="2:3" x14ac:dyDescent="0.75">
      <c r="B2940" s="250">
        <v>2877</v>
      </c>
      <c r="C2940" s="249">
        <v>149.01344886723487</v>
      </c>
    </row>
    <row r="2941" spans="2:3" x14ac:dyDescent="0.75">
      <c r="B2941" s="250">
        <v>2878</v>
      </c>
      <c r="C2941" s="249">
        <v>96.988148171849446</v>
      </c>
    </row>
    <row r="2942" spans="2:3" x14ac:dyDescent="0.75">
      <c r="B2942" s="250">
        <v>2879</v>
      </c>
      <c r="C2942" s="249">
        <v>132.4582518444609</v>
      </c>
    </row>
    <row r="2943" spans="2:3" x14ac:dyDescent="0.75">
      <c r="B2943" s="250">
        <v>2880</v>
      </c>
      <c r="C2943" s="249">
        <v>163.07037444013906</v>
      </c>
    </row>
    <row r="2944" spans="2:3" x14ac:dyDescent="0.75">
      <c r="B2944" s="250">
        <v>2881</v>
      </c>
      <c r="C2944" s="249">
        <v>163.04912167968735</v>
      </c>
    </row>
    <row r="2945" spans="2:3" x14ac:dyDescent="0.75">
      <c r="B2945" s="250">
        <v>2882</v>
      </c>
      <c r="C2945" s="249">
        <v>118.86613951862297</v>
      </c>
    </row>
    <row r="2946" spans="2:3" x14ac:dyDescent="0.75">
      <c r="B2946" s="250">
        <v>2883</v>
      </c>
      <c r="C2946" s="249">
        <v>139.59310675085439</v>
      </c>
    </row>
    <row r="2947" spans="2:3" x14ac:dyDescent="0.75">
      <c r="B2947" s="250">
        <v>2884</v>
      </c>
      <c r="C2947" s="249">
        <v>145.07893579355135</v>
      </c>
    </row>
    <row r="2948" spans="2:3" x14ac:dyDescent="0.75">
      <c r="B2948" s="250">
        <v>2885</v>
      </c>
      <c r="C2948" s="249">
        <v>163.42506116533247</v>
      </c>
    </row>
    <row r="2949" spans="2:3" x14ac:dyDescent="0.75">
      <c r="B2949" s="250">
        <v>2886</v>
      </c>
      <c r="C2949" s="249">
        <v>135.28722518479836</v>
      </c>
    </row>
    <row r="2950" spans="2:3" x14ac:dyDescent="0.75">
      <c r="B2950" s="250">
        <v>2887</v>
      </c>
      <c r="C2950" s="249">
        <v>138.13616667031036</v>
      </c>
    </row>
    <row r="2951" spans="2:3" x14ac:dyDescent="0.75">
      <c r="B2951" s="250">
        <v>2888</v>
      </c>
      <c r="C2951" s="249">
        <v>91.742984865108454</v>
      </c>
    </row>
    <row r="2952" spans="2:3" x14ac:dyDescent="0.75">
      <c r="B2952" s="250">
        <v>2889</v>
      </c>
      <c r="C2952" s="249">
        <v>94.132577315989153</v>
      </c>
    </row>
    <row r="2953" spans="2:3" x14ac:dyDescent="0.75">
      <c r="B2953" s="250">
        <v>2890</v>
      </c>
      <c r="C2953" s="249">
        <v>103.62467332723787</v>
      </c>
    </row>
    <row r="2954" spans="2:3" x14ac:dyDescent="0.75">
      <c r="B2954" s="250">
        <v>2891</v>
      </c>
      <c r="C2954" s="249">
        <v>72.881886630666685</v>
      </c>
    </row>
    <row r="2955" spans="2:3" x14ac:dyDescent="0.75">
      <c r="B2955" s="250">
        <v>2892</v>
      </c>
      <c r="C2955" s="249">
        <v>135.06954725346444</v>
      </c>
    </row>
    <row r="2956" spans="2:3" x14ac:dyDescent="0.75">
      <c r="B2956" s="250">
        <v>2893</v>
      </c>
      <c r="C2956" s="249">
        <v>147.94869569088812</v>
      </c>
    </row>
    <row r="2957" spans="2:3" x14ac:dyDescent="0.75">
      <c r="B2957" s="250">
        <v>2894</v>
      </c>
      <c r="C2957" s="249">
        <v>145.21174187265675</v>
      </c>
    </row>
    <row r="2958" spans="2:3" x14ac:dyDescent="0.75">
      <c r="B2958" s="250">
        <v>2895</v>
      </c>
      <c r="C2958" s="249">
        <v>128.2738546793617</v>
      </c>
    </row>
    <row r="2959" spans="2:3" x14ac:dyDescent="0.75">
      <c r="B2959" s="250">
        <v>2896</v>
      </c>
      <c r="C2959" s="249">
        <v>92.827151063613243</v>
      </c>
    </row>
    <row r="2960" spans="2:3" x14ac:dyDescent="0.75">
      <c r="B2960" s="250">
        <v>2897</v>
      </c>
      <c r="C2960" s="249">
        <v>96.748668803257601</v>
      </c>
    </row>
    <row r="2961" spans="2:3" x14ac:dyDescent="0.75">
      <c r="B2961" s="250">
        <v>2898</v>
      </c>
      <c r="C2961" s="249">
        <v>106.80996360668864</v>
      </c>
    </row>
    <row r="2962" spans="2:3" x14ac:dyDescent="0.75">
      <c r="B2962" s="250">
        <v>2899</v>
      </c>
      <c r="C2962" s="249">
        <v>94.551620418195895</v>
      </c>
    </row>
    <row r="2963" spans="2:3" x14ac:dyDescent="0.75">
      <c r="B2963" s="250">
        <v>2900</v>
      </c>
      <c r="C2963" s="249">
        <v>116.93967094802385</v>
      </c>
    </row>
    <row r="2964" spans="2:3" x14ac:dyDescent="0.75">
      <c r="B2964" s="250">
        <v>2901</v>
      </c>
      <c r="C2964" s="249">
        <v>127.00016184648621</v>
      </c>
    </row>
    <row r="2965" spans="2:3" x14ac:dyDescent="0.75">
      <c r="B2965" s="250">
        <v>2902</v>
      </c>
      <c r="C2965" s="249">
        <v>122.57520763757827</v>
      </c>
    </row>
    <row r="2966" spans="2:3" x14ac:dyDescent="0.75">
      <c r="B2966" s="250">
        <v>2903</v>
      </c>
      <c r="C2966" s="249">
        <v>90.741127477509167</v>
      </c>
    </row>
    <row r="2967" spans="2:3" x14ac:dyDescent="0.75">
      <c r="B2967" s="250">
        <v>2904</v>
      </c>
      <c r="C2967" s="249">
        <v>130.23090821647364</v>
      </c>
    </row>
    <row r="2968" spans="2:3" x14ac:dyDescent="0.75">
      <c r="B2968" s="250">
        <v>2905</v>
      </c>
      <c r="C2968" s="249">
        <v>118.12903737386765</v>
      </c>
    </row>
    <row r="2969" spans="2:3" x14ac:dyDescent="0.75">
      <c r="B2969" s="250">
        <v>2906</v>
      </c>
      <c r="C2969" s="249">
        <v>127.8325065370708</v>
      </c>
    </row>
    <row r="2970" spans="2:3" x14ac:dyDescent="0.75">
      <c r="B2970" s="250">
        <v>2907</v>
      </c>
      <c r="C2970" s="249">
        <v>116.38702356556581</v>
      </c>
    </row>
    <row r="2971" spans="2:3" x14ac:dyDescent="0.75">
      <c r="B2971" s="250">
        <v>2908</v>
      </c>
      <c r="C2971" s="249">
        <v>96.64195297822566</v>
      </c>
    </row>
    <row r="2972" spans="2:3" x14ac:dyDescent="0.75">
      <c r="B2972" s="250">
        <v>2909</v>
      </c>
      <c r="C2972" s="249">
        <v>133.97564167049907</v>
      </c>
    </row>
    <row r="2973" spans="2:3" x14ac:dyDescent="0.75">
      <c r="B2973" s="250">
        <v>2910</v>
      </c>
      <c r="C2973" s="249">
        <v>143.01057757448885</v>
      </c>
    </row>
    <row r="2974" spans="2:3" x14ac:dyDescent="0.75">
      <c r="B2974" s="250">
        <v>2911</v>
      </c>
      <c r="C2974" s="249">
        <v>97.948045451213602</v>
      </c>
    </row>
    <row r="2975" spans="2:3" x14ac:dyDescent="0.75">
      <c r="B2975" s="250">
        <v>2912</v>
      </c>
      <c r="C2975" s="249">
        <v>152.59439491456948</v>
      </c>
    </row>
    <row r="2976" spans="2:3" x14ac:dyDescent="0.75">
      <c r="B2976" s="250">
        <v>2913</v>
      </c>
      <c r="C2976" s="249">
        <v>94.698866647665582</v>
      </c>
    </row>
    <row r="2977" spans="2:3" x14ac:dyDescent="0.75">
      <c r="B2977" s="250">
        <v>2914</v>
      </c>
      <c r="C2977" s="249">
        <v>83.566550702596956</v>
      </c>
    </row>
    <row r="2978" spans="2:3" x14ac:dyDescent="0.75">
      <c r="B2978" s="250">
        <v>2915</v>
      </c>
      <c r="C2978" s="249">
        <v>136.08305615150522</v>
      </c>
    </row>
    <row r="2979" spans="2:3" x14ac:dyDescent="0.75">
      <c r="B2979" s="250">
        <v>2916</v>
      </c>
      <c r="C2979" s="249">
        <v>113.91292068198858</v>
      </c>
    </row>
    <row r="2980" spans="2:3" x14ac:dyDescent="0.75">
      <c r="B2980" s="250">
        <v>2917</v>
      </c>
      <c r="C2980" s="249">
        <v>136.33310077215035</v>
      </c>
    </row>
    <row r="2981" spans="2:3" x14ac:dyDescent="0.75">
      <c r="B2981" s="250">
        <v>2918</v>
      </c>
      <c r="C2981" s="249">
        <v>92.170897674568621</v>
      </c>
    </row>
    <row r="2982" spans="2:3" x14ac:dyDescent="0.75">
      <c r="B2982" s="250">
        <v>2919</v>
      </c>
      <c r="C2982" s="249">
        <v>86.767862764676977</v>
      </c>
    </row>
    <row r="2983" spans="2:3" x14ac:dyDescent="0.75">
      <c r="B2983" s="250">
        <v>2920</v>
      </c>
      <c r="C2983" s="249">
        <v>149.17005386981742</v>
      </c>
    </row>
    <row r="2984" spans="2:3" x14ac:dyDescent="0.75">
      <c r="B2984" s="250">
        <v>2921</v>
      </c>
      <c r="C2984" s="249">
        <v>113.8435878306386</v>
      </c>
    </row>
    <row r="2985" spans="2:3" x14ac:dyDescent="0.75">
      <c r="B2985" s="250">
        <v>2922</v>
      </c>
      <c r="C2985" s="249">
        <v>143.75900006542602</v>
      </c>
    </row>
    <row r="2986" spans="2:3" x14ac:dyDescent="0.75">
      <c r="B2986" s="250">
        <v>2923</v>
      </c>
      <c r="C2986" s="249">
        <v>146.75091514636793</v>
      </c>
    </row>
    <row r="2987" spans="2:3" x14ac:dyDescent="0.75">
      <c r="B2987" s="250">
        <v>2924</v>
      </c>
      <c r="C2987" s="249">
        <v>144.96693884600131</v>
      </c>
    </row>
    <row r="2988" spans="2:3" x14ac:dyDescent="0.75">
      <c r="B2988" s="250">
        <v>2925</v>
      </c>
      <c r="C2988" s="249">
        <v>102.40342596997212</v>
      </c>
    </row>
    <row r="2989" spans="2:3" x14ac:dyDescent="0.75">
      <c r="B2989" s="250">
        <v>2926</v>
      </c>
      <c r="C2989" s="249">
        <v>124.67970576769324</v>
      </c>
    </row>
    <row r="2990" spans="2:3" x14ac:dyDescent="0.75">
      <c r="B2990" s="250">
        <v>2927</v>
      </c>
      <c r="C2990" s="249">
        <v>128.559446473262</v>
      </c>
    </row>
    <row r="2991" spans="2:3" x14ac:dyDescent="0.75">
      <c r="B2991" s="250">
        <v>2928</v>
      </c>
      <c r="C2991" s="249">
        <v>144.07999460213364</v>
      </c>
    </row>
    <row r="2992" spans="2:3" x14ac:dyDescent="0.75">
      <c r="B2992" s="250">
        <v>2929</v>
      </c>
      <c r="C2992" s="249">
        <v>145.78920273331047</v>
      </c>
    </row>
    <row r="2993" spans="2:3" x14ac:dyDescent="0.75">
      <c r="B2993" s="250">
        <v>2930</v>
      </c>
      <c r="C2993" s="249">
        <v>124.4490512037205</v>
      </c>
    </row>
    <row r="2994" spans="2:3" x14ac:dyDescent="0.75">
      <c r="B2994" s="250">
        <v>2931</v>
      </c>
      <c r="C2994" s="249">
        <v>99.992706244609309</v>
      </c>
    </row>
    <row r="2995" spans="2:3" x14ac:dyDescent="0.75">
      <c r="B2995" s="250">
        <v>2932</v>
      </c>
      <c r="C2995" s="249">
        <v>155.49171962163007</v>
      </c>
    </row>
    <row r="2996" spans="2:3" x14ac:dyDescent="0.75">
      <c r="B2996" s="250">
        <v>2933</v>
      </c>
      <c r="C2996" s="249">
        <v>111.27990211726519</v>
      </c>
    </row>
    <row r="2997" spans="2:3" x14ac:dyDescent="0.75">
      <c r="B2997" s="250">
        <v>2934</v>
      </c>
      <c r="C2997" s="249">
        <v>123.18395536582106</v>
      </c>
    </row>
    <row r="2998" spans="2:3" x14ac:dyDescent="0.75">
      <c r="B2998" s="250">
        <v>2935</v>
      </c>
      <c r="C2998" s="249">
        <v>158.22280062959459</v>
      </c>
    </row>
    <row r="2999" spans="2:3" x14ac:dyDescent="0.75">
      <c r="B2999" s="250">
        <v>2936</v>
      </c>
      <c r="C2999" s="249">
        <v>136.62526410909794</v>
      </c>
    </row>
    <row r="3000" spans="2:3" x14ac:dyDescent="0.75">
      <c r="B3000" s="250">
        <v>2937</v>
      </c>
      <c r="C3000" s="249">
        <v>126.36927117506656</v>
      </c>
    </row>
    <row r="3001" spans="2:3" x14ac:dyDescent="0.75">
      <c r="B3001" s="250">
        <v>2938</v>
      </c>
      <c r="C3001" s="249">
        <v>147.96261074771851</v>
      </c>
    </row>
    <row r="3002" spans="2:3" x14ac:dyDescent="0.75">
      <c r="B3002" s="250">
        <v>2939</v>
      </c>
      <c r="C3002" s="249">
        <v>138.83930358144008</v>
      </c>
    </row>
    <row r="3003" spans="2:3" x14ac:dyDescent="0.75">
      <c r="B3003" s="250">
        <v>2940</v>
      </c>
      <c r="C3003" s="249">
        <v>115.4326304921741</v>
      </c>
    </row>
    <row r="3004" spans="2:3" x14ac:dyDescent="0.75">
      <c r="B3004" s="250">
        <v>2941</v>
      </c>
      <c r="C3004" s="249">
        <v>173.61588077129494</v>
      </c>
    </row>
    <row r="3005" spans="2:3" x14ac:dyDescent="0.75">
      <c r="B3005" s="250">
        <v>2942</v>
      </c>
      <c r="C3005" s="249">
        <v>60.806955798415778</v>
      </c>
    </row>
    <row r="3006" spans="2:3" x14ac:dyDescent="0.75">
      <c r="B3006" s="250">
        <v>2943</v>
      </c>
      <c r="C3006" s="249">
        <v>134.43774437681571</v>
      </c>
    </row>
    <row r="3007" spans="2:3" x14ac:dyDescent="0.75">
      <c r="B3007" s="250">
        <v>2944</v>
      </c>
      <c r="C3007" s="249">
        <v>111.19502581105718</v>
      </c>
    </row>
    <row r="3008" spans="2:3" x14ac:dyDescent="0.75">
      <c r="B3008" s="250">
        <v>2945</v>
      </c>
      <c r="C3008" s="249">
        <v>118.13093043141527</v>
      </c>
    </row>
    <row r="3009" spans="2:3" x14ac:dyDescent="0.75">
      <c r="B3009" s="250">
        <v>2946</v>
      </c>
      <c r="C3009" s="249">
        <v>142.30027975785001</v>
      </c>
    </row>
    <row r="3010" spans="2:3" x14ac:dyDescent="0.75">
      <c r="B3010" s="250">
        <v>2947</v>
      </c>
      <c r="C3010" s="249">
        <v>120.93876011717343</v>
      </c>
    </row>
    <row r="3011" spans="2:3" x14ac:dyDescent="0.75">
      <c r="B3011" s="250">
        <v>2948</v>
      </c>
      <c r="C3011" s="249">
        <v>143.11299388445252</v>
      </c>
    </row>
    <row r="3012" spans="2:3" x14ac:dyDescent="0.75">
      <c r="B3012" s="250">
        <v>2949</v>
      </c>
      <c r="C3012" s="249">
        <v>143.60089969754188</v>
      </c>
    </row>
    <row r="3013" spans="2:3" x14ac:dyDescent="0.75">
      <c r="B3013" s="250">
        <v>2950</v>
      </c>
      <c r="C3013" s="249">
        <v>133.46117869632138</v>
      </c>
    </row>
    <row r="3014" spans="2:3" x14ac:dyDescent="0.75">
      <c r="B3014" s="250">
        <v>2951</v>
      </c>
      <c r="C3014" s="249">
        <v>102.85397302214689</v>
      </c>
    </row>
    <row r="3015" spans="2:3" x14ac:dyDescent="0.75">
      <c r="B3015" s="250">
        <v>2952</v>
      </c>
      <c r="C3015" s="249">
        <v>117.49286424107397</v>
      </c>
    </row>
    <row r="3016" spans="2:3" x14ac:dyDescent="0.75">
      <c r="B3016" s="250">
        <v>2953</v>
      </c>
      <c r="C3016" s="249">
        <v>92.441374410529036</v>
      </c>
    </row>
    <row r="3017" spans="2:3" x14ac:dyDescent="0.75">
      <c r="B3017" s="250">
        <v>2954</v>
      </c>
      <c r="C3017" s="249">
        <v>121.02149257102219</v>
      </c>
    </row>
    <row r="3018" spans="2:3" x14ac:dyDescent="0.75">
      <c r="B3018" s="250">
        <v>2955</v>
      </c>
      <c r="C3018" s="249">
        <v>113.45909940793209</v>
      </c>
    </row>
    <row r="3019" spans="2:3" x14ac:dyDescent="0.75">
      <c r="B3019" s="250">
        <v>2956</v>
      </c>
      <c r="C3019" s="249">
        <v>111.89362676863686</v>
      </c>
    </row>
    <row r="3020" spans="2:3" x14ac:dyDescent="0.75">
      <c r="B3020" s="250">
        <v>2957</v>
      </c>
      <c r="C3020" s="249">
        <v>144.79380516852208</v>
      </c>
    </row>
    <row r="3021" spans="2:3" x14ac:dyDescent="0.75">
      <c r="B3021" s="250">
        <v>2958</v>
      </c>
      <c r="C3021" s="249">
        <v>129.36450863293504</v>
      </c>
    </row>
    <row r="3022" spans="2:3" x14ac:dyDescent="0.75">
      <c r="B3022" s="250">
        <v>2959</v>
      </c>
      <c r="C3022" s="249">
        <v>132.79822235302186</v>
      </c>
    </row>
    <row r="3023" spans="2:3" x14ac:dyDescent="0.75">
      <c r="B3023" s="250">
        <v>2960</v>
      </c>
      <c r="C3023" s="249">
        <v>133.33085850122194</v>
      </c>
    </row>
    <row r="3024" spans="2:3" x14ac:dyDescent="0.75">
      <c r="B3024" s="250">
        <v>2961</v>
      </c>
      <c r="C3024" s="249">
        <v>115.52594573494468</v>
      </c>
    </row>
    <row r="3025" spans="2:3" x14ac:dyDescent="0.75">
      <c r="B3025" s="250">
        <v>2962</v>
      </c>
      <c r="C3025" s="249">
        <v>118.55564670096318</v>
      </c>
    </row>
    <row r="3026" spans="2:3" x14ac:dyDescent="0.75">
      <c r="B3026" s="250">
        <v>2963</v>
      </c>
      <c r="C3026" s="249">
        <v>60.622376757374965</v>
      </c>
    </row>
    <row r="3027" spans="2:3" x14ac:dyDescent="0.75">
      <c r="B3027" s="250">
        <v>2964</v>
      </c>
      <c r="C3027" s="249">
        <v>128.55099879123838</v>
      </c>
    </row>
    <row r="3028" spans="2:3" x14ac:dyDescent="0.75">
      <c r="B3028" s="250">
        <v>2965</v>
      </c>
      <c r="C3028" s="249">
        <v>116.80397145997661</v>
      </c>
    </row>
    <row r="3029" spans="2:3" x14ac:dyDescent="0.75">
      <c r="B3029" s="250">
        <v>2966</v>
      </c>
      <c r="C3029" s="249">
        <v>136.69366094828666</v>
      </c>
    </row>
    <row r="3030" spans="2:3" x14ac:dyDescent="0.75">
      <c r="B3030" s="250">
        <v>2967</v>
      </c>
      <c r="C3030" s="249">
        <v>151.07345760680442</v>
      </c>
    </row>
    <row r="3031" spans="2:3" x14ac:dyDescent="0.75">
      <c r="B3031" s="250">
        <v>2968</v>
      </c>
      <c r="C3031" s="249">
        <v>107.20177004280231</v>
      </c>
    </row>
    <row r="3032" spans="2:3" x14ac:dyDescent="0.75">
      <c r="B3032" s="250">
        <v>2969</v>
      </c>
      <c r="C3032" s="249">
        <v>81.247984941434282</v>
      </c>
    </row>
    <row r="3033" spans="2:3" x14ac:dyDescent="0.75">
      <c r="B3033" s="250">
        <v>2970</v>
      </c>
      <c r="C3033" s="249">
        <v>143.59435422653777</v>
      </c>
    </row>
    <row r="3034" spans="2:3" x14ac:dyDescent="0.75">
      <c r="B3034" s="250">
        <v>2971</v>
      </c>
      <c r="C3034" s="249">
        <v>108.88798916758556</v>
      </c>
    </row>
    <row r="3035" spans="2:3" x14ac:dyDescent="0.75">
      <c r="B3035" s="250">
        <v>2972</v>
      </c>
      <c r="C3035" s="249">
        <v>163.92826379083752</v>
      </c>
    </row>
    <row r="3036" spans="2:3" x14ac:dyDescent="0.75">
      <c r="B3036" s="250">
        <v>2973</v>
      </c>
      <c r="C3036" s="249">
        <v>101.42085741941929</v>
      </c>
    </row>
    <row r="3037" spans="2:3" x14ac:dyDescent="0.75">
      <c r="B3037" s="250">
        <v>2974</v>
      </c>
      <c r="C3037" s="249">
        <v>108.44769623921771</v>
      </c>
    </row>
    <row r="3038" spans="2:3" x14ac:dyDescent="0.75">
      <c r="B3038" s="250">
        <v>2975</v>
      </c>
      <c r="C3038" s="249">
        <v>105.91847681745233</v>
      </c>
    </row>
    <row r="3039" spans="2:3" x14ac:dyDescent="0.75">
      <c r="B3039" s="250">
        <v>2976</v>
      </c>
      <c r="C3039" s="249">
        <v>95.338141263388337</v>
      </c>
    </row>
    <row r="3040" spans="2:3" x14ac:dyDescent="0.75">
      <c r="B3040" s="250">
        <v>2977</v>
      </c>
      <c r="C3040" s="249">
        <v>103.08561541305792</v>
      </c>
    </row>
    <row r="3041" spans="2:3" x14ac:dyDescent="0.75">
      <c r="B3041" s="250">
        <v>2978</v>
      </c>
      <c r="C3041" s="249">
        <v>93.348756398245726</v>
      </c>
    </row>
    <row r="3042" spans="2:3" x14ac:dyDescent="0.75">
      <c r="B3042" s="250">
        <v>2979</v>
      </c>
      <c r="C3042" s="249">
        <v>134.93213090243918</v>
      </c>
    </row>
    <row r="3043" spans="2:3" x14ac:dyDescent="0.75">
      <c r="B3043" s="250">
        <v>2980</v>
      </c>
      <c r="C3043" s="249">
        <v>140.42803541343241</v>
      </c>
    </row>
    <row r="3044" spans="2:3" x14ac:dyDescent="0.75">
      <c r="B3044" s="250">
        <v>2981</v>
      </c>
      <c r="C3044" s="249">
        <v>120.97963623708171</v>
      </c>
    </row>
    <row r="3045" spans="2:3" x14ac:dyDescent="0.75">
      <c r="B3045" s="250">
        <v>2982</v>
      </c>
      <c r="C3045" s="249">
        <v>112.8898724451751</v>
      </c>
    </row>
    <row r="3046" spans="2:3" x14ac:dyDescent="0.75">
      <c r="B3046" s="250">
        <v>2983</v>
      </c>
      <c r="C3046" s="249">
        <v>108.87604640095043</v>
      </c>
    </row>
    <row r="3047" spans="2:3" x14ac:dyDescent="0.75">
      <c r="B3047" s="250">
        <v>2984</v>
      </c>
      <c r="C3047" s="249">
        <v>106.07052296283599</v>
      </c>
    </row>
    <row r="3048" spans="2:3" x14ac:dyDescent="0.75">
      <c r="B3048" s="250">
        <v>2985</v>
      </c>
      <c r="C3048" s="249">
        <v>95.680824872253112</v>
      </c>
    </row>
    <row r="3049" spans="2:3" x14ac:dyDescent="0.75">
      <c r="B3049" s="250">
        <v>2986</v>
      </c>
      <c r="C3049" s="249">
        <v>88.595279873013354</v>
      </c>
    </row>
    <row r="3050" spans="2:3" x14ac:dyDescent="0.75">
      <c r="B3050" s="250">
        <v>2987</v>
      </c>
      <c r="C3050" s="249">
        <v>109.23776237825919</v>
      </c>
    </row>
    <row r="3051" spans="2:3" x14ac:dyDescent="0.75">
      <c r="B3051" s="250">
        <v>2988</v>
      </c>
      <c r="C3051" s="249">
        <v>76.333108829794043</v>
      </c>
    </row>
    <row r="3052" spans="2:3" x14ac:dyDescent="0.75">
      <c r="B3052" s="250">
        <v>2989</v>
      </c>
      <c r="C3052" s="249">
        <v>122.71328552409871</v>
      </c>
    </row>
    <row r="3053" spans="2:3" x14ac:dyDescent="0.75">
      <c r="B3053" s="250">
        <v>2990</v>
      </c>
      <c r="C3053" s="249">
        <v>130.23799989189229</v>
      </c>
    </row>
    <row r="3054" spans="2:3" x14ac:dyDescent="0.75">
      <c r="B3054" s="250">
        <v>2991</v>
      </c>
      <c r="C3054" s="249">
        <v>120.03747802131822</v>
      </c>
    </row>
    <row r="3055" spans="2:3" x14ac:dyDescent="0.75">
      <c r="B3055" s="250">
        <v>2992</v>
      </c>
      <c r="C3055" s="249">
        <v>118.8274277456008</v>
      </c>
    </row>
    <row r="3056" spans="2:3" x14ac:dyDescent="0.75">
      <c r="B3056" s="250">
        <v>2993</v>
      </c>
      <c r="C3056" s="249">
        <v>112.75007287710559</v>
      </c>
    </row>
    <row r="3057" spans="2:3" x14ac:dyDescent="0.75">
      <c r="B3057" s="250">
        <v>2994</v>
      </c>
      <c r="C3057" s="249">
        <v>147.70069949786929</v>
      </c>
    </row>
    <row r="3058" spans="2:3" x14ac:dyDescent="0.75">
      <c r="B3058" s="250">
        <v>2995</v>
      </c>
      <c r="C3058" s="249">
        <v>161.17620455620323</v>
      </c>
    </row>
    <row r="3059" spans="2:3" x14ac:dyDescent="0.75">
      <c r="B3059" s="250">
        <v>2996</v>
      </c>
      <c r="C3059" s="249">
        <v>107.62141168520293</v>
      </c>
    </row>
    <row r="3060" spans="2:3" x14ac:dyDescent="0.75">
      <c r="B3060" s="250">
        <v>2997</v>
      </c>
      <c r="C3060" s="249">
        <v>111.28890832690401</v>
      </c>
    </row>
    <row r="3061" spans="2:3" x14ac:dyDescent="0.75">
      <c r="B3061" s="250">
        <v>2998</v>
      </c>
      <c r="C3061" s="249">
        <v>119.35438486486012</v>
      </c>
    </row>
    <row r="3062" spans="2:3" x14ac:dyDescent="0.75">
      <c r="B3062" s="250">
        <v>2999</v>
      </c>
      <c r="C3062" s="249">
        <v>106.77163938924529</v>
      </c>
    </row>
    <row r="3063" spans="2:3" x14ac:dyDescent="0.75">
      <c r="B3063" s="250">
        <v>3000</v>
      </c>
      <c r="C3063" s="249">
        <v>197.85849943604836</v>
      </c>
    </row>
    <row r="3064" spans="2:3" x14ac:dyDescent="0.75">
      <c r="B3064" s="250">
        <v>3001</v>
      </c>
      <c r="C3064" s="249">
        <v>145.99451286944091</v>
      </c>
    </row>
    <row r="3065" spans="2:3" x14ac:dyDescent="0.75">
      <c r="B3065" s="250">
        <v>3002</v>
      </c>
      <c r="C3065" s="249">
        <v>117.02854973009019</v>
      </c>
    </row>
    <row r="3066" spans="2:3" x14ac:dyDescent="0.75">
      <c r="B3066" s="250">
        <v>3003</v>
      </c>
      <c r="C3066" s="249">
        <v>130.39117442613247</v>
      </c>
    </row>
    <row r="3067" spans="2:3" x14ac:dyDescent="0.75">
      <c r="B3067" s="250">
        <v>3004</v>
      </c>
      <c r="C3067" s="249">
        <v>92.680995414132468</v>
      </c>
    </row>
    <row r="3068" spans="2:3" x14ac:dyDescent="0.75">
      <c r="B3068" s="250">
        <v>3005</v>
      </c>
      <c r="C3068" s="249">
        <v>136.75346375588097</v>
      </c>
    </row>
    <row r="3069" spans="2:3" x14ac:dyDescent="0.75">
      <c r="B3069" s="250">
        <v>3006</v>
      </c>
      <c r="C3069" s="249">
        <v>162.63672297613633</v>
      </c>
    </row>
    <row r="3070" spans="2:3" x14ac:dyDescent="0.75">
      <c r="B3070" s="250">
        <v>3007</v>
      </c>
      <c r="C3070" s="249">
        <v>137.19178709503197</v>
      </c>
    </row>
    <row r="3071" spans="2:3" x14ac:dyDescent="0.75">
      <c r="B3071" s="250">
        <v>3008</v>
      </c>
      <c r="C3071" s="249">
        <v>115.56668405543205</v>
      </c>
    </row>
    <row r="3072" spans="2:3" x14ac:dyDescent="0.75">
      <c r="B3072" s="250">
        <v>3009</v>
      </c>
      <c r="C3072" s="249">
        <v>135.73423719499593</v>
      </c>
    </row>
    <row r="3073" spans="2:3" x14ac:dyDescent="0.75">
      <c r="B3073" s="250">
        <v>3010</v>
      </c>
      <c r="C3073" s="249">
        <v>84.685512620257498</v>
      </c>
    </row>
    <row r="3074" spans="2:3" x14ac:dyDescent="0.75">
      <c r="B3074" s="250">
        <v>3011</v>
      </c>
      <c r="C3074" s="249">
        <v>113.16437422404896</v>
      </c>
    </row>
    <row r="3075" spans="2:3" x14ac:dyDescent="0.75">
      <c r="B3075" s="250">
        <v>3012</v>
      </c>
      <c r="C3075" s="249">
        <v>108.03584530877959</v>
      </c>
    </row>
    <row r="3076" spans="2:3" x14ac:dyDescent="0.75">
      <c r="B3076" s="250">
        <v>3013</v>
      </c>
      <c r="C3076" s="249">
        <v>119.05254999686805</v>
      </c>
    </row>
    <row r="3077" spans="2:3" x14ac:dyDescent="0.75">
      <c r="B3077" s="250">
        <v>3014</v>
      </c>
      <c r="C3077" s="249">
        <v>123.92292544290586</v>
      </c>
    </row>
    <row r="3078" spans="2:3" x14ac:dyDescent="0.75">
      <c r="B3078" s="250">
        <v>3015</v>
      </c>
      <c r="C3078" s="249">
        <v>116.29445993777418</v>
      </c>
    </row>
    <row r="3079" spans="2:3" x14ac:dyDescent="0.75">
      <c r="B3079" s="250">
        <v>3016</v>
      </c>
      <c r="C3079" s="249">
        <v>113.47821020274981</v>
      </c>
    </row>
    <row r="3080" spans="2:3" x14ac:dyDescent="0.75">
      <c r="B3080" s="250">
        <v>3017</v>
      </c>
      <c r="C3080" s="249">
        <v>113.27398770562743</v>
      </c>
    </row>
    <row r="3081" spans="2:3" x14ac:dyDescent="0.75">
      <c r="B3081" s="250">
        <v>3018</v>
      </c>
      <c r="C3081" s="249">
        <v>117.82005637431043</v>
      </c>
    </row>
    <row r="3082" spans="2:3" x14ac:dyDescent="0.75">
      <c r="B3082" s="250">
        <v>3019</v>
      </c>
      <c r="C3082" s="249">
        <v>113.97955494852927</v>
      </c>
    </row>
    <row r="3083" spans="2:3" x14ac:dyDescent="0.75">
      <c r="B3083" s="250">
        <v>3020</v>
      </c>
      <c r="C3083" s="249">
        <v>106.47273473974455</v>
      </c>
    </row>
    <row r="3084" spans="2:3" x14ac:dyDescent="0.75">
      <c r="B3084" s="250">
        <v>3021</v>
      </c>
      <c r="C3084" s="249">
        <v>66.115086310515963</v>
      </c>
    </row>
    <row r="3085" spans="2:3" x14ac:dyDescent="0.75">
      <c r="B3085" s="250">
        <v>3022</v>
      </c>
      <c r="C3085" s="249">
        <v>133.33462232888141</v>
      </c>
    </row>
    <row r="3086" spans="2:3" x14ac:dyDescent="0.75">
      <c r="B3086" s="250">
        <v>3023</v>
      </c>
      <c r="C3086" s="249">
        <v>61.331382701563328</v>
      </c>
    </row>
    <row r="3087" spans="2:3" x14ac:dyDescent="0.75">
      <c r="B3087" s="250">
        <v>3024</v>
      </c>
      <c r="C3087" s="249">
        <v>121.85389122637405</v>
      </c>
    </row>
    <row r="3088" spans="2:3" x14ac:dyDescent="0.75">
      <c r="B3088" s="250">
        <v>3025</v>
      </c>
      <c r="C3088" s="249">
        <v>120.21339212877676</v>
      </c>
    </row>
    <row r="3089" spans="2:3" x14ac:dyDescent="0.75">
      <c r="B3089" s="250">
        <v>3026</v>
      </c>
      <c r="C3089" s="249">
        <v>89.958305073220771</v>
      </c>
    </row>
    <row r="3090" spans="2:3" x14ac:dyDescent="0.75">
      <c r="B3090" s="250">
        <v>3027</v>
      </c>
      <c r="C3090" s="249">
        <v>123.57174421479776</v>
      </c>
    </row>
    <row r="3091" spans="2:3" x14ac:dyDescent="0.75">
      <c r="B3091" s="250">
        <v>3028</v>
      </c>
      <c r="C3091" s="249">
        <v>140.43404973170331</v>
      </c>
    </row>
    <row r="3092" spans="2:3" x14ac:dyDescent="0.75">
      <c r="B3092" s="250">
        <v>3029</v>
      </c>
      <c r="C3092" s="249">
        <v>156.26566961497346</v>
      </c>
    </row>
    <row r="3093" spans="2:3" x14ac:dyDescent="0.75">
      <c r="B3093" s="250">
        <v>3030</v>
      </c>
      <c r="C3093" s="249">
        <v>129.32226989002328</v>
      </c>
    </row>
    <row r="3094" spans="2:3" x14ac:dyDescent="0.75">
      <c r="B3094" s="250">
        <v>3031</v>
      </c>
      <c r="C3094" s="249">
        <v>105.40013300280593</v>
      </c>
    </row>
    <row r="3095" spans="2:3" x14ac:dyDescent="0.75">
      <c r="B3095" s="250">
        <v>3032</v>
      </c>
      <c r="C3095" s="249">
        <v>103.59467644849019</v>
      </c>
    </row>
    <row r="3096" spans="2:3" x14ac:dyDescent="0.75">
      <c r="B3096" s="250">
        <v>3033</v>
      </c>
      <c r="C3096" s="249">
        <v>122.79034881857058</v>
      </c>
    </row>
    <row r="3097" spans="2:3" x14ac:dyDescent="0.75">
      <c r="B3097" s="250">
        <v>3034</v>
      </c>
      <c r="C3097" s="249">
        <v>145.39527971710044</v>
      </c>
    </row>
    <row r="3098" spans="2:3" x14ac:dyDescent="0.75">
      <c r="B3098" s="250">
        <v>3035</v>
      </c>
      <c r="C3098" s="249">
        <v>153.07332181041846</v>
      </c>
    </row>
    <row r="3099" spans="2:3" x14ac:dyDescent="0.75">
      <c r="B3099" s="250">
        <v>3036</v>
      </c>
      <c r="C3099" s="249">
        <v>102.42337638136118</v>
      </c>
    </row>
    <row r="3100" spans="2:3" x14ac:dyDescent="0.75">
      <c r="B3100" s="250">
        <v>3037</v>
      </c>
      <c r="C3100" s="249">
        <v>162.72608446524657</v>
      </c>
    </row>
    <row r="3101" spans="2:3" x14ac:dyDescent="0.75">
      <c r="B3101" s="250">
        <v>3038</v>
      </c>
      <c r="C3101" s="249">
        <v>95.604766003141663</v>
      </c>
    </row>
    <row r="3102" spans="2:3" x14ac:dyDescent="0.75">
      <c r="B3102" s="250">
        <v>3039</v>
      </c>
      <c r="C3102" s="249">
        <v>84.357160706174284</v>
      </c>
    </row>
    <row r="3103" spans="2:3" x14ac:dyDescent="0.75">
      <c r="B3103" s="250">
        <v>3040</v>
      </c>
      <c r="C3103" s="249">
        <v>129.07107054302497</v>
      </c>
    </row>
    <row r="3104" spans="2:3" x14ac:dyDescent="0.75">
      <c r="B3104" s="250">
        <v>3041</v>
      </c>
      <c r="C3104" s="249">
        <v>82.512760353866042</v>
      </c>
    </row>
    <row r="3105" spans="2:3" x14ac:dyDescent="0.75">
      <c r="B3105" s="250">
        <v>3042</v>
      </c>
      <c r="C3105" s="249">
        <v>115.80821369411299</v>
      </c>
    </row>
    <row r="3106" spans="2:3" x14ac:dyDescent="0.75">
      <c r="B3106" s="250">
        <v>3043</v>
      </c>
      <c r="C3106" s="249">
        <v>116.87903384816454</v>
      </c>
    </row>
    <row r="3107" spans="2:3" x14ac:dyDescent="0.75">
      <c r="B3107" s="250">
        <v>3044</v>
      </c>
      <c r="C3107" s="249">
        <v>160.31983663942111</v>
      </c>
    </row>
    <row r="3108" spans="2:3" x14ac:dyDescent="0.75">
      <c r="B3108" s="250">
        <v>3045</v>
      </c>
      <c r="C3108" s="249">
        <v>68.925004452709985</v>
      </c>
    </row>
    <row r="3109" spans="2:3" x14ac:dyDescent="0.75">
      <c r="B3109" s="250">
        <v>3046</v>
      </c>
      <c r="C3109" s="249">
        <v>134.23114278893897</v>
      </c>
    </row>
    <row r="3110" spans="2:3" x14ac:dyDescent="0.75">
      <c r="B3110" s="250">
        <v>3047</v>
      </c>
      <c r="C3110" s="249">
        <v>115.8207091076372</v>
      </c>
    </row>
    <row r="3111" spans="2:3" x14ac:dyDescent="0.75">
      <c r="B3111" s="250">
        <v>3048</v>
      </c>
      <c r="C3111" s="249">
        <v>130.49246398665338</v>
      </c>
    </row>
    <row r="3112" spans="2:3" x14ac:dyDescent="0.75">
      <c r="B3112" s="250">
        <v>3049</v>
      </c>
      <c r="C3112" s="249">
        <v>102.93317607352158</v>
      </c>
    </row>
    <row r="3113" spans="2:3" x14ac:dyDescent="0.75">
      <c r="B3113" s="250">
        <v>3050</v>
      </c>
      <c r="C3113" s="249">
        <v>126.38438195319303</v>
      </c>
    </row>
    <row r="3114" spans="2:3" x14ac:dyDescent="0.75">
      <c r="B3114" s="250">
        <v>3051</v>
      </c>
      <c r="C3114" s="249">
        <v>122.3419298451941</v>
      </c>
    </row>
    <row r="3115" spans="2:3" x14ac:dyDescent="0.75">
      <c r="B3115" s="250">
        <v>3052</v>
      </c>
      <c r="C3115" s="249">
        <v>157.27906486480603</v>
      </c>
    </row>
    <row r="3116" spans="2:3" x14ac:dyDescent="0.75">
      <c r="B3116" s="250">
        <v>3053</v>
      </c>
      <c r="C3116" s="249">
        <v>142.71187380074832</v>
      </c>
    </row>
    <row r="3117" spans="2:3" x14ac:dyDescent="0.75">
      <c r="B3117" s="250">
        <v>3054</v>
      </c>
      <c r="C3117" s="249">
        <v>147.75595732476586</v>
      </c>
    </row>
    <row r="3118" spans="2:3" x14ac:dyDescent="0.75">
      <c r="B3118" s="250">
        <v>3055</v>
      </c>
      <c r="C3118" s="249">
        <v>160.31991045889214</v>
      </c>
    </row>
    <row r="3119" spans="2:3" x14ac:dyDescent="0.75">
      <c r="B3119" s="250">
        <v>3056</v>
      </c>
      <c r="C3119" s="249">
        <v>117.05095176732029</v>
      </c>
    </row>
    <row r="3120" spans="2:3" x14ac:dyDescent="0.75">
      <c r="B3120" s="250">
        <v>3057</v>
      </c>
      <c r="C3120" s="249">
        <v>126.60796163364586</v>
      </c>
    </row>
    <row r="3121" spans="2:3" x14ac:dyDescent="0.75">
      <c r="B3121" s="250">
        <v>3058</v>
      </c>
      <c r="C3121" s="249">
        <v>157.62428900748336</v>
      </c>
    </row>
    <row r="3122" spans="2:3" x14ac:dyDescent="0.75">
      <c r="B3122" s="250">
        <v>3059</v>
      </c>
      <c r="C3122" s="249">
        <v>83.323476854099823</v>
      </c>
    </row>
    <row r="3123" spans="2:3" x14ac:dyDescent="0.75">
      <c r="B3123" s="250">
        <v>3060</v>
      </c>
      <c r="C3123" s="249">
        <v>119.1241009133266</v>
      </c>
    </row>
    <row r="3124" spans="2:3" x14ac:dyDescent="0.75">
      <c r="B3124" s="250">
        <v>3061</v>
      </c>
      <c r="C3124" s="249">
        <v>85.068581024778851</v>
      </c>
    </row>
    <row r="3125" spans="2:3" x14ac:dyDescent="0.75">
      <c r="B3125" s="250">
        <v>3062</v>
      </c>
      <c r="C3125" s="249">
        <v>118.79626046934089</v>
      </c>
    </row>
    <row r="3126" spans="2:3" x14ac:dyDescent="0.75">
      <c r="B3126" s="250">
        <v>3063</v>
      </c>
      <c r="C3126" s="249">
        <v>103.58304466515374</v>
      </c>
    </row>
    <row r="3127" spans="2:3" x14ac:dyDescent="0.75">
      <c r="B3127" s="250">
        <v>3064</v>
      </c>
      <c r="C3127" s="249">
        <v>127.34035665662589</v>
      </c>
    </row>
    <row r="3128" spans="2:3" x14ac:dyDescent="0.75">
      <c r="B3128" s="250">
        <v>3065</v>
      </c>
      <c r="C3128" s="249">
        <v>92.762626519299559</v>
      </c>
    </row>
    <row r="3129" spans="2:3" x14ac:dyDescent="0.75">
      <c r="B3129" s="250">
        <v>3066</v>
      </c>
      <c r="C3129" s="249">
        <v>117.28831097861367</v>
      </c>
    </row>
    <row r="3130" spans="2:3" x14ac:dyDescent="0.75">
      <c r="B3130" s="250">
        <v>3067</v>
      </c>
      <c r="C3130" s="249">
        <v>125.8050340316243</v>
      </c>
    </row>
    <row r="3131" spans="2:3" x14ac:dyDescent="0.75">
      <c r="B3131" s="250">
        <v>3068</v>
      </c>
      <c r="C3131" s="249">
        <v>109.53871147065978</v>
      </c>
    </row>
    <row r="3132" spans="2:3" x14ac:dyDescent="0.75">
      <c r="B3132" s="250">
        <v>3069</v>
      </c>
      <c r="C3132" s="249">
        <v>140.63724410631633</v>
      </c>
    </row>
    <row r="3133" spans="2:3" x14ac:dyDescent="0.75">
      <c r="B3133" s="250">
        <v>3070</v>
      </c>
      <c r="C3133" s="249">
        <v>106.93428225789904</v>
      </c>
    </row>
    <row r="3134" spans="2:3" x14ac:dyDescent="0.75">
      <c r="B3134" s="250">
        <v>3071</v>
      </c>
      <c r="C3134" s="249">
        <v>90.207908928548534</v>
      </c>
    </row>
    <row r="3135" spans="2:3" x14ac:dyDescent="0.75">
      <c r="B3135" s="250">
        <v>3072</v>
      </c>
      <c r="C3135" s="249">
        <v>132.56912178458433</v>
      </c>
    </row>
    <row r="3136" spans="2:3" x14ac:dyDescent="0.75">
      <c r="B3136" s="250">
        <v>3073</v>
      </c>
      <c r="C3136" s="249">
        <v>160.81229659878213</v>
      </c>
    </row>
    <row r="3137" spans="2:3" x14ac:dyDescent="0.75">
      <c r="B3137" s="250">
        <v>3074</v>
      </c>
      <c r="C3137" s="249">
        <v>175.90868069243007</v>
      </c>
    </row>
    <row r="3138" spans="2:3" x14ac:dyDescent="0.75">
      <c r="B3138" s="250">
        <v>3075</v>
      </c>
      <c r="C3138" s="249">
        <v>102.12816526370216</v>
      </c>
    </row>
    <row r="3139" spans="2:3" x14ac:dyDescent="0.75">
      <c r="B3139" s="250">
        <v>3076</v>
      </c>
      <c r="C3139" s="249">
        <v>89.829996213303531</v>
      </c>
    </row>
    <row r="3140" spans="2:3" x14ac:dyDescent="0.75">
      <c r="B3140" s="250">
        <v>3077</v>
      </c>
      <c r="C3140" s="249">
        <v>131.70315269955876</v>
      </c>
    </row>
    <row r="3141" spans="2:3" x14ac:dyDescent="0.75">
      <c r="B3141" s="250">
        <v>3078</v>
      </c>
      <c r="C3141" s="249">
        <v>128.29081390258818</v>
      </c>
    </row>
    <row r="3142" spans="2:3" x14ac:dyDescent="0.75">
      <c r="B3142" s="250">
        <v>3079</v>
      </c>
      <c r="C3142" s="249">
        <v>101.68119618743606</v>
      </c>
    </row>
    <row r="3143" spans="2:3" x14ac:dyDescent="0.75">
      <c r="B3143" s="250">
        <v>3080</v>
      </c>
      <c r="C3143" s="249">
        <v>89.579073241875776</v>
      </c>
    </row>
    <row r="3144" spans="2:3" x14ac:dyDescent="0.75">
      <c r="B3144" s="250">
        <v>3081</v>
      </c>
      <c r="C3144" s="249">
        <v>117.83406004428515</v>
      </c>
    </row>
    <row r="3145" spans="2:3" x14ac:dyDescent="0.75">
      <c r="B3145" s="250">
        <v>3082</v>
      </c>
      <c r="C3145" s="249">
        <v>128.04258572492327</v>
      </c>
    </row>
    <row r="3146" spans="2:3" x14ac:dyDescent="0.75">
      <c r="B3146" s="250">
        <v>3083</v>
      </c>
      <c r="C3146" s="249">
        <v>118.75241205802213</v>
      </c>
    </row>
    <row r="3147" spans="2:3" x14ac:dyDescent="0.75">
      <c r="B3147" s="250">
        <v>3084</v>
      </c>
      <c r="C3147" s="249">
        <v>119.03273106282857</v>
      </c>
    </row>
    <row r="3148" spans="2:3" x14ac:dyDescent="0.75">
      <c r="B3148" s="250">
        <v>3085</v>
      </c>
      <c r="C3148" s="249">
        <v>123.22276772025411</v>
      </c>
    </row>
    <row r="3149" spans="2:3" x14ac:dyDescent="0.75">
      <c r="B3149" s="250">
        <v>3086</v>
      </c>
      <c r="C3149" s="249">
        <v>105.16281201764848</v>
      </c>
    </row>
    <row r="3150" spans="2:3" x14ac:dyDescent="0.75">
      <c r="B3150" s="250">
        <v>3087</v>
      </c>
      <c r="C3150" s="249">
        <v>132.83905092735679</v>
      </c>
    </row>
    <row r="3151" spans="2:3" x14ac:dyDescent="0.75">
      <c r="B3151" s="250">
        <v>3088</v>
      </c>
      <c r="C3151" s="249">
        <v>101.94073438337095</v>
      </c>
    </row>
    <row r="3152" spans="2:3" x14ac:dyDescent="0.75">
      <c r="B3152" s="250">
        <v>3089</v>
      </c>
      <c r="C3152" s="249">
        <v>137.11175132498431</v>
      </c>
    </row>
    <row r="3153" spans="2:3" x14ac:dyDescent="0.75">
      <c r="B3153" s="250">
        <v>3090</v>
      </c>
      <c r="C3153" s="249">
        <v>109.05023933342515</v>
      </c>
    </row>
    <row r="3154" spans="2:3" x14ac:dyDescent="0.75">
      <c r="B3154" s="250">
        <v>3091</v>
      </c>
      <c r="C3154" s="249">
        <v>111.7789890308196</v>
      </c>
    </row>
    <row r="3155" spans="2:3" x14ac:dyDescent="0.75">
      <c r="B3155" s="250">
        <v>3092</v>
      </c>
      <c r="C3155" s="249">
        <v>120.27038360652062</v>
      </c>
    </row>
    <row r="3156" spans="2:3" x14ac:dyDescent="0.75">
      <c r="B3156" s="250">
        <v>3093</v>
      </c>
      <c r="C3156" s="249">
        <v>134.34396529170428</v>
      </c>
    </row>
    <row r="3157" spans="2:3" x14ac:dyDescent="0.75">
      <c r="B3157" s="250">
        <v>3094</v>
      </c>
      <c r="C3157" s="249">
        <v>141.30041294291348</v>
      </c>
    </row>
    <row r="3158" spans="2:3" x14ac:dyDescent="0.75">
      <c r="B3158" s="250">
        <v>3095</v>
      </c>
      <c r="C3158" s="249">
        <v>85.094246740928071</v>
      </c>
    </row>
    <row r="3159" spans="2:3" x14ac:dyDescent="0.75">
      <c r="B3159" s="250">
        <v>3096</v>
      </c>
      <c r="C3159" s="249">
        <v>108.33949342545348</v>
      </c>
    </row>
    <row r="3160" spans="2:3" x14ac:dyDescent="0.75">
      <c r="B3160" s="250">
        <v>3097</v>
      </c>
      <c r="C3160" s="249">
        <v>115.28859901694989</v>
      </c>
    </row>
    <row r="3161" spans="2:3" x14ac:dyDescent="0.75">
      <c r="B3161" s="250">
        <v>3098</v>
      </c>
      <c r="C3161" s="249">
        <v>178.97989767812626</v>
      </c>
    </row>
    <row r="3162" spans="2:3" x14ac:dyDescent="0.75">
      <c r="B3162" s="250">
        <v>3099</v>
      </c>
      <c r="C3162" s="249">
        <v>101.76710855729571</v>
      </c>
    </row>
    <row r="3163" spans="2:3" x14ac:dyDescent="0.75">
      <c r="B3163" s="250">
        <v>3100</v>
      </c>
      <c r="C3163" s="249">
        <v>131.25568780055855</v>
      </c>
    </row>
    <row r="3164" spans="2:3" x14ac:dyDescent="0.75">
      <c r="B3164" s="250">
        <v>3101</v>
      </c>
      <c r="C3164" s="249">
        <v>97.84728680346916</v>
      </c>
    </row>
    <row r="3165" spans="2:3" x14ac:dyDescent="0.75">
      <c r="B3165" s="250">
        <v>3102</v>
      </c>
      <c r="C3165" s="249">
        <v>120.70854737155582</v>
      </c>
    </row>
    <row r="3166" spans="2:3" x14ac:dyDescent="0.75">
      <c r="B3166" s="250">
        <v>3103</v>
      </c>
      <c r="C3166" s="249">
        <v>130.19612964545018</v>
      </c>
    </row>
    <row r="3167" spans="2:3" x14ac:dyDescent="0.75">
      <c r="B3167" s="250">
        <v>3104</v>
      </c>
      <c r="C3167" s="249">
        <v>160.10901511672915</v>
      </c>
    </row>
    <row r="3168" spans="2:3" x14ac:dyDescent="0.75">
      <c r="B3168" s="250">
        <v>3105</v>
      </c>
      <c r="C3168" s="249">
        <v>167.4575185854946</v>
      </c>
    </row>
    <row r="3169" spans="2:3" x14ac:dyDescent="0.75">
      <c r="B3169" s="250">
        <v>3106</v>
      </c>
      <c r="C3169" s="249">
        <v>127.16963979206784</v>
      </c>
    </row>
    <row r="3170" spans="2:3" x14ac:dyDescent="0.75">
      <c r="B3170" s="250">
        <v>3107</v>
      </c>
      <c r="C3170" s="249">
        <v>151.16839942436377</v>
      </c>
    </row>
    <row r="3171" spans="2:3" x14ac:dyDescent="0.75">
      <c r="B3171" s="250">
        <v>3108</v>
      </c>
      <c r="C3171" s="249">
        <v>77.864112737387842</v>
      </c>
    </row>
    <row r="3172" spans="2:3" x14ac:dyDescent="0.75">
      <c r="B3172" s="250">
        <v>3109</v>
      </c>
      <c r="C3172" s="249">
        <v>95.263958619522001</v>
      </c>
    </row>
    <row r="3173" spans="2:3" x14ac:dyDescent="0.75">
      <c r="B3173" s="250">
        <v>3110</v>
      </c>
      <c r="C3173" s="249">
        <v>85.039621791092856</v>
      </c>
    </row>
    <row r="3174" spans="2:3" x14ac:dyDescent="0.75">
      <c r="B3174" s="250">
        <v>3111</v>
      </c>
      <c r="C3174" s="249">
        <v>132.9073904110939</v>
      </c>
    </row>
    <row r="3175" spans="2:3" x14ac:dyDescent="0.75">
      <c r="B3175" s="250">
        <v>3112</v>
      </c>
      <c r="C3175" s="249">
        <v>131.10702161971957</v>
      </c>
    </row>
    <row r="3176" spans="2:3" x14ac:dyDescent="0.75">
      <c r="B3176" s="250">
        <v>3113</v>
      </c>
      <c r="C3176" s="249">
        <v>121.05121132912645</v>
      </c>
    </row>
    <row r="3177" spans="2:3" x14ac:dyDescent="0.75">
      <c r="B3177" s="250">
        <v>3114</v>
      </c>
      <c r="C3177" s="249">
        <v>166.00027009537629</v>
      </c>
    </row>
    <row r="3178" spans="2:3" x14ac:dyDescent="0.75">
      <c r="B3178" s="250">
        <v>3115</v>
      </c>
      <c r="C3178" s="249">
        <v>106.73390008165953</v>
      </c>
    </row>
    <row r="3179" spans="2:3" x14ac:dyDescent="0.75">
      <c r="B3179" s="250">
        <v>3116</v>
      </c>
      <c r="C3179" s="249">
        <v>94.844190540448778</v>
      </c>
    </row>
    <row r="3180" spans="2:3" x14ac:dyDescent="0.75">
      <c r="B3180" s="250">
        <v>3117</v>
      </c>
      <c r="C3180" s="249">
        <v>137.60657394346214</v>
      </c>
    </row>
    <row r="3181" spans="2:3" x14ac:dyDescent="0.75">
      <c r="B3181" s="250">
        <v>3118</v>
      </c>
      <c r="C3181" s="249">
        <v>125.11024861670703</v>
      </c>
    </row>
    <row r="3182" spans="2:3" x14ac:dyDescent="0.75">
      <c r="B3182" s="250">
        <v>3119</v>
      </c>
      <c r="C3182" s="249">
        <v>124.52176696685478</v>
      </c>
    </row>
    <row r="3183" spans="2:3" x14ac:dyDescent="0.75">
      <c r="B3183" s="250">
        <v>3120</v>
      </c>
      <c r="C3183" s="249">
        <v>137.66595355320771</v>
      </c>
    </row>
    <row r="3184" spans="2:3" x14ac:dyDescent="0.75">
      <c r="B3184" s="250">
        <v>3121</v>
      </c>
      <c r="C3184" s="249">
        <v>183.00800796012828</v>
      </c>
    </row>
    <row r="3185" spans="2:3" x14ac:dyDescent="0.75">
      <c r="B3185" s="250">
        <v>3122</v>
      </c>
      <c r="C3185" s="249">
        <v>125.98541964880398</v>
      </c>
    </row>
    <row r="3186" spans="2:3" x14ac:dyDescent="0.75">
      <c r="B3186" s="250">
        <v>3123</v>
      </c>
      <c r="C3186" s="249">
        <v>115.42728851743119</v>
      </c>
    </row>
    <row r="3187" spans="2:3" x14ac:dyDescent="0.75">
      <c r="B3187" s="250">
        <v>3124</v>
      </c>
      <c r="C3187" s="249">
        <v>143.85735746136123</v>
      </c>
    </row>
    <row r="3188" spans="2:3" x14ac:dyDescent="0.75">
      <c r="B3188" s="250">
        <v>3125</v>
      </c>
      <c r="C3188" s="249">
        <v>97.210166770306998</v>
      </c>
    </row>
    <row r="3189" spans="2:3" x14ac:dyDescent="0.75">
      <c r="B3189" s="250">
        <v>3126</v>
      </c>
      <c r="C3189" s="249">
        <v>144.69055751965101</v>
      </c>
    </row>
    <row r="3190" spans="2:3" x14ac:dyDescent="0.75">
      <c r="B3190" s="250">
        <v>3127</v>
      </c>
      <c r="C3190" s="249">
        <v>124.90879063155603</v>
      </c>
    </row>
    <row r="3191" spans="2:3" x14ac:dyDescent="0.75">
      <c r="B3191" s="250">
        <v>3128</v>
      </c>
      <c r="C3191" s="249">
        <v>127.161632495181</v>
      </c>
    </row>
    <row r="3192" spans="2:3" x14ac:dyDescent="0.75">
      <c r="B3192" s="250">
        <v>3129</v>
      </c>
      <c r="C3192" s="249">
        <v>109.60080687694931</v>
      </c>
    </row>
    <row r="3193" spans="2:3" x14ac:dyDescent="0.75">
      <c r="B3193" s="250">
        <v>3130</v>
      </c>
      <c r="C3193" s="249">
        <v>113.40690007571335</v>
      </c>
    </row>
    <row r="3194" spans="2:3" x14ac:dyDescent="0.75">
      <c r="B3194" s="250">
        <v>3131</v>
      </c>
      <c r="C3194" s="249">
        <v>86.023961141595521</v>
      </c>
    </row>
    <row r="3195" spans="2:3" x14ac:dyDescent="0.75">
      <c r="B3195" s="250">
        <v>3132</v>
      </c>
      <c r="C3195" s="249">
        <v>122.80540352070688</v>
      </c>
    </row>
    <row r="3196" spans="2:3" x14ac:dyDescent="0.75">
      <c r="B3196" s="250">
        <v>3133</v>
      </c>
      <c r="C3196" s="249">
        <v>114.32502674261767</v>
      </c>
    </row>
    <row r="3197" spans="2:3" x14ac:dyDescent="0.75">
      <c r="B3197" s="250">
        <v>3134</v>
      </c>
      <c r="C3197" s="249">
        <v>100.8241682510558</v>
      </c>
    </row>
    <row r="3198" spans="2:3" x14ac:dyDescent="0.75">
      <c r="B3198" s="250">
        <v>3135</v>
      </c>
      <c r="C3198" s="249">
        <v>110.38979415051924</v>
      </c>
    </row>
    <row r="3199" spans="2:3" x14ac:dyDescent="0.75">
      <c r="B3199" s="250">
        <v>3136</v>
      </c>
      <c r="C3199" s="249">
        <v>154.47879077320511</v>
      </c>
    </row>
    <row r="3200" spans="2:3" x14ac:dyDescent="0.75">
      <c r="B3200" s="250">
        <v>3137</v>
      </c>
      <c r="C3200" s="249">
        <v>116.03514987919695</v>
      </c>
    </row>
    <row r="3201" spans="2:3" x14ac:dyDescent="0.75">
      <c r="B3201" s="250">
        <v>3138</v>
      </c>
      <c r="C3201" s="249">
        <v>134.57243561230067</v>
      </c>
    </row>
    <row r="3202" spans="2:3" x14ac:dyDescent="0.75">
      <c r="B3202" s="250">
        <v>3139</v>
      </c>
      <c r="C3202" s="249">
        <v>122.35696266127779</v>
      </c>
    </row>
    <row r="3203" spans="2:3" x14ac:dyDescent="0.75">
      <c r="B3203" s="250">
        <v>3140</v>
      </c>
      <c r="C3203" s="249">
        <v>124.63997803081624</v>
      </c>
    </row>
    <row r="3204" spans="2:3" x14ac:dyDescent="0.75">
      <c r="B3204" s="250">
        <v>3141</v>
      </c>
      <c r="C3204" s="249">
        <v>68.905020080402636</v>
      </c>
    </row>
    <row r="3205" spans="2:3" x14ac:dyDescent="0.75">
      <c r="B3205" s="250">
        <v>3142</v>
      </c>
      <c r="C3205" s="249">
        <v>128.9609709284791</v>
      </c>
    </row>
    <row r="3206" spans="2:3" x14ac:dyDescent="0.75">
      <c r="B3206" s="250">
        <v>3143</v>
      </c>
      <c r="C3206" s="249">
        <v>159.10383472561796</v>
      </c>
    </row>
    <row r="3207" spans="2:3" x14ac:dyDescent="0.75">
      <c r="B3207" s="250">
        <v>3144</v>
      </c>
      <c r="C3207" s="249">
        <v>82.7933736463375</v>
      </c>
    </row>
    <row r="3208" spans="2:3" x14ac:dyDescent="0.75">
      <c r="B3208" s="250">
        <v>3145</v>
      </c>
      <c r="C3208" s="249">
        <v>95.953707188774359</v>
      </c>
    </row>
    <row r="3209" spans="2:3" x14ac:dyDescent="0.75">
      <c r="B3209" s="250">
        <v>3146</v>
      </c>
      <c r="C3209" s="249">
        <v>116.82376662875852</v>
      </c>
    </row>
    <row r="3210" spans="2:3" x14ac:dyDescent="0.75">
      <c r="B3210" s="250">
        <v>3147</v>
      </c>
      <c r="C3210" s="249">
        <v>92.923191954907935</v>
      </c>
    </row>
    <row r="3211" spans="2:3" x14ac:dyDescent="0.75">
      <c r="B3211" s="250">
        <v>3148</v>
      </c>
      <c r="C3211" s="249">
        <v>159.32880755707222</v>
      </c>
    </row>
    <row r="3212" spans="2:3" x14ac:dyDescent="0.75">
      <c r="B3212" s="250">
        <v>3149</v>
      </c>
      <c r="C3212" s="249">
        <v>80.001800455289356</v>
      </c>
    </row>
    <row r="3213" spans="2:3" x14ac:dyDescent="0.75">
      <c r="B3213" s="250">
        <v>3150</v>
      </c>
      <c r="C3213" s="249">
        <v>125.3317344839146</v>
      </c>
    </row>
    <row r="3214" spans="2:3" x14ac:dyDescent="0.75">
      <c r="B3214" s="250">
        <v>3151</v>
      </c>
      <c r="C3214" s="249">
        <v>157.02177557884173</v>
      </c>
    </row>
    <row r="3215" spans="2:3" x14ac:dyDescent="0.75">
      <c r="B3215" s="250">
        <v>3152</v>
      </c>
      <c r="C3215" s="249">
        <v>100.57598079326837</v>
      </c>
    </row>
    <row r="3216" spans="2:3" x14ac:dyDescent="0.75">
      <c r="B3216" s="250">
        <v>3153</v>
      </c>
      <c r="C3216" s="249">
        <v>109.98540334312193</v>
      </c>
    </row>
    <row r="3217" spans="2:3" x14ac:dyDescent="0.75">
      <c r="B3217" s="250">
        <v>3154</v>
      </c>
      <c r="C3217" s="249">
        <v>127.63048298748885</v>
      </c>
    </row>
    <row r="3218" spans="2:3" x14ac:dyDescent="0.75">
      <c r="B3218" s="250">
        <v>3155</v>
      </c>
      <c r="C3218" s="249">
        <v>78.12055515162055</v>
      </c>
    </row>
    <row r="3219" spans="2:3" x14ac:dyDescent="0.75">
      <c r="B3219" s="250">
        <v>3156</v>
      </c>
      <c r="C3219" s="249">
        <v>144.7572698247933</v>
      </c>
    </row>
    <row r="3220" spans="2:3" x14ac:dyDescent="0.75">
      <c r="B3220" s="250">
        <v>3157</v>
      </c>
      <c r="C3220" s="249">
        <v>131.44627948277088</v>
      </c>
    </row>
    <row r="3221" spans="2:3" x14ac:dyDescent="0.75">
      <c r="B3221" s="250">
        <v>3158</v>
      </c>
      <c r="C3221" s="249">
        <v>134.04033257962203</v>
      </c>
    </row>
    <row r="3222" spans="2:3" x14ac:dyDescent="0.75">
      <c r="B3222" s="250">
        <v>3159</v>
      </c>
      <c r="C3222" s="249">
        <v>168.31366660981985</v>
      </c>
    </row>
    <row r="3223" spans="2:3" x14ac:dyDescent="0.75">
      <c r="B3223" s="250">
        <v>3160</v>
      </c>
      <c r="C3223" s="249">
        <v>100.49299806665849</v>
      </c>
    </row>
    <row r="3224" spans="2:3" x14ac:dyDescent="0.75">
      <c r="B3224" s="250">
        <v>3161</v>
      </c>
      <c r="C3224" s="249">
        <v>134.53372542932283</v>
      </c>
    </row>
    <row r="3225" spans="2:3" x14ac:dyDescent="0.75">
      <c r="B3225" s="250">
        <v>3162</v>
      </c>
      <c r="C3225" s="249">
        <v>131.08884560889265</v>
      </c>
    </row>
    <row r="3226" spans="2:3" x14ac:dyDescent="0.75">
      <c r="B3226" s="250">
        <v>3163</v>
      </c>
      <c r="C3226" s="249">
        <v>145.21222375433229</v>
      </c>
    </row>
    <row r="3227" spans="2:3" x14ac:dyDescent="0.75">
      <c r="B3227" s="250">
        <v>3164</v>
      </c>
      <c r="C3227" s="249">
        <v>168.85986779051527</v>
      </c>
    </row>
    <row r="3228" spans="2:3" x14ac:dyDescent="0.75">
      <c r="B3228" s="250">
        <v>3165</v>
      </c>
      <c r="C3228" s="249">
        <v>174.25095177806639</v>
      </c>
    </row>
    <row r="3229" spans="2:3" x14ac:dyDescent="0.75">
      <c r="B3229" s="250">
        <v>3166</v>
      </c>
      <c r="C3229" s="249">
        <v>141.17678789788894</v>
      </c>
    </row>
    <row r="3230" spans="2:3" x14ac:dyDescent="0.75">
      <c r="B3230" s="250">
        <v>3167</v>
      </c>
      <c r="C3230" s="249">
        <v>97.046818463902284</v>
      </c>
    </row>
    <row r="3231" spans="2:3" x14ac:dyDescent="0.75">
      <c r="B3231" s="250">
        <v>3168</v>
      </c>
      <c r="C3231" s="249">
        <v>119.50667054502152</v>
      </c>
    </row>
    <row r="3232" spans="2:3" x14ac:dyDescent="0.75">
      <c r="B3232" s="250">
        <v>3169</v>
      </c>
      <c r="C3232" s="249">
        <v>116.45828496089673</v>
      </c>
    </row>
    <row r="3233" spans="2:3" x14ac:dyDescent="0.75">
      <c r="B3233" s="250">
        <v>3170</v>
      </c>
      <c r="C3233" s="249">
        <v>108.46867055802451</v>
      </c>
    </row>
    <row r="3234" spans="2:3" x14ac:dyDescent="0.75">
      <c r="B3234" s="250">
        <v>3171</v>
      </c>
      <c r="C3234" s="249">
        <v>103.61320900351488</v>
      </c>
    </row>
    <row r="3235" spans="2:3" x14ac:dyDescent="0.75">
      <c r="B3235" s="250">
        <v>3172</v>
      </c>
      <c r="C3235" s="249">
        <v>59.168840444205991</v>
      </c>
    </row>
    <row r="3236" spans="2:3" x14ac:dyDescent="0.75">
      <c r="B3236" s="250">
        <v>3173</v>
      </c>
      <c r="C3236" s="249">
        <v>130.91028134250325</v>
      </c>
    </row>
    <row r="3237" spans="2:3" x14ac:dyDescent="0.75">
      <c r="B3237" s="250">
        <v>3174</v>
      </c>
      <c r="C3237" s="249">
        <v>108.1322507447581</v>
      </c>
    </row>
    <row r="3238" spans="2:3" x14ac:dyDescent="0.75">
      <c r="B3238" s="250">
        <v>3175</v>
      </c>
      <c r="C3238" s="249">
        <v>95.014529472494246</v>
      </c>
    </row>
    <row r="3239" spans="2:3" x14ac:dyDescent="0.75">
      <c r="B3239" s="250">
        <v>3176</v>
      </c>
      <c r="C3239" s="249">
        <v>124.91351592563424</v>
      </c>
    </row>
    <row r="3240" spans="2:3" x14ac:dyDescent="0.75">
      <c r="B3240" s="250">
        <v>3177</v>
      </c>
      <c r="C3240" s="249">
        <v>170.64368431183527</v>
      </c>
    </row>
    <row r="3241" spans="2:3" x14ac:dyDescent="0.75">
      <c r="B3241" s="250">
        <v>3178</v>
      </c>
      <c r="C3241" s="249">
        <v>123.97632693397789</v>
      </c>
    </row>
    <row r="3242" spans="2:3" x14ac:dyDescent="0.75">
      <c r="B3242" s="250">
        <v>3179</v>
      </c>
      <c r="C3242" s="249">
        <v>141.25019514633811</v>
      </c>
    </row>
    <row r="3243" spans="2:3" x14ac:dyDescent="0.75">
      <c r="B3243" s="250">
        <v>3180</v>
      </c>
      <c r="C3243" s="249">
        <v>94.282414874351304</v>
      </c>
    </row>
    <row r="3244" spans="2:3" x14ac:dyDescent="0.75">
      <c r="B3244" s="250">
        <v>3181</v>
      </c>
      <c r="C3244" s="249">
        <v>131.17300102723055</v>
      </c>
    </row>
    <row r="3245" spans="2:3" x14ac:dyDescent="0.75">
      <c r="B3245" s="250">
        <v>3182</v>
      </c>
      <c r="C3245" s="249">
        <v>111.40767085992924</v>
      </c>
    </row>
    <row r="3246" spans="2:3" x14ac:dyDescent="0.75">
      <c r="B3246" s="250">
        <v>3183</v>
      </c>
      <c r="C3246" s="249">
        <v>141.63664889777084</v>
      </c>
    </row>
    <row r="3247" spans="2:3" x14ac:dyDescent="0.75">
      <c r="B3247" s="250">
        <v>3184</v>
      </c>
      <c r="C3247" s="249">
        <v>124.62145471566073</v>
      </c>
    </row>
    <row r="3248" spans="2:3" x14ac:dyDescent="0.75">
      <c r="B3248" s="250">
        <v>3185</v>
      </c>
      <c r="C3248" s="249">
        <v>145.74734954686048</v>
      </c>
    </row>
    <row r="3249" spans="2:3" x14ac:dyDescent="0.75">
      <c r="B3249" s="250">
        <v>3186</v>
      </c>
      <c r="C3249" s="249">
        <v>82.927703418373582</v>
      </c>
    </row>
    <row r="3250" spans="2:3" x14ac:dyDescent="0.75">
      <c r="B3250" s="250">
        <v>3187</v>
      </c>
      <c r="C3250" s="249">
        <v>122.78189875515636</v>
      </c>
    </row>
    <row r="3251" spans="2:3" x14ac:dyDescent="0.75">
      <c r="B3251" s="250">
        <v>3188</v>
      </c>
      <c r="C3251" s="249">
        <v>77.622278227909447</v>
      </c>
    </row>
    <row r="3252" spans="2:3" x14ac:dyDescent="0.75">
      <c r="B3252" s="250">
        <v>3189</v>
      </c>
      <c r="C3252" s="249">
        <v>177.94739647218111</v>
      </c>
    </row>
    <row r="3253" spans="2:3" x14ac:dyDescent="0.75">
      <c r="B3253" s="250">
        <v>3190</v>
      </c>
      <c r="C3253" s="249">
        <v>103.81887466989562</v>
      </c>
    </row>
    <row r="3254" spans="2:3" x14ac:dyDescent="0.75">
      <c r="B3254" s="250">
        <v>3191</v>
      </c>
      <c r="C3254" s="249">
        <v>116.44669214101711</v>
      </c>
    </row>
    <row r="3255" spans="2:3" x14ac:dyDescent="0.75">
      <c r="B3255" s="250">
        <v>3192</v>
      </c>
      <c r="C3255" s="249">
        <v>116.96301435604603</v>
      </c>
    </row>
    <row r="3256" spans="2:3" x14ac:dyDescent="0.75">
      <c r="B3256" s="250">
        <v>3193</v>
      </c>
      <c r="C3256" s="249">
        <v>112.51162501692224</v>
      </c>
    </row>
    <row r="3257" spans="2:3" x14ac:dyDescent="0.75">
      <c r="B3257" s="250">
        <v>3194</v>
      </c>
      <c r="C3257" s="249">
        <v>91.534623388559979</v>
      </c>
    </row>
    <row r="3258" spans="2:3" x14ac:dyDescent="0.75">
      <c r="B3258" s="250">
        <v>3195</v>
      </c>
      <c r="C3258" s="249">
        <v>122.65615699482657</v>
      </c>
    </row>
    <row r="3259" spans="2:3" x14ac:dyDescent="0.75">
      <c r="B3259" s="250">
        <v>3196</v>
      </c>
      <c r="C3259" s="249">
        <v>122.17670982723713</v>
      </c>
    </row>
    <row r="3260" spans="2:3" x14ac:dyDescent="0.75">
      <c r="B3260" s="250">
        <v>3197</v>
      </c>
      <c r="C3260" s="249">
        <v>128.02837111978207</v>
      </c>
    </row>
    <row r="3261" spans="2:3" x14ac:dyDescent="0.75">
      <c r="B3261" s="250">
        <v>3198</v>
      </c>
      <c r="C3261" s="249">
        <v>73.239760930079882</v>
      </c>
    </row>
    <row r="3262" spans="2:3" x14ac:dyDescent="0.75">
      <c r="B3262" s="250">
        <v>3199</v>
      </c>
      <c r="C3262" s="249">
        <v>150.01450526225179</v>
      </c>
    </row>
    <row r="3263" spans="2:3" x14ac:dyDescent="0.75">
      <c r="B3263" s="250">
        <v>3200</v>
      </c>
      <c r="C3263" s="249">
        <v>76.110362614392301</v>
      </c>
    </row>
    <row r="3264" spans="2:3" x14ac:dyDescent="0.75">
      <c r="B3264" s="250">
        <v>3201</v>
      </c>
      <c r="C3264" s="249">
        <v>91.020188553254201</v>
      </c>
    </row>
    <row r="3265" spans="2:3" x14ac:dyDescent="0.75">
      <c r="B3265" s="250">
        <v>3202</v>
      </c>
      <c r="C3265" s="249">
        <v>98.808613844119108</v>
      </c>
    </row>
    <row r="3266" spans="2:3" x14ac:dyDescent="0.75">
      <c r="B3266" s="250">
        <v>3203</v>
      </c>
      <c r="C3266" s="249">
        <v>95.806957872348406</v>
      </c>
    </row>
    <row r="3267" spans="2:3" x14ac:dyDescent="0.75">
      <c r="B3267" s="250">
        <v>3204</v>
      </c>
      <c r="C3267" s="249">
        <v>131.83865393634275</v>
      </c>
    </row>
    <row r="3268" spans="2:3" x14ac:dyDescent="0.75">
      <c r="B3268" s="250">
        <v>3205</v>
      </c>
      <c r="C3268" s="249">
        <v>115.76287054967283</v>
      </c>
    </row>
    <row r="3269" spans="2:3" x14ac:dyDescent="0.75">
      <c r="B3269" s="250">
        <v>3206</v>
      </c>
      <c r="C3269" s="249">
        <v>112.20340561232749</v>
      </c>
    </row>
    <row r="3270" spans="2:3" x14ac:dyDescent="0.75">
      <c r="B3270" s="250">
        <v>3207</v>
      </c>
      <c r="C3270" s="249">
        <v>139.51010368919842</v>
      </c>
    </row>
    <row r="3271" spans="2:3" x14ac:dyDescent="0.75">
      <c r="B3271" s="250">
        <v>3208</v>
      </c>
      <c r="C3271" s="249">
        <v>119.91181196785065</v>
      </c>
    </row>
    <row r="3272" spans="2:3" x14ac:dyDescent="0.75">
      <c r="B3272" s="250">
        <v>3209</v>
      </c>
      <c r="C3272" s="249">
        <v>129.21571984396078</v>
      </c>
    </row>
    <row r="3273" spans="2:3" x14ac:dyDescent="0.75">
      <c r="B3273" s="250">
        <v>3210</v>
      </c>
      <c r="C3273" s="249">
        <v>152.61566766909502</v>
      </c>
    </row>
    <row r="3274" spans="2:3" x14ac:dyDescent="0.75">
      <c r="B3274" s="250">
        <v>3211</v>
      </c>
      <c r="C3274" s="249">
        <v>136.65689954406244</v>
      </c>
    </row>
    <row r="3275" spans="2:3" x14ac:dyDescent="0.75">
      <c r="B3275" s="250">
        <v>3212</v>
      </c>
      <c r="C3275" s="249">
        <v>74.679811413943284</v>
      </c>
    </row>
    <row r="3276" spans="2:3" x14ac:dyDescent="0.75">
      <c r="B3276" s="250">
        <v>3213</v>
      </c>
      <c r="C3276" s="249">
        <v>124.53500709372882</v>
      </c>
    </row>
    <row r="3277" spans="2:3" x14ac:dyDescent="0.75">
      <c r="B3277" s="250">
        <v>3214</v>
      </c>
      <c r="C3277" s="249">
        <v>135.76636457188249</v>
      </c>
    </row>
    <row r="3278" spans="2:3" x14ac:dyDescent="0.75">
      <c r="B3278" s="250">
        <v>3215</v>
      </c>
      <c r="C3278" s="249">
        <v>90.846094231169019</v>
      </c>
    </row>
    <row r="3279" spans="2:3" x14ac:dyDescent="0.75">
      <c r="B3279" s="250">
        <v>3216</v>
      </c>
      <c r="C3279" s="249">
        <v>140.5144845957106</v>
      </c>
    </row>
    <row r="3280" spans="2:3" x14ac:dyDescent="0.75">
      <c r="B3280" s="250">
        <v>3217</v>
      </c>
      <c r="C3280" s="249">
        <v>161.03394256677822</v>
      </c>
    </row>
    <row r="3281" spans="2:3" x14ac:dyDescent="0.75">
      <c r="B3281" s="250">
        <v>3218</v>
      </c>
      <c r="C3281" s="249">
        <v>140.78770827284032</v>
      </c>
    </row>
    <row r="3282" spans="2:3" x14ac:dyDescent="0.75">
      <c r="B3282" s="250">
        <v>3219</v>
      </c>
      <c r="C3282" s="249">
        <v>128.91243181969401</v>
      </c>
    </row>
    <row r="3283" spans="2:3" x14ac:dyDescent="0.75">
      <c r="B3283" s="250">
        <v>3220</v>
      </c>
      <c r="C3283" s="249">
        <v>114.22707332061057</v>
      </c>
    </row>
    <row r="3284" spans="2:3" x14ac:dyDescent="0.75">
      <c r="B3284" s="250">
        <v>3221</v>
      </c>
      <c r="C3284" s="249">
        <v>123.57906225549476</v>
      </c>
    </row>
    <row r="3285" spans="2:3" x14ac:dyDescent="0.75">
      <c r="B3285" s="250">
        <v>3222</v>
      </c>
      <c r="C3285" s="249">
        <v>117.78567192559613</v>
      </c>
    </row>
    <row r="3286" spans="2:3" x14ac:dyDescent="0.75">
      <c r="B3286" s="250">
        <v>3223</v>
      </c>
      <c r="C3286" s="249">
        <v>134.01008985128394</v>
      </c>
    </row>
    <row r="3287" spans="2:3" x14ac:dyDescent="0.75">
      <c r="B3287" s="250">
        <v>3224</v>
      </c>
      <c r="C3287" s="249">
        <v>59.325442009665252</v>
      </c>
    </row>
    <row r="3288" spans="2:3" x14ac:dyDescent="0.75">
      <c r="B3288" s="250">
        <v>3225</v>
      </c>
      <c r="C3288" s="249">
        <v>141.29496721487098</v>
      </c>
    </row>
    <row r="3289" spans="2:3" x14ac:dyDescent="0.75">
      <c r="B3289" s="250">
        <v>3226</v>
      </c>
      <c r="C3289" s="249">
        <v>130.75444740172358</v>
      </c>
    </row>
    <row r="3290" spans="2:3" x14ac:dyDescent="0.75">
      <c r="B3290" s="250">
        <v>3227</v>
      </c>
      <c r="C3290" s="249">
        <v>133.06698843741103</v>
      </c>
    </row>
    <row r="3291" spans="2:3" x14ac:dyDescent="0.75">
      <c r="B3291" s="250">
        <v>3228</v>
      </c>
      <c r="C3291" s="249">
        <v>112.89593922597311</v>
      </c>
    </row>
    <row r="3292" spans="2:3" x14ac:dyDescent="0.75">
      <c r="B3292" s="250">
        <v>3229</v>
      </c>
      <c r="C3292" s="249">
        <v>125.34495017222044</v>
      </c>
    </row>
    <row r="3293" spans="2:3" x14ac:dyDescent="0.75">
      <c r="B3293" s="250">
        <v>3230</v>
      </c>
      <c r="C3293" s="249">
        <v>87.278543221328292</v>
      </c>
    </row>
    <row r="3294" spans="2:3" x14ac:dyDescent="0.75">
      <c r="B3294" s="250">
        <v>3231</v>
      </c>
      <c r="C3294" s="249">
        <v>127.20037147303802</v>
      </c>
    </row>
    <row r="3295" spans="2:3" x14ac:dyDescent="0.75">
      <c r="B3295" s="250">
        <v>3232</v>
      </c>
      <c r="C3295" s="249">
        <v>125.75897055230341</v>
      </c>
    </row>
    <row r="3296" spans="2:3" x14ac:dyDescent="0.75">
      <c r="B3296" s="250">
        <v>3233</v>
      </c>
      <c r="C3296" s="249">
        <v>130.5540103938684</v>
      </c>
    </row>
    <row r="3297" spans="2:3" x14ac:dyDescent="0.75">
      <c r="B3297" s="250">
        <v>3234</v>
      </c>
      <c r="C3297" s="249">
        <v>76.614569393253163</v>
      </c>
    </row>
    <row r="3298" spans="2:3" x14ac:dyDescent="0.75">
      <c r="B3298" s="250">
        <v>3235</v>
      </c>
      <c r="C3298" s="249">
        <v>126.55315346915238</v>
      </c>
    </row>
    <row r="3299" spans="2:3" x14ac:dyDescent="0.75">
      <c r="B3299" s="250">
        <v>3236</v>
      </c>
      <c r="C3299" s="249">
        <v>109.65009399683255</v>
      </c>
    </row>
    <row r="3300" spans="2:3" x14ac:dyDescent="0.75">
      <c r="B3300" s="250">
        <v>3237</v>
      </c>
      <c r="C3300" s="249">
        <v>121.26308411523397</v>
      </c>
    </row>
    <row r="3301" spans="2:3" x14ac:dyDescent="0.75">
      <c r="B3301" s="250">
        <v>3238</v>
      </c>
      <c r="C3301" s="249">
        <v>156.00111486098564</v>
      </c>
    </row>
    <row r="3302" spans="2:3" x14ac:dyDescent="0.75">
      <c r="B3302" s="250">
        <v>3239</v>
      </c>
      <c r="C3302" s="249">
        <v>141.58504598446757</v>
      </c>
    </row>
    <row r="3303" spans="2:3" x14ac:dyDescent="0.75">
      <c r="B3303" s="250">
        <v>3240</v>
      </c>
      <c r="C3303" s="249">
        <v>145.86203576399294</v>
      </c>
    </row>
    <row r="3304" spans="2:3" x14ac:dyDescent="0.75">
      <c r="B3304" s="250">
        <v>3241</v>
      </c>
      <c r="C3304" s="249">
        <v>121.32482538539934</v>
      </c>
    </row>
    <row r="3305" spans="2:3" x14ac:dyDescent="0.75">
      <c r="B3305" s="250">
        <v>3242</v>
      </c>
      <c r="C3305" s="249">
        <v>125.90518193471323</v>
      </c>
    </row>
    <row r="3306" spans="2:3" x14ac:dyDescent="0.75">
      <c r="B3306" s="250">
        <v>3243</v>
      </c>
      <c r="C3306" s="249">
        <v>123.05490393347075</v>
      </c>
    </row>
    <row r="3307" spans="2:3" x14ac:dyDescent="0.75">
      <c r="B3307" s="250">
        <v>3244</v>
      </c>
      <c r="C3307" s="249">
        <v>144.90535568836688</v>
      </c>
    </row>
    <row r="3308" spans="2:3" x14ac:dyDescent="0.75">
      <c r="B3308" s="250">
        <v>3245</v>
      </c>
      <c r="C3308" s="249">
        <v>116.43768456698542</v>
      </c>
    </row>
    <row r="3309" spans="2:3" x14ac:dyDescent="0.75">
      <c r="B3309" s="250">
        <v>3246</v>
      </c>
      <c r="C3309" s="249">
        <v>102.30354983071666</v>
      </c>
    </row>
    <row r="3310" spans="2:3" x14ac:dyDescent="0.75">
      <c r="B3310" s="250">
        <v>3247</v>
      </c>
      <c r="C3310" s="249">
        <v>100.98934670708795</v>
      </c>
    </row>
    <row r="3311" spans="2:3" x14ac:dyDescent="0.75">
      <c r="B3311" s="250">
        <v>3248</v>
      </c>
      <c r="C3311" s="249">
        <v>127.35513016691765</v>
      </c>
    </row>
    <row r="3312" spans="2:3" x14ac:dyDescent="0.75">
      <c r="B3312" s="250">
        <v>3249</v>
      </c>
      <c r="C3312" s="249">
        <v>104.76273742209709</v>
      </c>
    </row>
    <row r="3313" spans="2:3" x14ac:dyDescent="0.75">
      <c r="B3313" s="250">
        <v>3250</v>
      </c>
      <c r="C3313" s="249">
        <v>141.37274106141271</v>
      </c>
    </row>
    <row r="3314" spans="2:3" x14ac:dyDescent="0.75">
      <c r="B3314" s="250">
        <v>3251</v>
      </c>
      <c r="C3314" s="249">
        <v>117.6991475961571</v>
      </c>
    </row>
    <row r="3315" spans="2:3" x14ac:dyDescent="0.75">
      <c r="B3315" s="250">
        <v>3252</v>
      </c>
      <c r="C3315" s="249">
        <v>138.83247121798132</v>
      </c>
    </row>
    <row r="3316" spans="2:3" x14ac:dyDescent="0.75">
      <c r="B3316" s="250">
        <v>3253</v>
      </c>
      <c r="C3316" s="249">
        <v>70.47357400545971</v>
      </c>
    </row>
    <row r="3317" spans="2:3" x14ac:dyDescent="0.75">
      <c r="B3317" s="250">
        <v>3254</v>
      </c>
      <c r="C3317" s="249">
        <v>92.323703450094996</v>
      </c>
    </row>
    <row r="3318" spans="2:3" x14ac:dyDescent="0.75">
      <c r="B3318" s="250">
        <v>3255</v>
      </c>
      <c r="C3318" s="249">
        <v>157.95470450426151</v>
      </c>
    </row>
    <row r="3319" spans="2:3" x14ac:dyDescent="0.75">
      <c r="B3319" s="250">
        <v>3256</v>
      </c>
      <c r="C3319" s="249">
        <v>106.85055603588607</v>
      </c>
    </row>
    <row r="3320" spans="2:3" x14ac:dyDescent="0.75">
      <c r="B3320" s="250">
        <v>3257</v>
      </c>
      <c r="C3320" s="249">
        <v>135.95856151382961</v>
      </c>
    </row>
    <row r="3321" spans="2:3" x14ac:dyDescent="0.75">
      <c r="B3321" s="250">
        <v>3258</v>
      </c>
      <c r="C3321" s="249">
        <v>141.87987304469237</v>
      </c>
    </row>
    <row r="3322" spans="2:3" x14ac:dyDescent="0.75">
      <c r="B3322" s="250">
        <v>3259</v>
      </c>
      <c r="C3322" s="249">
        <v>111.43335015943551</v>
      </c>
    </row>
    <row r="3323" spans="2:3" x14ac:dyDescent="0.75">
      <c r="B3323" s="250">
        <v>3260</v>
      </c>
      <c r="C3323" s="249">
        <v>125.39458161037652</v>
      </c>
    </row>
    <row r="3324" spans="2:3" x14ac:dyDescent="0.75">
      <c r="B3324" s="250">
        <v>3261</v>
      </c>
      <c r="C3324" s="249">
        <v>146.95074241132161</v>
      </c>
    </row>
    <row r="3325" spans="2:3" x14ac:dyDescent="0.75">
      <c r="B3325" s="250">
        <v>3262</v>
      </c>
      <c r="C3325" s="249">
        <v>162.79961557653394</v>
      </c>
    </row>
    <row r="3326" spans="2:3" x14ac:dyDescent="0.75">
      <c r="B3326" s="250">
        <v>3263</v>
      </c>
      <c r="C3326" s="249">
        <v>107.02135364399373</v>
      </c>
    </row>
    <row r="3327" spans="2:3" x14ac:dyDescent="0.75">
      <c r="B3327" s="250">
        <v>3264</v>
      </c>
      <c r="C3327" s="249">
        <v>97.510851920038021</v>
      </c>
    </row>
    <row r="3328" spans="2:3" x14ac:dyDescent="0.75">
      <c r="B3328" s="250">
        <v>3265</v>
      </c>
      <c r="C3328" s="249">
        <v>109.5439424794845</v>
      </c>
    </row>
    <row r="3329" spans="2:3" x14ac:dyDescent="0.75">
      <c r="B3329" s="250">
        <v>3266</v>
      </c>
      <c r="C3329" s="249">
        <v>126.47464862898683</v>
      </c>
    </row>
    <row r="3330" spans="2:3" x14ac:dyDescent="0.75">
      <c r="B3330" s="250">
        <v>3267</v>
      </c>
      <c r="C3330" s="249">
        <v>131.41230225654749</v>
      </c>
    </row>
    <row r="3331" spans="2:3" x14ac:dyDescent="0.75">
      <c r="B3331" s="250">
        <v>3268</v>
      </c>
      <c r="C3331" s="249">
        <v>132.04260592357565</v>
      </c>
    </row>
    <row r="3332" spans="2:3" x14ac:dyDescent="0.75">
      <c r="B3332" s="250">
        <v>3269</v>
      </c>
      <c r="C3332" s="249">
        <v>118.33154206150115</v>
      </c>
    </row>
    <row r="3333" spans="2:3" x14ac:dyDescent="0.75">
      <c r="B3333" s="250">
        <v>3270</v>
      </c>
      <c r="C3333" s="249">
        <v>126.9767839110385</v>
      </c>
    </row>
    <row r="3334" spans="2:3" x14ac:dyDescent="0.75">
      <c r="B3334" s="250">
        <v>3271</v>
      </c>
      <c r="C3334" s="249">
        <v>98.707503933967544</v>
      </c>
    </row>
    <row r="3335" spans="2:3" x14ac:dyDescent="0.75">
      <c r="B3335" s="250">
        <v>3272</v>
      </c>
      <c r="C3335" s="249">
        <v>131.56322416746804</v>
      </c>
    </row>
    <row r="3336" spans="2:3" x14ac:dyDescent="0.75">
      <c r="B3336" s="250">
        <v>3273</v>
      </c>
      <c r="C3336" s="249">
        <v>113.1385746255726</v>
      </c>
    </row>
    <row r="3337" spans="2:3" x14ac:dyDescent="0.75">
      <c r="B3337" s="250">
        <v>3274</v>
      </c>
      <c r="C3337" s="249">
        <v>70.555475943629915</v>
      </c>
    </row>
    <row r="3338" spans="2:3" x14ac:dyDescent="0.75">
      <c r="B3338" s="250">
        <v>3275</v>
      </c>
      <c r="C3338" s="249">
        <v>120.52882310050153</v>
      </c>
    </row>
    <row r="3339" spans="2:3" x14ac:dyDescent="0.75">
      <c r="B3339" s="250">
        <v>3276</v>
      </c>
      <c r="C3339" s="249">
        <v>105.39437796929644</v>
      </c>
    </row>
    <row r="3340" spans="2:3" x14ac:dyDescent="0.75">
      <c r="B3340" s="250">
        <v>3277</v>
      </c>
      <c r="C3340" s="249">
        <v>109.19945603725969</v>
      </c>
    </row>
    <row r="3341" spans="2:3" x14ac:dyDescent="0.75">
      <c r="B3341" s="250">
        <v>3278</v>
      </c>
      <c r="C3341" s="249">
        <v>86.435350143696297</v>
      </c>
    </row>
    <row r="3342" spans="2:3" x14ac:dyDescent="0.75">
      <c r="B3342" s="250">
        <v>3279</v>
      </c>
      <c r="C3342" s="249">
        <v>140.8318450295819</v>
      </c>
    </row>
    <row r="3343" spans="2:3" x14ac:dyDescent="0.75">
      <c r="B3343" s="250">
        <v>3280</v>
      </c>
      <c r="C3343" s="249">
        <v>118.06871191937194</v>
      </c>
    </row>
    <row r="3344" spans="2:3" x14ac:dyDescent="0.75">
      <c r="B3344" s="250">
        <v>3281</v>
      </c>
      <c r="C3344" s="249">
        <v>90.719938592827361</v>
      </c>
    </row>
    <row r="3345" spans="2:3" x14ac:dyDescent="0.75">
      <c r="B3345" s="250">
        <v>3282</v>
      </c>
      <c r="C3345" s="249">
        <v>133.37540919936191</v>
      </c>
    </row>
    <row r="3346" spans="2:3" x14ac:dyDescent="0.75">
      <c r="B3346" s="250">
        <v>3283</v>
      </c>
      <c r="C3346" s="249">
        <v>162.88686640272255</v>
      </c>
    </row>
    <row r="3347" spans="2:3" x14ac:dyDescent="0.75">
      <c r="B3347" s="250">
        <v>3284</v>
      </c>
      <c r="C3347" s="249">
        <v>166.41124822971085</v>
      </c>
    </row>
    <row r="3348" spans="2:3" x14ac:dyDescent="0.75">
      <c r="B3348" s="250">
        <v>3285</v>
      </c>
      <c r="C3348" s="249">
        <v>138.47346830495823</v>
      </c>
    </row>
    <row r="3349" spans="2:3" x14ac:dyDescent="0.75">
      <c r="B3349" s="250">
        <v>3286</v>
      </c>
      <c r="C3349" s="249">
        <v>106.73753525062796</v>
      </c>
    </row>
    <row r="3350" spans="2:3" x14ac:dyDescent="0.75">
      <c r="B3350" s="250">
        <v>3287</v>
      </c>
      <c r="C3350" s="249">
        <v>138.14625160787432</v>
      </c>
    </row>
    <row r="3351" spans="2:3" x14ac:dyDescent="0.75">
      <c r="B3351" s="250">
        <v>3288</v>
      </c>
      <c r="C3351" s="249">
        <v>109.00175106630647</v>
      </c>
    </row>
    <row r="3352" spans="2:3" x14ac:dyDescent="0.75">
      <c r="B3352" s="250">
        <v>3289</v>
      </c>
      <c r="C3352" s="249">
        <v>104.53924671693147</v>
      </c>
    </row>
    <row r="3353" spans="2:3" x14ac:dyDescent="0.75">
      <c r="B3353" s="250">
        <v>3290</v>
      </c>
      <c r="C3353" s="249">
        <v>111.69395886640544</v>
      </c>
    </row>
    <row r="3354" spans="2:3" x14ac:dyDescent="0.75">
      <c r="B3354" s="250">
        <v>3291</v>
      </c>
      <c r="C3354" s="249">
        <v>152.62124620713092</v>
      </c>
    </row>
    <row r="3355" spans="2:3" x14ac:dyDescent="0.75">
      <c r="B3355" s="250">
        <v>3292</v>
      </c>
      <c r="C3355" s="249">
        <v>131.60073707396367</v>
      </c>
    </row>
    <row r="3356" spans="2:3" x14ac:dyDescent="0.75">
      <c r="B3356" s="250">
        <v>3293</v>
      </c>
      <c r="C3356" s="249">
        <v>126.61584019483858</v>
      </c>
    </row>
    <row r="3357" spans="2:3" x14ac:dyDescent="0.75">
      <c r="B3357" s="250">
        <v>3294</v>
      </c>
      <c r="C3357" s="249">
        <v>157.13954821528139</v>
      </c>
    </row>
    <row r="3358" spans="2:3" x14ac:dyDescent="0.75">
      <c r="B3358" s="250">
        <v>3295</v>
      </c>
      <c r="C3358" s="249">
        <v>134.89496162625926</v>
      </c>
    </row>
    <row r="3359" spans="2:3" x14ac:dyDescent="0.75">
      <c r="B3359" s="250">
        <v>3296</v>
      </c>
      <c r="C3359" s="249">
        <v>86.124164647571561</v>
      </c>
    </row>
    <row r="3360" spans="2:3" x14ac:dyDescent="0.75">
      <c r="B3360" s="250">
        <v>3297</v>
      </c>
      <c r="C3360" s="249">
        <v>130.55648004905643</v>
      </c>
    </row>
    <row r="3361" spans="2:3" x14ac:dyDescent="0.75">
      <c r="B3361" s="250">
        <v>3298</v>
      </c>
      <c r="C3361" s="249">
        <v>147.2905638509128</v>
      </c>
    </row>
    <row r="3362" spans="2:3" x14ac:dyDescent="0.75">
      <c r="B3362" s="250">
        <v>3299</v>
      </c>
      <c r="C3362" s="249">
        <v>150.83552800456866</v>
      </c>
    </row>
    <row r="3363" spans="2:3" x14ac:dyDescent="0.75">
      <c r="B3363" s="250">
        <v>3300</v>
      </c>
      <c r="C3363" s="249">
        <v>110.09704476448319</v>
      </c>
    </row>
    <row r="3364" spans="2:3" x14ac:dyDescent="0.75">
      <c r="B3364" s="250">
        <v>3301</v>
      </c>
      <c r="C3364" s="249">
        <v>140.8948725176715</v>
      </c>
    </row>
    <row r="3365" spans="2:3" x14ac:dyDescent="0.75">
      <c r="B3365" s="250">
        <v>3302</v>
      </c>
      <c r="C3365" s="249">
        <v>159.72589004427545</v>
      </c>
    </row>
    <row r="3366" spans="2:3" x14ac:dyDescent="0.75">
      <c r="B3366" s="250">
        <v>3303</v>
      </c>
      <c r="C3366" s="249">
        <v>107.49846079968596</v>
      </c>
    </row>
    <row r="3367" spans="2:3" x14ac:dyDescent="0.75">
      <c r="B3367" s="250">
        <v>3304</v>
      </c>
      <c r="C3367" s="249">
        <v>96.396813365938186</v>
      </c>
    </row>
    <row r="3368" spans="2:3" x14ac:dyDescent="0.75">
      <c r="B3368" s="250">
        <v>3305</v>
      </c>
      <c r="C3368" s="249">
        <v>131.34000175901329</v>
      </c>
    </row>
    <row r="3369" spans="2:3" x14ac:dyDescent="0.75">
      <c r="B3369" s="250">
        <v>3306</v>
      </c>
      <c r="C3369" s="249">
        <v>149.99273658204888</v>
      </c>
    </row>
    <row r="3370" spans="2:3" x14ac:dyDescent="0.75">
      <c r="B3370" s="250">
        <v>3307</v>
      </c>
      <c r="C3370" s="249">
        <v>108.43630175734356</v>
      </c>
    </row>
    <row r="3371" spans="2:3" x14ac:dyDescent="0.75">
      <c r="B3371" s="250">
        <v>3308</v>
      </c>
      <c r="C3371" s="249">
        <v>114.66792092589479</v>
      </c>
    </row>
    <row r="3372" spans="2:3" x14ac:dyDescent="0.75">
      <c r="B3372" s="250">
        <v>3309</v>
      </c>
      <c r="C3372" s="249">
        <v>128.95128342370776</v>
      </c>
    </row>
    <row r="3373" spans="2:3" x14ac:dyDescent="0.75">
      <c r="B3373" s="250">
        <v>3310</v>
      </c>
      <c r="C3373" s="249">
        <v>82.924574057124758</v>
      </c>
    </row>
    <row r="3374" spans="2:3" x14ac:dyDescent="0.75">
      <c r="B3374" s="250">
        <v>3311</v>
      </c>
      <c r="C3374" s="249">
        <v>141.92916813160872</v>
      </c>
    </row>
    <row r="3375" spans="2:3" x14ac:dyDescent="0.75">
      <c r="B3375" s="250">
        <v>3312</v>
      </c>
      <c r="C3375" s="249">
        <v>155.26253299297835</v>
      </c>
    </row>
    <row r="3376" spans="2:3" x14ac:dyDescent="0.75">
      <c r="B3376" s="250">
        <v>3313</v>
      </c>
      <c r="C3376" s="249">
        <v>114.78373281077418</v>
      </c>
    </row>
    <row r="3377" spans="2:3" x14ac:dyDescent="0.75">
      <c r="B3377" s="250">
        <v>3314</v>
      </c>
      <c r="C3377" s="249">
        <v>101.8908484154133</v>
      </c>
    </row>
    <row r="3378" spans="2:3" x14ac:dyDescent="0.75">
      <c r="B3378" s="250">
        <v>3315</v>
      </c>
      <c r="C3378" s="249">
        <v>109.34915270488825</v>
      </c>
    </row>
    <row r="3379" spans="2:3" x14ac:dyDescent="0.75">
      <c r="B3379" s="250">
        <v>3316</v>
      </c>
      <c r="C3379" s="249">
        <v>102.60378962440103</v>
      </c>
    </row>
    <row r="3380" spans="2:3" x14ac:dyDescent="0.75">
      <c r="B3380" s="250">
        <v>3317</v>
      </c>
      <c r="C3380" s="249">
        <v>126.65810763879992</v>
      </c>
    </row>
    <row r="3381" spans="2:3" x14ac:dyDescent="0.75">
      <c r="B3381" s="250">
        <v>3318</v>
      </c>
      <c r="C3381" s="249">
        <v>97.032224790334197</v>
      </c>
    </row>
    <row r="3382" spans="2:3" x14ac:dyDescent="0.75">
      <c r="B3382" s="250">
        <v>3319</v>
      </c>
      <c r="C3382" s="249">
        <v>95.763415432264907</v>
      </c>
    </row>
    <row r="3383" spans="2:3" x14ac:dyDescent="0.75">
      <c r="B3383" s="250">
        <v>3320</v>
      </c>
      <c r="C3383" s="249">
        <v>116.88205651570253</v>
      </c>
    </row>
    <row r="3384" spans="2:3" x14ac:dyDescent="0.75">
      <c r="B3384" s="250">
        <v>3321</v>
      </c>
      <c r="C3384" s="249">
        <v>110.53873311796185</v>
      </c>
    </row>
    <row r="3385" spans="2:3" x14ac:dyDescent="0.75">
      <c r="B3385" s="250">
        <v>3322</v>
      </c>
      <c r="C3385" s="249">
        <v>132.63140152877938</v>
      </c>
    </row>
    <row r="3386" spans="2:3" x14ac:dyDescent="0.75">
      <c r="B3386" s="250">
        <v>3323</v>
      </c>
      <c r="C3386" s="249">
        <v>116.21827627149479</v>
      </c>
    </row>
    <row r="3387" spans="2:3" x14ac:dyDescent="0.75">
      <c r="B3387" s="250">
        <v>3324</v>
      </c>
      <c r="C3387" s="249">
        <v>100.8035970258549</v>
      </c>
    </row>
    <row r="3388" spans="2:3" x14ac:dyDescent="0.75">
      <c r="B3388" s="250">
        <v>3325</v>
      </c>
      <c r="C3388" s="249">
        <v>120.27749848249439</v>
      </c>
    </row>
    <row r="3389" spans="2:3" x14ac:dyDescent="0.75">
      <c r="B3389" s="250">
        <v>3326</v>
      </c>
      <c r="C3389" s="249">
        <v>121.83955635714787</v>
      </c>
    </row>
    <row r="3390" spans="2:3" x14ac:dyDescent="0.75">
      <c r="B3390" s="250">
        <v>3327</v>
      </c>
      <c r="C3390" s="249">
        <v>137.18447373158509</v>
      </c>
    </row>
    <row r="3391" spans="2:3" x14ac:dyDescent="0.75">
      <c r="B3391" s="250">
        <v>3328</v>
      </c>
      <c r="C3391" s="249">
        <v>127.26262235604175</v>
      </c>
    </row>
    <row r="3392" spans="2:3" x14ac:dyDescent="0.75">
      <c r="B3392" s="250">
        <v>3329</v>
      </c>
      <c r="C3392" s="249">
        <v>149.83280770665641</v>
      </c>
    </row>
    <row r="3393" spans="2:3" x14ac:dyDescent="0.75">
      <c r="B3393" s="250">
        <v>3330</v>
      </c>
      <c r="C3393" s="249">
        <v>99.150146974176565</v>
      </c>
    </row>
    <row r="3394" spans="2:3" x14ac:dyDescent="0.75">
      <c r="B3394" s="250">
        <v>3331</v>
      </c>
      <c r="C3394" s="249">
        <v>108.47089478652592</v>
      </c>
    </row>
    <row r="3395" spans="2:3" x14ac:dyDescent="0.75">
      <c r="B3395" s="250">
        <v>3332</v>
      </c>
      <c r="C3395" s="249">
        <v>96.330706000185856</v>
      </c>
    </row>
    <row r="3396" spans="2:3" x14ac:dyDescent="0.75">
      <c r="B3396" s="250">
        <v>3333</v>
      </c>
      <c r="C3396" s="249">
        <v>116.32061008232377</v>
      </c>
    </row>
    <row r="3397" spans="2:3" x14ac:dyDescent="0.75">
      <c r="B3397" s="250">
        <v>3334</v>
      </c>
      <c r="C3397" s="249">
        <v>114.11333775282344</v>
      </c>
    </row>
    <row r="3398" spans="2:3" x14ac:dyDescent="0.75">
      <c r="B3398" s="250">
        <v>3335</v>
      </c>
      <c r="C3398" s="249">
        <v>97.828406034858517</v>
      </c>
    </row>
    <row r="3399" spans="2:3" x14ac:dyDescent="0.75">
      <c r="B3399" s="250">
        <v>3336</v>
      </c>
      <c r="C3399" s="249">
        <v>95.692246614919483</v>
      </c>
    </row>
    <row r="3400" spans="2:3" x14ac:dyDescent="0.75">
      <c r="B3400" s="250">
        <v>3337</v>
      </c>
      <c r="C3400" s="249">
        <v>102.24852029551454</v>
      </c>
    </row>
    <row r="3401" spans="2:3" x14ac:dyDescent="0.75">
      <c r="B3401" s="250">
        <v>3338</v>
      </c>
      <c r="C3401" s="249">
        <v>112.22504970331535</v>
      </c>
    </row>
    <row r="3402" spans="2:3" x14ac:dyDescent="0.75">
      <c r="B3402" s="250">
        <v>3339</v>
      </c>
      <c r="C3402" s="249">
        <v>132.75416500279206</v>
      </c>
    </row>
    <row r="3403" spans="2:3" x14ac:dyDescent="0.75">
      <c r="B3403" s="250">
        <v>3340</v>
      </c>
      <c r="C3403" s="249">
        <v>133.30110099609368</v>
      </c>
    </row>
    <row r="3404" spans="2:3" x14ac:dyDescent="0.75">
      <c r="B3404" s="250">
        <v>3341</v>
      </c>
      <c r="C3404" s="249">
        <v>99.527748255485307</v>
      </c>
    </row>
    <row r="3405" spans="2:3" x14ac:dyDescent="0.75">
      <c r="B3405" s="250">
        <v>3342</v>
      </c>
      <c r="C3405" s="249">
        <v>109.10526281025662</v>
      </c>
    </row>
    <row r="3406" spans="2:3" x14ac:dyDescent="0.75">
      <c r="B3406" s="250">
        <v>3343</v>
      </c>
      <c r="C3406" s="249">
        <v>121.78602692005552</v>
      </c>
    </row>
    <row r="3407" spans="2:3" x14ac:dyDescent="0.75">
      <c r="B3407" s="250">
        <v>3344</v>
      </c>
      <c r="C3407" s="249">
        <v>133.13711159290264</v>
      </c>
    </row>
    <row r="3408" spans="2:3" x14ac:dyDescent="0.75">
      <c r="B3408" s="250">
        <v>3345</v>
      </c>
      <c r="C3408" s="249">
        <v>145.44592829274836</v>
      </c>
    </row>
    <row r="3409" spans="2:3" x14ac:dyDescent="0.75">
      <c r="B3409" s="250">
        <v>3346</v>
      </c>
      <c r="C3409" s="249">
        <v>166.58595526246543</v>
      </c>
    </row>
    <row r="3410" spans="2:3" x14ac:dyDescent="0.75">
      <c r="B3410" s="250">
        <v>3347</v>
      </c>
      <c r="C3410" s="249">
        <v>106.47812438882421</v>
      </c>
    </row>
    <row r="3411" spans="2:3" x14ac:dyDescent="0.75">
      <c r="B3411" s="250">
        <v>3348</v>
      </c>
      <c r="C3411" s="249">
        <v>120.51019920998891</v>
      </c>
    </row>
    <row r="3412" spans="2:3" x14ac:dyDescent="0.75">
      <c r="B3412" s="250">
        <v>3349</v>
      </c>
      <c r="C3412" s="249">
        <v>115.8948299778987</v>
      </c>
    </row>
    <row r="3413" spans="2:3" x14ac:dyDescent="0.75">
      <c r="B3413" s="250">
        <v>3350</v>
      </c>
      <c r="C3413" s="249">
        <v>100.63151806215332</v>
      </c>
    </row>
    <row r="3414" spans="2:3" x14ac:dyDescent="0.75">
      <c r="B3414" s="250">
        <v>3351</v>
      </c>
      <c r="C3414" s="249">
        <v>138.23326922683299</v>
      </c>
    </row>
    <row r="3415" spans="2:3" x14ac:dyDescent="0.75">
      <c r="B3415" s="250">
        <v>3352</v>
      </c>
      <c r="C3415" s="249">
        <v>165.81624014654716</v>
      </c>
    </row>
    <row r="3416" spans="2:3" x14ac:dyDescent="0.75">
      <c r="B3416" s="250">
        <v>3353</v>
      </c>
      <c r="C3416" s="249">
        <v>149.0867067341614</v>
      </c>
    </row>
    <row r="3417" spans="2:3" x14ac:dyDescent="0.75">
      <c r="B3417" s="250">
        <v>3354</v>
      </c>
      <c r="C3417" s="249">
        <v>118.96159066037571</v>
      </c>
    </row>
    <row r="3418" spans="2:3" x14ac:dyDescent="0.75">
      <c r="B3418" s="250">
        <v>3355</v>
      </c>
      <c r="C3418" s="249">
        <v>114.67064069817364</v>
      </c>
    </row>
    <row r="3419" spans="2:3" x14ac:dyDescent="0.75">
      <c r="B3419" s="250">
        <v>3356</v>
      </c>
      <c r="C3419" s="249">
        <v>99.103750294042911</v>
      </c>
    </row>
    <row r="3420" spans="2:3" x14ac:dyDescent="0.75">
      <c r="B3420" s="250">
        <v>3357</v>
      </c>
      <c r="C3420" s="249">
        <v>132.03835278616148</v>
      </c>
    </row>
    <row r="3421" spans="2:3" x14ac:dyDescent="0.75">
      <c r="B3421" s="250">
        <v>3358</v>
      </c>
      <c r="C3421" s="249">
        <v>125.20796207751286</v>
      </c>
    </row>
    <row r="3422" spans="2:3" x14ac:dyDescent="0.75">
      <c r="B3422" s="250">
        <v>3359</v>
      </c>
      <c r="C3422" s="249">
        <v>83.720262999726728</v>
      </c>
    </row>
    <row r="3423" spans="2:3" x14ac:dyDescent="0.75">
      <c r="B3423" s="250">
        <v>3360</v>
      </c>
      <c r="C3423" s="249">
        <v>141.19888594294395</v>
      </c>
    </row>
    <row r="3424" spans="2:3" x14ac:dyDescent="0.75">
      <c r="B3424" s="250">
        <v>3361</v>
      </c>
      <c r="C3424" s="249">
        <v>101.09633238938422</v>
      </c>
    </row>
    <row r="3425" spans="2:3" x14ac:dyDescent="0.75">
      <c r="B3425" s="250">
        <v>3362</v>
      </c>
      <c r="C3425" s="249">
        <v>122.52964712495329</v>
      </c>
    </row>
    <row r="3426" spans="2:3" x14ac:dyDescent="0.75">
      <c r="B3426" s="250">
        <v>3363</v>
      </c>
      <c r="C3426" s="249">
        <v>111.47372868605835</v>
      </c>
    </row>
    <row r="3427" spans="2:3" x14ac:dyDescent="0.75">
      <c r="B3427" s="250">
        <v>3364</v>
      </c>
      <c r="C3427" s="249">
        <v>141.21848731542025</v>
      </c>
    </row>
    <row r="3428" spans="2:3" x14ac:dyDescent="0.75">
      <c r="B3428" s="250">
        <v>3365</v>
      </c>
      <c r="C3428" s="249">
        <v>132.8076069617066</v>
      </c>
    </row>
    <row r="3429" spans="2:3" x14ac:dyDescent="0.75">
      <c r="B3429" s="250">
        <v>3366</v>
      </c>
      <c r="C3429" s="249">
        <v>79.450755668923705</v>
      </c>
    </row>
    <row r="3430" spans="2:3" x14ac:dyDescent="0.75">
      <c r="B3430" s="250">
        <v>3367</v>
      </c>
      <c r="C3430" s="249">
        <v>137.30654057247486</v>
      </c>
    </row>
    <row r="3431" spans="2:3" x14ac:dyDescent="0.75">
      <c r="B3431" s="250">
        <v>3368</v>
      </c>
      <c r="C3431" s="249">
        <v>128.305509581075</v>
      </c>
    </row>
    <row r="3432" spans="2:3" x14ac:dyDescent="0.75">
      <c r="B3432" s="250">
        <v>3369</v>
      </c>
      <c r="C3432" s="249">
        <v>90.772768239652066</v>
      </c>
    </row>
    <row r="3433" spans="2:3" x14ac:dyDescent="0.75">
      <c r="B3433" s="250">
        <v>3370</v>
      </c>
      <c r="C3433" s="249">
        <v>155.20623298948442</v>
      </c>
    </row>
    <row r="3434" spans="2:3" x14ac:dyDescent="0.75">
      <c r="B3434" s="250">
        <v>3371</v>
      </c>
      <c r="C3434" s="249">
        <v>105.67822671686878</v>
      </c>
    </row>
    <row r="3435" spans="2:3" x14ac:dyDescent="0.75">
      <c r="B3435" s="250">
        <v>3372</v>
      </c>
      <c r="C3435" s="249">
        <v>162.53032272653368</v>
      </c>
    </row>
    <row r="3436" spans="2:3" x14ac:dyDescent="0.75">
      <c r="B3436" s="250">
        <v>3373</v>
      </c>
      <c r="C3436" s="249">
        <v>88.688530440808677</v>
      </c>
    </row>
    <row r="3437" spans="2:3" x14ac:dyDescent="0.75">
      <c r="B3437" s="250">
        <v>3374</v>
      </c>
      <c r="C3437" s="249">
        <v>76.914674167332137</v>
      </c>
    </row>
    <row r="3438" spans="2:3" x14ac:dyDescent="0.75">
      <c r="B3438" s="250">
        <v>3375</v>
      </c>
      <c r="C3438" s="249">
        <v>132.91162738879081</v>
      </c>
    </row>
    <row r="3439" spans="2:3" x14ac:dyDescent="0.75">
      <c r="B3439" s="250">
        <v>3376</v>
      </c>
      <c r="C3439" s="249">
        <v>105.72838304496543</v>
      </c>
    </row>
    <row r="3440" spans="2:3" x14ac:dyDescent="0.75">
      <c r="B3440" s="250">
        <v>3377</v>
      </c>
      <c r="C3440" s="249">
        <v>106.58973834649605</v>
      </c>
    </row>
    <row r="3441" spans="2:3" x14ac:dyDescent="0.75">
      <c r="B3441" s="250">
        <v>3378</v>
      </c>
      <c r="C3441" s="249">
        <v>69.79501898469573</v>
      </c>
    </row>
    <row r="3442" spans="2:3" x14ac:dyDescent="0.75">
      <c r="B3442" s="250">
        <v>3379</v>
      </c>
      <c r="C3442" s="249">
        <v>108.70547508243793</v>
      </c>
    </row>
    <row r="3443" spans="2:3" x14ac:dyDescent="0.75">
      <c r="B3443" s="250">
        <v>3380</v>
      </c>
      <c r="C3443" s="249">
        <v>175.37878479224031</v>
      </c>
    </row>
    <row r="3444" spans="2:3" x14ac:dyDescent="0.75">
      <c r="B3444" s="250">
        <v>3381</v>
      </c>
      <c r="C3444" s="249">
        <v>133.76918545985012</v>
      </c>
    </row>
    <row r="3445" spans="2:3" x14ac:dyDescent="0.75">
      <c r="B3445" s="250">
        <v>3382</v>
      </c>
      <c r="C3445" s="249">
        <v>114.75107345575208</v>
      </c>
    </row>
    <row r="3446" spans="2:3" x14ac:dyDescent="0.75">
      <c r="B3446" s="250">
        <v>3383</v>
      </c>
      <c r="C3446" s="249">
        <v>88.28438233951448</v>
      </c>
    </row>
    <row r="3447" spans="2:3" x14ac:dyDescent="0.75">
      <c r="B3447" s="250">
        <v>3384</v>
      </c>
      <c r="C3447" s="249">
        <v>118.56301198695617</v>
      </c>
    </row>
    <row r="3448" spans="2:3" x14ac:dyDescent="0.75">
      <c r="B3448" s="250">
        <v>3385</v>
      </c>
      <c r="C3448" s="249">
        <v>130.22600328861097</v>
      </c>
    </row>
    <row r="3449" spans="2:3" x14ac:dyDescent="0.75">
      <c r="B3449" s="250">
        <v>3386</v>
      </c>
      <c r="C3449" s="249">
        <v>134.08548461855301</v>
      </c>
    </row>
    <row r="3450" spans="2:3" x14ac:dyDescent="0.75">
      <c r="B3450" s="250">
        <v>3387</v>
      </c>
      <c r="C3450" s="249">
        <v>167.17721653459401</v>
      </c>
    </row>
    <row r="3451" spans="2:3" x14ac:dyDescent="0.75">
      <c r="B3451" s="250">
        <v>3388</v>
      </c>
      <c r="C3451" s="249">
        <v>74.605718017210066</v>
      </c>
    </row>
    <row r="3452" spans="2:3" x14ac:dyDescent="0.75">
      <c r="B3452" s="250">
        <v>3389</v>
      </c>
      <c r="C3452" s="249">
        <v>111.38047234276333</v>
      </c>
    </row>
    <row r="3453" spans="2:3" x14ac:dyDescent="0.75">
      <c r="B3453" s="250">
        <v>3390</v>
      </c>
      <c r="C3453" s="249">
        <v>164.56955425381238</v>
      </c>
    </row>
    <row r="3454" spans="2:3" x14ac:dyDescent="0.75">
      <c r="B3454" s="250">
        <v>3391</v>
      </c>
      <c r="C3454" s="249">
        <v>130.532700617448</v>
      </c>
    </row>
    <row r="3455" spans="2:3" x14ac:dyDescent="0.75">
      <c r="B3455" s="250">
        <v>3392</v>
      </c>
      <c r="C3455" s="249">
        <v>111.89963787895945</v>
      </c>
    </row>
    <row r="3456" spans="2:3" x14ac:dyDescent="0.75">
      <c r="B3456" s="250">
        <v>3393</v>
      </c>
      <c r="C3456" s="249">
        <v>129.59383461270335</v>
      </c>
    </row>
    <row r="3457" spans="2:3" x14ac:dyDescent="0.75">
      <c r="B3457" s="250">
        <v>3394</v>
      </c>
      <c r="C3457" s="249">
        <v>100.32944111866115</v>
      </c>
    </row>
    <row r="3458" spans="2:3" x14ac:dyDescent="0.75">
      <c r="B3458" s="250">
        <v>3395</v>
      </c>
      <c r="C3458" s="249">
        <v>152.73614452861261</v>
      </c>
    </row>
    <row r="3459" spans="2:3" x14ac:dyDescent="0.75">
      <c r="B3459" s="250">
        <v>3396</v>
      </c>
      <c r="C3459" s="249">
        <v>118.32999619793901</v>
      </c>
    </row>
    <row r="3460" spans="2:3" x14ac:dyDescent="0.75">
      <c r="B3460" s="250">
        <v>3397</v>
      </c>
      <c r="C3460" s="249">
        <v>123.73702173917351</v>
      </c>
    </row>
    <row r="3461" spans="2:3" x14ac:dyDescent="0.75">
      <c r="B3461" s="250">
        <v>3398</v>
      </c>
      <c r="C3461" s="249">
        <v>160.60075615518477</v>
      </c>
    </row>
    <row r="3462" spans="2:3" x14ac:dyDescent="0.75">
      <c r="B3462" s="250">
        <v>3399</v>
      </c>
      <c r="C3462" s="249">
        <v>140.22853230130872</v>
      </c>
    </row>
    <row r="3463" spans="2:3" x14ac:dyDescent="0.75">
      <c r="B3463" s="250">
        <v>3400</v>
      </c>
      <c r="C3463" s="249">
        <v>171.0178005378026</v>
      </c>
    </row>
    <row r="3464" spans="2:3" x14ac:dyDescent="0.75">
      <c r="B3464" s="250">
        <v>3401</v>
      </c>
      <c r="C3464" s="249">
        <v>96.024070864366223</v>
      </c>
    </row>
    <row r="3465" spans="2:3" x14ac:dyDescent="0.75">
      <c r="B3465" s="250">
        <v>3402</v>
      </c>
      <c r="C3465" s="249">
        <v>42.209643787924989</v>
      </c>
    </row>
    <row r="3466" spans="2:3" x14ac:dyDescent="0.75">
      <c r="B3466" s="250">
        <v>3403</v>
      </c>
      <c r="C3466" s="249">
        <v>95.280270363652789</v>
      </c>
    </row>
    <row r="3467" spans="2:3" x14ac:dyDescent="0.75">
      <c r="B3467" s="250">
        <v>3404</v>
      </c>
      <c r="C3467" s="249">
        <v>96.169911919099121</v>
      </c>
    </row>
    <row r="3468" spans="2:3" x14ac:dyDescent="0.75">
      <c r="B3468" s="250">
        <v>3405</v>
      </c>
      <c r="C3468" s="249">
        <v>146.63605752551319</v>
      </c>
    </row>
    <row r="3469" spans="2:3" x14ac:dyDescent="0.75">
      <c r="B3469" s="250">
        <v>3406</v>
      </c>
      <c r="C3469" s="249">
        <v>99.920794310794179</v>
      </c>
    </row>
    <row r="3470" spans="2:3" x14ac:dyDescent="0.75">
      <c r="B3470" s="250">
        <v>3407</v>
      </c>
      <c r="C3470" s="249">
        <v>117.47813696412685</v>
      </c>
    </row>
    <row r="3471" spans="2:3" x14ac:dyDescent="0.75">
      <c r="B3471" s="250">
        <v>3408</v>
      </c>
      <c r="C3471" s="249">
        <v>128.95052010683057</v>
      </c>
    </row>
    <row r="3472" spans="2:3" x14ac:dyDescent="0.75">
      <c r="B3472" s="250">
        <v>3409</v>
      </c>
      <c r="C3472" s="249">
        <v>132.53889970064583</v>
      </c>
    </row>
    <row r="3473" spans="2:3" x14ac:dyDescent="0.75">
      <c r="B3473" s="250">
        <v>3410</v>
      </c>
      <c r="C3473" s="249">
        <v>124.8802584421087</v>
      </c>
    </row>
    <row r="3474" spans="2:3" x14ac:dyDescent="0.75">
      <c r="B3474" s="250">
        <v>3411</v>
      </c>
      <c r="C3474" s="249">
        <v>110.60136018074354</v>
      </c>
    </row>
    <row r="3475" spans="2:3" x14ac:dyDescent="0.75">
      <c r="B3475" s="250">
        <v>3412</v>
      </c>
      <c r="C3475" s="249">
        <v>118.46702645398538</v>
      </c>
    </row>
    <row r="3476" spans="2:3" x14ac:dyDescent="0.75">
      <c r="B3476" s="250">
        <v>3413</v>
      </c>
      <c r="C3476" s="249">
        <v>148.62336472349452</v>
      </c>
    </row>
    <row r="3477" spans="2:3" x14ac:dyDescent="0.75">
      <c r="B3477" s="250">
        <v>3414</v>
      </c>
      <c r="C3477" s="249">
        <v>118.37006779444991</v>
      </c>
    </row>
    <row r="3478" spans="2:3" x14ac:dyDescent="0.75">
      <c r="B3478" s="250">
        <v>3415</v>
      </c>
      <c r="C3478" s="249">
        <v>124.72057327466932</v>
      </c>
    </row>
    <row r="3479" spans="2:3" x14ac:dyDescent="0.75">
      <c r="B3479" s="250">
        <v>3416</v>
      </c>
      <c r="C3479" s="249">
        <v>94.209201892193079</v>
      </c>
    </row>
    <row r="3480" spans="2:3" x14ac:dyDescent="0.75">
      <c r="B3480" s="250">
        <v>3417</v>
      </c>
      <c r="C3480" s="249">
        <v>92.796330293396423</v>
      </c>
    </row>
    <row r="3481" spans="2:3" x14ac:dyDescent="0.75">
      <c r="B3481" s="250">
        <v>3418</v>
      </c>
      <c r="C3481" s="249">
        <v>101.00034212071962</v>
      </c>
    </row>
    <row r="3482" spans="2:3" x14ac:dyDescent="0.75">
      <c r="B3482" s="250">
        <v>3419</v>
      </c>
      <c r="C3482" s="249">
        <v>142.838577706303</v>
      </c>
    </row>
    <row r="3483" spans="2:3" x14ac:dyDescent="0.75">
      <c r="B3483" s="250">
        <v>3420</v>
      </c>
      <c r="C3483" s="249">
        <v>141.85150126159027</v>
      </c>
    </row>
    <row r="3484" spans="2:3" x14ac:dyDescent="0.75">
      <c r="B3484" s="250">
        <v>3421</v>
      </c>
      <c r="C3484" s="249">
        <v>102.66668731939592</v>
      </c>
    </row>
    <row r="3485" spans="2:3" x14ac:dyDescent="0.75">
      <c r="B3485" s="250">
        <v>3422</v>
      </c>
      <c r="C3485" s="249">
        <v>141.06463870080304</v>
      </c>
    </row>
    <row r="3486" spans="2:3" x14ac:dyDescent="0.75">
      <c r="B3486" s="250">
        <v>3423</v>
      </c>
      <c r="C3486" s="249">
        <v>122.25966664646873</v>
      </c>
    </row>
    <row r="3487" spans="2:3" x14ac:dyDescent="0.75">
      <c r="B3487" s="250">
        <v>3424</v>
      </c>
      <c r="C3487" s="249">
        <v>144.58585864071861</v>
      </c>
    </row>
    <row r="3488" spans="2:3" x14ac:dyDescent="0.75">
      <c r="B3488" s="250">
        <v>3425</v>
      </c>
      <c r="C3488" s="249">
        <v>165.3591945119127</v>
      </c>
    </row>
    <row r="3489" spans="2:3" x14ac:dyDescent="0.75">
      <c r="B3489" s="250">
        <v>3426</v>
      </c>
      <c r="C3489" s="249">
        <v>115.84949649722603</v>
      </c>
    </row>
    <row r="3490" spans="2:3" x14ac:dyDescent="0.75">
      <c r="B3490" s="250">
        <v>3427</v>
      </c>
      <c r="C3490" s="249">
        <v>112.3927706980194</v>
      </c>
    </row>
    <row r="3491" spans="2:3" x14ac:dyDescent="0.75">
      <c r="B3491" s="250">
        <v>3428</v>
      </c>
      <c r="C3491" s="249">
        <v>115.0752157023925</v>
      </c>
    </row>
    <row r="3492" spans="2:3" x14ac:dyDescent="0.75">
      <c r="B3492" s="250">
        <v>3429</v>
      </c>
      <c r="C3492" s="249">
        <v>130.72639355396339</v>
      </c>
    </row>
    <row r="3493" spans="2:3" x14ac:dyDescent="0.75">
      <c r="B3493" s="250">
        <v>3430</v>
      </c>
      <c r="C3493" s="249">
        <v>129.24396528998847</v>
      </c>
    </row>
    <row r="3494" spans="2:3" x14ac:dyDescent="0.75">
      <c r="B3494" s="250">
        <v>3431</v>
      </c>
      <c r="C3494" s="249">
        <v>120.70455816395646</v>
      </c>
    </row>
    <row r="3495" spans="2:3" x14ac:dyDescent="0.75">
      <c r="B3495" s="250">
        <v>3432</v>
      </c>
      <c r="C3495" s="249">
        <v>123.59047493557441</v>
      </c>
    </row>
    <row r="3496" spans="2:3" x14ac:dyDescent="0.75">
      <c r="B3496" s="250">
        <v>3433</v>
      </c>
      <c r="C3496" s="249">
        <v>149.34649109448395</v>
      </c>
    </row>
    <row r="3497" spans="2:3" x14ac:dyDescent="0.75">
      <c r="B3497" s="250">
        <v>3434</v>
      </c>
      <c r="C3497" s="249">
        <v>115.69459511691862</v>
      </c>
    </row>
    <row r="3498" spans="2:3" x14ac:dyDescent="0.75">
      <c r="B3498" s="250">
        <v>3435</v>
      </c>
      <c r="C3498" s="249">
        <v>128.68243948811002</v>
      </c>
    </row>
    <row r="3499" spans="2:3" x14ac:dyDescent="0.75">
      <c r="B3499" s="250">
        <v>3436</v>
      </c>
      <c r="C3499" s="249">
        <v>108.55151366608848</v>
      </c>
    </row>
    <row r="3500" spans="2:3" x14ac:dyDescent="0.75">
      <c r="B3500" s="250">
        <v>3437</v>
      </c>
      <c r="C3500" s="249">
        <v>113.65578851910681</v>
      </c>
    </row>
    <row r="3501" spans="2:3" x14ac:dyDescent="0.75">
      <c r="B3501" s="250">
        <v>3438</v>
      </c>
      <c r="C3501" s="249">
        <v>81.140535737063573</v>
      </c>
    </row>
    <row r="3502" spans="2:3" x14ac:dyDescent="0.75">
      <c r="B3502" s="250">
        <v>3439</v>
      </c>
      <c r="C3502" s="249">
        <v>132.38148796712491</v>
      </c>
    </row>
    <row r="3503" spans="2:3" x14ac:dyDescent="0.75">
      <c r="B3503" s="250">
        <v>3440</v>
      </c>
      <c r="C3503" s="249">
        <v>133.345656335923</v>
      </c>
    </row>
    <row r="3504" spans="2:3" x14ac:dyDescent="0.75">
      <c r="B3504" s="250">
        <v>3441</v>
      </c>
      <c r="C3504" s="249">
        <v>134.27022708526803</v>
      </c>
    </row>
    <row r="3505" spans="2:3" x14ac:dyDescent="0.75">
      <c r="B3505" s="250">
        <v>3442</v>
      </c>
      <c r="C3505" s="249">
        <v>154.02276043502908</v>
      </c>
    </row>
    <row r="3506" spans="2:3" x14ac:dyDescent="0.75">
      <c r="B3506" s="250">
        <v>3443</v>
      </c>
      <c r="C3506" s="249">
        <v>132.7556734998652</v>
      </c>
    </row>
    <row r="3507" spans="2:3" x14ac:dyDescent="0.75">
      <c r="B3507" s="250">
        <v>3444</v>
      </c>
      <c r="C3507" s="249">
        <v>113.82325061639025</v>
      </c>
    </row>
    <row r="3508" spans="2:3" x14ac:dyDescent="0.75">
      <c r="B3508" s="250">
        <v>3445</v>
      </c>
      <c r="C3508" s="249">
        <v>142.00671903867882</v>
      </c>
    </row>
    <row r="3509" spans="2:3" x14ac:dyDescent="0.75">
      <c r="B3509" s="250">
        <v>3446</v>
      </c>
      <c r="C3509" s="249">
        <v>119.83578382182226</v>
      </c>
    </row>
    <row r="3510" spans="2:3" x14ac:dyDescent="0.75">
      <c r="B3510" s="250">
        <v>3447</v>
      </c>
      <c r="C3510" s="249">
        <v>141.6081186224375</v>
      </c>
    </row>
    <row r="3511" spans="2:3" x14ac:dyDescent="0.75">
      <c r="B3511" s="250">
        <v>3448</v>
      </c>
      <c r="C3511" s="249">
        <v>159.74110687424371</v>
      </c>
    </row>
    <row r="3512" spans="2:3" x14ac:dyDescent="0.75">
      <c r="B3512" s="250">
        <v>3449</v>
      </c>
      <c r="C3512" s="249">
        <v>110.23241052959511</v>
      </c>
    </row>
    <row r="3513" spans="2:3" x14ac:dyDescent="0.75">
      <c r="B3513" s="250">
        <v>3450</v>
      </c>
      <c r="C3513" s="249">
        <v>142.97883031906633</v>
      </c>
    </row>
    <row r="3514" spans="2:3" x14ac:dyDescent="0.75">
      <c r="B3514" s="250">
        <v>3451</v>
      </c>
      <c r="C3514" s="249">
        <v>138.57053422043481</v>
      </c>
    </row>
    <row r="3515" spans="2:3" x14ac:dyDescent="0.75">
      <c r="B3515" s="250">
        <v>3452</v>
      </c>
      <c r="C3515" s="249">
        <v>135.51652281200609</v>
      </c>
    </row>
    <row r="3516" spans="2:3" x14ac:dyDescent="0.75">
      <c r="B3516" s="250">
        <v>3453</v>
      </c>
      <c r="C3516" s="249">
        <v>115.53884027174556</v>
      </c>
    </row>
    <row r="3517" spans="2:3" x14ac:dyDescent="0.75">
      <c r="B3517" s="250">
        <v>3454</v>
      </c>
      <c r="C3517" s="249">
        <v>136.65716734746957</v>
      </c>
    </row>
    <row r="3518" spans="2:3" x14ac:dyDescent="0.75">
      <c r="B3518" s="250">
        <v>3455</v>
      </c>
      <c r="C3518" s="249">
        <v>168.88187344757716</v>
      </c>
    </row>
    <row r="3519" spans="2:3" x14ac:dyDescent="0.75">
      <c r="B3519" s="250">
        <v>3456</v>
      </c>
      <c r="C3519" s="249">
        <v>124.99637054143543</v>
      </c>
    </row>
    <row r="3520" spans="2:3" x14ac:dyDescent="0.75">
      <c r="B3520" s="250">
        <v>3457</v>
      </c>
      <c r="C3520" s="249">
        <v>61.611780372301141</v>
      </c>
    </row>
    <row r="3521" spans="2:3" x14ac:dyDescent="0.75">
      <c r="B3521" s="250">
        <v>3458</v>
      </c>
      <c r="C3521" s="249">
        <v>109.87998809649392</v>
      </c>
    </row>
    <row r="3522" spans="2:3" x14ac:dyDescent="0.75">
      <c r="B3522" s="250">
        <v>3459</v>
      </c>
      <c r="C3522" s="249">
        <v>110.64009821513162</v>
      </c>
    </row>
    <row r="3523" spans="2:3" x14ac:dyDescent="0.75">
      <c r="B3523" s="250">
        <v>3460</v>
      </c>
      <c r="C3523" s="249">
        <v>103.22254118088736</v>
      </c>
    </row>
    <row r="3524" spans="2:3" x14ac:dyDescent="0.75">
      <c r="B3524" s="250">
        <v>3461</v>
      </c>
      <c r="C3524" s="249">
        <v>129.00389401549899</v>
      </c>
    </row>
    <row r="3525" spans="2:3" x14ac:dyDescent="0.75">
      <c r="B3525" s="250">
        <v>3462</v>
      </c>
      <c r="C3525" s="249">
        <v>125.43819430837461</v>
      </c>
    </row>
    <row r="3526" spans="2:3" x14ac:dyDescent="0.75">
      <c r="B3526" s="250">
        <v>3463</v>
      </c>
      <c r="C3526" s="249">
        <v>75.281324228641637</v>
      </c>
    </row>
    <row r="3527" spans="2:3" x14ac:dyDescent="0.75">
      <c r="B3527" s="250">
        <v>3464</v>
      </c>
      <c r="C3527" s="249">
        <v>153.24377746481008</v>
      </c>
    </row>
    <row r="3528" spans="2:3" x14ac:dyDescent="0.75">
      <c r="B3528" s="250">
        <v>3465</v>
      </c>
      <c r="C3528" s="249">
        <v>124.30924552102398</v>
      </c>
    </row>
    <row r="3529" spans="2:3" x14ac:dyDescent="0.75">
      <c r="B3529" s="250">
        <v>3466</v>
      </c>
      <c r="C3529" s="249">
        <v>115.24574403959414</v>
      </c>
    </row>
    <row r="3530" spans="2:3" x14ac:dyDescent="0.75">
      <c r="B3530" s="250">
        <v>3467</v>
      </c>
      <c r="C3530" s="249">
        <v>141.04009811841908</v>
      </c>
    </row>
    <row r="3531" spans="2:3" x14ac:dyDescent="0.75">
      <c r="B3531" s="250">
        <v>3468</v>
      </c>
      <c r="C3531" s="249">
        <v>80.982468571955266</v>
      </c>
    </row>
    <row r="3532" spans="2:3" x14ac:dyDescent="0.75">
      <c r="B3532" s="250">
        <v>3469</v>
      </c>
      <c r="C3532" s="249">
        <v>114.93330206250755</v>
      </c>
    </row>
    <row r="3533" spans="2:3" x14ac:dyDescent="0.75">
      <c r="B3533" s="250">
        <v>3470</v>
      </c>
      <c r="C3533" s="249">
        <v>125.21003559495172</v>
      </c>
    </row>
    <row r="3534" spans="2:3" x14ac:dyDescent="0.75">
      <c r="B3534" s="250">
        <v>3471</v>
      </c>
      <c r="C3534" s="249">
        <v>134.80258591896276</v>
      </c>
    </row>
    <row r="3535" spans="2:3" x14ac:dyDescent="0.75">
      <c r="B3535" s="250">
        <v>3472</v>
      </c>
      <c r="C3535" s="249">
        <v>130.07880612881439</v>
      </c>
    </row>
    <row r="3536" spans="2:3" x14ac:dyDescent="0.75">
      <c r="B3536" s="250">
        <v>3473</v>
      </c>
      <c r="C3536" s="249">
        <v>111.56662007571704</v>
      </c>
    </row>
    <row r="3537" spans="2:3" x14ac:dyDescent="0.75">
      <c r="B3537" s="250">
        <v>3474</v>
      </c>
      <c r="C3537" s="249">
        <v>136.61599048003924</v>
      </c>
    </row>
    <row r="3538" spans="2:3" x14ac:dyDescent="0.75">
      <c r="B3538" s="250">
        <v>3475</v>
      </c>
      <c r="C3538" s="249">
        <v>124.51442854954469</v>
      </c>
    </row>
    <row r="3539" spans="2:3" x14ac:dyDescent="0.75">
      <c r="B3539" s="250">
        <v>3476</v>
      </c>
      <c r="C3539" s="249">
        <v>112.08884223208929</v>
      </c>
    </row>
    <row r="3540" spans="2:3" x14ac:dyDescent="0.75">
      <c r="B3540" s="250">
        <v>3477</v>
      </c>
      <c r="C3540" s="249">
        <v>134.18193390602008</v>
      </c>
    </row>
    <row r="3541" spans="2:3" x14ac:dyDescent="0.75">
      <c r="B3541" s="250">
        <v>3478</v>
      </c>
      <c r="C3541" s="249">
        <v>128.16328400251672</v>
      </c>
    </row>
    <row r="3542" spans="2:3" x14ac:dyDescent="0.75">
      <c r="B3542" s="250">
        <v>3479</v>
      </c>
      <c r="C3542" s="249">
        <v>136.45058303713128</v>
      </c>
    </row>
    <row r="3543" spans="2:3" x14ac:dyDescent="0.75">
      <c r="B3543" s="250">
        <v>3480</v>
      </c>
      <c r="C3543" s="249">
        <v>98.846883977616486</v>
      </c>
    </row>
    <row r="3544" spans="2:3" x14ac:dyDescent="0.75">
      <c r="B3544" s="250">
        <v>3481</v>
      </c>
      <c r="C3544" s="249">
        <v>119.49844251783374</v>
      </c>
    </row>
    <row r="3545" spans="2:3" x14ac:dyDescent="0.75">
      <c r="B3545" s="250">
        <v>3482</v>
      </c>
      <c r="C3545" s="249">
        <v>83.165267388206956</v>
      </c>
    </row>
    <row r="3546" spans="2:3" x14ac:dyDescent="0.75">
      <c r="B3546" s="250">
        <v>3483</v>
      </c>
      <c r="C3546" s="249">
        <v>101.2542068313255</v>
      </c>
    </row>
    <row r="3547" spans="2:3" x14ac:dyDescent="0.75">
      <c r="B3547" s="250">
        <v>3484</v>
      </c>
      <c r="C3547" s="249">
        <v>127.69346545751772</v>
      </c>
    </row>
    <row r="3548" spans="2:3" x14ac:dyDescent="0.75">
      <c r="B3548" s="250">
        <v>3485</v>
      </c>
      <c r="C3548" s="249">
        <v>141.61858030480477</v>
      </c>
    </row>
    <row r="3549" spans="2:3" x14ac:dyDescent="0.75">
      <c r="B3549" s="250">
        <v>3486</v>
      </c>
      <c r="C3549" s="249">
        <v>140.8511439297051</v>
      </c>
    </row>
    <row r="3550" spans="2:3" x14ac:dyDescent="0.75">
      <c r="B3550" s="250">
        <v>3487</v>
      </c>
      <c r="C3550" s="249">
        <v>96.607833962125127</v>
      </c>
    </row>
    <row r="3551" spans="2:3" x14ac:dyDescent="0.75">
      <c r="B3551" s="250">
        <v>3488</v>
      </c>
      <c r="C3551" s="249">
        <v>127.114514105034</v>
      </c>
    </row>
    <row r="3552" spans="2:3" x14ac:dyDescent="0.75">
      <c r="B3552" s="250">
        <v>3489</v>
      </c>
      <c r="C3552" s="249">
        <v>37.729657205355622</v>
      </c>
    </row>
    <row r="3553" spans="2:3" x14ac:dyDescent="0.75">
      <c r="B3553" s="250">
        <v>3490</v>
      </c>
      <c r="C3553" s="249">
        <v>121.47677572998539</v>
      </c>
    </row>
    <row r="3554" spans="2:3" x14ac:dyDescent="0.75">
      <c r="B3554" s="250">
        <v>3491</v>
      </c>
      <c r="C3554" s="249">
        <v>119.47016515683279</v>
      </c>
    </row>
    <row r="3555" spans="2:3" x14ac:dyDescent="0.75">
      <c r="B3555" s="250">
        <v>3492</v>
      </c>
      <c r="C3555" s="249">
        <v>66.408991575657694</v>
      </c>
    </row>
    <row r="3556" spans="2:3" x14ac:dyDescent="0.75">
      <c r="B3556" s="250">
        <v>3493</v>
      </c>
      <c r="C3556" s="249">
        <v>90.416059132247653</v>
      </c>
    </row>
    <row r="3557" spans="2:3" x14ac:dyDescent="0.75">
      <c r="B3557" s="250">
        <v>3494</v>
      </c>
      <c r="C3557" s="249">
        <v>99.682274441108035</v>
      </c>
    </row>
    <row r="3558" spans="2:3" x14ac:dyDescent="0.75">
      <c r="B3558" s="250">
        <v>3495</v>
      </c>
      <c r="C3558" s="249">
        <v>159.45779654632017</v>
      </c>
    </row>
    <row r="3559" spans="2:3" x14ac:dyDescent="0.75">
      <c r="B3559" s="250">
        <v>3496</v>
      </c>
      <c r="C3559" s="249">
        <v>92.920248593593158</v>
      </c>
    </row>
    <row r="3560" spans="2:3" x14ac:dyDescent="0.75">
      <c r="B3560" s="250">
        <v>3497</v>
      </c>
      <c r="C3560" s="249">
        <v>114.97024503184477</v>
      </c>
    </row>
    <row r="3561" spans="2:3" x14ac:dyDescent="0.75">
      <c r="B3561" s="250">
        <v>3498</v>
      </c>
      <c r="C3561" s="249">
        <v>124.3183812033698</v>
      </c>
    </row>
    <row r="3562" spans="2:3" x14ac:dyDescent="0.75">
      <c r="B3562" s="250">
        <v>3499</v>
      </c>
      <c r="C3562" s="249">
        <v>84.402920350762486</v>
      </c>
    </row>
    <row r="3563" spans="2:3" x14ac:dyDescent="0.75">
      <c r="B3563" s="250">
        <v>3500</v>
      </c>
      <c r="C3563" s="249">
        <v>120.80743996804009</v>
      </c>
    </row>
    <row r="3564" spans="2:3" x14ac:dyDescent="0.75">
      <c r="B3564" s="250">
        <v>3501</v>
      </c>
      <c r="C3564" s="249">
        <v>102.87989399738839</v>
      </c>
    </row>
    <row r="3565" spans="2:3" x14ac:dyDescent="0.75">
      <c r="B3565" s="250">
        <v>3502</v>
      </c>
      <c r="C3565" s="249">
        <v>127.67097240705931</v>
      </c>
    </row>
    <row r="3566" spans="2:3" x14ac:dyDescent="0.75">
      <c r="B3566" s="250">
        <v>3503</v>
      </c>
      <c r="C3566" s="249">
        <v>126.37020022614351</v>
      </c>
    </row>
    <row r="3567" spans="2:3" x14ac:dyDescent="0.75">
      <c r="B3567" s="250">
        <v>3504</v>
      </c>
      <c r="C3567" s="249">
        <v>84.170391079133267</v>
      </c>
    </row>
    <row r="3568" spans="2:3" x14ac:dyDescent="0.75">
      <c r="B3568" s="250">
        <v>3505</v>
      </c>
      <c r="C3568" s="249">
        <v>109.80074633336602</v>
      </c>
    </row>
    <row r="3569" spans="2:3" x14ac:dyDescent="0.75">
      <c r="B3569" s="250">
        <v>3506</v>
      </c>
      <c r="C3569" s="249">
        <v>136.96213530075423</v>
      </c>
    </row>
    <row r="3570" spans="2:3" x14ac:dyDescent="0.75">
      <c r="B3570" s="250">
        <v>3507</v>
      </c>
      <c r="C3570" s="249">
        <v>138.60977169119752</v>
      </c>
    </row>
    <row r="3571" spans="2:3" x14ac:dyDescent="0.75">
      <c r="B3571" s="250">
        <v>3508</v>
      </c>
      <c r="C3571" s="249">
        <v>144.48871749630476</v>
      </c>
    </row>
    <row r="3572" spans="2:3" x14ac:dyDescent="0.75">
      <c r="B3572" s="250">
        <v>3509</v>
      </c>
      <c r="C3572" s="249">
        <v>135.24640632171037</v>
      </c>
    </row>
    <row r="3573" spans="2:3" x14ac:dyDescent="0.75">
      <c r="B3573" s="250">
        <v>3510</v>
      </c>
      <c r="C3573" s="249">
        <v>94.618428800857743</v>
      </c>
    </row>
    <row r="3574" spans="2:3" x14ac:dyDescent="0.75">
      <c r="B3574" s="250">
        <v>3511</v>
      </c>
      <c r="C3574" s="249">
        <v>144.87594699474178</v>
      </c>
    </row>
    <row r="3575" spans="2:3" x14ac:dyDescent="0.75">
      <c r="B3575" s="250">
        <v>3512</v>
      </c>
      <c r="C3575" s="249">
        <v>168.71631882038645</v>
      </c>
    </row>
    <row r="3576" spans="2:3" x14ac:dyDescent="0.75">
      <c r="B3576" s="250">
        <v>3513</v>
      </c>
      <c r="C3576" s="249">
        <v>110.26293505047308</v>
      </c>
    </row>
    <row r="3577" spans="2:3" x14ac:dyDescent="0.75">
      <c r="B3577" s="250">
        <v>3514</v>
      </c>
      <c r="C3577" s="249">
        <v>107.75328768905074</v>
      </c>
    </row>
    <row r="3578" spans="2:3" x14ac:dyDescent="0.75">
      <c r="B3578" s="250">
        <v>3515</v>
      </c>
      <c r="C3578" s="249">
        <v>123.89015608493651</v>
      </c>
    </row>
    <row r="3579" spans="2:3" x14ac:dyDescent="0.75">
      <c r="B3579" s="250">
        <v>3516</v>
      </c>
      <c r="C3579" s="249">
        <v>141.37392151534911</v>
      </c>
    </row>
    <row r="3580" spans="2:3" x14ac:dyDescent="0.75">
      <c r="B3580" s="250">
        <v>3517</v>
      </c>
      <c r="C3580" s="249">
        <v>105.43123800786914</v>
      </c>
    </row>
    <row r="3581" spans="2:3" x14ac:dyDescent="0.75">
      <c r="B3581" s="250">
        <v>3518</v>
      </c>
      <c r="C3581" s="249">
        <v>138.81622313565171</v>
      </c>
    </row>
    <row r="3582" spans="2:3" x14ac:dyDescent="0.75">
      <c r="B3582" s="250">
        <v>3519</v>
      </c>
      <c r="C3582" s="249">
        <v>92.138108385547326</v>
      </c>
    </row>
    <row r="3583" spans="2:3" x14ac:dyDescent="0.75">
      <c r="B3583" s="250">
        <v>3520</v>
      </c>
      <c r="C3583" s="249">
        <v>121.11349721633587</v>
      </c>
    </row>
    <row r="3584" spans="2:3" x14ac:dyDescent="0.75">
      <c r="B3584" s="250">
        <v>3521</v>
      </c>
      <c r="C3584" s="249">
        <v>120.65346211836594</v>
      </c>
    </row>
    <row r="3585" spans="2:3" x14ac:dyDescent="0.75">
      <c r="B3585" s="250">
        <v>3522</v>
      </c>
      <c r="C3585" s="249">
        <v>155.07384387242911</v>
      </c>
    </row>
    <row r="3586" spans="2:3" x14ac:dyDescent="0.75">
      <c r="B3586" s="250">
        <v>3523</v>
      </c>
      <c r="C3586" s="249">
        <v>152.1153009916446</v>
      </c>
    </row>
    <row r="3587" spans="2:3" x14ac:dyDescent="0.75">
      <c r="B3587" s="250">
        <v>3524</v>
      </c>
      <c r="C3587" s="249">
        <v>101.40718330255586</v>
      </c>
    </row>
    <row r="3588" spans="2:3" x14ac:dyDescent="0.75">
      <c r="B3588" s="250">
        <v>3525</v>
      </c>
      <c r="C3588" s="249">
        <v>129.22416374954227</v>
      </c>
    </row>
    <row r="3589" spans="2:3" x14ac:dyDescent="0.75">
      <c r="B3589" s="250">
        <v>3526</v>
      </c>
      <c r="C3589" s="249">
        <v>122.68326985224935</v>
      </c>
    </row>
    <row r="3590" spans="2:3" x14ac:dyDescent="0.75">
      <c r="B3590" s="250">
        <v>3527</v>
      </c>
      <c r="C3590" s="249">
        <v>113.54639924400745</v>
      </c>
    </row>
    <row r="3591" spans="2:3" x14ac:dyDescent="0.75">
      <c r="B3591" s="250">
        <v>3528</v>
      </c>
      <c r="C3591" s="249">
        <v>160.71961299515169</v>
      </c>
    </row>
    <row r="3592" spans="2:3" x14ac:dyDescent="0.75">
      <c r="B3592" s="250">
        <v>3529</v>
      </c>
      <c r="C3592" s="249">
        <v>125.70152020894348</v>
      </c>
    </row>
    <row r="3593" spans="2:3" x14ac:dyDescent="0.75">
      <c r="B3593" s="250">
        <v>3530</v>
      </c>
      <c r="C3593" s="249">
        <v>117.54982003703961</v>
      </c>
    </row>
    <row r="3594" spans="2:3" x14ac:dyDescent="0.75">
      <c r="B3594" s="250">
        <v>3531</v>
      </c>
      <c r="C3594" s="249">
        <v>96.568921844732699</v>
      </c>
    </row>
    <row r="3595" spans="2:3" x14ac:dyDescent="0.75">
      <c r="B3595" s="250">
        <v>3532</v>
      </c>
      <c r="C3595" s="249">
        <v>139.65734228225935</v>
      </c>
    </row>
    <row r="3596" spans="2:3" x14ac:dyDescent="0.75">
      <c r="B3596" s="250">
        <v>3533</v>
      </c>
      <c r="C3596" s="249">
        <v>100.17629782505487</v>
      </c>
    </row>
    <row r="3597" spans="2:3" x14ac:dyDescent="0.75">
      <c r="B3597" s="250">
        <v>3534</v>
      </c>
      <c r="C3597" s="249">
        <v>127.81004659052711</v>
      </c>
    </row>
    <row r="3598" spans="2:3" x14ac:dyDescent="0.75">
      <c r="B3598" s="250">
        <v>3535</v>
      </c>
      <c r="C3598" s="249">
        <v>90.836273865271608</v>
      </c>
    </row>
    <row r="3599" spans="2:3" x14ac:dyDescent="0.75">
      <c r="B3599" s="250">
        <v>3536</v>
      </c>
      <c r="C3599" s="249">
        <v>102.81557827957323</v>
      </c>
    </row>
    <row r="3600" spans="2:3" x14ac:dyDescent="0.75">
      <c r="B3600" s="250">
        <v>3537</v>
      </c>
      <c r="C3600" s="249">
        <v>133.89669992189008</v>
      </c>
    </row>
    <row r="3601" spans="2:3" x14ac:dyDescent="0.75">
      <c r="B3601" s="250">
        <v>3538</v>
      </c>
      <c r="C3601" s="249">
        <v>131.95546870940396</v>
      </c>
    </row>
    <row r="3602" spans="2:3" x14ac:dyDescent="0.75">
      <c r="B3602" s="250">
        <v>3539</v>
      </c>
      <c r="C3602" s="249">
        <v>88.046098973446959</v>
      </c>
    </row>
    <row r="3603" spans="2:3" x14ac:dyDescent="0.75">
      <c r="B3603" s="250">
        <v>3540</v>
      </c>
      <c r="C3603" s="249">
        <v>142.09704325477986</v>
      </c>
    </row>
    <row r="3604" spans="2:3" x14ac:dyDescent="0.75">
      <c r="B3604" s="250">
        <v>3541</v>
      </c>
      <c r="C3604" s="249">
        <v>139.84591005638248</v>
      </c>
    </row>
    <row r="3605" spans="2:3" x14ac:dyDescent="0.75">
      <c r="B3605" s="250">
        <v>3542</v>
      </c>
      <c r="C3605" s="249">
        <v>114.73849299948958</v>
      </c>
    </row>
    <row r="3606" spans="2:3" x14ac:dyDescent="0.75">
      <c r="B3606" s="250">
        <v>3543</v>
      </c>
      <c r="C3606" s="249">
        <v>128.69823607572857</v>
      </c>
    </row>
    <row r="3607" spans="2:3" x14ac:dyDescent="0.75">
      <c r="B3607" s="250">
        <v>3544</v>
      </c>
      <c r="C3607" s="249">
        <v>129.76771316212276</v>
      </c>
    </row>
    <row r="3608" spans="2:3" x14ac:dyDescent="0.75">
      <c r="B3608" s="250">
        <v>3545</v>
      </c>
      <c r="C3608" s="249">
        <v>102.06405429801052</v>
      </c>
    </row>
    <row r="3609" spans="2:3" x14ac:dyDescent="0.75">
      <c r="B3609" s="250">
        <v>3546</v>
      </c>
      <c r="C3609" s="249">
        <v>116.93093026656767</v>
      </c>
    </row>
    <row r="3610" spans="2:3" x14ac:dyDescent="0.75">
      <c r="B3610" s="250">
        <v>3547</v>
      </c>
      <c r="C3610" s="249">
        <v>113.25145309932402</v>
      </c>
    </row>
    <row r="3611" spans="2:3" x14ac:dyDescent="0.75">
      <c r="B3611" s="250">
        <v>3548</v>
      </c>
      <c r="C3611" s="249">
        <v>131.18366641060408</v>
      </c>
    </row>
    <row r="3612" spans="2:3" x14ac:dyDescent="0.75">
      <c r="B3612" s="250">
        <v>3549</v>
      </c>
      <c r="C3612" s="249">
        <v>136.49497560384214</v>
      </c>
    </row>
    <row r="3613" spans="2:3" x14ac:dyDescent="0.75">
      <c r="B3613" s="250">
        <v>3550</v>
      </c>
      <c r="C3613" s="249">
        <v>128.75593501658125</v>
      </c>
    </row>
    <row r="3614" spans="2:3" x14ac:dyDescent="0.75">
      <c r="B3614" s="250">
        <v>3551</v>
      </c>
      <c r="C3614" s="249">
        <v>70.844083403384531</v>
      </c>
    </row>
    <row r="3615" spans="2:3" x14ac:dyDescent="0.75">
      <c r="B3615" s="250">
        <v>3552</v>
      </c>
      <c r="C3615" s="249">
        <v>139.05106202137216</v>
      </c>
    </row>
    <row r="3616" spans="2:3" x14ac:dyDescent="0.75">
      <c r="B3616" s="250">
        <v>3553</v>
      </c>
      <c r="C3616" s="249">
        <v>108.17888353730871</v>
      </c>
    </row>
    <row r="3617" spans="2:3" x14ac:dyDescent="0.75">
      <c r="B3617" s="250">
        <v>3554</v>
      </c>
      <c r="C3617" s="249">
        <v>133.77833028746122</v>
      </c>
    </row>
    <row r="3618" spans="2:3" x14ac:dyDescent="0.75">
      <c r="B3618" s="250">
        <v>3555</v>
      </c>
      <c r="C3618" s="249">
        <v>93.80351878673568</v>
      </c>
    </row>
    <row r="3619" spans="2:3" x14ac:dyDescent="0.75">
      <c r="B3619" s="250">
        <v>3556</v>
      </c>
      <c r="C3619" s="249">
        <v>79.145098323930199</v>
      </c>
    </row>
    <row r="3620" spans="2:3" x14ac:dyDescent="0.75">
      <c r="B3620" s="250">
        <v>3557</v>
      </c>
      <c r="C3620" s="249">
        <v>127.95757956498178</v>
      </c>
    </row>
    <row r="3621" spans="2:3" x14ac:dyDescent="0.75">
      <c r="B3621" s="250">
        <v>3558</v>
      </c>
      <c r="C3621" s="249">
        <v>176.15183293825956</v>
      </c>
    </row>
    <row r="3622" spans="2:3" x14ac:dyDescent="0.75">
      <c r="B3622" s="250">
        <v>3559</v>
      </c>
      <c r="C3622" s="249">
        <v>84.673214430151347</v>
      </c>
    </row>
    <row r="3623" spans="2:3" x14ac:dyDescent="0.75">
      <c r="B3623" s="250">
        <v>3560</v>
      </c>
      <c r="C3623" s="249">
        <v>123.99821463650991</v>
      </c>
    </row>
    <row r="3624" spans="2:3" x14ac:dyDescent="0.75">
      <c r="B3624" s="250">
        <v>3561</v>
      </c>
      <c r="C3624" s="249">
        <v>80.918634542958827</v>
      </c>
    </row>
    <row r="3625" spans="2:3" x14ac:dyDescent="0.75">
      <c r="B3625" s="250">
        <v>3562</v>
      </c>
      <c r="C3625" s="249">
        <v>98.093168984773953</v>
      </c>
    </row>
    <row r="3626" spans="2:3" x14ac:dyDescent="0.75">
      <c r="B3626" s="250">
        <v>3563</v>
      </c>
      <c r="C3626" s="249">
        <v>110.29871147473564</v>
      </c>
    </row>
    <row r="3627" spans="2:3" x14ac:dyDescent="0.75">
      <c r="B3627" s="250">
        <v>3564</v>
      </c>
      <c r="C3627" s="249">
        <v>120.20508481525383</v>
      </c>
    </row>
    <row r="3628" spans="2:3" x14ac:dyDescent="0.75">
      <c r="B3628" s="250">
        <v>3565</v>
      </c>
      <c r="C3628" s="249">
        <v>119.59034600137922</v>
      </c>
    </row>
    <row r="3629" spans="2:3" x14ac:dyDescent="0.75">
      <c r="B3629" s="250">
        <v>3566</v>
      </c>
      <c r="C3629" s="249">
        <v>116.06493544325917</v>
      </c>
    </row>
    <row r="3630" spans="2:3" x14ac:dyDescent="0.75">
      <c r="B3630" s="250">
        <v>3567</v>
      </c>
      <c r="C3630" s="249">
        <v>133.59193108300508</v>
      </c>
    </row>
    <row r="3631" spans="2:3" x14ac:dyDescent="0.75">
      <c r="B3631" s="250">
        <v>3568</v>
      </c>
      <c r="C3631" s="249">
        <v>124.96959086460622</v>
      </c>
    </row>
    <row r="3632" spans="2:3" x14ac:dyDescent="0.75">
      <c r="B3632" s="250">
        <v>3569</v>
      </c>
      <c r="C3632" s="249">
        <v>100.93882644061055</v>
      </c>
    </row>
    <row r="3633" spans="2:3" x14ac:dyDescent="0.75">
      <c r="B3633" s="250">
        <v>3570</v>
      </c>
      <c r="C3633" s="249">
        <v>132.4489435910649</v>
      </c>
    </row>
    <row r="3634" spans="2:3" x14ac:dyDescent="0.75">
      <c r="B3634" s="250">
        <v>3571</v>
      </c>
      <c r="C3634" s="249">
        <v>99.666626454690089</v>
      </c>
    </row>
    <row r="3635" spans="2:3" x14ac:dyDescent="0.75">
      <c r="B3635" s="250">
        <v>3572</v>
      </c>
      <c r="C3635" s="249">
        <v>124.76902770519169</v>
      </c>
    </row>
    <row r="3636" spans="2:3" x14ac:dyDescent="0.75">
      <c r="B3636" s="250">
        <v>3573</v>
      </c>
      <c r="C3636" s="249">
        <v>143.29804326093756</v>
      </c>
    </row>
    <row r="3637" spans="2:3" x14ac:dyDescent="0.75">
      <c r="B3637" s="250">
        <v>3574</v>
      </c>
      <c r="C3637" s="249">
        <v>131.25005694241551</v>
      </c>
    </row>
    <row r="3638" spans="2:3" x14ac:dyDescent="0.75">
      <c r="B3638" s="250">
        <v>3575</v>
      </c>
      <c r="C3638" s="249">
        <v>114.41948117640558</v>
      </c>
    </row>
    <row r="3639" spans="2:3" x14ac:dyDescent="0.75">
      <c r="B3639" s="250">
        <v>3576</v>
      </c>
      <c r="C3639" s="249">
        <v>89.666765437487769</v>
      </c>
    </row>
    <row r="3640" spans="2:3" x14ac:dyDescent="0.75">
      <c r="B3640" s="250">
        <v>3577</v>
      </c>
      <c r="C3640" s="249">
        <v>116.02136737628321</v>
      </c>
    </row>
    <row r="3641" spans="2:3" x14ac:dyDescent="0.75">
      <c r="B3641" s="250">
        <v>3578</v>
      </c>
      <c r="C3641" s="249">
        <v>118.98207192857591</v>
      </c>
    </row>
    <row r="3642" spans="2:3" x14ac:dyDescent="0.75">
      <c r="B3642" s="250">
        <v>3579</v>
      </c>
      <c r="C3642" s="249">
        <v>140.44868403120421</v>
      </c>
    </row>
    <row r="3643" spans="2:3" x14ac:dyDescent="0.75">
      <c r="B3643" s="250">
        <v>3580</v>
      </c>
      <c r="C3643" s="249">
        <v>129.80018708636445</v>
      </c>
    </row>
    <row r="3644" spans="2:3" x14ac:dyDescent="0.75">
      <c r="B3644" s="250">
        <v>3581</v>
      </c>
      <c r="C3644" s="249">
        <v>146.80054746901675</v>
      </c>
    </row>
    <row r="3645" spans="2:3" x14ac:dyDescent="0.75">
      <c r="B3645" s="250">
        <v>3582</v>
      </c>
      <c r="C3645" s="249">
        <v>147.6833129175902</v>
      </c>
    </row>
    <row r="3646" spans="2:3" x14ac:dyDescent="0.75">
      <c r="B3646" s="250">
        <v>3583</v>
      </c>
      <c r="C3646" s="249">
        <v>113.42449542655579</v>
      </c>
    </row>
    <row r="3647" spans="2:3" x14ac:dyDescent="0.75">
      <c r="B3647" s="250">
        <v>3584</v>
      </c>
      <c r="C3647" s="249">
        <v>153.71471975243986</v>
      </c>
    </row>
    <row r="3648" spans="2:3" x14ac:dyDescent="0.75">
      <c r="B3648" s="250">
        <v>3585</v>
      </c>
      <c r="C3648" s="249">
        <v>139.65780295688279</v>
      </c>
    </row>
    <row r="3649" spans="2:3" x14ac:dyDescent="0.75">
      <c r="B3649" s="250">
        <v>3586</v>
      </c>
      <c r="C3649" s="249">
        <v>124.26881194484645</v>
      </c>
    </row>
    <row r="3650" spans="2:3" x14ac:dyDescent="0.75">
      <c r="B3650" s="250">
        <v>3587</v>
      </c>
      <c r="C3650" s="249">
        <v>62.642159512731894</v>
      </c>
    </row>
    <row r="3651" spans="2:3" x14ac:dyDescent="0.75">
      <c r="B3651" s="250">
        <v>3588</v>
      </c>
      <c r="C3651" s="249">
        <v>120.63958355966211</v>
      </c>
    </row>
    <row r="3652" spans="2:3" x14ac:dyDescent="0.75">
      <c r="B3652" s="250">
        <v>3589</v>
      </c>
      <c r="C3652" s="249">
        <v>93.762420346948886</v>
      </c>
    </row>
    <row r="3653" spans="2:3" x14ac:dyDescent="0.75">
      <c r="B3653" s="250">
        <v>3590</v>
      </c>
      <c r="C3653" s="249">
        <v>156.06744265454131</v>
      </c>
    </row>
    <row r="3654" spans="2:3" x14ac:dyDescent="0.75">
      <c r="B3654" s="250">
        <v>3591</v>
      </c>
      <c r="C3654" s="249">
        <v>94.226803102318527</v>
      </c>
    </row>
    <row r="3655" spans="2:3" x14ac:dyDescent="0.75">
      <c r="B3655" s="250">
        <v>3592</v>
      </c>
      <c r="C3655" s="249">
        <v>89.642276859026566</v>
      </c>
    </row>
    <row r="3656" spans="2:3" x14ac:dyDescent="0.75">
      <c r="B3656" s="250">
        <v>3593</v>
      </c>
      <c r="C3656" s="249">
        <v>111.3503053599127</v>
      </c>
    </row>
    <row r="3657" spans="2:3" x14ac:dyDescent="0.75">
      <c r="B3657" s="250">
        <v>3594</v>
      </c>
      <c r="C3657" s="249">
        <v>132.16602894940291</v>
      </c>
    </row>
    <row r="3658" spans="2:3" x14ac:dyDescent="0.75">
      <c r="B3658" s="250">
        <v>3595</v>
      </c>
      <c r="C3658" s="249">
        <v>128.38835668054404</v>
      </c>
    </row>
    <row r="3659" spans="2:3" x14ac:dyDescent="0.75">
      <c r="B3659" s="250">
        <v>3596</v>
      </c>
      <c r="C3659" s="249">
        <v>105.09850776142014</v>
      </c>
    </row>
    <row r="3660" spans="2:3" x14ac:dyDescent="0.75">
      <c r="B3660" s="250">
        <v>3597</v>
      </c>
      <c r="C3660" s="249">
        <v>109.28748711698634</v>
      </c>
    </row>
    <row r="3661" spans="2:3" x14ac:dyDescent="0.75">
      <c r="B3661" s="250">
        <v>3598</v>
      </c>
      <c r="C3661" s="249">
        <v>141.73210744377542</v>
      </c>
    </row>
    <row r="3662" spans="2:3" x14ac:dyDescent="0.75">
      <c r="B3662" s="250">
        <v>3599</v>
      </c>
      <c r="C3662" s="249">
        <v>110.06753301115307</v>
      </c>
    </row>
    <row r="3663" spans="2:3" x14ac:dyDescent="0.75">
      <c r="B3663" s="250">
        <v>3600</v>
      </c>
      <c r="C3663" s="249">
        <v>152.27708054844251</v>
      </c>
    </row>
    <row r="3664" spans="2:3" x14ac:dyDescent="0.75">
      <c r="B3664" s="250">
        <v>3601</v>
      </c>
      <c r="C3664" s="249">
        <v>115.89890518060086</v>
      </c>
    </row>
    <row r="3665" spans="2:3" x14ac:dyDescent="0.75">
      <c r="B3665" s="250">
        <v>3602</v>
      </c>
      <c r="C3665" s="249">
        <v>151.32775602876836</v>
      </c>
    </row>
    <row r="3666" spans="2:3" x14ac:dyDescent="0.75">
      <c r="B3666" s="250">
        <v>3603</v>
      </c>
      <c r="C3666" s="249">
        <v>96.451630170459623</v>
      </c>
    </row>
    <row r="3667" spans="2:3" x14ac:dyDescent="0.75">
      <c r="B3667" s="250">
        <v>3604</v>
      </c>
      <c r="C3667" s="249">
        <v>122.84510157834374</v>
      </c>
    </row>
    <row r="3668" spans="2:3" x14ac:dyDescent="0.75">
      <c r="B3668" s="250">
        <v>3605</v>
      </c>
      <c r="C3668" s="249">
        <v>110.81722489196505</v>
      </c>
    </row>
    <row r="3669" spans="2:3" x14ac:dyDescent="0.75">
      <c r="B3669" s="250">
        <v>3606</v>
      </c>
      <c r="C3669" s="249">
        <v>139.19869542615774</v>
      </c>
    </row>
    <row r="3670" spans="2:3" x14ac:dyDescent="0.75">
      <c r="B3670" s="250">
        <v>3607</v>
      </c>
      <c r="C3670" s="249">
        <v>89.259263862551663</v>
      </c>
    </row>
    <row r="3671" spans="2:3" x14ac:dyDescent="0.75">
      <c r="B3671" s="250">
        <v>3608</v>
      </c>
      <c r="C3671" s="249">
        <v>138.39405945547256</v>
      </c>
    </row>
    <row r="3672" spans="2:3" x14ac:dyDescent="0.75">
      <c r="B3672" s="250">
        <v>3609</v>
      </c>
      <c r="C3672" s="249">
        <v>122.1157311967637</v>
      </c>
    </row>
    <row r="3673" spans="2:3" x14ac:dyDescent="0.75">
      <c r="B3673" s="250">
        <v>3610</v>
      </c>
      <c r="C3673" s="249">
        <v>92.329083118367663</v>
      </c>
    </row>
    <row r="3674" spans="2:3" x14ac:dyDescent="0.75">
      <c r="B3674" s="250">
        <v>3611</v>
      </c>
      <c r="C3674" s="249">
        <v>127.88151002451437</v>
      </c>
    </row>
    <row r="3675" spans="2:3" x14ac:dyDescent="0.75">
      <c r="B3675" s="250">
        <v>3612</v>
      </c>
      <c r="C3675" s="249">
        <v>105.99400493230178</v>
      </c>
    </row>
    <row r="3676" spans="2:3" x14ac:dyDescent="0.75">
      <c r="B3676" s="250">
        <v>3613</v>
      </c>
      <c r="C3676" s="249">
        <v>125.13169726155613</v>
      </c>
    </row>
    <row r="3677" spans="2:3" x14ac:dyDescent="0.75">
      <c r="B3677" s="250">
        <v>3614</v>
      </c>
      <c r="C3677" s="249">
        <v>107.26829683717675</v>
      </c>
    </row>
    <row r="3678" spans="2:3" x14ac:dyDescent="0.75">
      <c r="B3678" s="250">
        <v>3615</v>
      </c>
      <c r="C3678" s="249">
        <v>139.41054958893295</v>
      </c>
    </row>
    <row r="3679" spans="2:3" x14ac:dyDescent="0.75">
      <c r="B3679" s="250">
        <v>3616</v>
      </c>
      <c r="C3679" s="249">
        <v>141.15717649657603</v>
      </c>
    </row>
    <row r="3680" spans="2:3" x14ac:dyDescent="0.75">
      <c r="B3680" s="250">
        <v>3617</v>
      </c>
      <c r="C3680" s="249">
        <v>97.067465010861582</v>
      </c>
    </row>
    <row r="3681" spans="2:3" x14ac:dyDescent="0.75">
      <c r="B3681" s="250">
        <v>3618</v>
      </c>
      <c r="C3681" s="249">
        <v>142.94892665654126</v>
      </c>
    </row>
    <row r="3682" spans="2:3" x14ac:dyDescent="0.75">
      <c r="B3682" s="250">
        <v>3619</v>
      </c>
      <c r="C3682" s="249">
        <v>107.3190897920326</v>
      </c>
    </row>
    <row r="3683" spans="2:3" x14ac:dyDescent="0.75">
      <c r="B3683" s="250">
        <v>3620</v>
      </c>
      <c r="C3683" s="249">
        <v>131.66441516215616</v>
      </c>
    </row>
    <row r="3684" spans="2:3" x14ac:dyDescent="0.75">
      <c r="B3684" s="250">
        <v>3621</v>
      </c>
      <c r="C3684" s="249">
        <v>168.24850724694107</v>
      </c>
    </row>
    <row r="3685" spans="2:3" x14ac:dyDescent="0.75">
      <c r="B3685" s="250">
        <v>3622</v>
      </c>
      <c r="C3685" s="249">
        <v>147.22846731039516</v>
      </c>
    </row>
    <row r="3686" spans="2:3" x14ac:dyDescent="0.75">
      <c r="B3686" s="250">
        <v>3623</v>
      </c>
      <c r="C3686" s="249">
        <v>146.97563990143234</v>
      </c>
    </row>
    <row r="3687" spans="2:3" x14ac:dyDescent="0.75">
      <c r="B3687" s="250">
        <v>3624</v>
      </c>
      <c r="C3687" s="249">
        <v>115.91917518961907</v>
      </c>
    </row>
    <row r="3688" spans="2:3" x14ac:dyDescent="0.75">
      <c r="B3688" s="250">
        <v>3625</v>
      </c>
      <c r="C3688" s="249">
        <v>91.611773989606391</v>
      </c>
    </row>
    <row r="3689" spans="2:3" x14ac:dyDescent="0.75">
      <c r="B3689" s="250">
        <v>3626</v>
      </c>
      <c r="C3689" s="249">
        <v>127.77079446065876</v>
      </c>
    </row>
    <row r="3690" spans="2:3" x14ac:dyDescent="0.75">
      <c r="B3690" s="250">
        <v>3627</v>
      </c>
      <c r="C3690" s="249">
        <v>148.57762399999402</v>
      </c>
    </row>
    <row r="3691" spans="2:3" x14ac:dyDescent="0.75">
      <c r="B3691" s="250">
        <v>3628</v>
      </c>
      <c r="C3691" s="249">
        <v>150.98965014003744</v>
      </c>
    </row>
    <row r="3692" spans="2:3" x14ac:dyDescent="0.75">
      <c r="B3692" s="250">
        <v>3629</v>
      </c>
      <c r="C3692" s="249">
        <v>122.0240786766</v>
      </c>
    </row>
    <row r="3693" spans="2:3" x14ac:dyDescent="0.75">
      <c r="B3693" s="250">
        <v>3630</v>
      </c>
      <c r="C3693" s="249">
        <v>137.08849140448973</v>
      </c>
    </row>
    <row r="3694" spans="2:3" x14ac:dyDescent="0.75">
      <c r="B3694" s="250">
        <v>3631</v>
      </c>
      <c r="C3694" s="249">
        <v>126.0193116491151</v>
      </c>
    </row>
    <row r="3695" spans="2:3" x14ac:dyDescent="0.75">
      <c r="B3695" s="250">
        <v>3632</v>
      </c>
      <c r="C3695" s="249">
        <v>114.20806063410558</v>
      </c>
    </row>
    <row r="3696" spans="2:3" x14ac:dyDescent="0.75">
      <c r="B3696" s="250">
        <v>3633</v>
      </c>
      <c r="C3696" s="249">
        <v>126.11759398070731</v>
      </c>
    </row>
    <row r="3697" spans="2:3" x14ac:dyDescent="0.75">
      <c r="B3697" s="250">
        <v>3634</v>
      </c>
      <c r="C3697" s="249">
        <v>92.371219380561598</v>
      </c>
    </row>
    <row r="3698" spans="2:3" x14ac:dyDescent="0.75">
      <c r="B3698" s="250">
        <v>3635</v>
      </c>
      <c r="C3698" s="249">
        <v>142.75634256951494</v>
      </c>
    </row>
    <row r="3699" spans="2:3" x14ac:dyDescent="0.75">
      <c r="B3699" s="250">
        <v>3636</v>
      </c>
      <c r="C3699" s="249">
        <v>80.465962940093533</v>
      </c>
    </row>
    <row r="3700" spans="2:3" x14ac:dyDescent="0.75">
      <c r="B3700" s="250">
        <v>3637</v>
      </c>
      <c r="C3700" s="249">
        <v>98.427373223183153</v>
      </c>
    </row>
    <row r="3701" spans="2:3" x14ac:dyDescent="0.75">
      <c r="B3701" s="250">
        <v>3638</v>
      </c>
      <c r="C3701" s="249">
        <v>75.237218681438208</v>
      </c>
    </row>
    <row r="3702" spans="2:3" x14ac:dyDescent="0.75">
      <c r="B3702" s="250">
        <v>3639</v>
      </c>
      <c r="C3702" s="249">
        <v>140.50180458647247</v>
      </c>
    </row>
    <row r="3703" spans="2:3" x14ac:dyDescent="0.75">
      <c r="B3703" s="250">
        <v>3640</v>
      </c>
      <c r="C3703" s="249">
        <v>111.9251931392908</v>
      </c>
    </row>
    <row r="3704" spans="2:3" x14ac:dyDescent="0.75">
      <c r="B3704" s="250">
        <v>3641</v>
      </c>
      <c r="C3704" s="249">
        <v>139.99912959656169</v>
      </c>
    </row>
    <row r="3705" spans="2:3" x14ac:dyDescent="0.75">
      <c r="B3705" s="250">
        <v>3642</v>
      </c>
      <c r="C3705" s="249">
        <v>144.0373482756587</v>
      </c>
    </row>
    <row r="3706" spans="2:3" x14ac:dyDescent="0.75">
      <c r="B3706" s="250">
        <v>3643</v>
      </c>
      <c r="C3706" s="249">
        <v>100.24094314632238</v>
      </c>
    </row>
    <row r="3707" spans="2:3" x14ac:dyDescent="0.75">
      <c r="B3707" s="250">
        <v>3644</v>
      </c>
      <c r="C3707" s="249">
        <v>114.0010873338546</v>
      </c>
    </row>
    <row r="3708" spans="2:3" x14ac:dyDescent="0.75">
      <c r="B3708" s="250">
        <v>3645</v>
      </c>
      <c r="C3708" s="249">
        <v>124.70102912548739</v>
      </c>
    </row>
    <row r="3709" spans="2:3" x14ac:dyDescent="0.75">
      <c r="B3709" s="250">
        <v>3646</v>
      </c>
      <c r="C3709" s="249">
        <v>116.24785896883151</v>
      </c>
    </row>
    <row r="3710" spans="2:3" x14ac:dyDescent="0.75">
      <c r="B3710" s="250">
        <v>3647</v>
      </c>
      <c r="C3710" s="249">
        <v>131.1087210045809</v>
      </c>
    </row>
    <row r="3711" spans="2:3" x14ac:dyDescent="0.75">
      <c r="B3711" s="250">
        <v>3648</v>
      </c>
      <c r="C3711" s="249">
        <v>82.30618162833764</v>
      </c>
    </row>
    <row r="3712" spans="2:3" x14ac:dyDescent="0.75">
      <c r="B3712" s="250">
        <v>3649</v>
      </c>
      <c r="C3712" s="249">
        <v>144.7403556366319</v>
      </c>
    </row>
    <row r="3713" spans="2:3" x14ac:dyDescent="0.75">
      <c r="B3713" s="250">
        <v>3650</v>
      </c>
      <c r="C3713" s="249">
        <v>101.41064487008781</v>
      </c>
    </row>
    <row r="3714" spans="2:3" x14ac:dyDescent="0.75">
      <c r="B3714" s="250">
        <v>3651</v>
      </c>
      <c r="C3714" s="249">
        <v>58.107002172607338</v>
      </c>
    </row>
    <row r="3715" spans="2:3" x14ac:dyDescent="0.75">
      <c r="B3715" s="250">
        <v>3652</v>
      </c>
      <c r="C3715" s="249">
        <v>134.43911957209946</v>
      </c>
    </row>
    <row r="3716" spans="2:3" x14ac:dyDescent="0.75">
      <c r="B3716" s="250">
        <v>3653</v>
      </c>
      <c r="C3716" s="249">
        <v>99.213046913798522</v>
      </c>
    </row>
    <row r="3717" spans="2:3" x14ac:dyDescent="0.75">
      <c r="B3717" s="250">
        <v>3654</v>
      </c>
      <c r="C3717" s="249">
        <v>112.77878160242275</v>
      </c>
    </row>
    <row r="3718" spans="2:3" x14ac:dyDescent="0.75">
      <c r="B3718" s="250">
        <v>3655</v>
      </c>
      <c r="C3718" s="249">
        <v>130.79026568806384</v>
      </c>
    </row>
    <row r="3719" spans="2:3" x14ac:dyDescent="0.75">
      <c r="B3719" s="250">
        <v>3656</v>
      </c>
      <c r="C3719" s="249">
        <v>103.03898856584797</v>
      </c>
    </row>
    <row r="3720" spans="2:3" x14ac:dyDescent="0.75">
      <c r="B3720" s="250">
        <v>3657</v>
      </c>
      <c r="C3720" s="249">
        <v>90.944809298521662</v>
      </c>
    </row>
    <row r="3721" spans="2:3" x14ac:dyDescent="0.75">
      <c r="B3721" s="250">
        <v>3658</v>
      </c>
      <c r="C3721" s="249">
        <v>155.07844775360752</v>
      </c>
    </row>
    <row r="3722" spans="2:3" x14ac:dyDescent="0.75">
      <c r="B3722" s="250">
        <v>3659</v>
      </c>
      <c r="C3722" s="249">
        <v>70.314718903753302</v>
      </c>
    </row>
    <row r="3723" spans="2:3" x14ac:dyDescent="0.75">
      <c r="B3723" s="250">
        <v>3660</v>
      </c>
      <c r="C3723" s="249">
        <v>89.700191741585456</v>
      </c>
    </row>
    <row r="3724" spans="2:3" x14ac:dyDescent="0.75">
      <c r="B3724" s="250">
        <v>3661</v>
      </c>
      <c r="C3724" s="249">
        <v>154.97047595662184</v>
      </c>
    </row>
    <row r="3725" spans="2:3" x14ac:dyDescent="0.75">
      <c r="B3725" s="250">
        <v>3662</v>
      </c>
      <c r="C3725" s="249">
        <v>91.775749451057067</v>
      </c>
    </row>
    <row r="3726" spans="2:3" x14ac:dyDescent="0.75">
      <c r="B3726" s="250">
        <v>3663</v>
      </c>
      <c r="C3726" s="249">
        <v>77.496777182221592</v>
      </c>
    </row>
    <row r="3727" spans="2:3" x14ac:dyDescent="0.75">
      <c r="B3727" s="250">
        <v>3664</v>
      </c>
      <c r="C3727" s="249">
        <v>159.59658472754364</v>
      </c>
    </row>
    <row r="3728" spans="2:3" x14ac:dyDescent="0.75">
      <c r="B3728" s="250">
        <v>3665</v>
      </c>
      <c r="C3728" s="249">
        <v>115.61629373694556</v>
      </c>
    </row>
    <row r="3729" spans="2:3" x14ac:dyDescent="0.75">
      <c r="B3729" s="250">
        <v>3666</v>
      </c>
      <c r="C3729" s="249">
        <v>106.50892365291956</v>
      </c>
    </row>
    <row r="3730" spans="2:3" x14ac:dyDescent="0.75">
      <c r="B3730" s="250">
        <v>3667</v>
      </c>
      <c r="C3730" s="249">
        <v>120.9936709860914</v>
      </c>
    </row>
    <row r="3731" spans="2:3" x14ac:dyDescent="0.75">
      <c r="B3731" s="250">
        <v>3668</v>
      </c>
      <c r="C3731" s="249">
        <v>94.432864971726758</v>
      </c>
    </row>
    <row r="3732" spans="2:3" x14ac:dyDescent="0.75">
      <c r="B3732" s="250">
        <v>3669</v>
      </c>
      <c r="C3732" s="249">
        <v>140.81966611703263</v>
      </c>
    </row>
    <row r="3733" spans="2:3" x14ac:dyDescent="0.75">
      <c r="B3733" s="250">
        <v>3670</v>
      </c>
      <c r="C3733" s="249">
        <v>113.16507218203017</v>
      </c>
    </row>
    <row r="3734" spans="2:3" x14ac:dyDescent="0.75">
      <c r="B3734" s="250">
        <v>3671</v>
      </c>
      <c r="C3734" s="249">
        <v>103.55322566221088</v>
      </c>
    </row>
    <row r="3735" spans="2:3" x14ac:dyDescent="0.75">
      <c r="B3735" s="250">
        <v>3672</v>
      </c>
      <c r="C3735" s="249">
        <v>113.81691625789486</v>
      </c>
    </row>
    <row r="3736" spans="2:3" x14ac:dyDescent="0.75">
      <c r="B3736" s="250">
        <v>3673</v>
      </c>
      <c r="C3736" s="249">
        <v>66.477276409111397</v>
      </c>
    </row>
    <row r="3737" spans="2:3" x14ac:dyDescent="0.75">
      <c r="B3737" s="250">
        <v>3674</v>
      </c>
      <c r="C3737" s="249">
        <v>145.19639109261109</v>
      </c>
    </row>
    <row r="3738" spans="2:3" x14ac:dyDescent="0.75">
      <c r="B3738" s="250">
        <v>3675</v>
      </c>
      <c r="C3738" s="249">
        <v>148.47962782181767</v>
      </c>
    </row>
    <row r="3739" spans="2:3" x14ac:dyDescent="0.75">
      <c r="B3739" s="250">
        <v>3676</v>
      </c>
      <c r="C3739" s="249">
        <v>165.96808038720675</v>
      </c>
    </row>
    <row r="3740" spans="2:3" x14ac:dyDescent="0.75">
      <c r="B3740" s="250">
        <v>3677</v>
      </c>
      <c r="C3740" s="249">
        <v>156.65751275190587</v>
      </c>
    </row>
    <row r="3741" spans="2:3" x14ac:dyDescent="0.75">
      <c r="B3741" s="250">
        <v>3678</v>
      </c>
      <c r="C3741" s="249">
        <v>122.10694835879097</v>
      </c>
    </row>
    <row r="3742" spans="2:3" x14ac:dyDescent="0.75">
      <c r="B3742" s="250">
        <v>3679</v>
      </c>
      <c r="C3742" s="249">
        <v>109.51351486705741</v>
      </c>
    </row>
    <row r="3743" spans="2:3" x14ac:dyDescent="0.75">
      <c r="B3743" s="250">
        <v>3680</v>
      </c>
      <c r="C3743" s="249">
        <v>163.57554732534271</v>
      </c>
    </row>
    <row r="3744" spans="2:3" x14ac:dyDescent="0.75">
      <c r="B3744" s="250">
        <v>3681</v>
      </c>
      <c r="C3744" s="249">
        <v>121.20368714147288</v>
      </c>
    </row>
    <row r="3745" spans="2:3" x14ac:dyDescent="0.75">
      <c r="B3745" s="250">
        <v>3682</v>
      </c>
      <c r="C3745" s="249">
        <v>128.66314909779919</v>
      </c>
    </row>
    <row r="3746" spans="2:3" x14ac:dyDescent="0.75">
      <c r="B3746" s="250">
        <v>3683</v>
      </c>
      <c r="C3746" s="249">
        <v>171.63020584027629</v>
      </c>
    </row>
    <row r="3747" spans="2:3" x14ac:dyDescent="0.75">
      <c r="B3747" s="250">
        <v>3684</v>
      </c>
      <c r="C3747" s="249">
        <v>136.03631897537915</v>
      </c>
    </row>
    <row r="3748" spans="2:3" x14ac:dyDescent="0.75">
      <c r="B3748" s="250">
        <v>3685</v>
      </c>
      <c r="C3748" s="249">
        <v>116.13332394901948</v>
      </c>
    </row>
    <row r="3749" spans="2:3" x14ac:dyDescent="0.75">
      <c r="B3749" s="250">
        <v>3686</v>
      </c>
      <c r="C3749" s="249">
        <v>113.38599342848583</v>
      </c>
    </row>
    <row r="3750" spans="2:3" x14ac:dyDescent="0.75">
      <c r="B3750" s="250">
        <v>3687</v>
      </c>
      <c r="C3750" s="249">
        <v>130.10303596363002</v>
      </c>
    </row>
    <row r="3751" spans="2:3" x14ac:dyDescent="0.75">
      <c r="B3751" s="250">
        <v>3688</v>
      </c>
      <c r="C3751" s="249">
        <v>127.483172076014</v>
      </c>
    </row>
    <row r="3752" spans="2:3" x14ac:dyDescent="0.75">
      <c r="B3752" s="250">
        <v>3689</v>
      </c>
      <c r="C3752" s="249">
        <v>121.5947212990668</v>
      </c>
    </row>
    <row r="3753" spans="2:3" x14ac:dyDescent="0.75">
      <c r="B3753" s="250">
        <v>3690</v>
      </c>
      <c r="C3753" s="249">
        <v>115.304930164746</v>
      </c>
    </row>
    <row r="3754" spans="2:3" x14ac:dyDescent="0.75">
      <c r="B3754" s="250">
        <v>3691</v>
      </c>
      <c r="C3754" s="249">
        <v>149.9865530020648</v>
      </c>
    </row>
    <row r="3755" spans="2:3" x14ac:dyDescent="0.75">
      <c r="B3755" s="250">
        <v>3692</v>
      </c>
      <c r="C3755" s="249">
        <v>90.77360387628417</v>
      </c>
    </row>
    <row r="3756" spans="2:3" x14ac:dyDescent="0.75">
      <c r="B3756" s="250">
        <v>3693</v>
      </c>
      <c r="C3756" s="249">
        <v>108.99379146280263</v>
      </c>
    </row>
    <row r="3757" spans="2:3" x14ac:dyDescent="0.75">
      <c r="B3757" s="250">
        <v>3694</v>
      </c>
      <c r="C3757" s="249">
        <v>131.52892297424867</v>
      </c>
    </row>
    <row r="3758" spans="2:3" x14ac:dyDescent="0.75">
      <c r="B3758" s="250">
        <v>3695</v>
      </c>
      <c r="C3758" s="249">
        <v>133.64785456514412</v>
      </c>
    </row>
    <row r="3759" spans="2:3" x14ac:dyDescent="0.75">
      <c r="B3759" s="250">
        <v>3696</v>
      </c>
      <c r="C3759" s="249">
        <v>115.46943954736891</v>
      </c>
    </row>
    <row r="3760" spans="2:3" x14ac:dyDescent="0.75">
      <c r="B3760" s="250">
        <v>3697</v>
      </c>
      <c r="C3760" s="249">
        <v>129.33826616135457</v>
      </c>
    </row>
    <row r="3761" spans="2:3" x14ac:dyDescent="0.75">
      <c r="B3761" s="250">
        <v>3698</v>
      </c>
      <c r="C3761" s="249">
        <v>101.9411583991765</v>
      </c>
    </row>
    <row r="3762" spans="2:3" x14ac:dyDescent="0.75">
      <c r="B3762" s="250">
        <v>3699</v>
      </c>
      <c r="C3762" s="249">
        <v>119.73093789036997</v>
      </c>
    </row>
    <row r="3763" spans="2:3" x14ac:dyDescent="0.75">
      <c r="B3763" s="250">
        <v>3700</v>
      </c>
      <c r="C3763" s="249">
        <v>124.62440965878598</v>
      </c>
    </row>
    <row r="3764" spans="2:3" x14ac:dyDescent="0.75">
      <c r="B3764" s="250">
        <v>3701</v>
      </c>
      <c r="C3764" s="249">
        <v>116.6969602801456</v>
      </c>
    </row>
    <row r="3765" spans="2:3" x14ac:dyDescent="0.75">
      <c r="B3765" s="250">
        <v>3702</v>
      </c>
      <c r="C3765" s="249">
        <v>137.20507734289421</v>
      </c>
    </row>
    <row r="3766" spans="2:3" x14ac:dyDescent="0.75">
      <c r="B3766" s="250">
        <v>3703</v>
      </c>
      <c r="C3766" s="249">
        <v>101.31952518625368</v>
      </c>
    </row>
    <row r="3767" spans="2:3" x14ac:dyDescent="0.75">
      <c r="B3767" s="250">
        <v>3704</v>
      </c>
      <c r="C3767" s="249">
        <v>145.39682840407863</v>
      </c>
    </row>
    <row r="3768" spans="2:3" x14ac:dyDescent="0.75">
      <c r="B3768" s="250">
        <v>3705</v>
      </c>
      <c r="C3768" s="249">
        <v>118.23329264863887</v>
      </c>
    </row>
    <row r="3769" spans="2:3" x14ac:dyDescent="0.75">
      <c r="B3769" s="250">
        <v>3706</v>
      </c>
      <c r="C3769" s="249">
        <v>125.25444425437462</v>
      </c>
    </row>
    <row r="3770" spans="2:3" x14ac:dyDescent="0.75">
      <c r="B3770" s="250">
        <v>3707</v>
      </c>
      <c r="C3770" s="249">
        <v>120.45594558195009</v>
      </c>
    </row>
    <row r="3771" spans="2:3" x14ac:dyDescent="0.75">
      <c r="B3771" s="250">
        <v>3708</v>
      </c>
      <c r="C3771" s="249">
        <v>108.40214399909212</v>
      </c>
    </row>
    <row r="3772" spans="2:3" x14ac:dyDescent="0.75">
      <c r="B3772" s="250">
        <v>3709</v>
      </c>
      <c r="C3772" s="249">
        <v>107.9629742293927</v>
      </c>
    </row>
    <row r="3773" spans="2:3" x14ac:dyDescent="0.75">
      <c r="B3773" s="250">
        <v>3710</v>
      </c>
      <c r="C3773" s="249">
        <v>140.12710481121033</v>
      </c>
    </row>
    <row r="3774" spans="2:3" x14ac:dyDescent="0.75">
      <c r="B3774" s="250">
        <v>3711</v>
      </c>
      <c r="C3774" s="249">
        <v>97.064088595160101</v>
      </c>
    </row>
    <row r="3775" spans="2:3" x14ac:dyDescent="0.75">
      <c r="B3775" s="250">
        <v>3712</v>
      </c>
      <c r="C3775" s="249">
        <v>82.113987064744748</v>
      </c>
    </row>
    <row r="3776" spans="2:3" x14ac:dyDescent="0.75">
      <c r="B3776" s="250">
        <v>3713</v>
      </c>
      <c r="C3776" s="249">
        <v>132.42695252579659</v>
      </c>
    </row>
    <row r="3777" spans="2:3" x14ac:dyDescent="0.75">
      <c r="B3777" s="250">
        <v>3714</v>
      </c>
      <c r="C3777" s="249">
        <v>86.176343310763457</v>
      </c>
    </row>
    <row r="3778" spans="2:3" x14ac:dyDescent="0.75">
      <c r="B3778" s="250">
        <v>3715</v>
      </c>
      <c r="C3778" s="249">
        <v>134.43395260293298</v>
      </c>
    </row>
    <row r="3779" spans="2:3" x14ac:dyDescent="0.75">
      <c r="B3779" s="250">
        <v>3716</v>
      </c>
      <c r="C3779" s="249">
        <v>131.59807400319292</v>
      </c>
    </row>
    <row r="3780" spans="2:3" x14ac:dyDescent="0.75">
      <c r="B3780" s="250">
        <v>3717</v>
      </c>
      <c r="C3780" s="249">
        <v>160.28307499878733</v>
      </c>
    </row>
    <row r="3781" spans="2:3" x14ac:dyDescent="0.75">
      <c r="B3781" s="250">
        <v>3718</v>
      </c>
      <c r="C3781" s="249">
        <v>107.07220085405341</v>
      </c>
    </row>
    <row r="3782" spans="2:3" x14ac:dyDescent="0.75">
      <c r="B3782" s="250">
        <v>3719</v>
      </c>
      <c r="C3782" s="249">
        <v>150.26575918943246</v>
      </c>
    </row>
    <row r="3783" spans="2:3" x14ac:dyDescent="0.75">
      <c r="B3783" s="250">
        <v>3720</v>
      </c>
      <c r="C3783" s="249">
        <v>85.026879714518287</v>
      </c>
    </row>
    <row r="3784" spans="2:3" x14ac:dyDescent="0.75">
      <c r="B3784" s="250">
        <v>3721</v>
      </c>
      <c r="C3784" s="249">
        <v>113.38695591357327</v>
      </c>
    </row>
    <row r="3785" spans="2:3" x14ac:dyDescent="0.75">
      <c r="B3785" s="250">
        <v>3722</v>
      </c>
      <c r="C3785" s="249">
        <v>117.66881437607023</v>
      </c>
    </row>
    <row r="3786" spans="2:3" x14ac:dyDescent="0.75">
      <c r="B3786" s="250">
        <v>3723</v>
      </c>
      <c r="C3786" s="249">
        <v>114.23182618088215</v>
      </c>
    </row>
    <row r="3787" spans="2:3" x14ac:dyDescent="0.75">
      <c r="B3787" s="250">
        <v>3724</v>
      </c>
      <c r="C3787" s="249">
        <v>138.14080924673766</v>
      </c>
    </row>
    <row r="3788" spans="2:3" x14ac:dyDescent="0.75">
      <c r="B3788" s="250">
        <v>3725</v>
      </c>
      <c r="C3788" s="249">
        <v>155.96183999769136</v>
      </c>
    </row>
    <row r="3789" spans="2:3" x14ac:dyDescent="0.75">
      <c r="B3789" s="250">
        <v>3726</v>
      </c>
      <c r="C3789" s="249">
        <v>94.424112691120044</v>
      </c>
    </row>
    <row r="3790" spans="2:3" x14ac:dyDescent="0.75">
      <c r="B3790" s="250">
        <v>3727</v>
      </c>
      <c r="C3790" s="249">
        <v>138.1307077895074</v>
      </c>
    </row>
    <row r="3791" spans="2:3" x14ac:dyDescent="0.75">
      <c r="B3791" s="250">
        <v>3728</v>
      </c>
      <c r="C3791" s="249">
        <v>93.729038850364361</v>
      </c>
    </row>
    <row r="3792" spans="2:3" x14ac:dyDescent="0.75">
      <c r="B3792" s="250">
        <v>3729</v>
      </c>
      <c r="C3792" s="249">
        <v>125.2437784427443</v>
      </c>
    </row>
    <row r="3793" spans="2:3" x14ac:dyDescent="0.75">
      <c r="B3793" s="250">
        <v>3730</v>
      </c>
      <c r="C3793" s="249">
        <v>123.45304957097058</v>
      </c>
    </row>
    <row r="3794" spans="2:3" x14ac:dyDescent="0.75">
      <c r="B3794" s="250">
        <v>3731</v>
      </c>
      <c r="C3794" s="249">
        <v>113.19846015004875</v>
      </c>
    </row>
    <row r="3795" spans="2:3" x14ac:dyDescent="0.75">
      <c r="B3795" s="250">
        <v>3732</v>
      </c>
      <c r="C3795" s="249">
        <v>83.022815477381585</v>
      </c>
    </row>
    <row r="3796" spans="2:3" x14ac:dyDescent="0.75">
      <c r="B3796" s="250">
        <v>3733</v>
      </c>
      <c r="C3796" s="249">
        <v>142.76519611309627</v>
      </c>
    </row>
    <row r="3797" spans="2:3" x14ac:dyDescent="0.75">
      <c r="B3797" s="250">
        <v>3734</v>
      </c>
      <c r="C3797" s="249">
        <v>105.68995586254626</v>
      </c>
    </row>
    <row r="3798" spans="2:3" x14ac:dyDescent="0.75">
      <c r="B3798" s="250">
        <v>3735</v>
      </c>
      <c r="C3798" s="249">
        <v>117.51848504253692</v>
      </c>
    </row>
    <row r="3799" spans="2:3" x14ac:dyDescent="0.75">
      <c r="B3799" s="250">
        <v>3736</v>
      </c>
      <c r="C3799" s="249">
        <v>142.37703779685603</v>
      </c>
    </row>
    <row r="3800" spans="2:3" x14ac:dyDescent="0.75">
      <c r="B3800" s="250">
        <v>3737</v>
      </c>
      <c r="C3800" s="249">
        <v>85.97242150898947</v>
      </c>
    </row>
    <row r="3801" spans="2:3" x14ac:dyDescent="0.75">
      <c r="B3801" s="250">
        <v>3738</v>
      </c>
      <c r="C3801" s="249">
        <v>138.64445794903756</v>
      </c>
    </row>
    <row r="3802" spans="2:3" x14ac:dyDescent="0.75">
      <c r="B3802" s="250">
        <v>3739</v>
      </c>
      <c r="C3802" s="249">
        <v>74.791445708554591</v>
      </c>
    </row>
    <row r="3803" spans="2:3" x14ac:dyDescent="0.75">
      <c r="B3803" s="250">
        <v>3740</v>
      </c>
      <c r="C3803" s="249">
        <v>119.37722181444779</v>
      </c>
    </row>
    <row r="3804" spans="2:3" x14ac:dyDescent="0.75">
      <c r="B3804" s="250">
        <v>3741</v>
      </c>
      <c r="C3804" s="249">
        <v>138.57567443591245</v>
      </c>
    </row>
    <row r="3805" spans="2:3" x14ac:dyDescent="0.75">
      <c r="B3805" s="250">
        <v>3742</v>
      </c>
      <c r="C3805" s="249">
        <v>137.90555204061636</v>
      </c>
    </row>
    <row r="3806" spans="2:3" x14ac:dyDescent="0.75">
      <c r="B3806" s="250">
        <v>3743</v>
      </c>
      <c r="C3806" s="249">
        <v>118.82816763126141</v>
      </c>
    </row>
    <row r="3807" spans="2:3" x14ac:dyDescent="0.75">
      <c r="B3807" s="250">
        <v>3744</v>
      </c>
      <c r="C3807" s="249">
        <v>126.80218138176812</v>
      </c>
    </row>
    <row r="3808" spans="2:3" x14ac:dyDescent="0.75">
      <c r="B3808" s="250">
        <v>3745</v>
      </c>
      <c r="C3808" s="249">
        <v>110.20254542728519</v>
      </c>
    </row>
    <row r="3809" spans="2:3" x14ac:dyDescent="0.75">
      <c r="B3809" s="250">
        <v>3746</v>
      </c>
      <c r="C3809" s="249">
        <v>121.38932123075614</v>
      </c>
    </row>
    <row r="3810" spans="2:3" x14ac:dyDescent="0.75">
      <c r="B3810" s="250">
        <v>3747</v>
      </c>
      <c r="C3810" s="249">
        <v>110.69216585623381</v>
      </c>
    </row>
    <row r="3811" spans="2:3" x14ac:dyDescent="0.75">
      <c r="B3811" s="250">
        <v>3748</v>
      </c>
      <c r="C3811" s="249">
        <v>138.75072540783557</v>
      </c>
    </row>
    <row r="3812" spans="2:3" x14ac:dyDescent="0.75">
      <c r="B3812" s="250">
        <v>3749</v>
      </c>
      <c r="C3812" s="249">
        <v>164.02158417772532</v>
      </c>
    </row>
    <row r="3813" spans="2:3" x14ac:dyDescent="0.75">
      <c r="B3813" s="250">
        <v>3750</v>
      </c>
      <c r="C3813" s="249">
        <v>114.52285049662991</v>
      </c>
    </row>
    <row r="3814" spans="2:3" x14ac:dyDescent="0.75">
      <c r="B3814" s="250">
        <v>3751</v>
      </c>
      <c r="C3814" s="249">
        <v>101.36942108059515</v>
      </c>
    </row>
    <row r="3815" spans="2:3" x14ac:dyDescent="0.75">
      <c r="B3815" s="250">
        <v>3752</v>
      </c>
      <c r="C3815" s="249">
        <v>130.23946903402131</v>
      </c>
    </row>
    <row r="3816" spans="2:3" x14ac:dyDescent="0.75">
      <c r="B3816" s="250">
        <v>3753</v>
      </c>
      <c r="C3816" s="249">
        <v>96.003961943417224</v>
      </c>
    </row>
    <row r="3817" spans="2:3" x14ac:dyDescent="0.75">
      <c r="B3817" s="250">
        <v>3754</v>
      </c>
      <c r="C3817" s="249">
        <v>94.93226103425836</v>
      </c>
    </row>
    <row r="3818" spans="2:3" x14ac:dyDescent="0.75">
      <c r="B3818" s="250">
        <v>3755</v>
      </c>
      <c r="C3818" s="249">
        <v>101.52874171789301</v>
      </c>
    </row>
    <row r="3819" spans="2:3" x14ac:dyDescent="0.75">
      <c r="B3819" s="250">
        <v>3756</v>
      </c>
      <c r="C3819" s="249">
        <v>99.22729589685413</v>
      </c>
    </row>
    <row r="3820" spans="2:3" x14ac:dyDescent="0.75">
      <c r="B3820" s="250">
        <v>3757</v>
      </c>
      <c r="C3820" s="249">
        <v>89.398264186520038</v>
      </c>
    </row>
    <row r="3821" spans="2:3" x14ac:dyDescent="0.75">
      <c r="B3821" s="250">
        <v>3758</v>
      </c>
      <c r="C3821" s="249">
        <v>182.97977064323709</v>
      </c>
    </row>
    <row r="3822" spans="2:3" x14ac:dyDescent="0.75">
      <c r="B3822" s="250">
        <v>3759</v>
      </c>
      <c r="C3822" s="249">
        <v>96.162102072174108</v>
      </c>
    </row>
    <row r="3823" spans="2:3" x14ac:dyDescent="0.75">
      <c r="B3823" s="250">
        <v>3760</v>
      </c>
      <c r="C3823" s="249">
        <v>131.12183240516748</v>
      </c>
    </row>
    <row r="3824" spans="2:3" x14ac:dyDescent="0.75">
      <c r="B3824" s="250">
        <v>3761</v>
      </c>
      <c r="C3824" s="249">
        <v>143.96298146279602</v>
      </c>
    </row>
    <row r="3825" spans="2:3" x14ac:dyDescent="0.75">
      <c r="B3825" s="250">
        <v>3762</v>
      </c>
      <c r="C3825" s="249">
        <v>66.8999926055169</v>
      </c>
    </row>
    <row r="3826" spans="2:3" x14ac:dyDescent="0.75">
      <c r="B3826" s="250">
        <v>3763</v>
      </c>
      <c r="C3826" s="249">
        <v>119.95545937883517</v>
      </c>
    </row>
    <row r="3827" spans="2:3" x14ac:dyDescent="0.75">
      <c r="B3827" s="250">
        <v>3764</v>
      </c>
      <c r="C3827" s="249">
        <v>141.64588463460984</v>
      </c>
    </row>
    <row r="3828" spans="2:3" x14ac:dyDescent="0.75">
      <c r="B3828" s="250">
        <v>3765</v>
      </c>
      <c r="C3828" s="249">
        <v>106.87457757083479</v>
      </c>
    </row>
    <row r="3829" spans="2:3" x14ac:dyDescent="0.75">
      <c r="B3829" s="250">
        <v>3766</v>
      </c>
      <c r="C3829" s="249">
        <v>147.18345943506537</v>
      </c>
    </row>
    <row r="3830" spans="2:3" x14ac:dyDescent="0.75">
      <c r="B3830" s="250">
        <v>3767</v>
      </c>
      <c r="C3830" s="249">
        <v>128.00072566566675</v>
      </c>
    </row>
    <row r="3831" spans="2:3" x14ac:dyDescent="0.75">
      <c r="B3831" s="250">
        <v>3768</v>
      </c>
      <c r="C3831" s="249">
        <v>96.065949664226409</v>
      </c>
    </row>
    <row r="3832" spans="2:3" x14ac:dyDescent="0.75">
      <c r="B3832" s="250">
        <v>3769</v>
      </c>
      <c r="C3832" s="249">
        <v>126.37008302767372</v>
      </c>
    </row>
    <row r="3833" spans="2:3" x14ac:dyDescent="0.75">
      <c r="B3833" s="250">
        <v>3770</v>
      </c>
      <c r="C3833" s="249">
        <v>93.336176384702327</v>
      </c>
    </row>
    <row r="3834" spans="2:3" x14ac:dyDescent="0.75">
      <c r="B3834" s="250">
        <v>3771</v>
      </c>
      <c r="C3834" s="249">
        <v>96.976862299866724</v>
      </c>
    </row>
    <row r="3835" spans="2:3" x14ac:dyDescent="0.75">
      <c r="B3835" s="250">
        <v>3772</v>
      </c>
      <c r="C3835" s="249">
        <v>107.52578665275712</v>
      </c>
    </row>
    <row r="3836" spans="2:3" x14ac:dyDescent="0.75">
      <c r="B3836" s="250">
        <v>3773</v>
      </c>
      <c r="C3836" s="249">
        <v>122.06989910604322</v>
      </c>
    </row>
    <row r="3837" spans="2:3" x14ac:dyDescent="0.75">
      <c r="B3837" s="250">
        <v>3774</v>
      </c>
      <c r="C3837" s="249">
        <v>145.94998644816366</v>
      </c>
    </row>
    <row r="3838" spans="2:3" x14ac:dyDescent="0.75">
      <c r="B3838" s="250">
        <v>3775</v>
      </c>
      <c r="C3838" s="249">
        <v>86.398392153295092</v>
      </c>
    </row>
    <row r="3839" spans="2:3" x14ac:dyDescent="0.75">
      <c r="B3839" s="250">
        <v>3776</v>
      </c>
      <c r="C3839" s="249">
        <v>109.05175476693807</v>
      </c>
    </row>
    <row r="3840" spans="2:3" x14ac:dyDescent="0.75">
      <c r="B3840" s="250">
        <v>3777</v>
      </c>
      <c r="C3840" s="249">
        <v>132.90288272320618</v>
      </c>
    </row>
    <row r="3841" spans="2:3" x14ac:dyDescent="0.75">
      <c r="B3841" s="250">
        <v>3778</v>
      </c>
      <c r="C3841" s="249">
        <v>98.441365649178309</v>
      </c>
    </row>
    <row r="3842" spans="2:3" x14ac:dyDescent="0.75">
      <c r="B3842" s="250">
        <v>3779</v>
      </c>
      <c r="C3842" s="249">
        <v>118.65107812328512</v>
      </c>
    </row>
    <row r="3843" spans="2:3" x14ac:dyDescent="0.75">
      <c r="B3843" s="250">
        <v>3780</v>
      </c>
      <c r="C3843" s="249">
        <v>96.135647436350467</v>
      </c>
    </row>
    <row r="3844" spans="2:3" x14ac:dyDescent="0.75">
      <c r="B3844" s="250">
        <v>3781</v>
      </c>
      <c r="C3844" s="249">
        <v>151.51012443110417</v>
      </c>
    </row>
    <row r="3845" spans="2:3" x14ac:dyDescent="0.75">
      <c r="B3845" s="250">
        <v>3782</v>
      </c>
      <c r="C3845" s="249">
        <v>113.2826976866486</v>
      </c>
    </row>
    <row r="3846" spans="2:3" x14ac:dyDescent="0.75">
      <c r="B3846" s="250">
        <v>3783</v>
      </c>
      <c r="C3846" s="249">
        <v>127.36293694193192</v>
      </c>
    </row>
    <row r="3847" spans="2:3" x14ac:dyDescent="0.75">
      <c r="B3847" s="250">
        <v>3784</v>
      </c>
      <c r="C3847" s="249">
        <v>132.41961978719846</v>
      </c>
    </row>
    <row r="3848" spans="2:3" x14ac:dyDescent="0.75">
      <c r="B3848" s="250">
        <v>3785</v>
      </c>
      <c r="C3848" s="249">
        <v>159.16563405300766</v>
      </c>
    </row>
    <row r="3849" spans="2:3" x14ac:dyDescent="0.75">
      <c r="B3849" s="250">
        <v>3786</v>
      </c>
      <c r="C3849" s="249">
        <v>97.627508427544285</v>
      </c>
    </row>
    <row r="3850" spans="2:3" x14ac:dyDescent="0.75">
      <c r="B3850" s="250">
        <v>3787</v>
      </c>
      <c r="C3850" s="249">
        <v>128.21676289452478</v>
      </c>
    </row>
    <row r="3851" spans="2:3" x14ac:dyDescent="0.75">
      <c r="B3851" s="250">
        <v>3788</v>
      </c>
      <c r="C3851" s="249">
        <v>137.2584576417209</v>
      </c>
    </row>
    <row r="3852" spans="2:3" x14ac:dyDescent="0.75">
      <c r="B3852" s="250">
        <v>3789</v>
      </c>
      <c r="C3852" s="249">
        <v>63.165776864305016</v>
      </c>
    </row>
    <row r="3853" spans="2:3" x14ac:dyDescent="0.75">
      <c r="B3853" s="250">
        <v>3790</v>
      </c>
      <c r="C3853" s="249">
        <v>135.23236947789084</v>
      </c>
    </row>
    <row r="3854" spans="2:3" x14ac:dyDescent="0.75">
      <c r="B3854" s="250">
        <v>3791</v>
      </c>
      <c r="C3854" s="249">
        <v>101.9214047985507</v>
      </c>
    </row>
    <row r="3855" spans="2:3" x14ac:dyDescent="0.75">
      <c r="B3855" s="250">
        <v>3792</v>
      </c>
      <c r="C3855" s="249">
        <v>99.462392959930924</v>
      </c>
    </row>
    <row r="3856" spans="2:3" x14ac:dyDescent="0.75">
      <c r="B3856" s="250">
        <v>3793</v>
      </c>
      <c r="C3856" s="249">
        <v>114.81850317425804</v>
      </c>
    </row>
    <row r="3857" spans="2:3" x14ac:dyDescent="0.75">
      <c r="B3857" s="250">
        <v>3794</v>
      </c>
      <c r="C3857" s="249">
        <v>109.62786551399253</v>
      </c>
    </row>
    <row r="3858" spans="2:3" x14ac:dyDescent="0.75">
      <c r="B3858" s="250">
        <v>3795</v>
      </c>
      <c r="C3858" s="249">
        <v>134.81166403627122</v>
      </c>
    </row>
    <row r="3859" spans="2:3" x14ac:dyDescent="0.75">
      <c r="B3859" s="250">
        <v>3796</v>
      </c>
      <c r="C3859" s="249">
        <v>106.1629068460178</v>
      </c>
    </row>
    <row r="3860" spans="2:3" x14ac:dyDescent="0.75">
      <c r="B3860" s="250">
        <v>3797</v>
      </c>
      <c r="C3860" s="249">
        <v>106.74053748993855</v>
      </c>
    </row>
    <row r="3861" spans="2:3" x14ac:dyDescent="0.75">
      <c r="B3861" s="250">
        <v>3798</v>
      </c>
      <c r="C3861" s="249">
        <v>127.85097007657286</v>
      </c>
    </row>
    <row r="3862" spans="2:3" x14ac:dyDescent="0.75">
      <c r="B3862" s="250">
        <v>3799</v>
      </c>
      <c r="C3862" s="249">
        <v>122.34826376412531</v>
      </c>
    </row>
    <row r="3863" spans="2:3" x14ac:dyDescent="0.75">
      <c r="B3863" s="250">
        <v>3800</v>
      </c>
      <c r="C3863" s="249">
        <v>160.84271800137086</v>
      </c>
    </row>
    <row r="3864" spans="2:3" x14ac:dyDescent="0.75">
      <c r="B3864" s="250">
        <v>3801</v>
      </c>
      <c r="C3864" s="249">
        <v>99.950623099619804</v>
      </c>
    </row>
    <row r="3865" spans="2:3" x14ac:dyDescent="0.75">
      <c r="B3865" s="250">
        <v>3802</v>
      </c>
      <c r="C3865" s="249">
        <v>141.53851201002996</v>
      </c>
    </row>
    <row r="3866" spans="2:3" x14ac:dyDescent="0.75">
      <c r="B3866" s="250">
        <v>3803</v>
      </c>
      <c r="C3866" s="249">
        <v>107.23905661002607</v>
      </c>
    </row>
    <row r="3867" spans="2:3" x14ac:dyDescent="0.75">
      <c r="B3867" s="250">
        <v>3804</v>
      </c>
      <c r="C3867" s="249">
        <v>81.07551307701462</v>
      </c>
    </row>
    <row r="3868" spans="2:3" x14ac:dyDescent="0.75">
      <c r="B3868" s="250">
        <v>3805</v>
      </c>
      <c r="C3868" s="249">
        <v>129.05089586551475</v>
      </c>
    </row>
    <row r="3869" spans="2:3" x14ac:dyDescent="0.75">
      <c r="B3869" s="250">
        <v>3806</v>
      </c>
      <c r="C3869" s="249">
        <v>157.5002790774837</v>
      </c>
    </row>
    <row r="3870" spans="2:3" x14ac:dyDescent="0.75">
      <c r="B3870" s="250">
        <v>3807</v>
      </c>
      <c r="C3870" s="249">
        <v>154.6011553246633</v>
      </c>
    </row>
    <row r="3871" spans="2:3" x14ac:dyDescent="0.75">
      <c r="B3871" s="250">
        <v>3808</v>
      </c>
      <c r="C3871" s="249">
        <v>119.97518951330332</v>
      </c>
    </row>
    <row r="3872" spans="2:3" x14ac:dyDescent="0.75">
      <c r="B3872" s="250">
        <v>3809</v>
      </c>
      <c r="C3872" s="249">
        <v>124.25310982116331</v>
      </c>
    </row>
    <row r="3873" spans="2:3" x14ac:dyDescent="0.75">
      <c r="B3873" s="250">
        <v>3810</v>
      </c>
      <c r="C3873" s="249">
        <v>92.493782114885761</v>
      </c>
    </row>
    <row r="3874" spans="2:3" x14ac:dyDescent="0.75">
      <c r="B3874" s="250">
        <v>3811</v>
      </c>
      <c r="C3874" s="249">
        <v>127.09165504637581</v>
      </c>
    </row>
    <row r="3875" spans="2:3" x14ac:dyDescent="0.75">
      <c r="B3875" s="250">
        <v>3812</v>
      </c>
      <c r="C3875" s="249">
        <v>96.504322799516274</v>
      </c>
    </row>
    <row r="3876" spans="2:3" x14ac:dyDescent="0.75">
      <c r="B3876" s="250">
        <v>3813</v>
      </c>
      <c r="C3876" s="249">
        <v>149.25374343730681</v>
      </c>
    </row>
    <row r="3877" spans="2:3" x14ac:dyDescent="0.75">
      <c r="B3877" s="250">
        <v>3814</v>
      </c>
      <c r="C3877" s="249">
        <v>101.06425117360084</v>
      </c>
    </row>
    <row r="3878" spans="2:3" x14ac:dyDescent="0.75">
      <c r="B3878" s="250">
        <v>3815</v>
      </c>
      <c r="C3878" s="249">
        <v>144.48505958294663</v>
      </c>
    </row>
    <row r="3879" spans="2:3" x14ac:dyDescent="0.75">
      <c r="B3879" s="250">
        <v>3816</v>
      </c>
      <c r="C3879" s="249">
        <v>104.40829102031674</v>
      </c>
    </row>
    <row r="3880" spans="2:3" x14ac:dyDescent="0.75">
      <c r="B3880" s="250">
        <v>3817</v>
      </c>
      <c r="C3880" s="249">
        <v>95.674071001158893</v>
      </c>
    </row>
    <row r="3881" spans="2:3" x14ac:dyDescent="0.75">
      <c r="B3881" s="250">
        <v>3818</v>
      </c>
      <c r="C3881" s="249">
        <v>128.04181902059045</v>
      </c>
    </row>
    <row r="3882" spans="2:3" x14ac:dyDescent="0.75">
      <c r="B3882" s="250">
        <v>3819</v>
      </c>
      <c r="C3882" s="249">
        <v>138.40358251960589</v>
      </c>
    </row>
    <row r="3883" spans="2:3" x14ac:dyDescent="0.75">
      <c r="B3883" s="250">
        <v>3820</v>
      </c>
      <c r="C3883" s="249">
        <v>131.97171915677657</v>
      </c>
    </row>
    <row r="3884" spans="2:3" x14ac:dyDescent="0.75">
      <c r="B3884" s="250">
        <v>3821</v>
      </c>
      <c r="C3884" s="249">
        <v>120.20168339661414</v>
      </c>
    </row>
    <row r="3885" spans="2:3" x14ac:dyDescent="0.75">
      <c r="B3885" s="250">
        <v>3822</v>
      </c>
      <c r="C3885" s="249">
        <v>110.75715356577764</v>
      </c>
    </row>
    <row r="3886" spans="2:3" x14ac:dyDescent="0.75">
      <c r="B3886" s="250">
        <v>3823</v>
      </c>
      <c r="C3886" s="249">
        <v>170.1525155996585</v>
      </c>
    </row>
    <row r="3887" spans="2:3" x14ac:dyDescent="0.75">
      <c r="B3887" s="250">
        <v>3824</v>
      </c>
      <c r="C3887" s="249">
        <v>125.51708304104206</v>
      </c>
    </row>
    <row r="3888" spans="2:3" x14ac:dyDescent="0.75">
      <c r="B3888" s="250">
        <v>3825</v>
      </c>
      <c r="C3888" s="249">
        <v>77.927988211269991</v>
      </c>
    </row>
    <row r="3889" spans="2:3" x14ac:dyDescent="0.75">
      <c r="B3889" s="250">
        <v>3826</v>
      </c>
      <c r="C3889" s="249">
        <v>139.894559867053</v>
      </c>
    </row>
    <row r="3890" spans="2:3" x14ac:dyDescent="0.75">
      <c r="B3890" s="250">
        <v>3827</v>
      </c>
      <c r="C3890" s="249">
        <v>119.96608444217601</v>
      </c>
    </row>
    <row r="3891" spans="2:3" x14ac:dyDescent="0.75">
      <c r="B3891" s="250">
        <v>3828</v>
      </c>
      <c r="C3891" s="249">
        <v>69.07932513779663</v>
      </c>
    </row>
    <row r="3892" spans="2:3" x14ac:dyDescent="0.75">
      <c r="B3892" s="250">
        <v>3829</v>
      </c>
      <c r="C3892" s="249">
        <v>119.98976027070326</v>
      </c>
    </row>
    <row r="3893" spans="2:3" x14ac:dyDescent="0.75">
      <c r="B3893" s="250">
        <v>3830</v>
      </c>
      <c r="C3893" s="249">
        <v>127.2441513185863</v>
      </c>
    </row>
    <row r="3894" spans="2:3" x14ac:dyDescent="0.75">
      <c r="B3894" s="250">
        <v>3831</v>
      </c>
      <c r="C3894" s="249">
        <v>121.71252081782953</v>
      </c>
    </row>
    <row r="3895" spans="2:3" x14ac:dyDescent="0.75">
      <c r="B3895" s="250">
        <v>3832</v>
      </c>
      <c r="C3895" s="249">
        <v>149.7664450140542</v>
      </c>
    </row>
    <row r="3896" spans="2:3" x14ac:dyDescent="0.75">
      <c r="B3896" s="250">
        <v>3833</v>
      </c>
      <c r="C3896" s="249">
        <v>124.22416009028761</v>
      </c>
    </row>
    <row r="3897" spans="2:3" x14ac:dyDescent="0.75">
      <c r="B3897" s="250">
        <v>3834</v>
      </c>
      <c r="C3897" s="249">
        <v>96.570293013737356</v>
      </c>
    </row>
    <row r="3898" spans="2:3" x14ac:dyDescent="0.75">
      <c r="B3898" s="250">
        <v>3835</v>
      </c>
      <c r="C3898" s="249">
        <v>131.12206920721198</v>
      </c>
    </row>
    <row r="3899" spans="2:3" x14ac:dyDescent="0.75">
      <c r="B3899" s="250">
        <v>3836</v>
      </c>
      <c r="C3899" s="249">
        <v>112.27165390339123</v>
      </c>
    </row>
    <row r="3900" spans="2:3" x14ac:dyDescent="0.75">
      <c r="B3900" s="250">
        <v>3837</v>
      </c>
      <c r="C3900" s="249">
        <v>139.80768475251509</v>
      </c>
    </row>
    <row r="3901" spans="2:3" x14ac:dyDescent="0.75">
      <c r="B3901" s="250">
        <v>3838</v>
      </c>
      <c r="C3901" s="249">
        <v>113.72510265773262</v>
      </c>
    </row>
    <row r="3902" spans="2:3" x14ac:dyDescent="0.75">
      <c r="B3902" s="250">
        <v>3839</v>
      </c>
      <c r="C3902" s="249">
        <v>121.10179135105651</v>
      </c>
    </row>
    <row r="3903" spans="2:3" x14ac:dyDescent="0.75">
      <c r="B3903" s="250">
        <v>3840</v>
      </c>
      <c r="C3903" s="249">
        <v>81.314114350578365</v>
      </c>
    </row>
    <row r="3904" spans="2:3" x14ac:dyDescent="0.75">
      <c r="B3904" s="250">
        <v>3841</v>
      </c>
      <c r="C3904" s="249">
        <v>97.418396410991789</v>
      </c>
    </row>
    <row r="3905" spans="2:3" x14ac:dyDescent="0.75">
      <c r="B3905" s="250">
        <v>3842</v>
      </c>
      <c r="C3905" s="249">
        <v>153.86768314158064</v>
      </c>
    </row>
    <row r="3906" spans="2:3" x14ac:dyDescent="0.75">
      <c r="B3906" s="250">
        <v>3843</v>
      </c>
      <c r="C3906" s="249">
        <v>136.74386066839907</v>
      </c>
    </row>
    <row r="3907" spans="2:3" x14ac:dyDescent="0.75">
      <c r="B3907" s="250">
        <v>3844</v>
      </c>
      <c r="C3907" s="249">
        <v>110.2699107066597</v>
      </c>
    </row>
    <row r="3908" spans="2:3" x14ac:dyDescent="0.75">
      <c r="B3908" s="250">
        <v>3845</v>
      </c>
      <c r="C3908" s="249">
        <v>125.24277337405921</v>
      </c>
    </row>
    <row r="3909" spans="2:3" x14ac:dyDescent="0.75">
      <c r="B3909" s="250">
        <v>3846</v>
      </c>
      <c r="C3909" s="249">
        <v>151.54291143491884</v>
      </c>
    </row>
    <row r="3910" spans="2:3" x14ac:dyDescent="0.75">
      <c r="B3910" s="250">
        <v>3847</v>
      </c>
      <c r="C3910" s="249">
        <v>87.744882024850469</v>
      </c>
    </row>
    <row r="3911" spans="2:3" x14ac:dyDescent="0.75">
      <c r="B3911" s="250">
        <v>3848</v>
      </c>
      <c r="C3911" s="249">
        <v>121.07446866763772</v>
      </c>
    </row>
    <row r="3912" spans="2:3" x14ac:dyDescent="0.75">
      <c r="B3912" s="250">
        <v>3849</v>
      </c>
      <c r="C3912" s="249">
        <v>93.968297127587647</v>
      </c>
    </row>
    <row r="3913" spans="2:3" x14ac:dyDescent="0.75">
      <c r="B3913" s="250">
        <v>3850</v>
      </c>
      <c r="C3913" s="249">
        <v>136.91463576502707</v>
      </c>
    </row>
    <row r="3914" spans="2:3" x14ac:dyDescent="0.75">
      <c r="B3914" s="250">
        <v>3851</v>
      </c>
      <c r="C3914" s="249">
        <v>157.27614478774964</v>
      </c>
    </row>
    <row r="3915" spans="2:3" x14ac:dyDescent="0.75">
      <c r="B3915" s="250">
        <v>3852</v>
      </c>
      <c r="C3915" s="249">
        <v>102.29393170907224</v>
      </c>
    </row>
    <row r="3916" spans="2:3" x14ac:dyDescent="0.75">
      <c r="B3916" s="250">
        <v>3853</v>
      </c>
      <c r="C3916" s="249">
        <v>119.71317042881165</v>
      </c>
    </row>
    <row r="3917" spans="2:3" x14ac:dyDescent="0.75">
      <c r="B3917" s="250">
        <v>3854</v>
      </c>
      <c r="C3917" s="249">
        <v>128.59991360831054</v>
      </c>
    </row>
    <row r="3918" spans="2:3" x14ac:dyDescent="0.75">
      <c r="B3918" s="250">
        <v>3855</v>
      </c>
      <c r="C3918" s="249">
        <v>138.19484211183732</v>
      </c>
    </row>
    <row r="3919" spans="2:3" x14ac:dyDescent="0.75">
      <c r="B3919" s="250">
        <v>3856</v>
      </c>
      <c r="C3919" s="249">
        <v>118.46037938195501</v>
      </c>
    </row>
    <row r="3920" spans="2:3" x14ac:dyDescent="0.75">
      <c r="B3920" s="250">
        <v>3857</v>
      </c>
      <c r="C3920" s="249">
        <v>131.2250127986907</v>
      </c>
    </row>
    <row r="3921" spans="2:3" x14ac:dyDescent="0.75">
      <c r="B3921" s="250">
        <v>3858</v>
      </c>
      <c r="C3921" s="249">
        <v>105.6985712168435</v>
      </c>
    </row>
    <row r="3922" spans="2:3" x14ac:dyDescent="0.75">
      <c r="B3922" s="250">
        <v>3859</v>
      </c>
      <c r="C3922" s="249">
        <v>139.81878968746773</v>
      </c>
    </row>
    <row r="3923" spans="2:3" x14ac:dyDescent="0.75">
      <c r="B3923" s="250">
        <v>3860</v>
      </c>
      <c r="C3923" s="249">
        <v>140.38448406553798</v>
      </c>
    </row>
    <row r="3924" spans="2:3" x14ac:dyDescent="0.75">
      <c r="B3924" s="250">
        <v>3861</v>
      </c>
      <c r="C3924" s="249">
        <v>127.34400388937428</v>
      </c>
    </row>
    <row r="3925" spans="2:3" x14ac:dyDescent="0.75">
      <c r="B3925" s="250">
        <v>3862</v>
      </c>
      <c r="C3925" s="249">
        <v>111.63711275289236</v>
      </c>
    </row>
    <row r="3926" spans="2:3" x14ac:dyDescent="0.75">
      <c r="B3926" s="250">
        <v>3863</v>
      </c>
      <c r="C3926" s="249">
        <v>123.14684183914247</v>
      </c>
    </row>
    <row r="3927" spans="2:3" x14ac:dyDescent="0.75">
      <c r="B3927" s="250">
        <v>3864</v>
      </c>
      <c r="C3927" s="249">
        <v>129.66868810225367</v>
      </c>
    </row>
    <row r="3928" spans="2:3" x14ac:dyDescent="0.75">
      <c r="B3928" s="250">
        <v>3865</v>
      </c>
      <c r="C3928" s="249">
        <v>121.62956537504002</v>
      </c>
    </row>
    <row r="3929" spans="2:3" x14ac:dyDescent="0.75">
      <c r="B3929" s="250">
        <v>3866</v>
      </c>
      <c r="C3929" s="249">
        <v>102.54350167582277</v>
      </c>
    </row>
    <row r="3930" spans="2:3" x14ac:dyDescent="0.75">
      <c r="B3930" s="250">
        <v>3867</v>
      </c>
      <c r="C3930" s="249">
        <v>143.55495367962416</v>
      </c>
    </row>
    <row r="3931" spans="2:3" x14ac:dyDescent="0.75">
      <c r="B3931" s="250">
        <v>3868</v>
      </c>
      <c r="C3931" s="249">
        <v>100.31552823193076</v>
      </c>
    </row>
    <row r="3932" spans="2:3" x14ac:dyDescent="0.75">
      <c r="B3932" s="250">
        <v>3869</v>
      </c>
      <c r="C3932" s="249">
        <v>97.380855781381797</v>
      </c>
    </row>
    <row r="3933" spans="2:3" x14ac:dyDescent="0.75">
      <c r="B3933" s="250">
        <v>3870</v>
      </c>
      <c r="C3933" s="249">
        <v>115.85494436244804</v>
      </c>
    </row>
    <row r="3934" spans="2:3" x14ac:dyDescent="0.75">
      <c r="B3934" s="250">
        <v>3871</v>
      </c>
      <c r="C3934" s="249">
        <v>137.35985500010395</v>
      </c>
    </row>
    <row r="3935" spans="2:3" x14ac:dyDescent="0.75">
      <c r="B3935" s="250">
        <v>3872</v>
      </c>
      <c r="C3935" s="249">
        <v>146.44939972319469</v>
      </c>
    </row>
    <row r="3936" spans="2:3" x14ac:dyDescent="0.75">
      <c r="B3936" s="250">
        <v>3873</v>
      </c>
      <c r="C3936" s="249">
        <v>183.0160766405611</v>
      </c>
    </row>
    <row r="3937" spans="2:3" x14ac:dyDescent="0.75">
      <c r="B3937" s="250">
        <v>3874</v>
      </c>
      <c r="C3937" s="249">
        <v>133.61462885449916</v>
      </c>
    </row>
    <row r="3938" spans="2:3" x14ac:dyDescent="0.75">
      <c r="B3938" s="250">
        <v>3875</v>
      </c>
      <c r="C3938" s="249">
        <v>146.6471142342341</v>
      </c>
    </row>
    <row r="3939" spans="2:3" x14ac:dyDescent="0.75">
      <c r="B3939" s="250">
        <v>3876</v>
      </c>
      <c r="C3939" s="249">
        <v>103.97112224174687</v>
      </c>
    </row>
    <row r="3940" spans="2:3" x14ac:dyDescent="0.75">
      <c r="B3940" s="250">
        <v>3877</v>
      </c>
      <c r="C3940" s="249">
        <v>117.93052365688062</v>
      </c>
    </row>
    <row r="3941" spans="2:3" x14ac:dyDescent="0.75">
      <c r="B3941" s="250">
        <v>3878</v>
      </c>
      <c r="C3941" s="249">
        <v>135.04088373877761</v>
      </c>
    </row>
    <row r="3942" spans="2:3" x14ac:dyDescent="0.75">
      <c r="B3942" s="250">
        <v>3879</v>
      </c>
      <c r="C3942" s="249">
        <v>128.49535511177365</v>
      </c>
    </row>
    <row r="3943" spans="2:3" x14ac:dyDescent="0.75">
      <c r="B3943" s="250">
        <v>3880</v>
      </c>
      <c r="C3943" s="249">
        <v>144.58885654630154</v>
      </c>
    </row>
    <row r="3944" spans="2:3" x14ac:dyDescent="0.75">
      <c r="B3944" s="250">
        <v>3881</v>
      </c>
      <c r="C3944" s="249">
        <v>90.393982964519154</v>
      </c>
    </row>
    <row r="3945" spans="2:3" x14ac:dyDescent="0.75">
      <c r="B3945" s="250">
        <v>3882</v>
      </c>
      <c r="C3945" s="249">
        <v>128.83087481727603</v>
      </c>
    </row>
    <row r="3946" spans="2:3" x14ac:dyDescent="0.75">
      <c r="B3946" s="250">
        <v>3883</v>
      </c>
      <c r="C3946" s="249">
        <v>122.72056803147839</v>
      </c>
    </row>
    <row r="3947" spans="2:3" x14ac:dyDescent="0.75">
      <c r="B3947" s="250">
        <v>3884</v>
      </c>
      <c r="C3947" s="249">
        <v>95.162098604839059</v>
      </c>
    </row>
    <row r="3948" spans="2:3" x14ac:dyDescent="0.75">
      <c r="B3948" s="250">
        <v>3885</v>
      </c>
      <c r="C3948" s="249">
        <v>125.78082867401619</v>
      </c>
    </row>
    <row r="3949" spans="2:3" x14ac:dyDescent="0.75">
      <c r="B3949" s="250">
        <v>3886</v>
      </c>
      <c r="C3949" s="249">
        <v>99.634033927292805</v>
      </c>
    </row>
    <row r="3950" spans="2:3" x14ac:dyDescent="0.75">
      <c r="B3950" s="250">
        <v>3887</v>
      </c>
      <c r="C3950" s="249">
        <v>141.75060115195569</v>
      </c>
    </row>
    <row r="3951" spans="2:3" x14ac:dyDescent="0.75">
      <c r="B3951" s="250">
        <v>3888</v>
      </c>
      <c r="C3951" s="249">
        <v>143.68758221860045</v>
      </c>
    </row>
    <row r="3952" spans="2:3" x14ac:dyDescent="0.75">
      <c r="B3952" s="250">
        <v>3889</v>
      </c>
      <c r="C3952" s="249">
        <v>120.85561730984843</v>
      </c>
    </row>
    <row r="3953" spans="2:3" x14ac:dyDescent="0.75">
      <c r="B3953" s="250">
        <v>3890</v>
      </c>
      <c r="C3953" s="249">
        <v>119.03690345822335</v>
      </c>
    </row>
    <row r="3954" spans="2:3" x14ac:dyDescent="0.75">
      <c r="B3954" s="250">
        <v>3891</v>
      </c>
      <c r="C3954" s="249">
        <v>75.144208212734185</v>
      </c>
    </row>
    <row r="3955" spans="2:3" x14ac:dyDescent="0.75">
      <c r="B3955" s="250">
        <v>3892</v>
      </c>
      <c r="C3955" s="249">
        <v>150.34849645819588</v>
      </c>
    </row>
    <row r="3956" spans="2:3" x14ac:dyDescent="0.75">
      <c r="B3956" s="250">
        <v>3893</v>
      </c>
      <c r="C3956" s="249">
        <v>166.79773767220732</v>
      </c>
    </row>
    <row r="3957" spans="2:3" x14ac:dyDescent="0.75">
      <c r="B3957" s="250">
        <v>3894</v>
      </c>
      <c r="C3957" s="249">
        <v>136.65361839421004</v>
      </c>
    </row>
    <row r="3958" spans="2:3" x14ac:dyDescent="0.75">
      <c r="B3958" s="250">
        <v>3895</v>
      </c>
      <c r="C3958" s="249">
        <v>76.599840071848377</v>
      </c>
    </row>
    <row r="3959" spans="2:3" x14ac:dyDescent="0.75">
      <c r="B3959" s="250">
        <v>3896</v>
      </c>
      <c r="C3959" s="249">
        <v>119.01332470686785</v>
      </c>
    </row>
    <row r="3960" spans="2:3" x14ac:dyDescent="0.75">
      <c r="B3960" s="250">
        <v>3897</v>
      </c>
      <c r="C3960" s="249">
        <v>98.586474090128661</v>
      </c>
    </row>
    <row r="3961" spans="2:3" x14ac:dyDescent="0.75">
      <c r="B3961" s="250">
        <v>3898</v>
      </c>
      <c r="C3961" s="249">
        <v>151.18600767603886</v>
      </c>
    </row>
    <row r="3962" spans="2:3" x14ac:dyDescent="0.75">
      <c r="B3962" s="250">
        <v>3899</v>
      </c>
      <c r="C3962" s="249">
        <v>106.62147453790907</v>
      </c>
    </row>
    <row r="3963" spans="2:3" x14ac:dyDescent="0.75">
      <c r="B3963" s="250">
        <v>3900</v>
      </c>
      <c r="C3963" s="249">
        <v>126.5460483057476</v>
      </c>
    </row>
    <row r="3964" spans="2:3" x14ac:dyDescent="0.75">
      <c r="B3964" s="250">
        <v>3901</v>
      </c>
      <c r="C3964" s="249">
        <v>126.41336017043713</v>
      </c>
    </row>
    <row r="3965" spans="2:3" x14ac:dyDescent="0.75">
      <c r="B3965" s="250">
        <v>3902</v>
      </c>
      <c r="C3965" s="249">
        <v>89.53479132397463</v>
      </c>
    </row>
    <row r="3966" spans="2:3" x14ac:dyDescent="0.75">
      <c r="B3966" s="250">
        <v>3903</v>
      </c>
      <c r="C3966" s="249">
        <v>104.950684039237</v>
      </c>
    </row>
    <row r="3967" spans="2:3" x14ac:dyDescent="0.75">
      <c r="B3967" s="250">
        <v>3904</v>
      </c>
      <c r="C3967" s="249">
        <v>117.07252021330072</v>
      </c>
    </row>
    <row r="3968" spans="2:3" x14ac:dyDescent="0.75">
      <c r="B3968" s="250">
        <v>3905</v>
      </c>
      <c r="C3968" s="249">
        <v>130.08147829282936</v>
      </c>
    </row>
    <row r="3969" spans="2:3" x14ac:dyDescent="0.75">
      <c r="B3969" s="250">
        <v>3906</v>
      </c>
      <c r="C3969" s="249">
        <v>108.54979509351749</v>
      </c>
    </row>
    <row r="3970" spans="2:3" x14ac:dyDescent="0.75">
      <c r="B3970" s="250">
        <v>3907</v>
      </c>
      <c r="C3970" s="249">
        <v>98.223261679063327</v>
      </c>
    </row>
    <row r="3971" spans="2:3" x14ac:dyDescent="0.75">
      <c r="B3971" s="250">
        <v>3908</v>
      </c>
      <c r="C3971" s="249">
        <v>91.27412215692442</v>
      </c>
    </row>
    <row r="3972" spans="2:3" x14ac:dyDescent="0.75">
      <c r="B3972" s="250">
        <v>3909</v>
      </c>
      <c r="C3972" s="249">
        <v>104.45900004271596</v>
      </c>
    </row>
    <row r="3973" spans="2:3" x14ac:dyDescent="0.75">
      <c r="B3973" s="250">
        <v>3910</v>
      </c>
      <c r="C3973" s="249">
        <v>93.474228809727038</v>
      </c>
    </row>
    <row r="3974" spans="2:3" x14ac:dyDescent="0.75">
      <c r="B3974" s="250">
        <v>3911</v>
      </c>
      <c r="C3974" s="249">
        <v>132.32564229750329</v>
      </c>
    </row>
    <row r="3975" spans="2:3" x14ac:dyDescent="0.75">
      <c r="B3975" s="250">
        <v>3912</v>
      </c>
      <c r="C3975" s="249">
        <v>125.11760828537041</v>
      </c>
    </row>
    <row r="3976" spans="2:3" x14ac:dyDescent="0.75">
      <c r="B3976" s="250">
        <v>3913</v>
      </c>
      <c r="C3976" s="249">
        <v>156.81111402976015</v>
      </c>
    </row>
    <row r="3977" spans="2:3" x14ac:dyDescent="0.75">
      <c r="B3977" s="250">
        <v>3914</v>
      </c>
      <c r="C3977" s="249">
        <v>124.75483044111392</v>
      </c>
    </row>
    <row r="3978" spans="2:3" x14ac:dyDescent="0.75">
      <c r="B3978" s="250">
        <v>3915</v>
      </c>
      <c r="C3978" s="249">
        <v>104.82510179333526</v>
      </c>
    </row>
    <row r="3979" spans="2:3" x14ac:dyDescent="0.75">
      <c r="B3979" s="250">
        <v>3916</v>
      </c>
      <c r="C3979" s="249">
        <v>80.38959076939733</v>
      </c>
    </row>
    <row r="3980" spans="2:3" x14ac:dyDescent="0.75">
      <c r="B3980" s="250">
        <v>3917</v>
      </c>
      <c r="C3980" s="249">
        <v>148.74310185593146</v>
      </c>
    </row>
    <row r="3981" spans="2:3" x14ac:dyDescent="0.75">
      <c r="B3981" s="250">
        <v>3918</v>
      </c>
      <c r="C3981" s="249">
        <v>73.619196123665532</v>
      </c>
    </row>
    <row r="3982" spans="2:3" x14ac:dyDescent="0.75">
      <c r="B3982" s="250">
        <v>3919</v>
      </c>
      <c r="C3982" s="249">
        <v>77.342084726246767</v>
      </c>
    </row>
    <row r="3983" spans="2:3" x14ac:dyDescent="0.75">
      <c r="B3983" s="250">
        <v>3920</v>
      </c>
      <c r="C3983" s="249">
        <v>129.85212979053526</v>
      </c>
    </row>
    <row r="3984" spans="2:3" x14ac:dyDescent="0.75">
      <c r="B3984" s="250">
        <v>3921</v>
      </c>
      <c r="C3984" s="249">
        <v>139.57493606984508</v>
      </c>
    </row>
    <row r="3985" spans="2:3" x14ac:dyDescent="0.75">
      <c r="B3985" s="250">
        <v>3922</v>
      </c>
      <c r="C3985" s="249">
        <v>113.73843552508445</v>
      </c>
    </row>
    <row r="3986" spans="2:3" x14ac:dyDescent="0.75">
      <c r="B3986" s="250">
        <v>3923</v>
      </c>
      <c r="C3986" s="249">
        <v>135.53568928231371</v>
      </c>
    </row>
    <row r="3987" spans="2:3" x14ac:dyDescent="0.75">
      <c r="B3987" s="250">
        <v>3924</v>
      </c>
      <c r="C3987" s="249">
        <v>98.948136278581629</v>
      </c>
    </row>
    <row r="3988" spans="2:3" x14ac:dyDescent="0.75">
      <c r="B3988" s="250">
        <v>3925</v>
      </c>
      <c r="C3988" s="249">
        <v>114.01112761732831</v>
      </c>
    </row>
    <row r="3989" spans="2:3" x14ac:dyDescent="0.75">
      <c r="B3989" s="250">
        <v>3926</v>
      </c>
      <c r="C3989" s="249">
        <v>58.338909931215284</v>
      </c>
    </row>
    <row r="3990" spans="2:3" x14ac:dyDescent="0.75">
      <c r="B3990" s="250">
        <v>3927</v>
      </c>
      <c r="C3990" s="249">
        <v>119.04067022705247</v>
      </c>
    </row>
    <row r="3991" spans="2:3" x14ac:dyDescent="0.75">
      <c r="B3991" s="250">
        <v>3928</v>
      </c>
      <c r="C3991" s="249">
        <v>121.83695992928367</v>
      </c>
    </row>
    <row r="3992" spans="2:3" x14ac:dyDescent="0.75">
      <c r="B3992" s="250">
        <v>3929</v>
      </c>
      <c r="C3992" s="249">
        <v>94.79354650564099</v>
      </c>
    </row>
    <row r="3993" spans="2:3" x14ac:dyDescent="0.75">
      <c r="B3993" s="250">
        <v>3930</v>
      </c>
      <c r="C3993" s="249">
        <v>121.72765288631734</v>
      </c>
    </row>
    <row r="3994" spans="2:3" x14ac:dyDescent="0.75">
      <c r="B3994" s="250">
        <v>3931</v>
      </c>
      <c r="C3994" s="249">
        <v>109.49129008502516</v>
      </c>
    </row>
    <row r="3995" spans="2:3" x14ac:dyDescent="0.75">
      <c r="B3995" s="250">
        <v>3932</v>
      </c>
      <c r="C3995" s="249">
        <v>77.772382444781897</v>
      </c>
    </row>
    <row r="3996" spans="2:3" x14ac:dyDescent="0.75">
      <c r="B3996" s="250">
        <v>3933</v>
      </c>
      <c r="C3996" s="249">
        <v>135.01048018282728</v>
      </c>
    </row>
    <row r="3997" spans="2:3" x14ac:dyDescent="0.75">
      <c r="B3997" s="250">
        <v>3934</v>
      </c>
      <c r="C3997" s="249">
        <v>158.85764698722335</v>
      </c>
    </row>
    <row r="3998" spans="2:3" x14ac:dyDescent="0.75">
      <c r="B3998" s="250">
        <v>3935</v>
      </c>
      <c r="C3998" s="249">
        <v>103.36770965823952</v>
      </c>
    </row>
    <row r="3999" spans="2:3" x14ac:dyDescent="0.75">
      <c r="B3999" s="250">
        <v>3936</v>
      </c>
      <c r="C3999" s="249">
        <v>124.88230659249169</v>
      </c>
    </row>
    <row r="4000" spans="2:3" x14ac:dyDescent="0.75">
      <c r="B4000" s="250">
        <v>3937</v>
      </c>
      <c r="C4000" s="249">
        <v>143.2785630074498</v>
      </c>
    </row>
    <row r="4001" spans="2:3" x14ac:dyDescent="0.75">
      <c r="B4001" s="250">
        <v>3938</v>
      </c>
      <c r="C4001" s="249">
        <v>130.30107935736368</v>
      </c>
    </row>
    <row r="4002" spans="2:3" x14ac:dyDescent="0.75">
      <c r="B4002" s="250">
        <v>3939</v>
      </c>
      <c r="C4002" s="249">
        <v>131.3468912347642</v>
      </c>
    </row>
    <row r="4003" spans="2:3" x14ac:dyDescent="0.75">
      <c r="B4003" s="250">
        <v>3940</v>
      </c>
      <c r="C4003" s="249">
        <v>129.87227598235643</v>
      </c>
    </row>
    <row r="4004" spans="2:3" x14ac:dyDescent="0.75">
      <c r="B4004" s="250">
        <v>3941</v>
      </c>
      <c r="C4004" s="249">
        <v>129.09109191160198</v>
      </c>
    </row>
    <row r="4005" spans="2:3" x14ac:dyDescent="0.75">
      <c r="B4005" s="250">
        <v>3942</v>
      </c>
      <c r="C4005" s="249">
        <v>119.18945402637998</v>
      </c>
    </row>
    <row r="4006" spans="2:3" x14ac:dyDescent="0.75">
      <c r="B4006" s="250">
        <v>3943</v>
      </c>
      <c r="C4006" s="249">
        <v>139.07552297535008</v>
      </c>
    </row>
    <row r="4007" spans="2:3" x14ac:dyDescent="0.75">
      <c r="B4007" s="250">
        <v>3944</v>
      </c>
      <c r="C4007" s="249">
        <v>125.26540231379501</v>
      </c>
    </row>
    <row r="4008" spans="2:3" x14ac:dyDescent="0.75">
      <c r="B4008" s="250">
        <v>3945</v>
      </c>
      <c r="C4008" s="249">
        <v>120.71644648779737</v>
      </c>
    </row>
    <row r="4009" spans="2:3" x14ac:dyDescent="0.75">
      <c r="B4009" s="250">
        <v>3946</v>
      </c>
      <c r="C4009" s="249">
        <v>111.36767091277713</v>
      </c>
    </row>
    <row r="4010" spans="2:3" x14ac:dyDescent="0.75">
      <c r="B4010" s="250">
        <v>3947</v>
      </c>
      <c r="C4010" s="249">
        <v>119.01119459972767</v>
      </c>
    </row>
    <row r="4011" spans="2:3" x14ac:dyDescent="0.75">
      <c r="B4011" s="250">
        <v>3948</v>
      </c>
      <c r="C4011" s="249">
        <v>136.81329095233087</v>
      </c>
    </row>
    <row r="4012" spans="2:3" x14ac:dyDescent="0.75">
      <c r="B4012" s="250">
        <v>3949</v>
      </c>
      <c r="C4012" s="249">
        <v>118.51868329953481</v>
      </c>
    </row>
    <row r="4013" spans="2:3" x14ac:dyDescent="0.75">
      <c r="B4013" s="250">
        <v>3950</v>
      </c>
      <c r="C4013" s="249">
        <v>103.57422306775445</v>
      </c>
    </row>
    <row r="4014" spans="2:3" x14ac:dyDescent="0.75">
      <c r="B4014" s="250">
        <v>3951</v>
      </c>
      <c r="C4014" s="249">
        <v>130.98717335584152</v>
      </c>
    </row>
    <row r="4015" spans="2:3" x14ac:dyDescent="0.75">
      <c r="B4015" s="250">
        <v>3952</v>
      </c>
      <c r="C4015" s="249">
        <v>101.45828102819067</v>
      </c>
    </row>
    <row r="4016" spans="2:3" x14ac:dyDescent="0.75">
      <c r="B4016" s="250">
        <v>3953</v>
      </c>
      <c r="C4016" s="249">
        <v>119.95641198557684</v>
      </c>
    </row>
    <row r="4017" spans="2:3" x14ac:dyDescent="0.75">
      <c r="B4017" s="250">
        <v>3954</v>
      </c>
      <c r="C4017" s="249">
        <v>126.31590928995963</v>
      </c>
    </row>
    <row r="4018" spans="2:3" x14ac:dyDescent="0.75">
      <c r="B4018" s="250">
        <v>3955</v>
      </c>
      <c r="C4018" s="249">
        <v>144.63664296881535</v>
      </c>
    </row>
    <row r="4019" spans="2:3" x14ac:dyDescent="0.75">
      <c r="B4019" s="250">
        <v>3956</v>
      </c>
      <c r="C4019" s="249">
        <v>146.20976536495834</v>
      </c>
    </row>
    <row r="4020" spans="2:3" x14ac:dyDescent="0.75">
      <c r="B4020" s="250">
        <v>3957</v>
      </c>
      <c r="C4020" s="249">
        <v>128.48202360719827</v>
      </c>
    </row>
    <row r="4021" spans="2:3" x14ac:dyDescent="0.75">
      <c r="B4021" s="250">
        <v>3958</v>
      </c>
      <c r="C4021" s="249">
        <v>110.4728524284547</v>
      </c>
    </row>
    <row r="4022" spans="2:3" x14ac:dyDescent="0.75">
      <c r="B4022" s="250">
        <v>3959</v>
      </c>
      <c r="C4022" s="249">
        <v>122.97215687750942</v>
      </c>
    </row>
    <row r="4023" spans="2:3" x14ac:dyDescent="0.75">
      <c r="B4023" s="250">
        <v>3960</v>
      </c>
      <c r="C4023" s="249">
        <v>129.6750502159955</v>
      </c>
    </row>
    <row r="4024" spans="2:3" x14ac:dyDescent="0.75">
      <c r="B4024" s="250">
        <v>3961</v>
      </c>
      <c r="C4024" s="249">
        <v>107.41873857609127</v>
      </c>
    </row>
    <row r="4025" spans="2:3" x14ac:dyDescent="0.75">
      <c r="B4025" s="250">
        <v>3962</v>
      </c>
      <c r="C4025" s="249">
        <v>121.20610821631563</v>
      </c>
    </row>
    <row r="4026" spans="2:3" x14ac:dyDescent="0.75">
      <c r="B4026" s="250">
        <v>3963</v>
      </c>
      <c r="C4026" s="249">
        <v>107.17507658563957</v>
      </c>
    </row>
    <row r="4027" spans="2:3" x14ac:dyDescent="0.75">
      <c r="B4027" s="250">
        <v>3964</v>
      </c>
      <c r="C4027" s="249">
        <v>128.01835331852979</v>
      </c>
    </row>
    <row r="4028" spans="2:3" x14ac:dyDescent="0.75">
      <c r="B4028" s="250">
        <v>3965</v>
      </c>
      <c r="C4028" s="249">
        <v>140.79731449971891</v>
      </c>
    </row>
    <row r="4029" spans="2:3" x14ac:dyDescent="0.75">
      <c r="B4029" s="250">
        <v>3966</v>
      </c>
      <c r="C4029" s="249">
        <v>83.913496333146256</v>
      </c>
    </row>
    <row r="4030" spans="2:3" x14ac:dyDescent="0.75">
      <c r="B4030" s="250">
        <v>3967</v>
      </c>
      <c r="C4030" s="249">
        <v>156.28759237070929</v>
      </c>
    </row>
    <row r="4031" spans="2:3" x14ac:dyDescent="0.75">
      <c r="B4031" s="250">
        <v>3968</v>
      </c>
      <c r="C4031" s="249">
        <v>118.9638144354783</v>
      </c>
    </row>
    <row r="4032" spans="2:3" x14ac:dyDescent="0.75">
      <c r="B4032" s="250">
        <v>3969</v>
      </c>
      <c r="C4032" s="249">
        <v>112.81753327140052</v>
      </c>
    </row>
    <row r="4033" spans="2:3" x14ac:dyDescent="0.75">
      <c r="B4033" s="250">
        <v>3970</v>
      </c>
      <c r="C4033" s="249">
        <v>114.1326201461318</v>
      </c>
    </row>
    <row r="4034" spans="2:3" x14ac:dyDescent="0.75">
      <c r="B4034" s="250">
        <v>3971</v>
      </c>
      <c r="C4034" s="249">
        <v>111.97539367262884</v>
      </c>
    </row>
    <row r="4035" spans="2:3" x14ac:dyDescent="0.75">
      <c r="B4035" s="250">
        <v>3972</v>
      </c>
      <c r="C4035" s="249">
        <v>118.77834524793035</v>
      </c>
    </row>
    <row r="4036" spans="2:3" x14ac:dyDescent="0.75">
      <c r="B4036" s="250">
        <v>3973</v>
      </c>
      <c r="C4036" s="249">
        <v>131.86831418775498</v>
      </c>
    </row>
    <row r="4037" spans="2:3" x14ac:dyDescent="0.75">
      <c r="B4037" s="250">
        <v>3974</v>
      </c>
      <c r="C4037" s="249">
        <v>125.34520917563466</v>
      </c>
    </row>
    <row r="4038" spans="2:3" x14ac:dyDescent="0.75">
      <c r="B4038" s="250">
        <v>3975</v>
      </c>
      <c r="C4038" s="249">
        <v>95.279364806760157</v>
      </c>
    </row>
    <row r="4039" spans="2:3" x14ac:dyDescent="0.75">
      <c r="B4039" s="250">
        <v>3976</v>
      </c>
      <c r="C4039" s="249">
        <v>109.25519319223076</v>
      </c>
    </row>
    <row r="4040" spans="2:3" x14ac:dyDescent="0.75">
      <c r="B4040" s="250">
        <v>3977</v>
      </c>
      <c r="C4040" s="249">
        <v>122.91417502144975</v>
      </c>
    </row>
    <row r="4041" spans="2:3" x14ac:dyDescent="0.75">
      <c r="B4041" s="250">
        <v>3978</v>
      </c>
      <c r="C4041" s="249">
        <v>101.80488227770391</v>
      </c>
    </row>
    <row r="4042" spans="2:3" x14ac:dyDescent="0.75">
      <c r="B4042" s="250">
        <v>3979</v>
      </c>
      <c r="C4042" s="249">
        <v>101.93851838513399</v>
      </c>
    </row>
    <row r="4043" spans="2:3" x14ac:dyDescent="0.75">
      <c r="B4043" s="250">
        <v>3980</v>
      </c>
      <c r="C4043" s="249">
        <v>115.64542195678474</v>
      </c>
    </row>
    <row r="4044" spans="2:3" x14ac:dyDescent="0.75">
      <c r="B4044" s="250">
        <v>3981</v>
      </c>
      <c r="C4044" s="249">
        <v>130.61788438684181</v>
      </c>
    </row>
    <row r="4045" spans="2:3" x14ac:dyDescent="0.75">
      <c r="B4045" s="250">
        <v>3982</v>
      </c>
      <c r="C4045" s="249">
        <v>107.31804758283437</v>
      </c>
    </row>
    <row r="4046" spans="2:3" x14ac:dyDescent="0.75">
      <c r="B4046" s="250">
        <v>3983</v>
      </c>
      <c r="C4046" s="249">
        <v>82.653722822988925</v>
      </c>
    </row>
    <row r="4047" spans="2:3" x14ac:dyDescent="0.75">
      <c r="B4047" s="250">
        <v>3984</v>
      </c>
      <c r="C4047" s="249">
        <v>81.314333698875032</v>
      </c>
    </row>
    <row r="4048" spans="2:3" x14ac:dyDescent="0.75">
      <c r="B4048" s="250">
        <v>3985</v>
      </c>
      <c r="C4048" s="249">
        <v>136.44327002238751</v>
      </c>
    </row>
    <row r="4049" spans="2:3" x14ac:dyDescent="0.75">
      <c r="B4049" s="250">
        <v>3986</v>
      </c>
      <c r="C4049" s="249">
        <v>99.869595258591431</v>
      </c>
    </row>
    <row r="4050" spans="2:3" x14ac:dyDescent="0.75">
      <c r="B4050" s="250">
        <v>3987</v>
      </c>
      <c r="C4050" s="249">
        <v>95.138673597196245</v>
      </c>
    </row>
    <row r="4051" spans="2:3" x14ac:dyDescent="0.75">
      <c r="B4051" s="250">
        <v>3988</v>
      </c>
      <c r="C4051" s="249">
        <v>145.39222253328873</v>
      </c>
    </row>
    <row r="4052" spans="2:3" x14ac:dyDescent="0.75">
      <c r="B4052" s="250">
        <v>3989</v>
      </c>
      <c r="C4052" s="249">
        <v>90.926043340981437</v>
      </c>
    </row>
    <row r="4053" spans="2:3" x14ac:dyDescent="0.75">
      <c r="B4053" s="250">
        <v>3990</v>
      </c>
      <c r="C4053" s="249">
        <v>154.12950384852371</v>
      </c>
    </row>
    <row r="4054" spans="2:3" x14ac:dyDescent="0.75">
      <c r="B4054" s="250">
        <v>3991</v>
      </c>
      <c r="C4054" s="249">
        <v>105.24100115822878</v>
      </c>
    </row>
    <row r="4055" spans="2:3" x14ac:dyDescent="0.75">
      <c r="B4055" s="250">
        <v>3992</v>
      </c>
      <c r="C4055" s="249">
        <v>118.1459503546255</v>
      </c>
    </row>
    <row r="4056" spans="2:3" x14ac:dyDescent="0.75">
      <c r="B4056" s="250">
        <v>3993</v>
      </c>
      <c r="C4056" s="249">
        <v>128.63258491555104</v>
      </c>
    </row>
    <row r="4057" spans="2:3" x14ac:dyDescent="0.75">
      <c r="B4057" s="250">
        <v>3994</v>
      </c>
      <c r="C4057" s="249">
        <v>114.68055968566502</v>
      </c>
    </row>
    <row r="4058" spans="2:3" x14ac:dyDescent="0.75">
      <c r="B4058" s="250">
        <v>3995</v>
      </c>
      <c r="C4058" s="249">
        <v>125.0853834713196</v>
      </c>
    </row>
    <row r="4059" spans="2:3" x14ac:dyDescent="0.75">
      <c r="B4059" s="250">
        <v>3996</v>
      </c>
      <c r="C4059" s="249">
        <v>111.83691231624017</v>
      </c>
    </row>
    <row r="4060" spans="2:3" x14ac:dyDescent="0.75">
      <c r="B4060" s="250">
        <v>3997</v>
      </c>
      <c r="C4060" s="249">
        <v>113.65022971216796</v>
      </c>
    </row>
    <row r="4061" spans="2:3" x14ac:dyDescent="0.75">
      <c r="B4061" s="250">
        <v>3998</v>
      </c>
      <c r="C4061" s="249">
        <v>157.85146400857741</v>
      </c>
    </row>
    <row r="4062" spans="2:3" x14ac:dyDescent="0.75">
      <c r="B4062" s="250">
        <v>3999</v>
      </c>
      <c r="C4062" s="249">
        <v>137.86418262327717</v>
      </c>
    </row>
    <row r="4063" spans="2:3" x14ac:dyDescent="0.75">
      <c r="B4063" s="250">
        <v>4000</v>
      </c>
      <c r="C4063" s="249">
        <v>174.61078841845614</v>
      </c>
    </row>
    <row r="4064" spans="2:3" x14ac:dyDescent="0.75">
      <c r="B4064" s="250">
        <v>4001</v>
      </c>
      <c r="C4064" s="249">
        <v>64.693550078289789</v>
      </c>
    </row>
    <row r="4065" spans="2:3" x14ac:dyDescent="0.75">
      <c r="B4065" s="250">
        <v>4002</v>
      </c>
      <c r="C4065" s="249">
        <v>56.323842929223694</v>
      </c>
    </row>
    <row r="4066" spans="2:3" x14ac:dyDescent="0.75">
      <c r="B4066" s="250">
        <v>4003</v>
      </c>
      <c r="C4066" s="249">
        <v>117.06558803707117</v>
      </c>
    </row>
    <row r="4067" spans="2:3" x14ac:dyDescent="0.75">
      <c r="B4067" s="250">
        <v>4004</v>
      </c>
      <c r="C4067" s="249">
        <v>83.505633980851059</v>
      </c>
    </row>
    <row r="4068" spans="2:3" x14ac:dyDescent="0.75">
      <c r="B4068" s="250">
        <v>4005</v>
      </c>
      <c r="C4068" s="249">
        <v>126.26247963838713</v>
      </c>
    </row>
    <row r="4069" spans="2:3" x14ac:dyDescent="0.75">
      <c r="B4069" s="250">
        <v>4006</v>
      </c>
      <c r="C4069" s="249">
        <v>116.26882811791521</v>
      </c>
    </row>
    <row r="4070" spans="2:3" x14ac:dyDescent="0.75">
      <c r="B4070" s="250">
        <v>4007</v>
      </c>
      <c r="C4070" s="249">
        <v>128.25283187331956</v>
      </c>
    </row>
    <row r="4071" spans="2:3" x14ac:dyDescent="0.75">
      <c r="B4071" s="250">
        <v>4008</v>
      </c>
      <c r="C4071" s="249">
        <v>111.2953730174695</v>
      </c>
    </row>
    <row r="4072" spans="2:3" x14ac:dyDescent="0.75">
      <c r="B4072" s="250">
        <v>4009</v>
      </c>
      <c r="C4072" s="249">
        <v>143.99509007320054</v>
      </c>
    </row>
    <row r="4073" spans="2:3" x14ac:dyDescent="0.75">
      <c r="B4073" s="250">
        <v>4010</v>
      </c>
      <c r="C4073" s="249">
        <v>148.48439675249895</v>
      </c>
    </row>
    <row r="4074" spans="2:3" x14ac:dyDescent="0.75">
      <c r="B4074" s="250">
        <v>4011</v>
      </c>
      <c r="C4074" s="249">
        <v>94.258281849468631</v>
      </c>
    </row>
    <row r="4075" spans="2:3" x14ac:dyDescent="0.75">
      <c r="B4075" s="250">
        <v>4012</v>
      </c>
      <c r="C4075" s="249">
        <v>85.411531102670807</v>
      </c>
    </row>
    <row r="4076" spans="2:3" x14ac:dyDescent="0.75">
      <c r="B4076" s="250">
        <v>4013</v>
      </c>
      <c r="C4076" s="249">
        <v>116.46362534652806</v>
      </c>
    </row>
    <row r="4077" spans="2:3" x14ac:dyDescent="0.75">
      <c r="B4077" s="250">
        <v>4014</v>
      </c>
      <c r="C4077" s="249">
        <v>95.807284134082153</v>
      </c>
    </row>
    <row r="4078" spans="2:3" x14ac:dyDescent="0.75">
      <c r="B4078" s="250">
        <v>4015</v>
      </c>
      <c r="C4078" s="249">
        <v>126.55519372325398</v>
      </c>
    </row>
    <row r="4079" spans="2:3" x14ac:dyDescent="0.75">
      <c r="B4079" s="250">
        <v>4016</v>
      </c>
      <c r="C4079" s="249">
        <v>110.87238111463903</v>
      </c>
    </row>
    <row r="4080" spans="2:3" x14ac:dyDescent="0.75">
      <c r="B4080" s="250">
        <v>4017</v>
      </c>
      <c r="C4080" s="249">
        <v>72.514225904169152</v>
      </c>
    </row>
    <row r="4081" spans="2:3" x14ac:dyDescent="0.75">
      <c r="B4081" s="250">
        <v>4018</v>
      </c>
      <c r="C4081" s="249">
        <v>117.18715686775971</v>
      </c>
    </row>
    <row r="4082" spans="2:3" x14ac:dyDescent="0.75">
      <c r="B4082" s="250">
        <v>4019</v>
      </c>
      <c r="C4082" s="249">
        <v>71.250076398647593</v>
      </c>
    </row>
    <row r="4083" spans="2:3" x14ac:dyDescent="0.75">
      <c r="B4083" s="250">
        <v>4020</v>
      </c>
      <c r="C4083" s="249">
        <v>137.97862938363667</v>
      </c>
    </row>
    <row r="4084" spans="2:3" x14ac:dyDescent="0.75">
      <c r="B4084" s="250">
        <v>4021</v>
      </c>
      <c r="C4084" s="249">
        <v>100.07641712777477</v>
      </c>
    </row>
    <row r="4085" spans="2:3" x14ac:dyDescent="0.75">
      <c r="B4085" s="250">
        <v>4022</v>
      </c>
      <c r="C4085" s="249">
        <v>154.57599759967388</v>
      </c>
    </row>
    <row r="4086" spans="2:3" x14ac:dyDescent="0.75">
      <c r="B4086" s="250">
        <v>4023</v>
      </c>
      <c r="C4086" s="249">
        <v>120.11490533389518</v>
      </c>
    </row>
    <row r="4087" spans="2:3" x14ac:dyDescent="0.75">
      <c r="B4087" s="250">
        <v>4024</v>
      </c>
      <c r="C4087" s="249">
        <v>87.130572329846046</v>
      </c>
    </row>
    <row r="4088" spans="2:3" x14ac:dyDescent="0.75">
      <c r="B4088" s="250">
        <v>4025</v>
      </c>
      <c r="C4088" s="249">
        <v>160.99141698336871</v>
      </c>
    </row>
    <row r="4089" spans="2:3" x14ac:dyDescent="0.75">
      <c r="B4089" s="250">
        <v>4026</v>
      </c>
      <c r="C4089" s="249">
        <v>125.91103307443349</v>
      </c>
    </row>
    <row r="4090" spans="2:3" x14ac:dyDescent="0.75">
      <c r="B4090" s="250">
        <v>4027</v>
      </c>
      <c r="C4090" s="249">
        <v>153.62421533163734</v>
      </c>
    </row>
    <row r="4091" spans="2:3" x14ac:dyDescent="0.75">
      <c r="B4091" s="250">
        <v>4028</v>
      </c>
      <c r="C4091" s="249">
        <v>125.70393854597825</v>
      </c>
    </row>
    <row r="4092" spans="2:3" x14ac:dyDescent="0.75">
      <c r="B4092" s="250">
        <v>4029</v>
      </c>
      <c r="C4092" s="249">
        <v>95.194346349919272</v>
      </c>
    </row>
    <row r="4093" spans="2:3" x14ac:dyDescent="0.75">
      <c r="B4093" s="250">
        <v>4030</v>
      </c>
      <c r="C4093" s="249">
        <v>128.25944143734478</v>
      </c>
    </row>
    <row r="4094" spans="2:3" x14ac:dyDescent="0.75">
      <c r="B4094" s="250">
        <v>4031</v>
      </c>
      <c r="C4094" s="249">
        <v>127.06103594981039</v>
      </c>
    </row>
    <row r="4095" spans="2:3" x14ac:dyDescent="0.75">
      <c r="B4095" s="250">
        <v>4032</v>
      </c>
      <c r="C4095" s="249">
        <v>148.74851019530959</v>
      </c>
    </row>
    <row r="4096" spans="2:3" x14ac:dyDescent="0.75">
      <c r="B4096" s="250">
        <v>4033</v>
      </c>
      <c r="C4096" s="249">
        <v>126.45929686571355</v>
      </c>
    </row>
    <row r="4097" spans="2:3" x14ac:dyDescent="0.75">
      <c r="B4097" s="250">
        <v>4034</v>
      </c>
      <c r="C4097" s="249">
        <v>110.90961952475413</v>
      </c>
    </row>
    <row r="4098" spans="2:3" x14ac:dyDescent="0.75">
      <c r="B4098" s="250">
        <v>4035</v>
      </c>
      <c r="C4098" s="249">
        <v>104.78235883394663</v>
      </c>
    </row>
    <row r="4099" spans="2:3" x14ac:dyDescent="0.75">
      <c r="B4099" s="250">
        <v>4036</v>
      </c>
      <c r="C4099" s="249">
        <v>129.66794842119785</v>
      </c>
    </row>
    <row r="4100" spans="2:3" x14ac:dyDescent="0.75">
      <c r="B4100" s="250">
        <v>4037</v>
      </c>
      <c r="C4100" s="249">
        <v>147.50264672971051</v>
      </c>
    </row>
    <row r="4101" spans="2:3" x14ac:dyDescent="0.75">
      <c r="B4101" s="250">
        <v>4038</v>
      </c>
      <c r="C4101" s="249">
        <v>126.69145610220635</v>
      </c>
    </row>
    <row r="4102" spans="2:3" x14ac:dyDescent="0.75">
      <c r="B4102" s="250">
        <v>4039</v>
      </c>
      <c r="C4102" s="249">
        <v>112.27229709821528</v>
      </c>
    </row>
    <row r="4103" spans="2:3" x14ac:dyDescent="0.75">
      <c r="B4103" s="250">
        <v>4040</v>
      </c>
      <c r="C4103" s="249">
        <v>140.01658186412553</v>
      </c>
    </row>
    <row r="4104" spans="2:3" x14ac:dyDescent="0.75">
      <c r="B4104" s="250">
        <v>4041</v>
      </c>
      <c r="C4104" s="249">
        <v>91.918500365321989</v>
      </c>
    </row>
    <row r="4105" spans="2:3" x14ac:dyDescent="0.75">
      <c r="B4105" s="250">
        <v>4042</v>
      </c>
      <c r="C4105" s="249">
        <v>119.25772613027789</v>
      </c>
    </row>
    <row r="4106" spans="2:3" x14ac:dyDescent="0.75">
      <c r="B4106" s="250">
        <v>4043</v>
      </c>
      <c r="C4106" s="249">
        <v>117.69560102553251</v>
      </c>
    </row>
    <row r="4107" spans="2:3" x14ac:dyDescent="0.75">
      <c r="B4107" s="250">
        <v>4044</v>
      </c>
      <c r="C4107" s="249">
        <v>91.999907228159884</v>
      </c>
    </row>
    <row r="4108" spans="2:3" x14ac:dyDescent="0.75">
      <c r="B4108" s="250">
        <v>4045</v>
      </c>
      <c r="C4108" s="249">
        <v>157.23718868110433</v>
      </c>
    </row>
    <row r="4109" spans="2:3" x14ac:dyDescent="0.75">
      <c r="B4109" s="250">
        <v>4046</v>
      </c>
      <c r="C4109" s="249">
        <v>139.59684139526462</v>
      </c>
    </row>
    <row r="4110" spans="2:3" x14ac:dyDescent="0.75">
      <c r="B4110" s="250">
        <v>4047</v>
      </c>
      <c r="C4110" s="249">
        <v>87.415183685987671</v>
      </c>
    </row>
    <row r="4111" spans="2:3" x14ac:dyDescent="0.75">
      <c r="B4111" s="250">
        <v>4048</v>
      </c>
      <c r="C4111" s="249">
        <v>101.20971116247105</v>
      </c>
    </row>
    <row r="4112" spans="2:3" x14ac:dyDescent="0.75">
      <c r="B4112" s="250">
        <v>4049</v>
      </c>
      <c r="C4112" s="249">
        <v>147.46495494173118</v>
      </c>
    </row>
    <row r="4113" spans="2:3" x14ac:dyDescent="0.75">
      <c r="B4113" s="250">
        <v>4050</v>
      </c>
      <c r="C4113" s="249">
        <v>118.8605893617502</v>
      </c>
    </row>
    <row r="4114" spans="2:3" x14ac:dyDescent="0.75">
      <c r="B4114" s="250">
        <v>4051</v>
      </c>
      <c r="C4114" s="249">
        <v>117.56295055796338</v>
      </c>
    </row>
    <row r="4115" spans="2:3" x14ac:dyDescent="0.75">
      <c r="B4115" s="250">
        <v>4052</v>
      </c>
      <c r="C4115" s="249">
        <v>121.24262918941781</v>
      </c>
    </row>
    <row r="4116" spans="2:3" x14ac:dyDescent="0.75">
      <c r="B4116" s="250">
        <v>4053</v>
      </c>
      <c r="C4116" s="249">
        <v>109.63691376719223</v>
      </c>
    </row>
    <row r="4117" spans="2:3" x14ac:dyDescent="0.75">
      <c r="B4117" s="250">
        <v>4054</v>
      </c>
      <c r="C4117" s="249">
        <v>125.72786617433169</v>
      </c>
    </row>
    <row r="4118" spans="2:3" x14ac:dyDescent="0.75">
      <c r="B4118" s="250">
        <v>4055</v>
      </c>
      <c r="C4118" s="249">
        <v>96.84589891269313</v>
      </c>
    </row>
    <row r="4119" spans="2:3" x14ac:dyDescent="0.75">
      <c r="B4119" s="250">
        <v>4056</v>
      </c>
      <c r="C4119" s="249">
        <v>124.72175202629228</v>
      </c>
    </row>
    <row r="4120" spans="2:3" x14ac:dyDescent="0.75">
      <c r="B4120" s="250">
        <v>4057</v>
      </c>
      <c r="C4120" s="249">
        <v>125.00468036994538</v>
      </c>
    </row>
    <row r="4121" spans="2:3" x14ac:dyDescent="0.75">
      <c r="B4121" s="250">
        <v>4058</v>
      </c>
      <c r="C4121" s="249">
        <v>141.87690847846585</v>
      </c>
    </row>
    <row r="4122" spans="2:3" x14ac:dyDescent="0.75">
      <c r="B4122" s="250">
        <v>4059</v>
      </c>
      <c r="C4122" s="249">
        <v>144.89917901300021</v>
      </c>
    </row>
    <row r="4123" spans="2:3" x14ac:dyDescent="0.75">
      <c r="B4123" s="250">
        <v>4060</v>
      </c>
      <c r="C4123" s="249">
        <v>96.354267416839903</v>
      </c>
    </row>
    <row r="4124" spans="2:3" x14ac:dyDescent="0.75">
      <c r="B4124" s="250">
        <v>4061</v>
      </c>
      <c r="C4124" s="249">
        <v>96.049705236018312</v>
      </c>
    </row>
    <row r="4125" spans="2:3" x14ac:dyDescent="0.75">
      <c r="B4125" s="250">
        <v>4062</v>
      </c>
      <c r="C4125" s="249">
        <v>66.549136753307252</v>
      </c>
    </row>
    <row r="4126" spans="2:3" x14ac:dyDescent="0.75">
      <c r="B4126" s="250">
        <v>4063</v>
      </c>
      <c r="C4126" s="249">
        <v>139.93460505981116</v>
      </c>
    </row>
    <row r="4127" spans="2:3" x14ac:dyDescent="0.75">
      <c r="B4127" s="250">
        <v>4064</v>
      </c>
      <c r="C4127" s="249">
        <v>141.82952932907318</v>
      </c>
    </row>
    <row r="4128" spans="2:3" x14ac:dyDescent="0.75">
      <c r="B4128" s="250">
        <v>4065</v>
      </c>
      <c r="C4128" s="249">
        <v>186.05027951641614</v>
      </c>
    </row>
    <row r="4129" spans="2:3" x14ac:dyDescent="0.75">
      <c r="B4129" s="250">
        <v>4066</v>
      </c>
      <c r="C4129" s="249">
        <v>128.90802131315772</v>
      </c>
    </row>
    <row r="4130" spans="2:3" x14ac:dyDescent="0.75">
      <c r="B4130" s="250">
        <v>4067</v>
      </c>
      <c r="C4130" s="249">
        <v>139.36847044518856</v>
      </c>
    </row>
    <row r="4131" spans="2:3" x14ac:dyDescent="0.75">
      <c r="B4131" s="250">
        <v>4068</v>
      </c>
      <c r="C4131" s="249">
        <v>129.49774924235135</v>
      </c>
    </row>
    <row r="4132" spans="2:3" x14ac:dyDescent="0.75">
      <c r="B4132" s="250">
        <v>4069</v>
      </c>
      <c r="C4132" s="249">
        <v>117.95152403705625</v>
      </c>
    </row>
    <row r="4133" spans="2:3" x14ac:dyDescent="0.75">
      <c r="B4133" s="250">
        <v>4070</v>
      </c>
      <c r="C4133" s="249">
        <v>123.18117309119671</v>
      </c>
    </row>
    <row r="4134" spans="2:3" x14ac:dyDescent="0.75">
      <c r="B4134" s="250">
        <v>4071</v>
      </c>
      <c r="C4134" s="249">
        <v>99.887680922680033</v>
      </c>
    </row>
    <row r="4135" spans="2:3" x14ac:dyDescent="0.75">
      <c r="B4135" s="250">
        <v>4072</v>
      </c>
      <c r="C4135" s="249">
        <v>106.07864671200609</v>
      </c>
    </row>
    <row r="4136" spans="2:3" x14ac:dyDescent="0.75">
      <c r="B4136" s="250">
        <v>4073</v>
      </c>
      <c r="C4136" s="249">
        <v>103.56154674797263</v>
      </c>
    </row>
    <row r="4137" spans="2:3" x14ac:dyDescent="0.75">
      <c r="B4137" s="250">
        <v>4074</v>
      </c>
      <c r="C4137" s="249">
        <v>115.29950799315395</v>
      </c>
    </row>
    <row r="4138" spans="2:3" x14ac:dyDescent="0.75">
      <c r="B4138" s="250">
        <v>4075</v>
      </c>
      <c r="C4138" s="249">
        <v>141.37398239811591</v>
      </c>
    </row>
    <row r="4139" spans="2:3" x14ac:dyDescent="0.75">
      <c r="B4139" s="250">
        <v>4076</v>
      </c>
      <c r="C4139" s="249">
        <v>170.53356679270132</v>
      </c>
    </row>
    <row r="4140" spans="2:3" x14ac:dyDescent="0.75">
      <c r="B4140" s="250">
        <v>4077</v>
      </c>
      <c r="C4140" s="249">
        <v>131.03112972162569</v>
      </c>
    </row>
    <row r="4141" spans="2:3" x14ac:dyDescent="0.75">
      <c r="B4141" s="250">
        <v>4078</v>
      </c>
      <c r="C4141" s="249">
        <v>90.89377393155128</v>
      </c>
    </row>
    <row r="4142" spans="2:3" x14ac:dyDescent="0.75">
      <c r="B4142" s="250">
        <v>4079</v>
      </c>
      <c r="C4142" s="249">
        <v>102.90218850526384</v>
      </c>
    </row>
    <row r="4143" spans="2:3" x14ac:dyDescent="0.75">
      <c r="B4143" s="250">
        <v>4080</v>
      </c>
      <c r="C4143" s="249">
        <v>144.70444574536683</v>
      </c>
    </row>
    <row r="4144" spans="2:3" x14ac:dyDescent="0.75">
      <c r="B4144" s="250">
        <v>4081</v>
      </c>
      <c r="C4144" s="249">
        <v>130.890072272704</v>
      </c>
    </row>
    <row r="4145" spans="2:3" x14ac:dyDescent="0.75">
      <c r="B4145" s="250">
        <v>4082</v>
      </c>
      <c r="C4145" s="249">
        <v>153.70702433853944</v>
      </c>
    </row>
    <row r="4146" spans="2:3" x14ac:dyDescent="0.75">
      <c r="B4146" s="250">
        <v>4083</v>
      </c>
      <c r="C4146" s="249">
        <v>112.47366886324329</v>
      </c>
    </row>
    <row r="4147" spans="2:3" x14ac:dyDescent="0.75">
      <c r="B4147" s="250">
        <v>4084</v>
      </c>
      <c r="C4147" s="249">
        <v>119.7713923536537</v>
      </c>
    </row>
    <row r="4148" spans="2:3" x14ac:dyDescent="0.75">
      <c r="B4148" s="250">
        <v>4085</v>
      </c>
      <c r="C4148" s="249">
        <v>81.973280722843342</v>
      </c>
    </row>
    <row r="4149" spans="2:3" x14ac:dyDescent="0.75">
      <c r="B4149" s="250">
        <v>4086</v>
      </c>
      <c r="C4149" s="249">
        <v>107.77775464755439</v>
      </c>
    </row>
    <row r="4150" spans="2:3" x14ac:dyDescent="0.75">
      <c r="B4150" s="250">
        <v>4087</v>
      </c>
      <c r="C4150" s="249">
        <v>128.98314369457484</v>
      </c>
    </row>
    <row r="4151" spans="2:3" x14ac:dyDescent="0.75">
      <c r="B4151" s="250">
        <v>4088</v>
      </c>
      <c r="C4151" s="249">
        <v>84.961683487050877</v>
      </c>
    </row>
    <row r="4152" spans="2:3" x14ac:dyDescent="0.75">
      <c r="B4152" s="250">
        <v>4089</v>
      </c>
      <c r="C4152" s="249">
        <v>106.41948610369977</v>
      </c>
    </row>
    <row r="4153" spans="2:3" x14ac:dyDescent="0.75">
      <c r="B4153" s="250">
        <v>4090</v>
      </c>
      <c r="C4153" s="249">
        <v>115.5189093289579</v>
      </c>
    </row>
    <row r="4154" spans="2:3" x14ac:dyDescent="0.75">
      <c r="B4154" s="250">
        <v>4091</v>
      </c>
      <c r="C4154" s="249">
        <v>140.97434467715971</v>
      </c>
    </row>
    <row r="4155" spans="2:3" x14ac:dyDescent="0.75">
      <c r="B4155" s="250">
        <v>4092</v>
      </c>
      <c r="C4155" s="249">
        <v>153.02039020211453</v>
      </c>
    </row>
    <row r="4156" spans="2:3" x14ac:dyDescent="0.75">
      <c r="B4156" s="250">
        <v>4093</v>
      </c>
      <c r="C4156" s="249">
        <v>99.6321787561306</v>
      </c>
    </row>
    <row r="4157" spans="2:3" x14ac:dyDescent="0.75">
      <c r="B4157" s="250">
        <v>4094</v>
      </c>
      <c r="C4157" s="249">
        <v>121.04382959546211</v>
      </c>
    </row>
    <row r="4158" spans="2:3" x14ac:dyDescent="0.75">
      <c r="B4158" s="250">
        <v>4095</v>
      </c>
      <c r="C4158" s="249">
        <v>102.72123159638019</v>
      </c>
    </row>
    <row r="4159" spans="2:3" x14ac:dyDescent="0.75">
      <c r="B4159" s="250">
        <v>4096</v>
      </c>
      <c r="C4159" s="249">
        <v>120.80311768856716</v>
      </c>
    </row>
    <row r="4160" spans="2:3" x14ac:dyDescent="0.75">
      <c r="B4160" s="250">
        <v>4097</v>
      </c>
      <c r="C4160" s="249">
        <v>134.17302253369309</v>
      </c>
    </row>
    <row r="4161" spans="2:3" x14ac:dyDescent="0.75">
      <c r="B4161" s="250">
        <v>4098</v>
      </c>
      <c r="C4161" s="249">
        <v>135.98276750993222</v>
      </c>
    </row>
    <row r="4162" spans="2:3" x14ac:dyDescent="0.75">
      <c r="B4162" s="250">
        <v>4099</v>
      </c>
      <c r="C4162" s="249">
        <v>160.51213650594735</v>
      </c>
    </row>
    <row r="4163" spans="2:3" x14ac:dyDescent="0.75">
      <c r="B4163" s="250">
        <v>4100</v>
      </c>
      <c r="C4163" s="249">
        <v>98.803202855784519</v>
      </c>
    </row>
    <row r="4164" spans="2:3" x14ac:dyDescent="0.75">
      <c r="B4164" s="250">
        <v>4101</v>
      </c>
      <c r="C4164" s="249">
        <v>103.99061020034216</v>
      </c>
    </row>
    <row r="4165" spans="2:3" x14ac:dyDescent="0.75">
      <c r="B4165" s="250">
        <v>4102</v>
      </c>
      <c r="C4165" s="249">
        <v>97.428374317734779</v>
      </c>
    </row>
    <row r="4166" spans="2:3" x14ac:dyDescent="0.75">
      <c r="B4166" s="250">
        <v>4103</v>
      </c>
      <c r="C4166" s="249">
        <v>103.70845766231264</v>
      </c>
    </row>
    <row r="4167" spans="2:3" x14ac:dyDescent="0.75">
      <c r="B4167" s="250">
        <v>4104</v>
      </c>
      <c r="C4167" s="249">
        <v>134.9779747085031</v>
      </c>
    </row>
    <row r="4168" spans="2:3" x14ac:dyDescent="0.75">
      <c r="B4168" s="250">
        <v>4105</v>
      </c>
      <c r="C4168" s="249">
        <v>103.28128623062625</v>
      </c>
    </row>
    <row r="4169" spans="2:3" x14ac:dyDescent="0.75">
      <c r="B4169" s="250">
        <v>4106</v>
      </c>
      <c r="C4169" s="249">
        <v>137.35045923230257</v>
      </c>
    </row>
    <row r="4170" spans="2:3" x14ac:dyDescent="0.75">
      <c r="B4170" s="250">
        <v>4107</v>
      </c>
      <c r="C4170" s="249">
        <v>92.755147322938285</v>
      </c>
    </row>
    <row r="4171" spans="2:3" x14ac:dyDescent="0.75">
      <c r="B4171" s="250">
        <v>4108</v>
      </c>
      <c r="C4171" s="249">
        <v>109.06032417857902</v>
      </c>
    </row>
    <row r="4172" spans="2:3" x14ac:dyDescent="0.75">
      <c r="B4172" s="250">
        <v>4109</v>
      </c>
      <c r="C4172" s="249">
        <v>117.46138421804295</v>
      </c>
    </row>
    <row r="4173" spans="2:3" x14ac:dyDescent="0.75">
      <c r="B4173" s="250">
        <v>4110</v>
      </c>
      <c r="C4173" s="249">
        <v>116.47221838612008</v>
      </c>
    </row>
    <row r="4174" spans="2:3" x14ac:dyDescent="0.75">
      <c r="B4174" s="250">
        <v>4111</v>
      </c>
      <c r="C4174" s="249">
        <v>84.961989918107591</v>
      </c>
    </row>
    <row r="4175" spans="2:3" x14ac:dyDescent="0.75">
      <c r="B4175" s="250">
        <v>4112</v>
      </c>
      <c r="C4175" s="249">
        <v>147.1882120766553</v>
      </c>
    </row>
    <row r="4176" spans="2:3" x14ac:dyDescent="0.75">
      <c r="B4176" s="250">
        <v>4113</v>
      </c>
      <c r="C4176" s="249">
        <v>125.73424544428561</v>
      </c>
    </row>
    <row r="4177" spans="2:3" x14ac:dyDescent="0.75">
      <c r="B4177" s="250">
        <v>4114</v>
      </c>
      <c r="C4177" s="249">
        <v>186.14477373762833</v>
      </c>
    </row>
    <row r="4178" spans="2:3" x14ac:dyDescent="0.75">
      <c r="B4178" s="250">
        <v>4115</v>
      </c>
      <c r="C4178" s="249">
        <v>130.10569648588529</v>
      </c>
    </row>
    <row r="4179" spans="2:3" x14ac:dyDescent="0.75">
      <c r="B4179" s="250">
        <v>4116</v>
      </c>
      <c r="C4179" s="249">
        <v>107.72187270699791</v>
      </c>
    </row>
    <row r="4180" spans="2:3" x14ac:dyDescent="0.75">
      <c r="B4180" s="250">
        <v>4117</v>
      </c>
      <c r="C4180" s="249">
        <v>127.85412757179938</v>
      </c>
    </row>
    <row r="4181" spans="2:3" x14ac:dyDescent="0.75">
      <c r="B4181" s="250">
        <v>4118</v>
      </c>
      <c r="C4181" s="249">
        <v>141.04336839739688</v>
      </c>
    </row>
    <row r="4182" spans="2:3" x14ac:dyDescent="0.75">
      <c r="B4182" s="250">
        <v>4119</v>
      </c>
      <c r="C4182" s="249">
        <v>106.07383581009596</v>
      </c>
    </row>
    <row r="4183" spans="2:3" x14ac:dyDescent="0.75">
      <c r="B4183" s="250">
        <v>4120</v>
      </c>
      <c r="C4183" s="249">
        <v>154.20204077953815</v>
      </c>
    </row>
    <row r="4184" spans="2:3" x14ac:dyDescent="0.75">
      <c r="B4184" s="250">
        <v>4121</v>
      </c>
      <c r="C4184" s="249">
        <v>123.16877076238498</v>
      </c>
    </row>
    <row r="4185" spans="2:3" x14ac:dyDescent="0.75">
      <c r="B4185" s="250">
        <v>4122</v>
      </c>
      <c r="C4185" s="249">
        <v>136.24696091881799</v>
      </c>
    </row>
    <row r="4186" spans="2:3" x14ac:dyDescent="0.75">
      <c r="B4186" s="250">
        <v>4123</v>
      </c>
      <c r="C4186" s="249">
        <v>130.59533225216802</v>
      </c>
    </row>
    <row r="4187" spans="2:3" x14ac:dyDescent="0.75">
      <c r="B4187" s="250">
        <v>4124</v>
      </c>
      <c r="C4187" s="249">
        <v>113.19267185607299</v>
      </c>
    </row>
    <row r="4188" spans="2:3" x14ac:dyDescent="0.75">
      <c r="B4188" s="250">
        <v>4125</v>
      </c>
      <c r="C4188" s="249">
        <v>119.88537072634146</v>
      </c>
    </row>
    <row r="4189" spans="2:3" x14ac:dyDescent="0.75">
      <c r="B4189" s="250">
        <v>4126</v>
      </c>
      <c r="C4189" s="249">
        <v>129.16933394938056</v>
      </c>
    </row>
    <row r="4190" spans="2:3" x14ac:dyDescent="0.75">
      <c r="B4190" s="250">
        <v>4127</v>
      </c>
      <c r="C4190" s="249">
        <v>98.544384674878302</v>
      </c>
    </row>
    <row r="4191" spans="2:3" x14ac:dyDescent="0.75">
      <c r="B4191" s="250">
        <v>4128</v>
      </c>
      <c r="C4191" s="249">
        <v>129.68360556601692</v>
      </c>
    </row>
    <row r="4192" spans="2:3" x14ac:dyDescent="0.75">
      <c r="B4192" s="250">
        <v>4129</v>
      </c>
      <c r="C4192" s="249">
        <v>141.11353087402426</v>
      </c>
    </row>
    <row r="4193" spans="2:3" x14ac:dyDescent="0.75">
      <c r="B4193" s="250">
        <v>4130</v>
      </c>
      <c r="C4193" s="249">
        <v>66.718937196689552</v>
      </c>
    </row>
    <row r="4194" spans="2:3" x14ac:dyDescent="0.75">
      <c r="B4194" s="250">
        <v>4131</v>
      </c>
      <c r="C4194" s="249">
        <v>116.14707143057183</v>
      </c>
    </row>
    <row r="4195" spans="2:3" x14ac:dyDescent="0.75">
      <c r="B4195" s="250">
        <v>4132</v>
      </c>
      <c r="C4195" s="249">
        <v>100.57967789478462</v>
      </c>
    </row>
    <row r="4196" spans="2:3" x14ac:dyDescent="0.75">
      <c r="B4196" s="250">
        <v>4133</v>
      </c>
      <c r="C4196" s="249">
        <v>114.92306837421665</v>
      </c>
    </row>
    <row r="4197" spans="2:3" x14ac:dyDescent="0.75">
      <c r="B4197" s="250">
        <v>4134</v>
      </c>
      <c r="C4197" s="249">
        <v>141.19281758624422</v>
      </c>
    </row>
    <row r="4198" spans="2:3" x14ac:dyDescent="0.75">
      <c r="B4198" s="250">
        <v>4135</v>
      </c>
      <c r="C4198" s="249">
        <v>159.49999841742826</v>
      </c>
    </row>
    <row r="4199" spans="2:3" x14ac:dyDescent="0.75">
      <c r="B4199" s="250">
        <v>4136</v>
      </c>
      <c r="C4199" s="249">
        <v>162.8058054521272</v>
      </c>
    </row>
    <row r="4200" spans="2:3" x14ac:dyDescent="0.75">
      <c r="B4200" s="250">
        <v>4137</v>
      </c>
      <c r="C4200" s="249">
        <v>85.86333399974157</v>
      </c>
    </row>
    <row r="4201" spans="2:3" x14ac:dyDescent="0.75">
      <c r="B4201" s="250">
        <v>4138</v>
      </c>
      <c r="C4201" s="249">
        <v>120.81055918534797</v>
      </c>
    </row>
    <row r="4202" spans="2:3" x14ac:dyDescent="0.75">
      <c r="B4202" s="250">
        <v>4139</v>
      </c>
      <c r="C4202" s="249">
        <v>118.47830768677569</v>
      </c>
    </row>
    <row r="4203" spans="2:3" x14ac:dyDescent="0.75">
      <c r="B4203" s="250">
        <v>4140</v>
      </c>
      <c r="C4203" s="249">
        <v>99.933908321820411</v>
      </c>
    </row>
    <row r="4204" spans="2:3" x14ac:dyDescent="0.75">
      <c r="B4204" s="250">
        <v>4141</v>
      </c>
      <c r="C4204" s="249">
        <v>79.135324567371072</v>
      </c>
    </row>
    <row r="4205" spans="2:3" x14ac:dyDescent="0.75">
      <c r="B4205" s="250">
        <v>4142</v>
      </c>
      <c r="C4205" s="249">
        <v>102.41413295161558</v>
      </c>
    </row>
    <row r="4206" spans="2:3" x14ac:dyDescent="0.75">
      <c r="B4206" s="250">
        <v>4143</v>
      </c>
      <c r="C4206" s="249">
        <v>86.992267294135715</v>
      </c>
    </row>
    <row r="4207" spans="2:3" x14ac:dyDescent="0.75">
      <c r="B4207" s="250">
        <v>4144</v>
      </c>
      <c r="C4207" s="249">
        <v>87.124149416842798</v>
      </c>
    </row>
    <row r="4208" spans="2:3" x14ac:dyDescent="0.75">
      <c r="B4208" s="250">
        <v>4145</v>
      </c>
      <c r="C4208" s="249">
        <v>140.77956262925281</v>
      </c>
    </row>
    <row r="4209" spans="2:3" x14ac:dyDescent="0.75">
      <c r="B4209" s="250">
        <v>4146</v>
      </c>
      <c r="C4209" s="249">
        <v>123.03647523240926</v>
      </c>
    </row>
    <row r="4210" spans="2:3" x14ac:dyDescent="0.75">
      <c r="B4210" s="250">
        <v>4147</v>
      </c>
      <c r="C4210" s="249">
        <v>121.6239246304818</v>
      </c>
    </row>
    <row r="4211" spans="2:3" x14ac:dyDescent="0.75">
      <c r="B4211" s="250">
        <v>4148</v>
      </c>
      <c r="C4211" s="249">
        <v>146.79644613929048</v>
      </c>
    </row>
    <row r="4212" spans="2:3" x14ac:dyDescent="0.75">
      <c r="B4212" s="250">
        <v>4149</v>
      </c>
      <c r="C4212" s="249">
        <v>106.9460967870483</v>
      </c>
    </row>
    <row r="4213" spans="2:3" x14ac:dyDescent="0.75">
      <c r="B4213" s="250">
        <v>4150</v>
      </c>
      <c r="C4213" s="249">
        <v>96.308454979969653</v>
      </c>
    </row>
    <row r="4214" spans="2:3" x14ac:dyDescent="0.75">
      <c r="B4214" s="250">
        <v>4151</v>
      </c>
      <c r="C4214" s="249">
        <v>111.37785857317212</v>
      </c>
    </row>
    <row r="4215" spans="2:3" x14ac:dyDescent="0.75">
      <c r="B4215" s="250">
        <v>4152</v>
      </c>
      <c r="C4215" s="249">
        <v>132.97756662973185</v>
      </c>
    </row>
    <row r="4216" spans="2:3" x14ac:dyDescent="0.75">
      <c r="B4216" s="250">
        <v>4153</v>
      </c>
      <c r="C4216" s="249">
        <v>114.50489654754088</v>
      </c>
    </row>
    <row r="4217" spans="2:3" x14ac:dyDescent="0.75">
      <c r="B4217" s="250">
        <v>4154</v>
      </c>
      <c r="C4217" s="249">
        <v>97.309728144024035</v>
      </c>
    </row>
    <row r="4218" spans="2:3" x14ac:dyDescent="0.75">
      <c r="B4218" s="250">
        <v>4155</v>
      </c>
      <c r="C4218" s="249">
        <v>133.32949460025876</v>
      </c>
    </row>
    <row r="4219" spans="2:3" x14ac:dyDescent="0.75">
      <c r="B4219" s="250">
        <v>4156</v>
      </c>
      <c r="C4219" s="249">
        <v>92.684991264949218</v>
      </c>
    </row>
    <row r="4220" spans="2:3" x14ac:dyDescent="0.75">
      <c r="B4220" s="250">
        <v>4157</v>
      </c>
      <c r="C4220" s="249">
        <v>124.40104706411236</v>
      </c>
    </row>
    <row r="4221" spans="2:3" x14ac:dyDescent="0.75">
      <c r="B4221" s="250">
        <v>4158</v>
      </c>
      <c r="C4221" s="249">
        <v>121.26649068976596</v>
      </c>
    </row>
    <row r="4222" spans="2:3" x14ac:dyDescent="0.75">
      <c r="B4222" s="250">
        <v>4159</v>
      </c>
      <c r="C4222" s="249">
        <v>99.202895148486959</v>
      </c>
    </row>
    <row r="4223" spans="2:3" x14ac:dyDescent="0.75">
      <c r="B4223" s="250">
        <v>4160</v>
      </c>
      <c r="C4223" s="249">
        <v>109.26067556470527</v>
      </c>
    </row>
    <row r="4224" spans="2:3" x14ac:dyDescent="0.75">
      <c r="B4224" s="250">
        <v>4161</v>
      </c>
      <c r="C4224" s="249">
        <v>124.32898682315621</v>
      </c>
    </row>
    <row r="4225" spans="2:3" x14ac:dyDescent="0.75">
      <c r="B4225" s="250">
        <v>4162</v>
      </c>
      <c r="C4225" s="249">
        <v>115.06122825359273</v>
      </c>
    </row>
    <row r="4226" spans="2:3" x14ac:dyDescent="0.75">
      <c r="B4226" s="250">
        <v>4163</v>
      </c>
      <c r="C4226" s="249">
        <v>109.04112595339723</v>
      </c>
    </row>
    <row r="4227" spans="2:3" x14ac:dyDescent="0.75">
      <c r="B4227" s="250">
        <v>4164</v>
      </c>
      <c r="C4227" s="249">
        <v>94.931223682758031</v>
      </c>
    </row>
    <row r="4228" spans="2:3" x14ac:dyDescent="0.75">
      <c r="B4228" s="250">
        <v>4165</v>
      </c>
      <c r="C4228" s="249">
        <v>93.118720258671217</v>
      </c>
    </row>
    <row r="4229" spans="2:3" x14ac:dyDescent="0.75">
      <c r="B4229" s="250">
        <v>4166</v>
      </c>
      <c r="C4229" s="249">
        <v>95.718698697703886</v>
      </c>
    </row>
    <row r="4230" spans="2:3" x14ac:dyDescent="0.75">
      <c r="B4230" s="250">
        <v>4167</v>
      </c>
      <c r="C4230" s="249">
        <v>136.43930336703926</v>
      </c>
    </row>
    <row r="4231" spans="2:3" x14ac:dyDescent="0.75">
      <c r="B4231" s="250">
        <v>4168</v>
      </c>
      <c r="C4231" s="249">
        <v>117.05467702606153</v>
      </c>
    </row>
    <row r="4232" spans="2:3" x14ac:dyDescent="0.75">
      <c r="B4232" s="250">
        <v>4169</v>
      </c>
      <c r="C4232" s="249">
        <v>93.871675763419688</v>
      </c>
    </row>
    <row r="4233" spans="2:3" x14ac:dyDescent="0.75">
      <c r="B4233" s="250">
        <v>4170</v>
      </c>
      <c r="C4233" s="249">
        <v>123.99442251492869</v>
      </c>
    </row>
    <row r="4234" spans="2:3" x14ac:dyDescent="0.75">
      <c r="B4234" s="250">
        <v>4171</v>
      </c>
      <c r="C4234" s="249">
        <v>113.37459635599478</v>
      </c>
    </row>
    <row r="4235" spans="2:3" x14ac:dyDescent="0.75">
      <c r="B4235" s="250">
        <v>4172</v>
      </c>
      <c r="C4235" s="249">
        <v>79.143516532557271</v>
      </c>
    </row>
    <row r="4236" spans="2:3" x14ac:dyDescent="0.75">
      <c r="B4236" s="250">
        <v>4173</v>
      </c>
      <c r="C4236" s="249">
        <v>118.80261902149807</v>
      </c>
    </row>
    <row r="4237" spans="2:3" x14ac:dyDescent="0.75">
      <c r="B4237" s="250">
        <v>4174</v>
      </c>
      <c r="C4237" s="249">
        <v>100.81564762691501</v>
      </c>
    </row>
    <row r="4238" spans="2:3" x14ac:dyDescent="0.75">
      <c r="B4238" s="250">
        <v>4175</v>
      </c>
      <c r="C4238" s="249">
        <v>96.948398750352098</v>
      </c>
    </row>
    <row r="4239" spans="2:3" x14ac:dyDescent="0.75">
      <c r="B4239" s="250">
        <v>4176</v>
      </c>
      <c r="C4239" s="249">
        <v>115.8894471210475</v>
      </c>
    </row>
    <row r="4240" spans="2:3" x14ac:dyDescent="0.75">
      <c r="B4240" s="250">
        <v>4177</v>
      </c>
      <c r="C4240" s="249">
        <v>104.63845023141752</v>
      </c>
    </row>
    <row r="4241" spans="2:3" x14ac:dyDescent="0.75">
      <c r="B4241" s="250">
        <v>4178</v>
      </c>
      <c r="C4241" s="249">
        <v>143.97643219922747</v>
      </c>
    </row>
    <row r="4242" spans="2:3" x14ac:dyDescent="0.75">
      <c r="B4242" s="250">
        <v>4179</v>
      </c>
      <c r="C4242" s="249">
        <v>138.07490836933061</v>
      </c>
    </row>
    <row r="4243" spans="2:3" x14ac:dyDescent="0.75">
      <c r="B4243" s="250">
        <v>4180</v>
      </c>
      <c r="C4243" s="249">
        <v>140.09971449317905</v>
      </c>
    </row>
    <row r="4244" spans="2:3" x14ac:dyDescent="0.75">
      <c r="B4244" s="250">
        <v>4181</v>
      </c>
      <c r="C4244" s="249">
        <v>96.812550726615925</v>
      </c>
    </row>
    <row r="4245" spans="2:3" x14ac:dyDescent="0.75">
      <c r="B4245" s="250">
        <v>4182</v>
      </c>
      <c r="C4245" s="249">
        <v>98.352461831771834</v>
      </c>
    </row>
    <row r="4246" spans="2:3" x14ac:dyDescent="0.75">
      <c r="B4246" s="250">
        <v>4183</v>
      </c>
      <c r="C4246" s="249">
        <v>113.06177639292788</v>
      </c>
    </row>
    <row r="4247" spans="2:3" x14ac:dyDescent="0.75">
      <c r="B4247" s="250">
        <v>4184</v>
      </c>
      <c r="C4247" s="249">
        <v>137.96796395269354</v>
      </c>
    </row>
    <row r="4248" spans="2:3" x14ac:dyDescent="0.75">
      <c r="B4248" s="250">
        <v>4185</v>
      </c>
      <c r="C4248" s="249">
        <v>106.45596177804286</v>
      </c>
    </row>
    <row r="4249" spans="2:3" x14ac:dyDescent="0.75">
      <c r="B4249" s="250">
        <v>4186</v>
      </c>
      <c r="C4249" s="249">
        <v>111.52567255739763</v>
      </c>
    </row>
    <row r="4250" spans="2:3" x14ac:dyDescent="0.75">
      <c r="B4250" s="250">
        <v>4187</v>
      </c>
      <c r="C4250" s="249">
        <v>104.64051020966082</v>
      </c>
    </row>
    <row r="4251" spans="2:3" x14ac:dyDescent="0.75">
      <c r="B4251" s="250">
        <v>4188</v>
      </c>
      <c r="C4251" s="249">
        <v>124.87114928196203</v>
      </c>
    </row>
    <row r="4252" spans="2:3" x14ac:dyDescent="0.75">
      <c r="B4252" s="250">
        <v>4189</v>
      </c>
      <c r="C4252" s="249">
        <v>105.72177731067626</v>
      </c>
    </row>
    <row r="4253" spans="2:3" x14ac:dyDescent="0.75">
      <c r="B4253" s="250">
        <v>4190</v>
      </c>
      <c r="C4253" s="249">
        <v>127.95848808610559</v>
      </c>
    </row>
    <row r="4254" spans="2:3" x14ac:dyDescent="0.75">
      <c r="B4254" s="250">
        <v>4191</v>
      </c>
      <c r="C4254" s="249">
        <v>96.419246658846305</v>
      </c>
    </row>
    <row r="4255" spans="2:3" x14ac:dyDescent="0.75">
      <c r="B4255" s="250">
        <v>4192</v>
      </c>
      <c r="C4255" s="249">
        <v>119.10542628920123</v>
      </c>
    </row>
    <row r="4256" spans="2:3" x14ac:dyDescent="0.75">
      <c r="B4256" s="250">
        <v>4193</v>
      </c>
      <c r="C4256" s="249">
        <v>101.58843468574854</v>
      </c>
    </row>
    <row r="4257" spans="2:3" x14ac:dyDescent="0.75">
      <c r="B4257" s="250">
        <v>4194</v>
      </c>
      <c r="C4257" s="249">
        <v>163.7060409804225</v>
      </c>
    </row>
    <row r="4258" spans="2:3" x14ac:dyDescent="0.75">
      <c r="B4258" s="250">
        <v>4195</v>
      </c>
      <c r="C4258" s="249">
        <v>137.97537680349444</v>
      </c>
    </row>
    <row r="4259" spans="2:3" x14ac:dyDescent="0.75">
      <c r="B4259" s="250">
        <v>4196</v>
      </c>
      <c r="C4259" s="249">
        <v>149.4959374423745</v>
      </c>
    </row>
    <row r="4260" spans="2:3" x14ac:dyDescent="0.75">
      <c r="B4260" s="250">
        <v>4197</v>
      </c>
      <c r="C4260" s="249">
        <v>114.14390674532268</v>
      </c>
    </row>
    <row r="4261" spans="2:3" x14ac:dyDescent="0.75">
      <c r="B4261" s="250">
        <v>4198</v>
      </c>
      <c r="C4261" s="249">
        <v>154.71335485245356</v>
      </c>
    </row>
    <row r="4262" spans="2:3" x14ac:dyDescent="0.75">
      <c r="B4262" s="250">
        <v>4199</v>
      </c>
      <c r="C4262" s="249">
        <v>121.82742407725269</v>
      </c>
    </row>
    <row r="4263" spans="2:3" x14ac:dyDescent="0.75">
      <c r="B4263" s="250">
        <v>4200</v>
      </c>
      <c r="C4263" s="249">
        <v>149.15364756705134</v>
      </c>
    </row>
    <row r="4264" spans="2:3" x14ac:dyDescent="0.75">
      <c r="B4264" s="250">
        <v>4201</v>
      </c>
      <c r="C4264" s="249">
        <v>121.20428623391572</v>
      </c>
    </row>
    <row r="4265" spans="2:3" x14ac:dyDescent="0.75">
      <c r="B4265" s="250">
        <v>4202</v>
      </c>
      <c r="C4265" s="249">
        <v>98.378709459889279</v>
      </c>
    </row>
    <row r="4266" spans="2:3" x14ac:dyDescent="0.75">
      <c r="B4266" s="250">
        <v>4203</v>
      </c>
      <c r="C4266" s="249">
        <v>117.56270105830093</v>
      </c>
    </row>
    <row r="4267" spans="2:3" x14ac:dyDescent="0.75">
      <c r="B4267" s="250">
        <v>4204</v>
      </c>
      <c r="C4267" s="249">
        <v>113.20154017290839</v>
      </c>
    </row>
    <row r="4268" spans="2:3" x14ac:dyDescent="0.75">
      <c r="B4268" s="250">
        <v>4205</v>
      </c>
      <c r="C4268" s="249">
        <v>139.04239881368693</v>
      </c>
    </row>
    <row r="4269" spans="2:3" x14ac:dyDescent="0.75">
      <c r="B4269" s="250">
        <v>4206</v>
      </c>
      <c r="C4269" s="249">
        <v>99.506372503634722</v>
      </c>
    </row>
    <row r="4270" spans="2:3" x14ac:dyDescent="0.75">
      <c r="B4270" s="250">
        <v>4207</v>
      </c>
      <c r="C4270" s="249">
        <v>120.83632422318605</v>
      </c>
    </row>
    <row r="4271" spans="2:3" x14ac:dyDescent="0.75">
      <c r="B4271" s="250">
        <v>4208</v>
      </c>
      <c r="C4271" s="249">
        <v>117.73841964042728</v>
      </c>
    </row>
    <row r="4272" spans="2:3" x14ac:dyDescent="0.75">
      <c r="B4272" s="250">
        <v>4209</v>
      </c>
      <c r="C4272" s="249">
        <v>145.07852656028879</v>
      </c>
    </row>
    <row r="4273" spans="2:3" x14ac:dyDescent="0.75">
      <c r="B4273" s="250">
        <v>4210</v>
      </c>
      <c r="C4273" s="249">
        <v>96.872531764597738</v>
      </c>
    </row>
    <row r="4274" spans="2:3" x14ac:dyDescent="0.75">
      <c r="B4274" s="250">
        <v>4211</v>
      </c>
      <c r="C4274" s="249">
        <v>104.6308479827987</v>
      </c>
    </row>
    <row r="4275" spans="2:3" x14ac:dyDescent="0.75">
      <c r="B4275" s="250">
        <v>4212</v>
      </c>
      <c r="C4275" s="249">
        <v>113.59517268487778</v>
      </c>
    </row>
    <row r="4276" spans="2:3" x14ac:dyDescent="0.75">
      <c r="B4276" s="250">
        <v>4213</v>
      </c>
      <c r="C4276" s="249">
        <v>115.78364004908893</v>
      </c>
    </row>
    <row r="4277" spans="2:3" x14ac:dyDescent="0.75">
      <c r="B4277" s="250">
        <v>4214</v>
      </c>
      <c r="C4277" s="249">
        <v>120.35387238573783</v>
      </c>
    </row>
    <row r="4278" spans="2:3" x14ac:dyDescent="0.75">
      <c r="B4278" s="250">
        <v>4215</v>
      </c>
      <c r="C4278" s="249">
        <v>81.585784724130463</v>
      </c>
    </row>
    <row r="4279" spans="2:3" x14ac:dyDescent="0.75">
      <c r="B4279" s="250">
        <v>4216</v>
      </c>
      <c r="C4279" s="249">
        <v>97.606790819944095</v>
      </c>
    </row>
    <row r="4280" spans="2:3" x14ac:dyDescent="0.75">
      <c r="B4280" s="250">
        <v>4217</v>
      </c>
      <c r="C4280" s="249">
        <v>140.97613452463975</v>
      </c>
    </row>
    <row r="4281" spans="2:3" x14ac:dyDescent="0.75">
      <c r="B4281" s="250">
        <v>4218</v>
      </c>
      <c r="C4281" s="249">
        <v>107.04135143350247</v>
      </c>
    </row>
    <row r="4282" spans="2:3" x14ac:dyDescent="0.75">
      <c r="B4282" s="250">
        <v>4219</v>
      </c>
      <c r="C4282" s="249">
        <v>130.52998177982965</v>
      </c>
    </row>
    <row r="4283" spans="2:3" x14ac:dyDescent="0.75">
      <c r="B4283" s="250">
        <v>4220</v>
      </c>
      <c r="C4283" s="249">
        <v>101.32823947455293</v>
      </c>
    </row>
    <row r="4284" spans="2:3" x14ac:dyDescent="0.75">
      <c r="B4284" s="250">
        <v>4221</v>
      </c>
      <c r="C4284" s="249">
        <v>147.32851302571228</v>
      </c>
    </row>
    <row r="4285" spans="2:3" x14ac:dyDescent="0.75">
      <c r="B4285" s="250">
        <v>4222</v>
      </c>
      <c r="C4285" s="249">
        <v>141.9809565863969</v>
      </c>
    </row>
    <row r="4286" spans="2:3" x14ac:dyDescent="0.75">
      <c r="B4286" s="250">
        <v>4223</v>
      </c>
      <c r="C4286" s="249">
        <v>81.14987566960157</v>
      </c>
    </row>
    <row r="4287" spans="2:3" x14ac:dyDescent="0.75">
      <c r="B4287" s="250">
        <v>4224</v>
      </c>
      <c r="C4287" s="249">
        <v>128.13245838524691</v>
      </c>
    </row>
    <row r="4288" spans="2:3" x14ac:dyDescent="0.75">
      <c r="B4288" s="250">
        <v>4225</v>
      </c>
      <c r="C4288" s="249">
        <v>126.42618268387346</v>
      </c>
    </row>
    <row r="4289" spans="2:3" x14ac:dyDescent="0.75">
      <c r="B4289" s="250">
        <v>4226</v>
      </c>
      <c r="C4289" s="249">
        <v>85.766416815121204</v>
      </c>
    </row>
    <row r="4290" spans="2:3" x14ac:dyDescent="0.75">
      <c r="B4290" s="250">
        <v>4227</v>
      </c>
      <c r="C4290" s="249">
        <v>125.81967818227875</v>
      </c>
    </row>
    <row r="4291" spans="2:3" x14ac:dyDescent="0.75">
      <c r="B4291" s="250">
        <v>4228</v>
      </c>
      <c r="C4291" s="249">
        <v>95.395766075752647</v>
      </c>
    </row>
    <row r="4292" spans="2:3" x14ac:dyDescent="0.75">
      <c r="B4292" s="250">
        <v>4229</v>
      </c>
      <c r="C4292" s="249">
        <v>121.90170998907139</v>
      </c>
    </row>
    <row r="4293" spans="2:3" x14ac:dyDescent="0.75">
      <c r="B4293" s="250">
        <v>4230</v>
      </c>
      <c r="C4293" s="249">
        <v>99.606200227392947</v>
      </c>
    </row>
    <row r="4294" spans="2:3" x14ac:dyDescent="0.75">
      <c r="B4294" s="250">
        <v>4231</v>
      </c>
      <c r="C4294" s="249">
        <v>104.37352456491536</v>
      </c>
    </row>
    <row r="4295" spans="2:3" x14ac:dyDescent="0.75">
      <c r="B4295" s="250">
        <v>4232</v>
      </c>
      <c r="C4295" s="249">
        <v>122.55985799266932</v>
      </c>
    </row>
    <row r="4296" spans="2:3" x14ac:dyDescent="0.75">
      <c r="B4296" s="250">
        <v>4233</v>
      </c>
      <c r="C4296" s="249">
        <v>97.037021953977387</v>
      </c>
    </row>
    <row r="4297" spans="2:3" x14ac:dyDescent="0.75">
      <c r="B4297" s="250">
        <v>4234</v>
      </c>
      <c r="C4297" s="249">
        <v>111.19835915037685</v>
      </c>
    </row>
    <row r="4298" spans="2:3" x14ac:dyDescent="0.75">
      <c r="B4298" s="250">
        <v>4235</v>
      </c>
      <c r="C4298" s="249">
        <v>141.77807422356943</v>
      </c>
    </row>
    <row r="4299" spans="2:3" x14ac:dyDescent="0.75">
      <c r="B4299" s="250">
        <v>4236</v>
      </c>
      <c r="C4299" s="249">
        <v>137.31122583337537</v>
      </c>
    </row>
    <row r="4300" spans="2:3" x14ac:dyDescent="0.75">
      <c r="B4300" s="250">
        <v>4237</v>
      </c>
      <c r="C4300" s="249">
        <v>140.10731473012561</v>
      </c>
    </row>
    <row r="4301" spans="2:3" x14ac:dyDescent="0.75">
      <c r="B4301" s="250">
        <v>4238</v>
      </c>
      <c r="C4301" s="249">
        <v>162.14931417037235</v>
      </c>
    </row>
    <row r="4302" spans="2:3" x14ac:dyDescent="0.75">
      <c r="B4302" s="250">
        <v>4239</v>
      </c>
      <c r="C4302" s="249">
        <v>134.25384256670921</v>
      </c>
    </row>
    <row r="4303" spans="2:3" x14ac:dyDescent="0.75">
      <c r="B4303" s="250">
        <v>4240</v>
      </c>
      <c r="C4303" s="249">
        <v>180.03182140434851</v>
      </c>
    </row>
    <row r="4304" spans="2:3" x14ac:dyDescent="0.75">
      <c r="B4304" s="250">
        <v>4241</v>
      </c>
      <c r="C4304" s="249">
        <v>107.16474649096907</v>
      </c>
    </row>
    <row r="4305" spans="2:3" x14ac:dyDescent="0.75">
      <c r="B4305" s="250">
        <v>4242</v>
      </c>
      <c r="C4305" s="249">
        <v>109.82870406134779</v>
      </c>
    </row>
    <row r="4306" spans="2:3" x14ac:dyDescent="0.75">
      <c r="B4306" s="250">
        <v>4243</v>
      </c>
      <c r="C4306" s="249">
        <v>96.827935820933419</v>
      </c>
    </row>
    <row r="4307" spans="2:3" x14ac:dyDescent="0.75">
      <c r="B4307" s="250">
        <v>4244</v>
      </c>
      <c r="C4307" s="249">
        <v>123.44420913316517</v>
      </c>
    </row>
    <row r="4308" spans="2:3" x14ac:dyDescent="0.75">
      <c r="B4308" s="250">
        <v>4245</v>
      </c>
      <c r="C4308" s="249">
        <v>130.13752539321598</v>
      </c>
    </row>
    <row r="4309" spans="2:3" x14ac:dyDescent="0.75">
      <c r="B4309" s="250">
        <v>4246</v>
      </c>
      <c r="C4309" s="249">
        <v>117.1206208705353</v>
      </c>
    </row>
    <row r="4310" spans="2:3" x14ac:dyDescent="0.75">
      <c r="B4310" s="250">
        <v>4247</v>
      </c>
      <c r="C4310" s="249">
        <v>124.7575927993488</v>
      </c>
    </row>
    <row r="4311" spans="2:3" x14ac:dyDescent="0.75">
      <c r="B4311" s="250">
        <v>4248</v>
      </c>
      <c r="C4311" s="249">
        <v>82.911796919875286</v>
      </c>
    </row>
    <row r="4312" spans="2:3" x14ac:dyDescent="0.75">
      <c r="B4312" s="250">
        <v>4249</v>
      </c>
      <c r="C4312" s="249">
        <v>136.4605687319297</v>
      </c>
    </row>
    <row r="4313" spans="2:3" x14ac:dyDescent="0.75">
      <c r="B4313" s="250">
        <v>4250</v>
      </c>
      <c r="C4313" s="249">
        <v>139.74412730548298</v>
      </c>
    </row>
    <row r="4314" spans="2:3" x14ac:dyDescent="0.75">
      <c r="B4314" s="250">
        <v>4251</v>
      </c>
      <c r="C4314" s="249">
        <v>136.06346068758319</v>
      </c>
    </row>
    <row r="4315" spans="2:3" x14ac:dyDescent="0.75">
      <c r="B4315" s="250">
        <v>4252</v>
      </c>
      <c r="C4315" s="249">
        <v>147.48090461558544</v>
      </c>
    </row>
    <row r="4316" spans="2:3" x14ac:dyDescent="0.75">
      <c r="B4316" s="250">
        <v>4253</v>
      </c>
      <c r="C4316" s="249">
        <v>152.06641167035659</v>
      </c>
    </row>
    <row r="4317" spans="2:3" x14ac:dyDescent="0.75">
      <c r="B4317" s="250">
        <v>4254</v>
      </c>
      <c r="C4317" s="249">
        <v>128.62122834771947</v>
      </c>
    </row>
    <row r="4318" spans="2:3" x14ac:dyDescent="0.75">
      <c r="B4318" s="250">
        <v>4255</v>
      </c>
      <c r="C4318" s="249">
        <v>117.0893753032956</v>
      </c>
    </row>
    <row r="4319" spans="2:3" x14ac:dyDescent="0.75">
      <c r="B4319" s="250">
        <v>4256</v>
      </c>
      <c r="C4319" s="249">
        <v>115.71873740013949</v>
      </c>
    </row>
    <row r="4320" spans="2:3" x14ac:dyDescent="0.75">
      <c r="B4320" s="250">
        <v>4257</v>
      </c>
      <c r="C4320" s="249">
        <v>140.16139563378519</v>
      </c>
    </row>
    <row r="4321" spans="2:3" x14ac:dyDescent="0.75">
      <c r="B4321" s="250">
        <v>4258</v>
      </c>
      <c r="C4321" s="249">
        <v>110.20122284501181</v>
      </c>
    </row>
    <row r="4322" spans="2:3" x14ac:dyDescent="0.75">
      <c r="B4322" s="250">
        <v>4259</v>
      </c>
      <c r="C4322" s="249">
        <v>116.73209718881954</v>
      </c>
    </row>
    <row r="4323" spans="2:3" x14ac:dyDescent="0.75">
      <c r="B4323" s="250">
        <v>4260</v>
      </c>
      <c r="C4323" s="249">
        <v>82.687748093072031</v>
      </c>
    </row>
    <row r="4324" spans="2:3" x14ac:dyDescent="0.75">
      <c r="B4324" s="250">
        <v>4261</v>
      </c>
      <c r="C4324" s="249">
        <v>121.045975379645</v>
      </c>
    </row>
    <row r="4325" spans="2:3" x14ac:dyDescent="0.75">
      <c r="B4325" s="250">
        <v>4262</v>
      </c>
      <c r="C4325" s="249">
        <v>132.80401370670552</v>
      </c>
    </row>
    <row r="4326" spans="2:3" x14ac:dyDescent="0.75">
      <c r="B4326" s="250">
        <v>4263</v>
      </c>
      <c r="C4326" s="249">
        <v>133.5118194290971</v>
      </c>
    </row>
    <row r="4327" spans="2:3" x14ac:dyDescent="0.75">
      <c r="B4327" s="250">
        <v>4264</v>
      </c>
      <c r="C4327" s="249">
        <v>115.08650456970015</v>
      </c>
    </row>
    <row r="4328" spans="2:3" x14ac:dyDescent="0.75">
      <c r="B4328" s="250">
        <v>4265</v>
      </c>
      <c r="C4328" s="249">
        <v>138.00243479079219</v>
      </c>
    </row>
    <row r="4329" spans="2:3" x14ac:dyDescent="0.75">
      <c r="B4329" s="250">
        <v>4266</v>
      </c>
      <c r="C4329" s="249">
        <v>144.32201054429211</v>
      </c>
    </row>
    <row r="4330" spans="2:3" x14ac:dyDescent="0.75">
      <c r="B4330" s="250">
        <v>4267</v>
      </c>
      <c r="C4330" s="249">
        <v>144.12615764096273</v>
      </c>
    </row>
    <row r="4331" spans="2:3" x14ac:dyDescent="0.75">
      <c r="B4331" s="250">
        <v>4268</v>
      </c>
      <c r="C4331" s="249">
        <v>94.980092971554356</v>
      </c>
    </row>
    <row r="4332" spans="2:3" x14ac:dyDescent="0.75">
      <c r="B4332" s="250">
        <v>4269</v>
      </c>
      <c r="C4332" s="249">
        <v>83.995028112541775</v>
      </c>
    </row>
    <row r="4333" spans="2:3" x14ac:dyDescent="0.75">
      <c r="B4333" s="250">
        <v>4270</v>
      </c>
      <c r="C4333" s="249">
        <v>123.12007919841911</v>
      </c>
    </row>
    <row r="4334" spans="2:3" x14ac:dyDescent="0.75">
      <c r="B4334" s="250">
        <v>4271</v>
      </c>
      <c r="C4334" s="249">
        <v>76.542214397239007</v>
      </c>
    </row>
    <row r="4335" spans="2:3" x14ac:dyDescent="0.75">
      <c r="B4335" s="250">
        <v>4272</v>
      </c>
      <c r="C4335" s="249">
        <v>125.06277086670934</v>
      </c>
    </row>
    <row r="4336" spans="2:3" x14ac:dyDescent="0.75">
      <c r="B4336" s="250">
        <v>4273</v>
      </c>
      <c r="C4336" s="249">
        <v>94.635084715395095</v>
      </c>
    </row>
    <row r="4337" spans="2:3" x14ac:dyDescent="0.75">
      <c r="B4337" s="250">
        <v>4274</v>
      </c>
      <c r="C4337" s="249">
        <v>120.67888397546699</v>
      </c>
    </row>
    <row r="4338" spans="2:3" x14ac:dyDescent="0.75">
      <c r="B4338" s="250">
        <v>4275</v>
      </c>
      <c r="C4338" s="249">
        <v>117.36836459161684</v>
      </c>
    </row>
    <row r="4339" spans="2:3" x14ac:dyDescent="0.75">
      <c r="B4339" s="250">
        <v>4276</v>
      </c>
      <c r="C4339" s="249">
        <v>151.77431898029721</v>
      </c>
    </row>
    <row r="4340" spans="2:3" x14ac:dyDescent="0.75">
      <c r="B4340" s="250">
        <v>4277</v>
      </c>
      <c r="C4340" s="249">
        <v>160.43487789463558</v>
      </c>
    </row>
    <row r="4341" spans="2:3" x14ac:dyDescent="0.75">
      <c r="B4341" s="250">
        <v>4278</v>
      </c>
      <c r="C4341" s="249">
        <v>129.47388619202684</v>
      </c>
    </row>
    <row r="4342" spans="2:3" x14ac:dyDescent="0.75">
      <c r="B4342" s="250">
        <v>4279</v>
      </c>
      <c r="C4342" s="249">
        <v>150.80259025471199</v>
      </c>
    </row>
    <row r="4343" spans="2:3" x14ac:dyDescent="0.75">
      <c r="B4343" s="250">
        <v>4280</v>
      </c>
      <c r="C4343" s="249">
        <v>147.97172713423191</v>
      </c>
    </row>
    <row r="4344" spans="2:3" x14ac:dyDescent="0.75">
      <c r="B4344" s="250">
        <v>4281</v>
      </c>
      <c r="C4344" s="249">
        <v>119.53697697010712</v>
      </c>
    </row>
    <row r="4345" spans="2:3" x14ac:dyDescent="0.75">
      <c r="B4345" s="250">
        <v>4282</v>
      </c>
      <c r="C4345" s="249">
        <v>140.09149605239696</v>
      </c>
    </row>
    <row r="4346" spans="2:3" x14ac:dyDescent="0.75">
      <c r="B4346" s="250">
        <v>4283</v>
      </c>
      <c r="C4346" s="249">
        <v>89.642961406752988</v>
      </c>
    </row>
    <row r="4347" spans="2:3" x14ac:dyDescent="0.75">
      <c r="B4347" s="250">
        <v>4284</v>
      </c>
      <c r="C4347" s="249">
        <v>110.83781853245901</v>
      </c>
    </row>
    <row r="4348" spans="2:3" x14ac:dyDescent="0.75">
      <c r="B4348" s="250">
        <v>4285</v>
      </c>
      <c r="C4348" s="249">
        <v>120.91318947184625</v>
      </c>
    </row>
    <row r="4349" spans="2:3" x14ac:dyDescent="0.75">
      <c r="B4349" s="250">
        <v>4286</v>
      </c>
      <c r="C4349" s="249">
        <v>88.091494518524641</v>
      </c>
    </row>
    <row r="4350" spans="2:3" x14ac:dyDescent="0.75">
      <c r="B4350" s="250">
        <v>4287</v>
      </c>
      <c r="C4350" s="249">
        <v>154.23691022597916</v>
      </c>
    </row>
    <row r="4351" spans="2:3" x14ac:dyDescent="0.75">
      <c r="B4351" s="250">
        <v>4288</v>
      </c>
      <c r="C4351" s="249">
        <v>145.5186513714155</v>
      </c>
    </row>
    <row r="4352" spans="2:3" x14ac:dyDescent="0.75">
      <c r="B4352" s="250">
        <v>4289</v>
      </c>
      <c r="C4352" s="249">
        <v>78.995719370545785</v>
      </c>
    </row>
    <row r="4353" spans="2:3" x14ac:dyDescent="0.75">
      <c r="B4353" s="250">
        <v>4290</v>
      </c>
      <c r="C4353" s="249">
        <v>130.72592203280533</v>
      </c>
    </row>
    <row r="4354" spans="2:3" x14ac:dyDescent="0.75">
      <c r="B4354" s="250">
        <v>4291</v>
      </c>
      <c r="C4354" s="249">
        <v>141.99571388432935</v>
      </c>
    </row>
    <row r="4355" spans="2:3" x14ac:dyDescent="0.75">
      <c r="B4355" s="250">
        <v>4292</v>
      </c>
      <c r="C4355" s="249">
        <v>137.65930470276578</v>
      </c>
    </row>
    <row r="4356" spans="2:3" x14ac:dyDescent="0.75">
      <c r="B4356" s="250">
        <v>4293</v>
      </c>
      <c r="C4356" s="249">
        <v>93.655188588436729</v>
      </c>
    </row>
    <row r="4357" spans="2:3" x14ac:dyDescent="0.75">
      <c r="B4357" s="250">
        <v>4294</v>
      </c>
      <c r="C4357" s="249">
        <v>98.347254135201396</v>
      </c>
    </row>
    <row r="4358" spans="2:3" x14ac:dyDescent="0.75">
      <c r="B4358" s="250">
        <v>4295</v>
      </c>
      <c r="C4358" s="249">
        <v>124.70065076134716</v>
      </c>
    </row>
    <row r="4359" spans="2:3" x14ac:dyDescent="0.75">
      <c r="B4359" s="250">
        <v>4296</v>
      </c>
      <c r="C4359" s="249">
        <v>145.7469344052931</v>
      </c>
    </row>
    <row r="4360" spans="2:3" x14ac:dyDescent="0.75">
      <c r="B4360" s="250">
        <v>4297</v>
      </c>
      <c r="C4360" s="249">
        <v>94.498198348278294</v>
      </c>
    </row>
    <row r="4361" spans="2:3" x14ac:dyDescent="0.75">
      <c r="B4361" s="250">
        <v>4298</v>
      </c>
      <c r="C4361" s="249">
        <v>102.15165210157535</v>
      </c>
    </row>
    <row r="4362" spans="2:3" x14ac:dyDescent="0.75">
      <c r="B4362" s="250">
        <v>4299</v>
      </c>
      <c r="C4362" s="249">
        <v>120.85272355982335</v>
      </c>
    </row>
    <row r="4363" spans="2:3" x14ac:dyDescent="0.75">
      <c r="B4363" s="250">
        <v>4300</v>
      </c>
      <c r="C4363" s="249">
        <v>103.85355614614122</v>
      </c>
    </row>
    <row r="4364" spans="2:3" x14ac:dyDescent="0.75">
      <c r="B4364" s="250">
        <v>4301</v>
      </c>
      <c r="C4364" s="249">
        <v>98.251696914458165</v>
      </c>
    </row>
    <row r="4365" spans="2:3" x14ac:dyDescent="0.75">
      <c r="B4365" s="250">
        <v>4302</v>
      </c>
      <c r="C4365" s="249">
        <v>94.960114646434477</v>
      </c>
    </row>
    <row r="4366" spans="2:3" x14ac:dyDescent="0.75">
      <c r="B4366" s="250">
        <v>4303</v>
      </c>
      <c r="C4366" s="249">
        <v>140.41546977605293</v>
      </c>
    </row>
    <row r="4367" spans="2:3" x14ac:dyDescent="0.75">
      <c r="B4367" s="250">
        <v>4304</v>
      </c>
      <c r="C4367" s="249">
        <v>148.81476119761061</v>
      </c>
    </row>
    <row r="4368" spans="2:3" x14ac:dyDescent="0.75">
      <c r="B4368" s="250">
        <v>4305</v>
      </c>
      <c r="C4368" s="249">
        <v>104.51746283834021</v>
      </c>
    </row>
    <row r="4369" spans="2:3" x14ac:dyDescent="0.75">
      <c r="B4369" s="250">
        <v>4306</v>
      </c>
      <c r="C4369" s="249">
        <v>111.17700905354383</v>
      </c>
    </row>
    <row r="4370" spans="2:3" x14ac:dyDescent="0.75">
      <c r="B4370" s="250">
        <v>4307</v>
      </c>
      <c r="C4370" s="249">
        <v>110.54278991209215</v>
      </c>
    </row>
    <row r="4371" spans="2:3" x14ac:dyDescent="0.75">
      <c r="B4371" s="250">
        <v>4308</v>
      </c>
      <c r="C4371" s="249">
        <v>138.04404123944431</v>
      </c>
    </row>
    <row r="4372" spans="2:3" x14ac:dyDescent="0.75">
      <c r="B4372" s="250">
        <v>4309</v>
      </c>
      <c r="C4372" s="249">
        <v>168.25792320147997</v>
      </c>
    </row>
    <row r="4373" spans="2:3" x14ac:dyDescent="0.75">
      <c r="B4373" s="250">
        <v>4310</v>
      </c>
      <c r="C4373" s="249">
        <v>150.32742586196534</v>
      </c>
    </row>
    <row r="4374" spans="2:3" x14ac:dyDescent="0.75">
      <c r="B4374" s="250">
        <v>4311</v>
      </c>
      <c r="C4374" s="249">
        <v>115.5142427660771</v>
      </c>
    </row>
    <row r="4375" spans="2:3" x14ac:dyDescent="0.75">
      <c r="B4375" s="250">
        <v>4312</v>
      </c>
      <c r="C4375" s="249">
        <v>121.35912969295293</v>
      </c>
    </row>
    <row r="4376" spans="2:3" x14ac:dyDescent="0.75">
      <c r="B4376" s="250">
        <v>4313</v>
      </c>
      <c r="C4376" s="249">
        <v>155.99055637408122</v>
      </c>
    </row>
    <row r="4377" spans="2:3" x14ac:dyDescent="0.75">
      <c r="B4377" s="250">
        <v>4314</v>
      </c>
      <c r="C4377" s="249">
        <v>114.97772436030087</v>
      </c>
    </row>
    <row r="4378" spans="2:3" x14ac:dyDescent="0.75">
      <c r="B4378" s="250">
        <v>4315</v>
      </c>
      <c r="C4378" s="249">
        <v>149.9436685448201</v>
      </c>
    </row>
    <row r="4379" spans="2:3" x14ac:dyDescent="0.75">
      <c r="B4379" s="250">
        <v>4316</v>
      </c>
      <c r="C4379" s="249">
        <v>134.75708539716882</v>
      </c>
    </row>
    <row r="4380" spans="2:3" x14ac:dyDescent="0.75">
      <c r="B4380" s="250">
        <v>4317</v>
      </c>
      <c r="C4380" s="249">
        <v>118.76713252704181</v>
      </c>
    </row>
    <row r="4381" spans="2:3" x14ac:dyDescent="0.75">
      <c r="B4381" s="250">
        <v>4318</v>
      </c>
      <c r="C4381" s="249">
        <v>119.38264687101882</v>
      </c>
    </row>
    <row r="4382" spans="2:3" x14ac:dyDescent="0.75">
      <c r="B4382" s="250">
        <v>4319</v>
      </c>
      <c r="C4382" s="249">
        <v>97.762789634394963</v>
      </c>
    </row>
    <row r="4383" spans="2:3" x14ac:dyDescent="0.75">
      <c r="B4383" s="250">
        <v>4320</v>
      </c>
      <c r="C4383" s="249">
        <v>131.40325587724604</v>
      </c>
    </row>
    <row r="4384" spans="2:3" x14ac:dyDescent="0.75">
      <c r="B4384" s="250">
        <v>4321</v>
      </c>
      <c r="C4384" s="249">
        <v>97.42491716981597</v>
      </c>
    </row>
    <row r="4385" spans="2:3" x14ac:dyDescent="0.75">
      <c r="B4385" s="250">
        <v>4322</v>
      </c>
      <c r="C4385" s="249">
        <v>92.044194849612111</v>
      </c>
    </row>
    <row r="4386" spans="2:3" x14ac:dyDescent="0.75">
      <c r="B4386" s="250">
        <v>4323</v>
      </c>
      <c r="C4386" s="249">
        <v>117.62310010806773</v>
      </c>
    </row>
    <row r="4387" spans="2:3" x14ac:dyDescent="0.75">
      <c r="B4387" s="250">
        <v>4324</v>
      </c>
      <c r="C4387" s="249">
        <v>118.05718298373036</v>
      </c>
    </row>
    <row r="4388" spans="2:3" x14ac:dyDescent="0.75">
      <c r="B4388" s="250">
        <v>4325</v>
      </c>
      <c r="C4388" s="249">
        <v>107.32193346869951</v>
      </c>
    </row>
    <row r="4389" spans="2:3" x14ac:dyDescent="0.75">
      <c r="B4389" s="250">
        <v>4326</v>
      </c>
      <c r="C4389" s="249">
        <v>106.50699738161877</v>
      </c>
    </row>
    <row r="4390" spans="2:3" x14ac:dyDescent="0.75">
      <c r="B4390" s="250">
        <v>4327</v>
      </c>
      <c r="C4390" s="249">
        <v>86.409192285778815</v>
      </c>
    </row>
    <row r="4391" spans="2:3" x14ac:dyDescent="0.75">
      <c r="B4391" s="250">
        <v>4328</v>
      </c>
      <c r="C4391" s="249">
        <v>123.08940614621331</v>
      </c>
    </row>
    <row r="4392" spans="2:3" x14ac:dyDescent="0.75">
      <c r="B4392" s="250">
        <v>4329</v>
      </c>
      <c r="C4392" s="249">
        <v>189.39691620766325</v>
      </c>
    </row>
    <row r="4393" spans="2:3" x14ac:dyDescent="0.75">
      <c r="B4393" s="250">
        <v>4330</v>
      </c>
      <c r="C4393" s="249">
        <v>144.17539484869326</v>
      </c>
    </row>
    <row r="4394" spans="2:3" x14ac:dyDescent="0.75">
      <c r="B4394" s="250">
        <v>4331</v>
      </c>
      <c r="C4394" s="249">
        <v>118.33358902654105</v>
      </c>
    </row>
    <row r="4395" spans="2:3" x14ac:dyDescent="0.75">
      <c r="B4395" s="250">
        <v>4332</v>
      </c>
      <c r="C4395" s="249">
        <v>136.57923806566407</v>
      </c>
    </row>
    <row r="4396" spans="2:3" x14ac:dyDescent="0.75">
      <c r="B4396" s="250">
        <v>4333</v>
      </c>
      <c r="C4396" s="249">
        <v>122.50732579372973</v>
      </c>
    </row>
    <row r="4397" spans="2:3" x14ac:dyDescent="0.75">
      <c r="B4397" s="250">
        <v>4334</v>
      </c>
      <c r="C4397" s="249">
        <v>84.950345956477761</v>
      </c>
    </row>
    <row r="4398" spans="2:3" x14ac:dyDescent="0.75">
      <c r="B4398" s="250">
        <v>4335</v>
      </c>
      <c r="C4398" s="249">
        <v>128.76454264810243</v>
      </c>
    </row>
    <row r="4399" spans="2:3" x14ac:dyDescent="0.75">
      <c r="B4399" s="250">
        <v>4336</v>
      </c>
      <c r="C4399" s="249">
        <v>102.85817931067763</v>
      </c>
    </row>
    <row r="4400" spans="2:3" x14ac:dyDescent="0.75">
      <c r="B4400" s="250">
        <v>4337</v>
      </c>
      <c r="C4400" s="249">
        <v>108.39403958993941</v>
      </c>
    </row>
    <row r="4401" spans="2:3" x14ac:dyDescent="0.75">
      <c r="B4401" s="250">
        <v>4338</v>
      </c>
      <c r="C4401" s="249">
        <v>111.8530533557543</v>
      </c>
    </row>
    <row r="4402" spans="2:3" x14ac:dyDescent="0.75">
      <c r="B4402" s="250">
        <v>4339</v>
      </c>
      <c r="C4402" s="249">
        <v>111.48278693471218</v>
      </c>
    </row>
    <row r="4403" spans="2:3" x14ac:dyDescent="0.75">
      <c r="B4403" s="250">
        <v>4340</v>
      </c>
      <c r="C4403" s="249">
        <v>143.76014000362548</v>
      </c>
    </row>
    <row r="4404" spans="2:3" x14ac:dyDescent="0.75">
      <c r="B4404" s="250">
        <v>4341</v>
      </c>
      <c r="C4404" s="249">
        <v>149.89369764333588</v>
      </c>
    </row>
    <row r="4405" spans="2:3" x14ac:dyDescent="0.75">
      <c r="B4405" s="250">
        <v>4342</v>
      </c>
      <c r="C4405" s="249">
        <v>107.38135148688829</v>
      </c>
    </row>
    <row r="4406" spans="2:3" x14ac:dyDescent="0.75">
      <c r="B4406" s="250">
        <v>4343</v>
      </c>
      <c r="C4406" s="249">
        <v>128.16777857377988</v>
      </c>
    </row>
    <row r="4407" spans="2:3" x14ac:dyDescent="0.75">
      <c r="B4407" s="250">
        <v>4344</v>
      </c>
      <c r="C4407" s="249">
        <v>140.90915797726663</v>
      </c>
    </row>
    <row r="4408" spans="2:3" x14ac:dyDescent="0.75">
      <c r="B4408" s="250">
        <v>4345</v>
      </c>
      <c r="C4408" s="249">
        <v>134.15273727980502</v>
      </c>
    </row>
    <row r="4409" spans="2:3" x14ac:dyDescent="0.75">
      <c r="B4409" s="250">
        <v>4346</v>
      </c>
      <c r="C4409" s="249">
        <v>130.26908856760923</v>
      </c>
    </row>
    <row r="4410" spans="2:3" x14ac:dyDescent="0.75">
      <c r="B4410" s="250">
        <v>4347</v>
      </c>
      <c r="C4410" s="249">
        <v>119.05371919365318</v>
      </c>
    </row>
    <row r="4411" spans="2:3" x14ac:dyDescent="0.75">
      <c r="B4411" s="250">
        <v>4348</v>
      </c>
      <c r="C4411" s="249">
        <v>159.77147138514184</v>
      </c>
    </row>
    <row r="4412" spans="2:3" x14ac:dyDescent="0.75">
      <c r="B4412" s="250">
        <v>4349</v>
      </c>
      <c r="C4412" s="249">
        <v>85.11496280901379</v>
      </c>
    </row>
    <row r="4413" spans="2:3" x14ac:dyDescent="0.75">
      <c r="B4413" s="250">
        <v>4350</v>
      </c>
      <c r="C4413" s="249">
        <v>125.3139078272129</v>
      </c>
    </row>
    <row r="4414" spans="2:3" x14ac:dyDescent="0.75">
      <c r="B4414" s="250">
        <v>4351</v>
      </c>
      <c r="C4414" s="249">
        <v>130.72889546753396</v>
      </c>
    </row>
    <row r="4415" spans="2:3" x14ac:dyDescent="0.75">
      <c r="B4415" s="250">
        <v>4352</v>
      </c>
      <c r="C4415" s="249">
        <v>133.65627816134327</v>
      </c>
    </row>
    <row r="4416" spans="2:3" x14ac:dyDescent="0.75">
      <c r="B4416" s="250">
        <v>4353</v>
      </c>
      <c r="C4416" s="249">
        <v>82.506017602517673</v>
      </c>
    </row>
    <row r="4417" spans="2:3" x14ac:dyDescent="0.75">
      <c r="B4417" s="250">
        <v>4354</v>
      </c>
      <c r="C4417" s="249">
        <v>100.39974708819746</v>
      </c>
    </row>
    <row r="4418" spans="2:3" x14ac:dyDescent="0.75">
      <c r="B4418" s="250">
        <v>4355</v>
      </c>
      <c r="C4418" s="249">
        <v>135.64070395482102</v>
      </c>
    </row>
    <row r="4419" spans="2:3" x14ac:dyDescent="0.75">
      <c r="B4419" s="250">
        <v>4356</v>
      </c>
      <c r="C4419" s="249">
        <v>170.38267879864014</v>
      </c>
    </row>
    <row r="4420" spans="2:3" x14ac:dyDescent="0.75">
      <c r="B4420" s="250">
        <v>4357</v>
      </c>
      <c r="C4420" s="249">
        <v>120.56303308377416</v>
      </c>
    </row>
    <row r="4421" spans="2:3" x14ac:dyDescent="0.75">
      <c r="B4421" s="250">
        <v>4358</v>
      </c>
      <c r="C4421" s="249">
        <v>139.89192250122505</v>
      </c>
    </row>
    <row r="4422" spans="2:3" x14ac:dyDescent="0.75">
      <c r="B4422" s="250">
        <v>4359</v>
      </c>
      <c r="C4422" s="249">
        <v>107.34295731980004</v>
      </c>
    </row>
    <row r="4423" spans="2:3" x14ac:dyDescent="0.75">
      <c r="B4423" s="250">
        <v>4360</v>
      </c>
      <c r="C4423" s="249">
        <v>125.72047187401711</v>
      </c>
    </row>
    <row r="4424" spans="2:3" x14ac:dyDescent="0.75">
      <c r="B4424" s="250">
        <v>4361</v>
      </c>
      <c r="C4424" s="249">
        <v>89.429088881295598</v>
      </c>
    </row>
    <row r="4425" spans="2:3" x14ac:dyDescent="0.75">
      <c r="B4425" s="250">
        <v>4362</v>
      </c>
      <c r="C4425" s="249">
        <v>123.4001833787641</v>
      </c>
    </row>
    <row r="4426" spans="2:3" x14ac:dyDescent="0.75">
      <c r="B4426" s="250">
        <v>4363</v>
      </c>
      <c r="C4426" s="249">
        <v>86.035802378395758</v>
      </c>
    </row>
    <row r="4427" spans="2:3" x14ac:dyDescent="0.75">
      <c r="B4427" s="250">
        <v>4364</v>
      </c>
      <c r="C4427" s="249">
        <v>127.06948109810908</v>
      </c>
    </row>
    <row r="4428" spans="2:3" x14ac:dyDescent="0.75">
      <c r="B4428" s="250">
        <v>4365</v>
      </c>
      <c r="C4428" s="249">
        <v>111.0029211397821</v>
      </c>
    </row>
    <row r="4429" spans="2:3" x14ac:dyDescent="0.75">
      <c r="B4429" s="250">
        <v>4366</v>
      </c>
      <c r="C4429" s="249">
        <v>119.70660044566367</v>
      </c>
    </row>
    <row r="4430" spans="2:3" x14ac:dyDescent="0.75">
      <c r="B4430" s="250">
        <v>4367</v>
      </c>
      <c r="C4430" s="249">
        <v>62.391022059988344</v>
      </c>
    </row>
    <row r="4431" spans="2:3" x14ac:dyDescent="0.75">
      <c r="B4431" s="250">
        <v>4368</v>
      </c>
      <c r="C4431" s="249">
        <v>104.05193323471349</v>
      </c>
    </row>
    <row r="4432" spans="2:3" x14ac:dyDescent="0.75">
      <c r="B4432" s="250">
        <v>4369</v>
      </c>
      <c r="C4432" s="249">
        <v>134.44585911602158</v>
      </c>
    </row>
    <row r="4433" spans="2:3" x14ac:dyDescent="0.75">
      <c r="B4433" s="250">
        <v>4370</v>
      </c>
      <c r="C4433" s="249">
        <v>126.03818282194426</v>
      </c>
    </row>
    <row r="4434" spans="2:3" x14ac:dyDescent="0.75">
      <c r="B4434" s="250">
        <v>4371</v>
      </c>
      <c r="C4434" s="249">
        <v>79.54214294665195</v>
      </c>
    </row>
    <row r="4435" spans="2:3" x14ac:dyDescent="0.75">
      <c r="B4435" s="250">
        <v>4372</v>
      </c>
      <c r="C4435" s="249">
        <v>148.48576668227213</v>
      </c>
    </row>
    <row r="4436" spans="2:3" x14ac:dyDescent="0.75">
      <c r="B4436" s="250">
        <v>4373</v>
      </c>
      <c r="C4436" s="249">
        <v>84.771088894817808</v>
      </c>
    </row>
    <row r="4437" spans="2:3" x14ac:dyDescent="0.75">
      <c r="B4437" s="250">
        <v>4374</v>
      </c>
      <c r="C4437" s="249">
        <v>117.92226156942226</v>
      </c>
    </row>
    <row r="4438" spans="2:3" x14ac:dyDescent="0.75">
      <c r="B4438" s="250">
        <v>4375</v>
      </c>
      <c r="C4438" s="249">
        <v>87.078754116788957</v>
      </c>
    </row>
    <row r="4439" spans="2:3" x14ac:dyDescent="0.75">
      <c r="B4439" s="250">
        <v>4376</v>
      </c>
      <c r="C4439" s="249">
        <v>104.3208196269934</v>
      </c>
    </row>
    <row r="4440" spans="2:3" x14ac:dyDescent="0.75">
      <c r="B4440" s="250">
        <v>4377</v>
      </c>
      <c r="C4440" s="249">
        <v>106.93765768109905</v>
      </c>
    </row>
    <row r="4441" spans="2:3" x14ac:dyDescent="0.75">
      <c r="B4441" s="250">
        <v>4378</v>
      </c>
      <c r="C4441" s="249">
        <v>142.40244977040675</v>
      </c>
    </row>
    <row r="4442" spans="2:3" x14ac:dyDescent="0.75">
      <c r="B4442" s="250">
        <v>4379</v>
      </c>
      <c r="C4442" s="249">
        <v>143.65842733441983</v>
      </c>
    </row>
    <row r="4443" spans="2:3" x14ac:dyDescent="0.75">
      <c r="B4443" s="250">
        <v>4380</v>
      </c>
      <c r="C4443" s="249">
        <v>78.892440359063286</v>
      </c>
    </row>
    <row r="4444" spans="2:3" x14ac:dyDescent="0.75">
      <c r="B4444" s="250">
        <v>4381</v>
      </c>
      <c r="C4444" s="249">
        <v>110.92088439389588</v>
      </c>
    </row>
    <row r="4445" spans="2:3" x14ac:dyDescent="0.75">
      <c r="B4445" s="250">
        <v>4382</v>
      </c>
      <c r="C4445" s="249">
        <v>119.69052919094331</v>
      </c>
    </row>
    <row r="4446" spans="2:3" x14ac:dyDescent="0.75">
      <c r="B4446" s="250">
        <v>4383</v>
      </c>
      <c r="C4446" s="249">
        <v>120.43190392845446</v>
      </c>
    </row>
    <row r="4447" spans="2:3" x14ac:dyDescent="0.75">
      <c r="B4447" s="250">
        <v>4384</v>
      </c>
      <c r="C4447" s="249">
        <v>146.81844326808579</v>
      </c>
    </row>
    <row r="4448" spans="2:3" x14ac:dyDescent="0.75">
      <c r="B4448" s="250">
        <v>4385</v>
      </c>
      <c r="C4448" s="249">
        <v>126.22334044363325</v>
      </c>
    </row>
    <row r="4449" spans="2:3" x14ac:dyDescent="0.75">
      <c r="B4449" s="250">
        <v>4386</v>
      </c>
      <c r="C4449" s="249">
        <v>153.08956865983282</v>
      </c>
    </row>
    <row r="4450" spans="2:3" x14ac:dyDescent="0.75">
      <c r="B4450" s="250">
        <v>4387</v>
      </c>
      <c r="C4450" s="249">
        <v>130.2374404007052</v>
      </c>
    </row>
    <row r="4451" spans="2:3" x14ac:dyDescent="0.75">
      <c r="B4451" s="250">
        <v>4388</v>
      </c>
      <c r="C4451" s="249">
        <v>129.26223886545375</v>
      </c>
    </row>
    <row r="4452" spans="2:3" x14ac:dyDescent="0.75">
      <c r="B4452" s="250">
        <v>4389</v>
      </c>
      <c r="C4452" s="249">
        <v>106.21553009050363</v>
      </c>
    </row>
    <row r="4453" spans="2:3" x14ac:dyDescent="0.75">
      <c r="B4453" s="250">
        <v>4390</v>
      </c>
      <c r="C4453" s="249">
        <v>78.621200808913329</v>
      </c>
    </row>
    <row r="4454" spans="2:3" x14ac:dyDescent="0.75">
      <c r="B4454" s="250">
        <v>4391</v>
      </c>
      <c r="C4454" s="249">
        <v>88.068584958324294</v>
      </c>
    </row>
    <row r="4455" spans="2:3" x14ac:dyDescent="0.75">
      <c r="B4455" s="250">
        <v>4392</v>
      </c>
      <c r="C4455" s="249">
        <v>129.13788225120348</v>
      </c>
    </row>
    <row r="4456" spans="2:3" x14ac:dyDescent="0.75">
      <c r="B4456" s="250">
        <v>4393</v>
      </c>
      <c r="C4456" s="249">
        <v>115.82389706642581</v>
      </c>
    </row>
    <row r="4457" spans="2:3" x14ac:dyDescent="0.75">
      <c r="B4457" s="250">
        <v>4394</v>
      </c>
      <c r="C4457" s="249">
        <v>111.27947083492198</v>
      </c>
    </row>
    <row r="4458" spans="2:3" x14ac:dyDescent="0.75">
      <c r="B4458" s="250">
        <v>4395</v>
      </c>
      <c r="C4458" s="249">
        <v>112.50432222657783</v>
      </c>
    </row>
    <row r="4459" spans="2:3" x14ac:dyDescent="0.75">
      <c r="B4459" s="250">
        <v>4396</v>
      </c>
      <c r="C4459" s="249">
        <v>121.96050124402078</v>
      </c>
    </row>
    <row r="4460" spans="2:3" x14ac:dyDescent="0.75">
      <c r="B4460" s="250">
        <v>4397</v>
      </c>
      <c r="C4460" s="249">
        <v>138.07130532528072</v>
      </c>
    </row>
    <row r="4461" spans="2:3" x14ac:dyDescent="0.75">
      <c r="B4461" s="250">
        <v>4398</v>
      </c>
      <c r="C4461" s="249">
        <v>142.5333712569516</v>
      </c>
    </row>
    <row r="4462" spans="2:3" x14ac:dyDescent="0.75">
      <c r="B4462" s="250">
        <v>4399</v>
      </c>
      <c r="C4462" s="249">
        <v>129.07972017017056</v>
      </c>
    </row>
    <row r="4463" spans="2:3" x14ac:dyDescent="0.75">
      <c r="B4463" s="250">
        <v>4400</v>
      </c>
      <c r="C4463" s="249">
        <v>102.06858590009237</v>
      </c>
    </row>
    <row r="4464" spans="2:3" x14ac:dyDescent="0.75">
      <c r="B4464" s="250">
        <v>4401</v>
      </c>
      <c r="C4464" s="249">
        <v>128.07227840651677</v>
      </c>
    </row>
    <row r="4465" spans="2:3" x14ac:dyDescent="0.75">
      <c r="B4465" s="250">
        <v>4402</v>
      </c>
      <c r="C4465" s="249">
        <v>111.78479653788214</v>
      </c>
    </row>
    <row r="4466" spans="2:3" x14ac:dyDescent="0.75">
      <c r="B4466" s="250">
        <v>4403</v>
      </c>
      <c r="C4466" s="249">
        <v>151.90817824539891</v>
      </c>
    </row>
    <row r="4467" spans="2:3" x14ac:dyDescent="0.75">
      <c r="B4467" s="250">
        <v>4404</v>
      </c>
      <c r="C4467" s="249">
        <v>106.57043332332933</v>
      </c>
    </row>
    <row r="4468" spans="2:3" x14ac:dyDescent="0.75">
      <c r="B4468" s="250">
        <v>4405</v>
      </c>
      <c r="C4468" s="249">
        <v>111.60710154307486</v>
      </c>
    </row>
    <row r="4469" spans="2:3" x14ac:dyDescent="0.75">
      <c r="B4469" s="250">
        <v>4406</v>
      </c>
      <c r="C4469" s="249">
        <v>159.92698355151791</v>
      </c>
    </row>
    <row r="4470" spans="2:3" x14ac:dyDescent="0.75">
      <c r="B4470" s="250">
        <v>4407</v>
      </c>
      <c r="C4470" s="249">
        <v>117.58073550021028</v>
      </c>
    </row>
    <row r="4471" spans="2:3" x14ac:dyDescent="0.75">
      <c r="B4471" s="250">
        <v>4408</v>
      </c>
      <c r="C4471" s="249">
        <v>122.88368685192701</v>
      </c>
    </row>
    <row r="4472" spans="2:3" x14ac:dyDescent="0.75">
      <c r="B4472" s="250">
        <v>4409</v>
      </c>
      <c r="C4472" s="249">
        <v>77.999022539536909</v>
      </c>
    </row>
    <row r="4473" spans="2:3" x14ac:dyDescent="0.75">
      <c r="B4473" s="250">
        <v>4410</v>
      </c>
      <c r="C4473" s="249">
        <v>112.95325882164595</v>
      </c>
    </row>
    <row r="4474" spans="2:3" x14ac:dyDescent="0.75">
      <c r="B4474" s="250">
        <v>4411</v>
      </c>
      <c r="C4474" s="249">
        <v>130.05898914764367</v>
      </c>
    </row>
    <row r="4475" spans="2:3" x14ac:dyDescent="0.75">
      <c r="B4475" s="250">
        <v>4412</v>
      </c>
      <c r="C4475" s="249">
        <v>104.81899700991946</v>
      </c>
    </row>
    <row r="4476" spans="2:3" x14ac:dyDescent="0.75">
      <c r="B4476" s="250">
        <v>4413</v>
      </c>
      <c r="C4476" s="249">
        <v>94.778817524144344</v>
      </c>
    </row>
    <row r="4477" spans="2:3" x14ac:dyDescent="0.75">
      <c r="B4477" s="250">
        <v>4414</v>
      </c>
      <c r="C4477" s="249">
        <v>93.887807368572311</v>
      </c>
    </row>
    <row r="4478" spans="2:3" x14ac:dyDescent="0.75">
      <c r="B4478" s="250">
        <v>4415</v>
      </c>
      <c r="C4478" s="249">
        <v>111.4637675147204</v>
      </c>
    </row>
    <row r="4479" spans="2:3" x14ac:dyDescent="0.75">
      <c r="B4479" s="250">
        <v>4416</v>
      </c>
      <c r="C4479" s="249">
        <v>146.65724443657732</v>
      </c>
    </row>
    <row r="4480" spans="2:3" x14ac:dyDescent="0.75">
      <c r="B4480" s="250">
        <v>4417</v>
      </c>
      <c r="C4480" s="249">
        <v>102.068895155429</v>
      </c>
    </row>
    <row r="4481" spans="2:3" x14ac:dyDescent="0.75">
      <c r="B4481" s="250">
        <v>4418</v>
      </c>
      <c r="C4481" s="249">
        <v>114.01755638118868</v>
      </c>
    </row>
    <row r="4482" spans="2:3" x14ac:dyDescent="0.75">
      <c r="B4482" s="250">
        <v>4419</v>
      </c>
      <c r="C4482" s="249">
        <v>107.79553721263531</v>
      </c>
    </row>
    <row r="4483" spans="2:3" x14ac:dyDescent="0.75">
      <c r="B4483" s="250">
        <v>4420</v>
      </c>
      <c r="C4483" s="249">
        <v>82.620531463437842</v>
      </c>
    </row>
    <row r="4484" spans="2:3" x14ac:dyDescent="0.75">
      <c r="B4484" s="250">
        <v>4421</v>
      </c>
      <c r="C4484" s="249">
        <v>98.683768916866015</v>
      </c>
    </row>
    <row r="4485" spans="2:3" x14ac:dyDescent="0.75">
      <c r="B4485" s="250">
        <v>4422</v>
      </c>
      <c r="C4485" s="249">
        <v>94.625313040566084</v>
      </c>
    </row>
    <row r="4486" spans="2:3" x14ac:dyDescent="0.75">
      <c r="B4486" s="250">
        <v>4423</v>
      </c>
      <c r="C4486" s="249">
        <v>96.176793225908341</v>
      </c>
    </row>
    <row r="4487" spans="2:3" x14ac:dyDescent="0.75">
      <c r="B4487" s="250">
        <v>4424</v>
      </c>
      <c r="C4487" s="249">
        <v>126.91418665551376</v>
      </c>
    </row>
    <row r="4488" spans="2:3" x14ac:dyDescent="0.75">
      <c r="B4488" s="250">
        <v>4425</v>
      </c>
      <c r="C4488" s="249">
        <v>119.07669837942369</v>
      </c>
    </row>
    <row r="4489" spans="2:3" x14ac:dyDescent="0.75">
      <c r="B4489" s="250">
        <v>4426</v>
      </c>
      <c r="C4489" s="249">
        <v>128.50010177494929</v>
      </c>
    </row>
    <row r="4490" spans="2:3" x14ac:dyDescent="0.75">
      <c r="B4490" s="250">
        <v>4427</v>
      </c>
      <c r="C4490" s="249">
        <v>137.70169929174745</v>
      </c>
    </row>
    <row r="4491" spans="2:3" x14ac:dyDescent="0.75">
      <c r="B4491" s="250">
        <v>4428</v>
      </c>
      <c r="C4491" s="249">
        <v>106.35702713579312</v>
      </c>
    </row>
    <row r="4492" spans="2:3" x14ac:dyDescent="0.75">
      <c r="B4492" s="250">
        <v>4429</v>
      </c>
      <c r="C4492" s="249">
        <v>87.601595648219217</v>
      </c>
    </row>
    <row r="4493" spans="2:3" x14ac:dyDescent="0.75">
      <c r="B4493" s="250">
        <v>4430</v>
      </c>
      <c r="C4493" s="249">
        <v>116.51505889322468</v>
      </c>
    </row>
    <row r="4494" spans="2:3" x14ac:dyDescent="0.75">
      <c r="B4494" s="250">
        <v>4431</v>
      </c>
      <c r="C4494" s="249">
        <v>142.50709750631862</v>
      </c>
    </row>
    <row r="4495" spans="2:3" x14ac:dyDescent="0.75">
      <c r="B4495" s="250">
        <v>4432</v>
      </c>
      <c r="C4495" s="249">
        <v>140.03094069148273</v>
      </c>
    </row>
    <row r="4496" spans="2:3" x14ac:dyDescent="0.75">
      <c r="B4496" s="250">
        <v>4433</v>
      </c>
      <c r="C4496" s="249">
        <v>127.50913196316739</v>
      </c>
    </row>
    <row r="4497" spans="2:3" x14ac:dyDescent="0.75">
      <c r="B4497" s="250">
        <v>4434</v>
      </c>
      <c r="C4497" s="249">
        <v>137.85243486831331</v>
      </c>
    </row>
    <row r="4498" spans="2:3" x14ac:dyDescent="0.75">
      <c r="B4498" s="250">
        <v>4435</v>
      </c>
      <c r="C4498" s="249">
        <v>131.15765841529088</v>
      </c>
    </row>
    <row r="4499" spans="2:3" x14ac:dyDescent="0.75">
      <c r="B4499" s="250">
        <v>4436</v>
      </c>
      <c r="C4499" s="249">
        <v>74.950734743420398</v>
      </c>
    </row>
    <row r="4500" spans="2:3" x14ac:dyDescent="0.75">
      <c r="B4500" s="250">
        <v>4437</v>
      </c>
      <c r="C4500" s="249">
        <v>145.89256832556785</v>
      </c>
    </row>
    <row r="4501" spans="2:3" x14ac:dyDescent="0.75">
      <c r="B4501" s="250">
        <v>4438</v>
      </c>
      <c r="C4501" s="249">
        <v>112.07975322000847</v>
      </c>
    </row>
    <row r="4502" spans="2:3" x14ac:dyDescent="0.75">
      <c r="B4502" s="250">
        <v>4439</v>
      </c>
      <c r="C4502" s="249">
        <v>126.43239602655163</v>
      </c>
    </row>
    <row r="4503" spans="2:3" x14ac:dyDescent="0.75">
      <c r="B4503" s="250">
        <v>4440</v>
      </c>
      <c r="C4503" s="249">
        <v>123.73419693457602</v>
      </c>
    </row>
    <row r="4504" spans="2:3" x14ac:dyDescent="0.75">
      <c r="B4504" s="250">
        <v>4441</v>
      </c>
      <c r="C4504" s="249">
        <v>103.87501467724775</v>
      </c>
    </row>
    <row r="4505" spans="2:3" x14ac:dyDescent="0.75">
      <c r="B4505" s="250">
        <v>4442</v>
      </c>
      <c r="C4505" s="249">
        <v>155.43621537300572</v>
      </c>
    </row>
    <row r="4506" spans="2:3" x14ac:dyDescent="0.75">
      <c r="B4506" s="250">
        <v>4443</v>
      </c>
      <c r="C4506" s="249">
        <v>114.49907064828317</v>
      </c>
    </row>
    <row r="4507" spans="2:3" x14ac:dyDescent="0.75">
      <c r="B4507" s="250">
        <v>4444</v>
      </c>
      <c r="C4507" s="249">
        <v>140.96201584895255</v>
      </c>
    </row>
    <row r="4508" spans="2:3" x14ac:dyDescent="0.75">
      <c r="B4508" s="250">
        <v>4445</v>
      </c>
      <c r="C4508" s="249">
        <v>148.93019818853472</v>
      </c>
    </row>
    <row r="4509" spans="2:3" x14ac:dyDescent="0.75">
      <c r="B4509" s="250">
        <v>4446</v>
      </c>
      <c r="C4509" s="249">
        <v>105.72438273693973</v>
      </c>
    </row>
    <row r="4510" spans="2:3" x14ac:dyDescent="0.75">
      <c r="B4510" s="250">
        <v>4447</v>
      </c>
      <c r="C4510" s="249">
        <v>84.830265263327249</v>
      </c>
    </row>
    <row r="4511" spans="2:3" x14ac:dyDescent="0.75">
      <c r="B4511" s="250">
        <v>4448</v>
      </c>
      <c r="C4511" s="249">
        <v>140.49183463016848</v>
      </c>
    </row>
    <row r="4512" spans="2:3" x14ac:dyDescent="0.75">
      <c r="B4512" s="250">
        <v>4449</v>
      </c>
      <c r="C4512" s="249">
        <v>76.910159501212036</v>
      </c>
    </row>
    <row r="4513" spans="2:3" x14ac:dyDescent="0.75">
      <c r="B4513" s="250">
        <v>4450</v>
      </c>
      <c r="C4513" s="249">
        <v>67.505177932300185</v>
      </c>
    </row>
    <row r="4514" spans="2:3" x14ac:dyDescent="0.75">
      <c r="B4514" s="250">
        <v>4451</v>
      </c>
      <c r="C4514" s="249">
        <v>117.22553830639923</v>
      </c>
    </row>
    <row r="4515" spans="2:3" x14ac:dyDescent="0.75">
      <c r="B4515" s="250">
        <v>4452</v>
      </c>
      <c r="C4515" s="249">
        <v>149.72590937400795</v>
      </c>
    </row>
    <row r="4516" spans="2:3" x14ac:dyDescent="0.75">
      <c r="B4516" s="250">
        <v>4453</v>
      </c>
      <c r="C4516" s="249">
        <v>150.0222571143598</v>
      </c>
    </row>
    <row r="4517" spans="2:3" x14ac:dyDescent="0.75">
      <c r="B4517" s="250">
        <v>4454</v>
      </c>
      <c r="C4517" s="249">
        <v>85.704892637998668</v>
      </c>
    </row>
    <row r="4518" spans="2:3" x14ac:dyDescent="0.75">
      <c r="B4518" s="250">
        <v>4455</v>
      </c>
      <c r="C4518" s="249">
        <v>67.760767624341</v>
      </c>
    </row>
    <row r="4519" spans="2:3" x14ac:dyDescent="0.75">
      <c r="B4519" s="250">
        <v>4456</v>
      </c>
      <c r="C4519" s="249">
        <v>154.30537420176699</v>
      </c>
    </row>
    <row r="4520" spans="2:3" x14ac:dyDescent="0.75">
      <c r="B4520" s="250">
        <v>4457</v>
      </c>
      <c r="C4520" s="249">
        <v>54.77589046587218</v>
      </c>
    </row>
    <row r="4521" spans="2:3" x14ac:dyDescent="0.75">
      <c r="B4521" s="250">
        <v>4458</v>
      </c>
      <c r="C4521" s="249">
        <v>130.90518293209749</v>
      </c>
    </row>
    <row r="4522" spans="2:3" x14ac:dyDescent="0.75">
      <c r="B4522" s="250">
        <v>4459</v>
      </c>
      <c r="C4522" s="249">
        <v>110.78899350526632</v>
      </c>
    </row>
    <row r="4523" spans="2:3" x14ac:dyDescent="0.75">
      <c r="B4523" s="250">
        <v>4460</v>
      </c>
      <c r="C4523" s="249">
        <v>139.61594574757225</v>
      </c>
    </row>
    <row r="4524" spans="2:3" x14ac:dyDescent="0.75">
      <c r="B4524" s="250">
        <v>4461</v>
      </c>
      <c r="C4524" s="249">
        <v>153.95201996131701</v>
      </c>
    </row>
    <row r="4525" spans="2:3" x14ac:dyDescent="0.75">
      <c r="B4525" s="250">
        <v>4462</v>
      </c>
      <c r="C4525" s="249">
        <v>116.79735075026915</v>
      </c>
    </row>
    <row r="4526" spans="2:3" x14ac:dyDescent="0.75">
      <c r="B4526" s="250">
        <v>4463</v>
      </c>
      <c r="C4526" s="249">
        <v>121.88947364509517</v>
      </c>
    </row>
    <row r="4527" spans="2:3" x14ac:dyDescent="0.75">
      <c r="B4527" s="250">
        <v>4464</v>
      </c>
      <c r="C4527" s="249">
        <v>115.53534333223249</v>
      </c>
    </row>
    <row r="4528" spans="2:3" x14ac:dyDescent="0.75">
      <c r="B4528" s="250">
        <v>4465</v>
      </c>
      <c r="C4528" s="249">
        <v>73.990270177365133</v>
      </c>
    </row>
    <row r="4529" spans="2:3" x14ac:dyDescent="0.75">
      <c r="B4529" s="250">
        <v>4466</v>
      </c>
      <c r="C4529" s="249">
        <v>108.93614179179141</v>
      </c>
    </row>
    <row r="4530" spans="2:3" x14ac:dyDescent="0.75">
      <c r="B4530" s="250">
        <v>4467</v>
      </c>
      <c r="C4530" s="249">
        <v>123.53805163956146</v>
      </c>
    </row>
    <row r="4531" spans="2:3" x14ac:dyDescent="0.75">
      <c r="B4531" s="250">
        <v>4468</v>
      </c>
      <c r="C4531" s="249">
        <v>135.24237687365101</v>
      </c>
    </row>
    <row r="4532" spans="2:3" x14ac:dyDescent="0.75">
      <c r="B4532" s="250">
        <v>4469</v>
      </c>
      <c r="C4532" s="249">
        <v>111.39344106479895</v>
      </c>
    </row>
    <row r="4533" spans="2:3" x14ac:dyDescent="0.75">
      <c r="B4533" s="250">
        <v>4470</v>
      </c>
      <c r="C4533" s="249">
        <v>133.56036962237982</v>
      </c>
    </row>
    <row r="4534" spans="2:3" x14ac:dyDescent="0.75">
      <c r="B4534" s="250">
        <v>4471</v>
      </c>
      <c r="C4534" s="249">
        <v>126.30732306671337</v>
      </c>
    </row>
    <row r="4535" spans="2:3" x14ac:dyDescent="0.75">
      <c r="B4535" s="250">
        <v>4472</v>
      </c>
      <c r="C4535" s="249">
        <v>110.70698807478973</v>
      </c>
    </row>
    <row r="4536" spans="2:3" x14ac:dyDescent="0.75">
      <c r="B4536" s="250">
        <v>4473</v>
      </c>
      <c r="C4536" s="249">
        <v>103.29787429002528</v>
      </c>
    </row>
    <row r="4537" spans="2:3" x14ac:dyDescent="0.75">
      <c r="B4537" s="250">
        <v>4474</v>
      </c>
      <c r="C4537" s="249">
        <v>106.75855780341762</v>
      </c>
    </row>
    <row r="4538" spans="2:3" x14ac:dyDescent="0.75">
      <c r="B4538" s="250">
        <v>4475</v>
      </c>
      <c r="C4538" s="249">
        <v>119.00143316844864</v>
      </c>
    </row>
    <row r="4539" spans="2:3" x14ac:dyDescent="0.75">
      <c r="B4539" s="250">
        <v>4476</v>
      </c>
      <c r="C4539" s="249">
        <v>116.37709185635848</v>
      </c>
    </row>
    <row r="4540" spans="2:3" x14ac:dyDescent="0.75">
      <c r="B4540" s="250">
        <v>4477</v>
      </c>
      <c r="C4540" s="249">
        <v>107.43503468114798</v>
      </c>
    </row>
    <row r="4541" spans="2:3" x14ac:dyDescent="0.75">
      <c r="B4541" s="250">
        <v>4478</v>
      </c>
      <c r="C4541" s="249">
        <v>112.98179407341436</v>
      </c>
    </row>
    <row r="4542" spans="2:3" x14ac:dyDescent="0.75">
      <c r="B4542" s="250">
        <v>4479</v>
      </c>
      <c r="C4542" s="249">
        <v>111.93960428991795</v>
      </c>
    </row>
    <row r="4543" spans="2:3" x14ac:dyDescent="0.75">
      <c r="B4543" s="250">
        <v>4480</v>
      </c>
      <c r="C4543" s="249">
        <v>114.45539167536646</v>
      </c>
    </row>
    <row r="4544" spans="2:3" x14ac:dyDescent="0.75">
      <c r="B4544" s="250">
        <v>4481</v>
      </c>
      <c r="C4544" s="249">
        <v>141.70883133506226</v>
      </c>
    </row>
    <row r="4545" spans="2:3" x14ac:dyDescent="0.75">
      <c r="B4545" s="250">
        <v>4482</v>
      </c>
      <c r="C4545" s="249">
        <v>131.66487691610007</v>
      </c>
    </row>
    <row r="4546" spans="2:3" x14ac:dyDescent="0.75">
      <c r="B4546" s="250">
        <v>4483</v>
      </c>
      <c r="C4546" s="249">
        <v>121.64950614191255</v>
      </c>
    </row>
    <row r="4547" spans="2:3" x14ac:dyDescent="0.75">
      <c r="B4547" s="250">
        <v>4484</v>
      </c>
      <c r="C4547" s="249">
        <v>134.82369012288575</v>
      </c>
    </row>
    <row r="4548" spans="2:3" x14ac:dyDescent="0.75">
      <c r="B4548" s="250">
        <v>4485</v>
      </c>
      <c r="C4548" s="249">
        <v>115.19371532658822</v>
      </c>
    </row>
    <row r="4549" spans="2:3" x14ac:dyDescent="0.75">
      <c r="B4549" s="250">
        <v>4486</v>
      </c>
      <c r="C4549" s="249">
        <v>100.49371876177472</v>
      </c>
    </row>
    <row r="4550" spans="2:3" x14ac:dyDescent="0.75">
      <c r="B4550" s="250">
        <v>4487</v>
      </c>
      <c r="C4550" s="249">
        <v>140.39905912042846</v>
      </c>
    </row>
    <row r="4551" spans="2:3" x14ac:dyDescent="0.75">
      <c r="B4551" s="250">
        <v>4488</v>
      </c>
      <c r="C4551" s="249">
        <v>110.74824097973249</v>
      </c>
    </row>
    <row r="4552" spans="2:3" x14ac:dyDescent="0.75">
      <c r="B4552" s="250">
        <v>4489</v>
      </c>
      <c r="C4552" s="249">
        <v>115.25274803211123</v>
      </c>
    </row>
    <row r="4553" spans="2:3" x14ac:dyDescent="0.75">
      <c r="B4553" s="250">
        <v>4490</v>
      </c>
      <c r="C4553" s="249">
        <v>122.58038804119882</v>
      </c>
    </row>
    <row r="4554" spans="2:3" x14ac:dyDescent="0.75">
      <c r="B4554" s="250">
        <v>4491</v>
      </c>
      <c r="C4554" s="249">
        <v>123.28959467747143</v>
      </c>
    </row>
    <row r="4555" spans="2:3" x14ac:dyDescent="0.75">
      <c r="B4555" s="250">
        <v>4492</v>
      </c>
      <c r="C4555" s="249">
        <v>122.17178506316996</v>
      </c>
    </row>
    <row r="4556" spans="2:3" x14ac:dyDescent="0.75">
      <c r="B4556" s="250">
        <v>4493</v>
      </c>
      <c r="C4556" s="249">
        <v>86.366418153462106</v>
      </c>
    </row>
    <row r="4557" spans="2:3" x14ac:dyDescent="0.75">
      <c r="B4557" s="250">
        <v>4494</v>
      </c>
      <c r="C4557" s="249">
        <v>137.83830908078428</v>
      </c>
    </row>
    <row r="4558" spans="2:3" x14ac:dyDescent="0.75">
      <c r="B4558" s="250">
        <v>4495</v>
      </c>
      <c r="C4558" s="249">
        <v>106.80185454034029</v>
      </c>
    </row>
    <row r="4559" spans="2:3" x14ac:dyDescent="0.75">
      <c r="B4559" s="250">
        <v>4496</v>
      </c>
      <c r="C4559" s="249">
        <v>145.74741900714696</v>
      </c>
    </row>
    <row r="4560" spans="2:3" x14ac:dyDescent="0.75">
      <c r="B4560" s="250">
        <v>4497</v>
      </c>
      <c r="C4560" s="249">
        <v>156.83816574008262</v>
      </c>
    </row>
    <row r="4561" spans="2:3" x14ac:dyDescent="0.75">
      <c r="B4561" s="250">
        <v>4498</v>
      </c>
      <c r="C4561" s="249">
        <v>96.012489873648093</v>
      </c>
    </row>
    <row r="4562" spans="2:3" x14ac:dyDescent="0.75">
      <c r="B4562" s="250">
        <v>4499</v>
      </c>
      <c r="C4562" s="249">
        <v>141.95461555179062</v>
      </c>
    </row>
    <row r="4563" spans="2:3" x14ac:dyDescent="0.75">
      <c r="B4563" s="250">
        <v>4500</v>
      </c>
      <c r="C4563" s="249">
        <v>101.04792455841954</v>
      </c>
    </row>
    <row r="4564" spans="2:3" x14ac:dyDescent="0.75">
      <c r="B4564" s="250">
        <v>4501</v>
      </c>
      <c r="C4564" s="249">
        <v>108.23223500424844</v>
      </c>
    </row>
    <row r="4565" spans="2:3" x14ac:dyDescent="0.75">
      <c r="B4565" s="250">
        <v>4502</v>
      </c>
      <c r="C4565" s="249">
        <v>106.84278170398163</v>
      </c>
    </row>
    <row r="4566" spans="2:3" x14ac:dyDescent="0.75">
      <c r="B4566" s="250">
        <v>4503</v>
      </c>
      <c r="C4566" s="249">
        <v>79.052993168107236</v>
      </c>
    </row>
    <row r="4567" spans="2:3" x14ac:dyDescent="0.75">
      <c r="B4567" s="250">
        <v>4504</v>
      </c>
      <c r="C4567" s="249">
        <v>81.3245794149137</v>
      </c>
    </row>
    <row r="4568" spans="2:3" x14ac:dyDescent="0.75">
      <c r="B4568" s="250">
        <v>4505</v>
      </c>
      <c r="C4568" s="249">
        <v>118.77772156495364</v>
      </c>
    </row>
    <row r="4569" spans="2:3" x14ac:dyDescent="0.75">
      <c r="B4569" s="250">
        <v>4506</v>
      </c>
      <c r="C4569" s="249">
        <v>107.78812699597052</v>
      </c>
    </row>
    <row r="4570" spans="2:3" x14ac:dyDescent="0.75">
      <c r="B4570" s="250">
        <v>4507</v>
      </c>
      <c r="C4570" s="249">
        <v>109.46098639645771</v>
      </c>
    </row>
    <row r="4571" spans="2:3" x14ac:dyDescent="0.75">
      <c r="B4571" s="250">
        <v>4508</v>
      </c>
      <c r="C4571" s="249">
        <v>138.29288202608467</v>
      </c>
    </row>
    <row r="4572" spans="2:3" x14ac:dyDescent="0.75">
      <c r="B4572" s="250">
        <v>4509</v>
      </c>
      <c r="C4572" s="249">
        <v>156.38278594117969</v>
      </c>
    </row>
    <row r="4573" spans="2:3" x14ac:dyDescent="0.75">
      <c r="B4573" s="250">
        <v>4510</v>
      </c>
      <c r="C4573" s="249">
        <v>109.72266029379598</v>
      </c>
    </row>
    <row r="4574" spans="2:3" x14ac:dyDescent="0.75">
      <c r="B4574" s="250">
        <v>4511</v>
      </c>
      <c r="C4574" s="249">
        <v>107.3393226883379</v>
      </c>
    </row>
    <row r="4575" spans="2:3" x14ac:dyDescent="0.75">
      <c r="B4575" s="250">
        <v>4512</v>
      </c>
      <c r="C4575" s="249">
        <v>114.0155579160657</v>
      </c>
    </row>
    <row r="4576" spans="2:3" x14ac:dyDescent="0.75">
      <c r="B4576" s="250">
        <v>4513</v>
      </c>
      <c r="C4576" s="249">
        <v>99.811784706604911</v>
      </c>
    </row>
    <row r="4577" spans="2:3" x14ac:dyDescent="0.75">
      <c r="B4577" s="250">
        <v>4514</v>
      </c>
      <c r="C4577" s="249">
        <v>136.90983255679032</v>
      </c>
    </row>
    <row r="4578" spans="2:3" x14ac:dyDescent="0.75">
      <c r="B4578" s="250">
        <v>4515</v>
      </c>
      <c r="C4578" s="249">
        <v>146.10859540277042</v>
      </c>
    </row>
    <row r="4579" spans="2:3" x14ac:dyDescent="0.75">
      <c r="B4579" s="250">
        <v>4516</v>
      </c>
      <c r="C4579" s="249">
        <v>132.19710542268837</v>
      </c>
    </row>
    <row r="4580" spans="2:3" x14ac:dyDescent="0.75">
      <c r="B4580" s="250">
        <v>4517</v>
      </c>
      <c r="C4580" s="249">
        <v>111.34454955363029</v>
      </c>
    </row>
    <row r="4581" spans="2:3" x14ac:dyDescent="0.75">
      <c r="B4581" s="250">
        <v>4518</v>
      </c>
      <c r="C4581" s="249">
        <v>139.36043385524903</v>
      </c>
    </row>
    <row r="4582" spans="2:3" x14ac:dyDescent="0.75">
      <c r="B4582" s="250">
        <v>4519</v>
      </c>
      <c r="C4582" s="249">
        <v>140.67970554689018</v>
      </c>
    </row>
    <row r="4583" spans="2:3" x14ac:dyDescent="0.75">
      <c r="B4583" s="250">
        <v>4520</v>
      </c>
      <c r="C4583" s="249">
        <v>123.40186074340265</v>
      </c>
    </row>
    <row r="4584" spans="2:3" x14ac:dyDescent="0.75">
      <c r="B4584" s="250">
        <v>4521</v>
      </c>
      <c r="C4584" s="249">
        <v>127.52973825793077</v>
      </c>
    </row>
    <row r="4585" spans="2:3" x14ac:dyDescent="0.75">
      <c r="B4585" s="250">
        <v>4522</v>
      </c>
      <c r="C4585" s="249">
        <v>112.40250333695968</v>
      </c>
    </row>
    <row r="4586" spans="2:3" x14ac:dyDescent="0.75">
      <c r="B4586" s="250">
        <v>4523</v>
      </c>
      <c r="C4586" s="249">
        <v>133.44995156712636</v>
      </c>
    </row>
    <row r="4587" spans="2:3" x14ac:dyDescent="0.75">
      <c r="B4587" s="250">
        <v>4524</v>
      </c>
      <c r="C4587" s="249">
        <v>155.0822219328717</v>
      </c>
    </row>
    <row r="4588" spans="2:3" x14ac:dyDescent="0.75">
      <c r="B4588" s="250">
        <v>4525</v>
      </c>
      <c r="C4588" s="249">
        <v>97.742087295819076</v>
      </c>
    </row>
    <row r="4589" spans="2:3" x14ac:dyDescent="0.75">
      <c r="B4589" s="250">
        <v>4526</v>
      </c>
      <c r="C4589" s="249">
        <v>120.77085108243988</v>
      </c>
    </row>
    <row r="4590" spans="2:3" x14ac:dyDescent="0.75">
      <c r="B4590" s="250">
        <v>4527</v>
      </c>
      <c r="C4590" s="249">
        <v>95.426234506053675</v>
      </c>
    </row>
    <row r="4591" spans="2:3" x14ac:dyDescent="0.75">
      <c r="B4591" s="250">
        <v>4528</v>
      </c>
      <c r="C4591" s="249">
        <v>134.26033349415943</v>
      </c>
    </row>
    <row r="4592" spans="2:3" x14ac:dyDescent="0.75">
      <c r="B4592" s="250">
        <v>4529</v>
      </c>
      <c r="C4592" s="249">
        <v>122.15443257411135</v>
      </c>
    </row>
    <row r="4593" spans="2:3" x14ac:dyDescent="0.75">
      <c r="B4593" s="250">
        <v>4530</v>
      </c>
      <c r="C4593" s="249">
        <v>105.81894587945291</v>
      </c>
    </row>
    <row r="4594" spans="2:3" x14ac:dyDescent="0.75">
      <c r="B4594" s="250">
        <v>4531</v>
      </c>
      <c r="C4594" s="249">
        <v>102.48913675580104</v>
      </c>
    </row>
    <row r="4595" spans="2:3" x14ac:dyDescent="0.75">
      <c r="B4595" s="250">
        <v>4532</v>
      </c>
      <c r="C4595" s="249">
        <v>118.72781914995963</v>
      </c>
    </row>
    <row r="4596" spans="2:3" x14ac:dyDescent="0.75">
      <c r="B4596" s="250">
        <v>4533</v>
      </c>
      <c r="C4596" s="249">
        <v>100.12782536352915</v>
      </c>
    </row>
    <row r="4597" spans="2:3" x14ac:dyDescent="0.75">
      <c r="B4597" s="250">
        <v>4534</v>
      </c>
      <c r="C4597" s="249">
        <v>155.91129677702762</v>
      </c>
    </row>
    <row r="4598" spans="2:3" x14ac:dyDescent="0.75">
      <c r="B4598" s="250">
        <v>4535</v>
      </c>
      <c r="C4598" s="249">
        <v>170.09913331341767</v>
      </c>
    </row>
    <row r="4599" spans="2:3" x14ac:dyDescent="0.75">
      <c r="B4599" s="250">
        <v>4536</v>
      </c>
      <c r="C4599" s="249">
        <v>75.149055032966288</v>
      </c>
    </row>
    <row r="4600" spans="2:3" x14ac:dyDescent="0.75">
      <c r="B4600" s="250">
        <v>4537</v>
      </c>
      <c r="C4600" s="249">
        <v>79.453847587490941</v>
      </c>
    </row>
    <row r="4601" spans="2:3" x14ac:dyDescent="0.75">
      <c r="B4601" s="250">
        <v>4538</v>
      </c>
      <c r="C4601" s="249">
        <v>145.71228361758875</v>
      </c>
    </row>
    <row r="4602" spans="2:3" x14ac:dyDescent="0.75">
      <c r="B4602" s="250">
        <v>4539</v>
      </c>
      <c r="C4602" s="249">
        <v>111.49413612035464</v>
      </c>
    </row>
    <row r="4603" spans="2:3" x14ac:dyDescent="0.75">
      <c r="B4603" s="250">
        <v>4540</v>
      </c>
      <c r="C4603" s="249">
        <v>142.52480502191062</v>
      </c>
    </row>
    <row r="4604" spans="2:3" x14ac:dyDescent="0.75">
      <c r="B4604" s="250">
        <v>4541</v>
      </c>
      <c r="C4604" s="249">
        <v>130.64080314251964</v>
      </c>
    </row>
    <row r="4605" spans="2:3" x14ac:dyDescent="0.75">
      <c r="B4605" s="250">
        <v>4542</v>
      </c>
      <c r="C4605" s="249">
        <v>143.10540127828304</v>
      </c>
    </row>
    <row r="4606" spans="2:3" x14ac:dyDescent="0.75">
      <c r="B4606" s="250">
        <v>4543</v>
      </c>
      <c r="C4606" s="249">
        <v>137.26692446174371</v>
      </c>
    </row>
    <row r="4607" spans="2:3" x14ac:dyDescent="0.75">
      <c r="B4607" s="250">
        <v>4544</v>
      </c>
      <c r="C4607" s="249">
        <v>169.9299279912795</v>
      </c>
    </row>
    <row r="4608" spans="2:3" x14ac:dyDescent="0.75">
      <c r="B4608" s="250">
        <v>4545</v>
      </c>
      <c r="C4608" s="249">
        <v>158.81879314272666</v>
      </c>
    </row>
    <row r="4609" spans="2:3" x14ac:dyDescent="0.75">
      <c r="B4609" s="250">
        <v>4546</v>
      </c>
      <c r="C4609" s="249">
        <v>117.71414084999536</v>
      </c>
    </row>
    <row r="4610" spans="2:3" x14ac:dyDescent="0.75">
      <c r="B4610" s="250">
        <v>4547</v>
      </c>
      <c r="C4610" s="249">
        <v>133.184435230606</v>
      </c>
    </row>
    <row r="4611" spans="2:3" x14ac:dyDescent="0.75">
      <c r="B4611" s="250">
        <v>4548</v>
      </c>
      <c r="C4611" s="249">
        <v>110.80310503281089</v>
      </c>
    </row>
    <row r="4612" spans="2:3" x14ac:dyDescent="0.75">
      <c r="B4612" s="250">
        <v>4549</v>
      </c>
      <c r="C4612" s="249">
        <v>144.73702024339289</v>
      </c>
    </row>
    <row r="4613" spans="2:3" x14ac:dyDescent="0.75">
      <c r="B4613" s="250">
        <v>4550</v>
      </c>
      <c r="C4613" s="249">
        <v>123.8375099038045</v>
      </c>
    </row>
    <row r="4614" spans="2:3" x14ac:dyDescent="0.75">
      <c r="B4614" s="250">
        <v>4551</v>
      </c>
      <c r="C4614" s="249">
        <v>130.3878374147761</v>
      </c>
    </row>
    <row r="4615" spans="2:3" x14ac:dyDescent="0.75">
      <c r="B4615" s="250">
        <v>4552</v>
      </c>
      <c r="C4615" s="249">
        <v>142.84208293531265</v>
      </c>
    </row>
    <row r="4616" spans="2:3" x14ac:dyDescent="0.75">
      <c r="B4616" s="250">
        <v>4553</v>
      </c>
      <c r="C4616" s="249">
        <v>125.64132715736686</v>
      </c>
    </row>
    <row r="4617" spans="2:3" x14ac:dyDescent="0.75">
      <c r="B4617" s="250">
        <v>4554</v>
      </c>
      <c r="C4617" s="249">
        <v>133.67006761406171</v>
      </c>
    </row>
    <row r="4618" spans="2:3" x14ac:dyDescent="0.75">
      <c r="B4618" s="250">
        <v>4555</v>
      </c>
      <c r="C4618" s="249">
        <v>107.81379596502313</v>
      </c>
    </row>
    <row r="4619" spans="2:3" x14ac:dyDescent="0.75">
      <c r="B4619" s="250">
        <v>4556</v>
      </c>
      <c r="C4619" s="249">
        <v>107.84090541241076</v>
      </c>
    </row>
    <row r="4620" spans="2:3" x14ac:dyDescent="0.75">
      <c r="B4620" s="250">
        <v>4557</v>
      </c>
      <c r="C4620" s="249">
        <v>125.51056992059146</v>
      </c>
    </row>
    <row r="4621" spans="2:3" x14ac:dyDescent="0.75">
      <c r="B4621" s="250">
        <v>4558</v>
      </c>
      <c r="C4621" s="249">
        <v>97.797261908118912</v>
      </c>
    </row>
    <row r="4622" spans="2:3" x14ac:dyDescent="0.75">
      <c r="B4622" s="250">
        <v>4559</v>
      </c>
      <c r="C4622" s="249">
        <v>138.8757914121785</v>
      </c>
    </row>
    <row r="4623" spans="2:3" x14ac:dyDescent="0.75">
      <c r="B4623" s="250">
        <v>4560</v>
      </c>
      <c r="C4623" s="249">
        <v>134.08860902967794</v>
      </c>
    </row>
    <row r="4624" spans="2:3" x14ac:dyDescent="0.75">
      <c r="B4624" s="250">
        <v>4561</v>
      </c>
      <c r="C4624" s="249">
        <v>139.29493241212521</v>
      </c>
    </row>
    <row r="4625" spans="2:3" x14ac:dyDescent="0.75">
      <c r="B4625" s="250">
        <v>4562</v>
      </c>
      <c r="C4625" s="249">
        <v>162.26183859975333</v>
      </c>
    </row>
    <row r="4626" spans="2:3" x14ac:dyDescent="0.75">
      <c r="B4626" s="250">
        <v>4563</v>
      </c>
      <c r="C4626" s="249">
        <v>157.55132909650013</v>
      </c>
    </row>
    <row r="4627" spans="2:3" x14ac:dyDescent="0.75">
      <c r="B4627" s="250">
        <v>4564</v>
      </c>
      <c r="C4627" s="249">
        <v>115.33482570576851</v>
      </c>
    </row>
    <row r="4628" spans="2:3" x14ac:dyDescent="0.75">
      <c r="B4628" s="250">
        <v>4565</v>
      </c>
      <c r="C4628" s="249">
        <v>105.15773219421848</v>
      </c>
    </row>
    <row r="4629" spans="2:3" x14ac:dyDescent="0.75">
      <c r="B4629" s="250">
        <v>4566</v>
      </c>
      <c r="C4629" s="249">
        <v>122.18692299719682</v>
      </c>
    </row>
    <row r="4630" spans="2:3" x14ac:dyDescent="0.75">
      <c r="B4630" s="250">
        <v>4567</v>
      </c>
      <c r="C4630" s="249">
        <v>104.69317011636574</v>
      </c>
    </row>
    <row r="4631" spans="2:3" x14ac:dyDescent="0.75">
      <c r="B4631" s="250">
        <v>4568</v>
      </c>
      <c r="C4631" s="249">
        <v>146.82472416602386</v>
      </c>
    </row>
    <row r="4632" spans="2:3" x14ac:dyDescent="0.75">
      <c r="B4632" s="250">
        <v>4569</v>
      </c>
      <c r="C4632" s="249">
        <v>141.12150842873615</v>
      </c>
    </row>
    <row r="4633" spans="2:3" x14ac:dyDescent="0.75">
      <c r="B4633" s="250">
        <v>4570</v>
      </c>
      <c r="C4633" s="249">
        <v>117.17122623235235</v>
      </c>
    </row>
    <row r="4634" spans="2:3" x14ac:dyDescent="0.75">
      <c r="B4634" s="250">
        <v>4571</v>
      </c>
      <c r="C4634" s="249">
        <v>104.87241967627992</v>
      </c>
    </row>
    <row r="4635" spans="2:3" x14ac:dyDescent="0.75">
      <c r="B4635" s="250">
        <v>4572</v>
      </c>
      <c r="C4635" s="249">
        <v>94.690737543180688</v>
      </c>
    </row>
    <row r="4636" spans="2:3" x14ac:dyDescent="0.75">
      <c r="B4636" s="250">
        <v>4573</v>
      </c>
      <c r="C4636" s="249">
        <v>129.15187305776001</v>
      </c>
    </row>
    <row r="4637" spans="2:3" x14ac:dyDescent="0.75">
      <c r="B4637" s="250">
        <v>4574</v>
      </c>
      <c r="C4637" s="249">
        <v>155.65052686616087</v>
      </c>
    </row>
    <row r="4638" spans="2:3" x14ac:dyDescent="0.75">
      <c r="B4638" s="250">
        <v>4575</v>
      </c>
      <c r="C4638" s="249">
        <v>148.2504140105587</v>
      </c>
    </row>
    <row r="4639" spans="2:3" x14ac:dyDescent="0.75">
      <c r="B4639" s="250">
        <v>4576</v>
      </c>
      <c r="C4639" s="249">
        <v>78.073658361788617</v>
      </c>
    </row>
    <row r="4640" spans="2:3" x14ac:dyDescent="0.75">
      <c r="B4640" s="250">
        <v>4577</v>
      </c>
      <c r="C4640" s="249">
        <v>142.3364318172456</v>
      </c>
    </row>
    <row r="4641" spans="2:3" x14ac:dyDescent="0.75">
      <c r="B4641" s="250">
        <v>4578</v>
      </c>
      <c r="C4641" s="249">
        <v>121.80728629075313</v>
      </c>
    </row>
    <row r="4642" spans="2:3" x14ac:dyDescent="0.75">
      <c r="B4642" s="250">
        <v>4579</v>
      </c>
      <c r="C4642" s="249">
        <v>98.652927182722905</v>
      </c>
    </row>
    <row r="4643" spans="2:3" x14ac:dyDescent="0.75">
      <c r="B4643" s="250">
        <v>4580</v>
      </c>
      <c r="C4643" s="249">
        <v>113.75291404568262</v>
      </c>
    </row>
    <row r="4644" spans="2:3" x14ac:dyDescent="0.75">
      <c r="B4644" s="250">
        <v>4581</v>
      </c>
      <c r="C4644" s="249">
        <v>137.35736648457666</v>
      </c>
    </row>
    <row r="4645" spans="2:3" x14ac:dyDescent="0.75">
      <c r="B4645" s="250">
        <v>4582</v>
      </c>
      <c r="C4645" s="249">
        <v>99.121785245009065</v>
      </c>
    </row>
    <row r="4646" spans="2:3" x14ac:dyDescent="0.75">
      <c r="B4646" s="250">
        <v>4583</v>
      </c>
      <c r="C4646" s="249">
        <v>115.74496443903369</v>
      </c>
    </row>
    <row r="4647" spans="2:3" x14ac:dyDescent="0.75">
      <c r="B4647" s="250">
        <v>4584</v>
      </c>
      <c r="C4647" s="249">
        <v>98.327185722010256</v>
      </c>
    </row>
    <row r="4648" spans="2:3" x14ac:dyDescent="0.75">
      <c r="B4648" s="250">
        <v>4585</v>
      </c>
      <c r="C4648" s="249">
        <v>137.87797596923247</v>
      </c>
    </row>
    <row r="4649" spans="2:3" x14ac:dyDescent="0.75">
      <c r="B4649" s="250">
        <v>4586</v>
      </c>
      <c r="C4649" s="249">
        <v>92.176415498528542</v>
      </c>
    </row>
    <row r="4650" spans="2:3" x14ac:dyDescent="0.75">
      <c r="B4650" s="250">
        <v>4587</v>
      </c>
      <c r="C4650" s="249">
        <v>139.7766212725717</v>
      </c>
    </row>
    <row r="4651" spans="2:3" x14ac:dyDescent="0.75">
      <c r="B4651" s="250">
        <v>4588</v>
      </c>
      <c r="C4651" s="249">
        <v>140.16986946242534</v>
      </c>
    </row>
    <row r="4652" spans="2:3" x14ac:dyDescent="0.75">
      <c r="B4652" s="250">
        <v>4589</v>
      </c>
      <c r="C4652" s="249">
        <v>76.369469646323097</v>
      </c>
    </row>
    <row r="4653" spans="2:3" x14ac:dyDescent="0.75">
      <c r="B4653" s="250">
        <v>4590</v>
      </c>
      <c r="C4653" s="249">
        <v>107.30985063278595</v>
      </c>
    </row>
    <row r="4654" spans="2:3" x14ac:dyDescent="0.75">
      <c r="B4654" s="250">
        <v>4591</v>
      </c>
      <c r="C4654" s="249">
        <v>119.38967749058152</v>
      </c>
    </row>
    <row r="4655" spans="2:3" x14ac:dyDescent="0.75">
      <c r="B4655" s="250">
        <v>4592</v>
      </c>
      <c r="C4655" s="249">
        <v>115.78646242355171</v>
      </c>
    </row>
    <row r="4656" spans="2:3" x14ac:dyDescent="0.75">
      <c r="B4656" s="250">
        <v>4593</v>
      </c>
      <c r="C4656" s="249">
        <v>141.69707679353218</v>
      </c>
    </row>
    <row r="4657" spans="2:3" x14ac:dyDescent="0.75">
      <c r="B4657" s="250">
        <v>4594</v>
      </c>
      <c r="C4657" s="249">
        <v>169.29651895807302</v>
      </c>
    </row>
    <row r="4658" spans="2:3" x14ac:dyDescent="0.75">
      <c r="B4658" s="250">
        <v>4595</v>
      </c>
      <c r="C4658" s="249">
        <v>115.54396307267874</v>
      </c>
    </row>
    <row r="4659" spans="2:3" x14ac:dyDescent="0.75">
      <c r="B4659" s="250">
        <v>4596</v>
      </c>
      <c r="C4659" s="249">
        <v>131.46957104583984</v>
      </c>
    </row>
    <row r="4660" spans="2:3" x14ac:dyDescent="0.75">
      <c r="B4660" s="250">
        <v>4597</v>
      </c>
      <c r="C4660" s="249">
        <v>139.64149201238527</v>
      </c>
    </row>
    <row r="4661" spans="2:3" x14ac:dyDescent="0.75">
      <c r="B4661" s="250">
        <v>4598</v>
      </c>
      <c r="C4661" s="249">
        <v>99.080906674911574</v>
      </c>
    </row>
    <row r="4662" spans="2:3" x14ac:dyDescent="0.75">
      <c r="B4662" s="250">
        <v>4599</v>
      </c>
      <c r="C4662" s="249">
        <v>117.93344488090732</v>
      </c>
    </row>
    <row r="4663" spans="2:3" x14ac:dyDescent="0.75">
      <c r="B4663" s="250">
        <v>4600</v>
      </c>
      <c r="C4663" s="249">
        <v>89.466228964104189</v>
      </c>
    </row>
    <row r="4664" spans="2:3" x14ac:dyDescent="0.75">
      <c r="B4664" s="250">
        <v>4601</v>
      </c>
      <c r="C4664" s="249">
        <v>126.78597444396537</v>
      </c>
    </row>
    <row r="4665" spans="2:3" x14ac:dyDescent="0.75">
      <c r="B4665" s="250">
        <v>4602</v>
      </c>
      <c r="C4665" s="249">
        <v>130.75886881737441</v>
      </c>
    </row>
    <row r="4666" spans="2:3" x14ac:dyDescent="0.75">
      <c r="B4666" s="250">
        <v>4603</v>
      </c>
      <c r="C4666" s="249">
        <v>73.261669973370516</v>
      </c>
    </row>
    <row r="4667" spans="2:3" x14ac:dyDescent="0.75">
      <c r="B4667" s="250">
        <v>4604</v>
      </c>
      <c r="C4667" s="249">
        <v>173.85362795414559</v>
      </c>
    </row>
    <row r="4668" spans="2:3" x14ac:dyDescent="0.75">
      <c r="B4668" s="250">
        <v>4605</v>
      </c>
      <c r="C4668" s="249">
        <v>97.316115279652323</v>
      </c>
    </row>
    <row r="4669" spans="2:3" x14ac:dyDescent="0.75">
      <c r="B4669" s="250">
        <v>4606</v>
      </c>
      <c r="C4669" s="249">
        <v>100.69536374354632</v>
      </c>
    </row>
    <row r="4670" spans="2:3" x14ac:dyDescent="0.75">
      <c r="B4670" s="250">
        <v>4607</v>
      </c>
      <c r="C4670" s="249">
        <v>115.27327525431791</v>
      </c>
    </row>
    <row r="4671" spans="2:3" x14ac:dyDescent="0.75">
      <c r="B4671" s="250">
        <v>4608</v>
      </c>
      <c r="C4671" s="249">
        <v>140.58651009726617</v>
      </c>
    </row>
    <row r="4672" spans="2:3" x14ac:dyDescent="0.75">
      <c r="B4672" s="250">
        <v>4609</v>
      </c>
      <c r="C4672" s="249">
        <v>97.107982954186369</v>
      </c>
    </row>
    <row r="4673" spans="2:3" x14ac:dyDescent="0.75">
      <c r="B4673" s="250">
        <v>4610</v>
      </c>
      <c r="C4673" s="249">
        <v>88.312955055260602</v>
      </c>
    </row>
    <row r="4674" spans="2:3" x14ac:dyDescent="0.75">
      <c r="B4674" s="250">
        <v>4611</v>
      </c>
      <c r="C4674" s="249">
        <v>97.313440686849475</v>
      </c>
    </row>
    <row r="4675" spans="2:3" x14ac:dyDescent="0.75">
      <c r="B4675" s="250">
        <v>4612</v>
      </c>
      <c r="C4675" s="249">
        <v>150.26090393200104</v>
      </c>
    </row>
    <row r="4676" spans="2:3" x14ac:dyDescent="0.75">
      <c r="B4676" s="250">
        <v>4613</v>
      </c>
      <c r="C4676" s="249">
        <v>89.045851664578265</v>
      </c>
    </row>
    <row r="4677" spans="2:3" x14ac:dyDescent="0.75">
      <c r="B4677" s="250">
        <v>4614</v>
      </c>
      <c r="C4677" s="249">
        <v>68.105774956962208</v>
      </c>
    </row>
    <row r="4678" spans="2:3" x14ac:dyDescent="0.75">
      <c r="B4678" s="250">
        <v>4615</v>
      </c>
      <c r="C4678" s="249">
        <v>124.85181820300613</v>
      </c>
    </row>
    <row r="4679" spans="2:3" x14ac:dyDescent="0.75">
      <c r="B4679" s="250">
        <v>4616</v>
      </c>
      <c r="C4679" s="249">
        <v>136.80608221799557</v>
      </c>
    </row>
    <row r="4680" spans="2:3" x14ac:dyDescent="0.75">
      <c r="B4680" s="250">
        <v>4617</v>
      </c>
      <c r="C4680" s="249">
        <v>85.695032983456059</v>
      </c>
    </row>
    <row r="4681" spans="2:3" x14ac:dyDescent="0.75">
      <c r="B4681" s="250">
        <v>4618</v>
      </c>
      <c r="C4681" s="249">
        <v>134.7635304057531</v>
      </c>
    </row>
    <row r="4682" spans="2:3" x14ac:dyDescent="0.75">
      <c r="B4682" s="250">
        <v>4619</v>
      </c>
      <c r="C4682" s="249">
        <v>120.62127874798004</v>
      </c>
    </row>
    <row r="4683" spans="2:3" x14ac:dyDescent="0.75">
      <c r="B4683" s="250">
        <v>4620</v>
      </c>
      <c r="C4683" s="249">
        <v>152.38037801279029</v>
      </c>
    </row>
    <row r="4684" spans="2:3" x14ac:dyDescent="0.75">
      <c r="B4684" s="250">
        <v>4621</v>
      </c>
      <c r="C4684" s="249">
        <v>148.96809412502009</v>
      </c>
    </row>
    <row r="4685" spans="2:3" x14ac:dyDescent="0.75">
      <c r="B4685" s="250">
        <v>4622</v>
      </c>
      <c r="C4685" s="249">
        <v>152.54365648519308</v>
      </c>
    </row>
    <row r="4686" spans="2:3" x14ac:dyDescent="0.75">
      <c r="B4686" s="250">
        <v>4623</v>
      </c>
      <c r="C4686" s="249">
        <v>90.467425668314462</v>
      </c>
    </row>
    <row r="4687" spans="2:3" x14ac:dyDescent="0.75">
      <c r="B4687" s="250">
        <v>4624</v>
      </c>
      <c r="C4687" s="249">
        <v>152.16119129731567</v>
      </c>
    </row>
    <row r="4688" spans="2:3" x14ac:dyDescent="0.75">
      <c r="B4688" s="250">
        <v>4625</v>
      </c>
      <c r="C4688" s="249">
        <v>134.24355852316606</v>
      </c>
    </row>
    <row r="4689" spans="2:3" x14ac:dyDescent="0.75">
      <c r="B4689" s="250">
        <v>4626</v>
      </c>
      <c r="C4689" s="249">
        <v>116.52902568949375</v>
      </c>
    </row>
    <row r="4690" spans="2:3" x14ac:dyDescent="0.75">
      <c r="B4690" s="250">
        <v>4627</v>
      </c>
      <c r="C4690" s="249">
        <v>131.13714164924582</v>
      </c>
    </row>
    <row r="4691" spans="2:3" x14ac:dyDescent="0.75">
      <c r="B4691" s="250">
        <v>4628</v>
      </c>
      <c r="C4691" s="249">
        <v>128.41563084059015</v>
      </c>
    </row>
    <row r="4692" spans="2:3" x14ac:dyDescent="0.75">
      <c r="B4692" s="250">
        <v>4629</v>
      </c>
      <c r="C4692" s="249">
        <v>136.0291845471213</v>
      </c>
    </row>
    <row r="4693" spans="2:3" x14ac:dyDescent="0.75">
      <c r="B4693" s="250">
        <v>4630</v>
      </c>
      <c r="C4693" s="249">
        <v>128.21053826182327</v>
      </c>
    </row>
    <row r="4694" spans="2:3" x14ac:dyDescent="0.75">
      <c r="B4694" s="250">
        <v>4631</v>
      </c>
      <c r="C4694" s="249">
        <v>134.95703004645409</v>
      </c>
    </row>
    <row r="4695" spans="2:3" x14ac:dyDescent="0.75">
      <c r="B4695" s="250">
        <v>4632</v>
      </c>
      <c r="C4695" s="249">
        <v>140.40195933737283</v>
      </c>
    </row>
    <row r="4696" spans="2:3" x14ac:dyDescent="0.75">
      <c r="B4696" s="250">
        <v>4633</v>
      </c>
      <c r="C4696" s="249">
        <v>110.16870990300836</v>
      </c>
    </row>
    <row r="4697" spans="2:3" x14ac:dyDescent="0.75">
      <c r="B4697" s="250">
        <v>4634</v>
      </c>
      <c r="C4697" s="249">
        <v>107.77333041484057</v>
      </c>
    </row>
    <row r="4698" spans="2:3" x14ac:dyDescent="0.75">
      <c r="B4698" s="250">
        <v>4635</v>
      </c>
      <c r="C4698" s="249">
        <v>128.55555620297278</v>
      </c>
    </row>
    <row r="4699" spans="2:3" x14ac:dyDescent="0.75">
      <c r="B4699" s="250">
        <v>4636</v>
      </c>
      <c r="C4699" s="249">
        <v>135.74751192748326</v>
      </c>
    </row>
    <row r="4700" spans="2:3" x14ac:dyDescent="0.75">
      <c r="B4700" s="250">
        <v>4637</v>
      </c>
      <c r="C4700" s="249">
        <v>101.75834694732417</v>
      </c>
    </row>
    <row r="4701" spans="2:3" x14ac:dyDescent="0.75">
      <c r="B4701" s="250">
        <v>4638</v>
      </c>
      <c r="C4701" s="249">
        <v>167.544834153106</v>
      </c>
    </row>
    <row r="4702" spans="2:3" x14ac:dyDescent="0.75">
      <c r="B4702" s="250">
        <v>4639</v>
      </c>
      <c r="C4702" s="249">
        <v>134.12842011284286</v>
      </c>
    </row>
    <row r="4703" spans="2:3" x14ac:dyDescent="0.75">
      <c r="B4703" s="250">
        <v>4640</v>
      </c>
      <c r="C4703" s="249">
        <v>128.46390811473358</v>
      </c>
    </row>
    <row r="4704" spans="2:3" x14ac:dyDescent="0.75">
      <c r="B4704" s="250">
        <v>4641</v>
      </c>
      <c r="C4704" s="249">
        <v>154.38899562356232</v>
      </c>
    </row>
    <row r="4705" spans="2:3" x14ac:dyDescent="0.75">
      <c r="B4705" s="250">
        <v>4642</v>
      </c>
      <c r="C4705" s="249">
        <v>135.62760764317022</v>
      </c>
    </row>
    <row r="4706" spans="2:3" x14ac:dyDescent="0.75">
      <c r="B4706" s="250">
        <v>4643</v>
      </c>
      <c r="C4706" s="249">
        <v>108.21203393720232</v>
      </c>
    </row>
    <row r="4707" spans="2:3" x14ac:dyDescent="0.75">
      <c r="B4707" s="250">
        <v>4644</v>
      </c>
      <c r="C4707" s="249">
        <v>134.66917377610869</v>
      </c>
    </row>
    <row r="4708" spans="2:3" x14ac:dyDescent="0.75">
      <c r="B4708" s="250">
        <v>4645</v>
      </c>
      <c r="C4708" s="249">
        <v>103.67378753646325</v>
      </c>
    </row>
    <row r="4709" spans="2:3" x14ac:dyDescent="0.75">
      <c r="B4709" s="250">
        <v>4646</v>
      </c>
      <c r="C4709" s="249">
        <v>67.177344808867119</v>
      </c>
    </row>
    <row r="4710" spans="2:3" x14ac:dyDescent="0.75">
      <c r="B4710" s="250">
        <v>4647</v>
      </c>
      <c r="C4710" s="249">
        <v>115.33478018829393</v>
      </c>
    </row>
    <row r="4711" spans="2:3" x14ac:dyDescent="0.75">
      <c r="B4711" s="250">
        <v>4648</v>
      </c>
      <c r="C4711" s="249">
        <v>144.45341521479455</v>
      </c>
    </row>
    <row r="4712" spans="2:3" x14ac:dyDescent="0.75">
      <c r="B4712" s="250">
        <v>4649</v>
      </c>
      <c r="C4712" s="249">
        <v>154.70104393049365</v>
      </c>
    </row>
    <row r="4713" spans="2:3" x14ac:dyDescent="0.75">
      <c r="B4713" s="250">
        <v>4650</v>
      </c>
      <c r="C4713" s="249">
        <v>131.27489116451551</v>
      </c>
    </row>
    <row r="4714" spans="2:3" x14ac:dyDescent="0.75">
      <c r="B4714" s="250">
        <v>4651</v>
      </c>
      <c r="C4714" s="249">
        <v>112.1816309070641</v>
      </c>
    </row>
    <row r="4715" spans="2:3" x14ac:dyDescent="0.75">
      <c r="B4715" s="250">
        <v>4652</v>
      </c>
      <c r="C4715" s="249">
        <v>96.671285599122683</v>
      </c>
    </row>
    <row r="4716" spans="2:3" x14ac:dyDescent="0.75">
      <c r="B4716" s="250">
        <v>4653</v>
      </c>
      <c r="C4716" s="249">
        <v>123.83193056858143</v>
      </c>
    </row>
    <row r="4717" spans="2:3" x14ac:dyDescent="0.75">
      <c r="B4717" s="250">
        <v>4654</v>
      </c>
      <c r="C4717" s="249">
        <v>132.32595091184893</v>
      </c>
    </row>
    <row r="4718" spans="2:3" x14ac:dyDescent="0.75">
      <c r="B4718" s="250">
        <v>4655</v>
      </c>
      <c r="C4718" s="249">
        <v>116.11188660958825</v>
      </c>
    </row>
    <row r="4719" spans="2:3" x14ac:dyDescent="0.75">
      <c r="B4719" s="250">
        <v>4656</v>
      </c>
      <c r="C4719" s="249">
        <v>157.18278781375886</v>
      </c>
    </row>
    <row r="4720" spans="2:3" x14ac:dyDescent="0.75">
      <c r="B4720" s="250">
        <v>4657</v>
      </c>
      <c r="C4720" s="249">
        <v>91.373238819567135</v>
      </c>
    </row>
    <row r="4721" spans="2:3" x14ac:dyDescent="0.75">
      <c r="B4721" s="250">
        <v>4658</v>
      </c>
      <c r="C4721" s="249">
        <v>99.495963734824883</v>
      </c>
    </row>
    <row r="4722" spans="2:3" x14ac:dyDescent="0.75">
      <c r="B4722" s="250">
        <v>4659</v>
      </c>
      <c r="C4722" s="249">
        <v>125.60050595913275</v>
      </c>
    </row>
    <row r="4723" spans="2:3" x14ac:dyDescent="0.75">
      <c r="B4723" s="250">
        <v>4660</v>
      </c>
      <c r="C4723" s="249">
        <v>104.91863645266588</v>
      </c>
    </row>
    <row r="4724" spans="2:3" x14ac:dyDescent="0.75">
      <c r="B4724" s="250">
        <v>4661</v>
      </c>
      <c r="C4724" s="249">
        <v>127.12971868788399</v>
      </c>
    </row>
    <row r="4725" spans="2:3" x14ac:dyDescent="0.75">
      <c r="B4725" s="250">
        <v>4662</v>
      </c>
      <c r="C4725" s="249">
        <v>89.322918591793155</v>
      </c>
    </row>
    <row r="4726" spans="2:3" x14ac:dyDescent="0.75">
      <c r="B4726" s="250">
        <v>4663</v>
      </c>
      <c r="C4726" s="249">
        <v>90.339931265554952</v>
      </c>
    </row>
    <row r="4727" spans="2:3" x14ac:dyDescent="0.75">
      <c r="B4727" s="250">
        <v>4664</v>
      </c>
      <c r="C4727" s="249">
        <v>122.30673154308006</v>
      </c>
    </row>
    <row r="4728" spans="2:3" x14ac:dyDescent="0.75">
      <c r="B4728" s="250">
        <v>4665</v>
      </c>
      <c r="C4728" s="249">
        <v>154.6148876546327</v>
      </c>
    </row>
    <row r="4729" spans="2:3" x14ac:dyDescent="0.75">
      <c r="B4729" s="250">
        <v>4666</v>
      </c>
      <c r="C4729" s="249">
        <v>117.41424605806398</v>
      </c>
    </row>
    <row r="4730" spans="2:3" x14ac:dyDescent="0.75">
      <c r="B4730" s="250">
        <v>4667</v>
      </c>
      <c r="C4730" s="249">
        <v>115.26901117126789</v>
      </c>
    </row>
    <row r="4731" spans="2:3" x14ac:dyDescent="0.75">
      <c r="B4731" s="250">
        <v>4668</v>
      </c>
      <c r="C4731" s="249">
        <v>99.881232891738151</v>
      </c>
    </row>
    <row r="4732" spans="2:3" x14ac:dyDescent="0.75">
      <c r="B4732" s="250">
        <v>4669</v>
      </c>
      <c r="C4732" s="249">
        <v>107.68728716697608</v>
      </c>
    </row>
    <row r="4733" spans="2:3" x14ac:dyDescent="0.75">
      <c r="B4733" s="250">
        <v>4670</v>
      </c>
      <c r="C4733" s="249">
        <v>124.9779846685648</v>
      </c>
    </row>
    <row r="4734" spans="2:3" x14ac:dyDescent="0.75">
      <c r="B4734" s="250">
        <v>4671</v>
      </c>
      <c r="C4734" s="249">
        <v>108.23358797368611</v>
      </c>
    </row>
    <row r="4735" spans="2:3" x14ac:dyDescent="0.75">
      <c r="B4735" s="250">
        <v>4672</v>
      </c>
      <c r="C4735" s="249">
        <v>121.65234774300778</v>
      </c>
    </row>
    <row r="4736" spans="2:3" x14ac:dyDescent="0.75">
      <c r="B4736" s="250">
        <v>4673</v>
      </c>
      <c r="C4736" s="249">
        <v>160.82963317480753</v>
      </c>
    </row>
    <row r="4737" spans="2:3" x14ac:dyDescent="0.75">
      <c r="B4737" s="250">
        <v>4674</v>
      </c>
      <c r="C4737" s="249">
        <v>79.933069703866039</v>
      </c>
    </row>
    <row r="4738" spans="2:3" x14ac:dyDescent="0.75">
      <c r="B4738" s="250">
        <v>4675</v>
      </c>
      <c r="C4738" s="249">
        <v>164.26271650876197</v>
      </c>
    </row>
    <row r="4739" spans="2:3" x14ac:dyDescent="0.75">
      <c r="B4739" s="250">
        <v>4676</v>
      </c>
      <c r="C4739" s="249">
        <v>128.78694879813389</v>
      </c>
    </row>
    <row r="4740" spans="2:3" x14ac:dyDescent="0.75">
      <c r="B4740" s="250">
        <v>4677</v>
      </c>
      <c r="C4740" s="249">
        <v>128.01194764279722</v>
      </c>
    </row>
    <row r="4741" spans="2:3" x14ac:dyDescent="0.75">
      <c r="B4741" s="250">
        <v>4678</v>
      </c>
      <c r="C4741" s="249">
        <v>130.97564467099903</v>
      </c>
    </row>
    <row r="4742" spans="2:3" x14ac:dyDescent="0.75">
      <c r="B4742" s="250">
        <v>4679</v>
      </c>
      <c r="C4742" s="249">
        <v>159.23651287180422</v>
      </c>
    </row>
    <row r="4743" spans="2:3" x14ac:dyDescent="0.75">
      <c r="B4743" s="250">
        <v>4680</v>
      </c>
      <c r="C4743" s="249">
        <v>129.45297546251302</v>
      </c>
    </row>
    <row r="4744" spans="2:3" x14ac:dyDescent="0.75">
      <c r="B4744" s="250">
        <v>4681</v>
      </c>
      <c r="C4744" s="249">
        <v>80.953816296924487</v>
      </c>
    </row>
    <row r="4745" spans="2:3" x14ac:dyDescent="0.75">
      <c r="B4745" s="250">
        <v>4682</v>
      </c>
      <c r="C4745" s="249">
        <v>149.28757286123889</v>
      </c>
    </row>
    <row r="4746" spans="2:3" x14ac:dyDescent="0.75">
      <c r="B4746" s="250">
        <v>4683</v>
      </c>
      <c r="C4746" s="249">
        <v>146.66651746593789</v>
      </c>
    </row>
    <row r="4747" spans="2:3" x14ac:dyDescent="0.75">
      <c r="B4747" s="250">
        <v>4684</v>
      </c>
      <c r="C4747" s="249">
        <v>94.847951498323795</v>
      </c>
    </row>
    <row r="4748" spans="2:3" x14ac:dyDescent="0.75">
      <c r="B4748" s="250">
        <v>4685</v>
      </c>
      <c r="C4748" s="249">
        <v>79.004534172651177</v>
      </c>
    </row>
    <row r="4749" spans="2:3" x14ac:dyDescent="0.75">
      <c r="B4749" s="250">
        <v>4686</v>
      </c>
      <c r="C4749" s="249">
        <v>92.165462649757515</v>
      </c>
    </row>
    <row r="4750" spans="2:3" x14ac:dyDescent="0.75">
      <c r="B4750" s="250">
        <v>4687</v>
      </c>
      <c r="C4750" s="249">
        <v>116.88724609269963</v>
      </c>
    </row>
    <row r="4751" spans="2:3" x14ac:dyDescent="0.75">
      <c r="B4751" s="250">
        <v>4688</v>
      </c>
      <c r="C4751" s="249">
        <v>122.79508741326804</v>
      </c>
    </row>
    <row r="4752" spans="2:3" x14ac:dyDescent="0.75">
      <c r="B4752" s="250">
        <v>4689</v>
      </c>
      <c r="C4752" s="249">
        <v>118.77896995003488</v>
      </c>
    </row>
    <row r="4753" spans="2:3" x14ac:dyDescent="0.75">
      <c r="B4753" s="250">
        <v>4690</v>
      </c>
      <c r="C4753" s="249">
        <v>109.30104849914292</v>
      </c>
    </row>
    <row r="4754" spans="2:3" x14ac:dyDescent="0.75">
      <c r="B4754" s="250">
        <v>4691</v>
      </c>
      <c r="C4754" s="249">
        <v>123.1736736733879</v>
      </c>
    </row>
    <row r="4755" spans="2:3" x14ac:dyDescent="0.75">
      <c r="B4755" s="250">
        <v>4692</v>
      </c>
      <c r="C4755" s="249">
        <v>75.581422445754569</v>
      </c>
    </row>
    <row r="4756" spans="2:3" x14ac:dyDescent="0.75">
      <c r="B4756" s="250">
        <v>4693</v>
      </c>
      <c r="C4756" s="249">
        <v>105.84404065338344</v>
      </c>
    </row>
    <row r="4757" spans="2:3" x14ac:dyDescent="0.75">
      <c r="B4757" s="250">
        <v>4694</v>
      </c>
      <c r="C4757" s="249">
        <v>169.78582772405142</v>
      </c>
    </row>
    <row r="4758" spans="2:3" x14ac:dyDescent="0.75">
      <c r="B4758" s="250">
        <v>4695</v>
      </c>
      <c r="C4758" s="249">
        <v>137.73514862555984</v>
      </c>
    </row>
    <row r="4759" spans="2:3" x14ac:dyDescent="0.75">
      <c r="B4759" s="250">
        <v>4696</v>
      </c>
      <c r="C4759" s="249">
        <v>99.460190507434575</v>
      </c>
    </row>
    <row r="4760" spans="2:3" x14ac:dyDescent="0.75">
      <c r="B4760" s="250">
        <v>4697</v>
      </c>
      <c r="C4760" s="249">
        <v>99.231238997165264</v>
      </c>
    </row>
    <row r="4761" spans="2:3" x14ac:dyDescent="0.75">
      <c r="B4761" s="250">
        <v>4698</v>
      </c>
      <c r="C4761" s="249">
        <v>108.55401831559729</v>
      </c>
    </row>
    <row r="4762" spans="2:3" x14ac:dyDescent="0.75">
      <c r="B4762" s="250">
        <v>4699</v>
      </c>
      <c r="C4762" s="249">
        <v>172.32606945197256</v>
      </c>
    </row>
    <row r="4763" spans="2:3" x14ac:dyDescent="0.75">
      <c r="B4763" s="250">
        <v>4700</v>
      </c>
      <c r="C4763" s="249">
        <v>111.2069608217296</v>
      </c>
    </row>
    <row r="4764" spans="2:3" x14ac:dyDescent="0.75">
      <c r="B4764" s="250">
        <v>4701</v>
      </c>
      <c r="C4764" s="249">
        <v>129.4379734327334</v>
      </c>
    </row>
    <row r="4765" spans="2:3" x14ac:dyDescent="0.75">
      <c r="B4765" s="250">
        <v>4702</v>
      </c>
      <c r="C4765" s="249">
        <v>135.90977197889075</v>
      </c>
    </row>
    <row r="4766" spans="2:3" x14ac:dyDescent="0.75">
      <c r="B4766" s="250">
        <v>4703</v>
      </c>
      <c r="C4766" s="249">
        <v>100.27720985703375</v>
      </c>
    </row>
    <row r="4767" spans="2:3" x14ac:dyDescent="0.75">
      <c r="B4767" s="250">
        <v>4704</v>
      </c>
      <c r="C4767" s="249">
        <v>135.11904207140827</v>
      </c>
    </row>
    <row r="4768" spans="2:3" x14ac:dyDescent="0.75">
      <c r="B4768" s="250">
        <v>4705</v>
      </c>
      <c r="C4768" s="249">
        <v>105.03842691584509</v>
      </c>
    </row>
    <row r="4769" spans="2:3" x14ac:dyDescent="0.75">
      <c r="B4769" s="250">
        <v>4706</v>
      </c>
      <c r="C4769" s="249">
        <v>148.60043212270369</v>
      </c>
    </row>
    <row r="4770" spans="2:3" x14ac:dyDescent="0.75">
      <c r="B4770" s="250">
        <v>4707</v>
      </c>
      <c r="C4770" s="249">
        <v>99.584873852078388</v>
      </c>
    </row>
    <row r="4771" spans="2:3" x14ac:dyDescent="0.75">
      <c r="B4771" s="250">
        <v>4708</v>
      </c>
      <c r="C4771" s="249">
        <v>159.03208473584664</v>
      </c>
    </row>
    <row r="4772" spans="2:3" x14ac:dyDescent="0.75">
      <c r="B4772" s="250">
        <v>4709</v>
      </c>
      <c r="C4772" s="249">
        <v>116.50734927234282</v>
      </c>
    </row>
    <row r="4773" spans="2:3" x14ac:dyDescent="0.75">
      <c r="B4773" s="250">
        <v>4710</v>
      </c>
      <c r="C4773" s="249">
        <v>129.18247290497851</v>
      </c>
    </row>
    <row r="4774" spans="2:3" x14ac:dyDescent="0.75">
      <c r="B4774" s="250">
        <v>4711</v>
      </c>
      <c r="C4774" s="249">
        <v>122.17448521367153</v>
      </c>
    </row>
    <row r="4775" spans="2:3" x14ac:dyDescent="0.75">
      <c r="B4775" s="250">
        <v>4712</v>
      </c>
      <c r="C4775" s="249">
        <v>104.75880068266632</v>
      </c>
    </row>
    <row r="4776" spans="2:3" x14ac:dyDescent="0.75">
      <c r="B4776" s="250">
        <v>4713</v>
      </c>
      <c r="C4776" s="249">
        <v>117.48705133783545</v>
      </c>
    </row>
    <row r="4777" spans="2:3" x14ac:dyDescent="0.75">
      <c r="B4777" s="250">
        <v>4714</v>
      </c>
      <c r="C4777" s="249">
        <v>108.29148237383801</v>
      </c>
    </row>
    <row r="4778" spans="2:3" x14ac:dyDescent="0.75">
      <c r="B4778" s="250">
        <v>4715</v>
      </c>
      <c r="C4778" s="249">
        <v>134.12310921837434</v>
      </c>
    </row>
    <row r="4779" spans="2:3" x14ac:dyDescent="0.75">
      <c r="B4779" s="250">
        <v>4716</v>
      </c>
      <c r="C4779" s="249">
        <v>128.49017037045715</v>
      </c>
    </row>
    <row r="4780" spans="2:3" x14ac:dyDescent="0.75">
      <c r="B4780" s="250">
        <v>4717</v>
      </c>
      <c r="C4780" s="249">
        <v>151.7560912646376</v>
      </c>
    </row>
    <row r="4781" spans="2:3" x14ac:dyDescent="0.75">
      <c r="B4781" s="250">
        <v>4718</v>
      </c>
      <c r="C4781" s="249">
        <v>113.03623372742214</v>
      </c>
    </row>
    <row r="4782" spans="2:3" x14ac:dyDescent="0.75">
      <c r="B4782" s="250">
        <v>4719</v>
      </c>
      <c r="C4782" s="249">
        <v>124.40045082759875</v>
      </c>
    </row>
    <row r="4783" spans="2:3" x14ac:dyDescent="0.75">
      <c r="B4783" s="250">
        <v>4720</v>
      </c>
      <c r="C4783" s="249">
        <v>80.626914805904903</v>
      </c>
    </row>
    <row r="4784" spans="2:3" x14ac:dyDescent="0.75">
      <c r="B4784" s="250">
        <v>4721</v>
      </c>
      <c r="C4784" s="249">
        <v>106.6670764922259</v>
      </c>
    </row>
    <row r="4785" spans="2:3" x14ac:dyDescent="0.75">
      <c r="B4785" s="250">
        <v>4722</v>
      </c>
      <c r="C4785" s="249">
        <v>124.76408594268894</v>
      </c>
    </row>
    <row r="4786" spans="2:3" x14ac:dyDescent="0.75">
      <c r="B4786" s="250">
        <v>4723</v>
      </c>
      <c r="C4786" s="249">
        <v>85.814652015205382</v>
      </c>
    </row>
    <row r="4787" spans="2:3" x14ac:dyDescent="0.75">
      <c r="B4787" s="250">
        <v>4724</v>
      </c>
      <c r="C4787" s="249">
        <v>100.47063035363938</v>
      </c>
    </row>
    <row r="4788" spans="2:3" x14ac:dyDescent="0.75">
      <c r="B4788" s="250">
        <v>4725</v>
      </c>
      <c r="C4788" s="249">
        <v>124.51595064340785</v>
      </c>
    </row>
    <row r="4789" spans="2:3" x14ac:dyDescent="0.75">
      <c r="B4789" s="250">
        <v>4726</v>
      </c>
      <c r="C4789" s="249">
        <v>101.81454359398244</v>
      </c>
    </row>
    <row r="4790" spans="2:3" x14ac:dyDescent="0.75">
      <c r="B4790" s="250">
        <v>4727</v>
      </c>
      <c r="C4790" s="249">
        <v>149.59198083490506</v>
      </c>
    </row>
    <row r="4791" spans="2:3" x14ac:dyDescent="0.75">
      <c r="B4791" s="250">
        <v>4728</v>
      </c>
      <c r="C4791" s="249">
        <v>174.39478201796754</v>
      </c>
    </row>
    <row r="4792" spans="2:3" x14ac:dyDescent="0.75">
      <c r="B4792" s="250">
        <v>4729</v>
      </c>
      <c r="C4792" s="249">
        <v>111.7796491038234</v>
      </c>
    </row>
    <row r="4793" spans="2:3" x14ac:dyDescent="0.75">
      <c r="B4793" s="250">
        <v>4730</v>
      </c>
      <c r="C4793" s="249">
        <v>130.71489108710691</v>
      </c>
    </row>
    <row r="4794" spans="2:3" x14ac:dyDescent="0.75">
      <c r="B4794" s="250">
        <v>4731</v>
      </c>
      <c r="C4794" s="249">
        <v>116.71813478634948</v>
      </c>
    </row>
    <row r="4795" spans="2:3" x14ac:dyDescent="0.75">
      <c r="B4795" s="250">
        <v>4732</v>
      </c>
      <c r="C4795" s="249">
        <v>149.30245083722241</v>
      </c>
    </row>
    <row r="4796" spans="2:3" x14ac:dyDescent="0.75">
      <c r="B4796" s="250">
        <v>4733</v>
      </c>
      <c r="C4796" s="249">
        <v>109.99475406781504</v>
      </c>
    </row>
    <row r="4797" spans="2:3" x14ac:dyDescent="0.75">
      <c r="B4797" s="250">
        <v>4734</v>
      </c>
      <c r="C4797" s="249">
        <v>131.53699784355388</v>
      </c>
    </row>
    <row r="4798" spans="2:3" x14ac:dyDescent="0.75">
      <c r="B4798" s="250">
        <v>4735</v>
      </c>
      <c r="C4798" s="249">
        <v>132.63699932840402</v>
      </c>
    </row>
    <row r="4799" spans="2:3" x14ac:dyDescent="0.75">
      <c r="B4799" s="250">
        <v>4736</v>
      </c>
      <c r="C4799" s="249">
        <v>134.82519621719092</v>
      </c>
    </row>
    <row r="4800" spans="2:3" x14ac:dyDescent="0.75">
      <c r="B4800" s="250">
        <v>4737</v>
      </c>
      <c r="C4800" s="249">
        <v>164.87642642933469</v>
      </c>
    </row>
    <row r="4801" spans="2:3" x14ac:dyDescent="0.75">
      <c r="B4801" s="250">
        <v>4738</v>
      </c>
      <c r="C4801" s="249">
        <v>133.61952578880442</v>
      </c>
    </row>
    <row r="4802" spans="2:3" x14ac:dyDescent="0.75">
      <c r="B4802" s="250">
        <v>4739</v>
      </c>
      <c r="C4802" s="249">
        <v>122.10242782031463</v>
      </c>
    </row>
    <row r="4803" spans="2:3" x14ac:dyDescent="0.75">
      <c r="B4803" s="250">
        <v>4740</v>
      </c>
      <c r="C4803" s="249">
        <v>105.74494725245796</v>
      </c>
    </row>
    <row r="4804" spans="2:3" x14ac:dyDescent="0.75">
      <c r="B4804" s="250">
        <v>4741</v>
      </c>
      <c r="C4804" s="249">
        <v>67.918680852570091</v>
      </c>
    </row>
    <row r="4805" spans="2:3" x14ac:dyDescent="0.75">
      <c r="B4805" s="250">
        <v>4742</v>
      </c>
      <c r="C4805" s="249">
        <v>126.76565618128194</v>
      </c>
    </row>
    <row r="4806" spans="2:3" x14ac:dyDescent="0.75">
      <c r="B4806" s="250">
        <v>4743</v>
      </c>
      <c r="C4806" s="249">
        <v>64.709283500249626</v>
      </c>
    </row>
    <row r="4807" spans="2:3" x14ac:dyDescent="0.75">
      <c r="B4807" s="250">
        <v>4744</v>
      </c>
      <c r="C4807" s="249">
        <v>156.2763908284966</v>
      </c>
    </row>
    <row r="4808" spans="2:3" x14ac:dyDescent="0.75">
      <c r="B4808" s="250">
        <v>4745</v>
      </c>
      <c r="C4808" s="249">
        <v>146.45205292301222</v>
      </c>
    </row>
    <row r="4809" spans="2:3" x14ac:dyDescent="0.75">
      <c r="B4809" s="250">
        <v>4746</v>
      </c>
      <c r="C4809" s="249">
        <v>96.046831598599198</v>
      </c>
    </row>
    <row r="4810" spans="2:3" x14ac:dyDescent="0.75">
      <c r="B4810" s="250">
        <v>4747</v>
      </c>
      <c r="C4810" s="249">
        <v>112.55834041749529</v>
      </c>
    </row>
    <row r="4811" spans="2:3" x14ac:dyDescent="0.75">
      <c r="B4811" s="250">
        <v>4748</v>
      </c>
      <c r="C4811" s="249">
        <v>105.99439972254368</v>
      </c>
    </row>
    <row r="4812" spans="2:3" x14ac:dyDescent="0.75">
      <c r="B4812" s="250">
        <v>4749</v>
      </c>
      <c r="C4812" s="249">
        <v>115.08029883498263</v>
      </c>
    </row>
    <row r="4813" spans="2:3" x14ac:dyDescent="0.75">
      <c r="B4813" s="250">
        <v>4750</v>
      </c>
      <c r="C4813" s="249">
        <v>134.89541905823788</v>
      </c>
    </row>
    <row r="4814" spans="2:3" x14ac:dyDescent="0.75">
      <c r="B4814" s="250">
        <v>4751</v>
      </c>
      <c r="C4814" s="249">
        <v>116.70942425295142</v>
      </c>
    </row>
    <row r="4815" spans="2:3" x14ac:dyDescent="0.75">
      <c r="B4815" s="250">
        <v>4752</v>
      </c>
      <c r="C4815" s="249">
        <v>45.284373706931802</v>
      </c>
    </row>
    <row r="4816" spans="2:3" x14ac:dyDescent="0.75">
      <c r="B4816" s="250">
        <v>4753</v>
      </c>
      <c r="C4816" s="249">
        <v>130.69880839091084</v>
      </c>
    </row>
    <row r="4817" spans="2:3" x14ac:dyDescent="0.75">
      <c r="B4817" s="250">
        <v>4754</v>
      </c>
      <c r="C4817" s="249">
        <v>101.26033640995215</v>
      </c>
    </row>
    <row r="4818" spans="2:3" x14ac:dyDescent="0.75">
      <c r="B4818" s="250">
        <v>4755</v>
      </c>
      <c r="C4818" s="249">
        <v>139.65166420218929</v>
      </c>
    </row>
    <row r="4819" spans="2:3" x14ac:dyDescent="0.75">
      <c r="B4819" s="250">
        <v>4756</v>
      </c>
      <c r="C4819" s="249">
        <v>121.96196271575316</v>
      </c>
    </row>
    <row r="4820" spans="2:3" x14ac:dyDescent="0.75">
      <c r="B4820" s="250">
        <v>4757</v>
      </c>
      <c r="C4820" s="249">
        <v>131.62413746490486</v>
      </c>
    </row>
    <row r="4821" spans="2:3" x14ac:dyDescent="0.75">
      <c r="B4821" s="250">
        <v>4758</v>
      </c>
      <c r="C4821" s="249">
        <v>122.62895215387061</v>
      </c>
    </row>
    <row r="4822" spans="2:3" x14ac:dyDescent="0.75">
      <c r="B4822" s="250">
        <v>4759</v>
      </c>
      <c r="C4822" s="249">
        <v>134.55425093253501</v>
      </c>
    </row>
    <row r="4823" spans="2:3" x14ac:dyDescent="0.75">
      <c r="B4823" s="250">
        <v>4760</v>
      </c>
      <c r="C4823" s="249">
        <v>115.62471390041704</v>
      </c>
    </row>
    <row r="4824" spans="2:3" x14ac:dyDescent="0.75">
      <c r="B4824" s="250">
        <v>4761</v>
      </c>
      <c r="C4824" s="249">
        <v>93.077575120017656</v>
      </c>
    </row>
    <row r="4825" spans="2:3" x14ac:dyDescent="0.75">
      <c r="B4825" s="250">
        <v>4762</v>
      </c>
      <c r="C4825" s="249">
        <v>75.677682573874478</v>
      </c>
    </row>
    <row r="4826" spans="2:3" x14ac:dyDescent="0.75">
      <c r="B4826" s="250">
        <v>4763</v>
      </c>
      <c r="C4826" s="249">
        <v>109.52892787622361</v>
      </c>
    </row>
    <row r="4827" spans="2:3" x14ac:dyDescent="0.75">
      <c r="B4827" s="250">
        <v>4764</v>
      </c>
      <c r="C4827" s="249">
        <v>83.786765448607028</v>
      </c>
    </row>
    <row r="4828" spans="2:3" x14ac:dyDescent="0.75">
      <c r="B4828" s="250">
        <v>4765</v>
      </c>
      <c r="C4828" s="249">
        <v>130.33604859491439</v>
      </c>
    </row>
    <row r="4829" spans="2:3" x14ac:dyDescent="0.75">
      <c r="B4829" s="250">
        <v>4766</v>
      </c>
      <c r="C4829" s="249">
        <v>161.87273780619839</v>
      </c>
    </row>
    <row r="4830" spans="2:3" x14ac:dyDescent="0.75">
      <c r="B4830" s="250">
        <v>4767</v>
      </c>
      <c r="C4830" s="249">
        <v>103.45129069828752</v>
      </c>
    </row>
    <row r="4831" spans="2:3" x14ac:dyDescent="0.75">
      <c r="B4831" s="250">
        <v>4768</v>
      </c>
      <c r="C4831" s="249">
        <v>142.55266006158678</v>
      </c>
    </row>
    <row r="4832" spans="2:3" x14ac:dyDescent="0.75">
      <c r="B4832" s="250">
        <v>4769</v>
      </c>
      <c r="C4832" s="249">
        <v>91.191787176077767</v>
      </c>
    </row>
    <row r="4833" spans="2:3" x14ac:dyDescent="0.75">
      <c r="B4833" s="250">
        <v>4770</v>
      </c>
      <c r="C4833" s="249">
        <v>115.44256348955463</v>
      </c>
    </row>
    <row r="4834" spans="2:3" x14ac:dyDescent="0.75">
      <c r="B4834" s="250">
        <v>4771</v>
      </c>
      <c r="C4834" s="249">
        <v>111.66917249170548</v>
      </c>
    </row>
    <row r="4835" spans="2:3" x14ac:dyDescent="0.75">
      <c r="B4835" s="250">
        <v>4772</v>
      </c>
      <c r="C4835" s="249">
        <v>141.76208647082871</v>
      </c>
    </row>
    <row r="4836" spans="2:3" x14ac:dyDescent="0.75">
      <c r="B4836" s="250">
        <v>4773</v>
      </c>
      <c r="C4836" s="249">
        <v>98.012984889133762</v>
      </c>
    </row>
    <row r="4837" spans="2:3" x14ac:dyDescent="0.75">
      <c r="B4837" s="250">
        <v>4774</v>
      </c>
      <c r="C4837" s="249">
        <v>109.41063174695111</v>
      </c>
    </row>
    <row r="4838" spans="2:3" x14ac:dyDescent="0.75">
      <c r="B4838" s="250">
        <v>4775</v>
      </c>
      <c r="C4838" s="249">
        <v>108.24647592020789</v>
      </c>
    </row>
    <row r="4839" spans="2:3" x14ac:dyDescent="0.75">
      <c r="B4839" s="250">
        <v>4776</v>
      </c>
      <c r="C4839" s="249">
        <v>101.58580668408096</v>
      </c>
    </row>
    <row r="4840" spans="2:3" x14ac:dyDescent="0.75">
      <c r="B4840" s="250">
        <v>4777</v>
      </c>
      <c r="C4840" s="249">
        <v>148.68901515572762</v>
      </c>
    </row>
    <row r="4841" spans="2:3" x14ac:dyDescent="0.75">
      <c r="B4841" s="250">
        <v>4778</v>
      </c>
      <c r="C4841" s="249">
        <v>150.78051522265591</v>
      </c>
    </row>
    <row r="4842" spans="2:3" x14ac:dyDescent="0.75">
      <c r="B4842" s="250">
        <v>4779</v>
      </c>
      <c r="C4842" s="249">
        <v>133.49475593371648</v>
      </c>
    </row>
    <row r="4843" spans="2:3" x14ac:dyDescent="0.75">
      <c r="B4843" s="250">
        <v>4780</v>
      </c>
      <c r="C4843" s="249">
        <v>123.42280707040682</v>
      </c>
    </row>
    <row r="4844" spans="2:3" x14ac:dyDescent="0.75">
      <c r="B4844" s="250">
        <v>4781</v>
      </c>
      <c r="C4844" s="249">
        <v>145.604583817107</v>
      </c>
    </row>
    <row r="4845" spans="2:3" x14ac:dyDescent="0.75">
      <c r="B4845" s="250">
        <v>4782</v>
      </c>
      <c r="C4845" s="249">
        <v>108.93404878754865</v>
      </c>
    </row>
    <row r="4846" spans="2:3" x14ac:dyDescent="0.75">
      <c r="B4846" s="250">
        <v>4783</v>
      </c>
      <c r="C4846" s="249">
        <v>143.24241543870974</v>
      </c>
    </row>
    <row r="4847" spans="2:3" x14ac:dyDescent="0.75">
      <c r="B4847" s="250">
        <v>4784</v>
      </c>
      <c r="C4847" s="249">
        <v>147.7495607850438</v>
      </c>
    </row>
    <row r="4848" spans="2:3" x14ac:dyDescent="0.75">
      <c r="B4848" s="250">
        <v>4785</v>
      </c>
      <c r="C4848" s="249">
        <v>107.90254476829629</v>
      </c>
    </row>
    <row r="4849" spans="2:3" x14ac:dyDescent="0.75">
      <c r="B4849" s="250">
        <v>4786</v>
      </c>
      <c r="C4849" s="249">
        <v>130.3990495388384</v>
      </c>
    </row>
    <row r="4850" spans="2:3" x14ac:dyDescent="0.75">
      <c r="B4850" s="250">
        <v>4787</v>
      </c>
      <c r="C4850" s="249">
        <v>157.48360018782677</v>
      </c>
    </row>
    <row r="4851" spans="2:3" x14ac:dyDescent="0.75">
      <c r="B4851" s="250">
        <v>4788</v>
      </c>
      <c r="C4851" s="249">
        <v>124.08134933554717</v>
      </c>
    </row>
    <row r="4852" spans="2:3" x14ac:dyDescent="0.75">
      <c r="B4852" s="250">
        <v>4789</v>
      </c>
      <c r="C4852" s="249">
        <v>135.33298088115066</v>
      </c>
    </row>
    <row r="4853" spans="2:3" x14ac:dyDescent="0.75">
      <c r="B4853" s="250">
        <v>4790</v>
      </c>
      <c r="C4853" s="249">
        <v>99.42408196136644</v>
      </c>
    </row>
    <row r="4854" spans="2:3" x14ac:dyDescent="0.75">
      <c r="B4854" s="250">
        <v>4791</v>
      </c>
      <c r="C4854" s="249">
        <v>139.46839095188415</v>
      </c>
    </row>
    <row r="4855" spans="2:3" x14ac:dyDescent="0.75">
      <c r="B4855" s="250">
        <v>4792</v>
      </c>
      <c r="C4855" s="249">
        <v>131.26047555323672</v>
      </c>
    </row>
    <row r="4856" spans="2:3" x14ac:dyDescent="0.75">
      <c r="B4856" s="250">
        <v>4793</v>
      </c>
      <c r="C4856" s="249">
        <v>128.20718752770483</v>
      </c>
    </row>
    <row r="4857" spans="2:3" x14ac:dyDescent="0.75">
      <c r="B4857" s="250">
        <v>4794</v>
      </c>
      <c r="C4857" s="249">
        <v>113.8529506728031</v>
      </c>
    </row>
    <row r="4858" spans="2:3" x14ac:dyDescent="0.75">
      <c r="B4858" s="250">
        <v>4795</v>
      </c>
      <c r="C4858" s="249">
        <v>138.93751309351137</v>
      </c>
    </row>
    <row r="4859" spans="2:3" x14ac:dyDescent="0.75">
      <c r="B4859" s="250">
        <v>4796</v>
      </c>
      <c r="C4859" s="249">
        <v>101.82645331967913</v>
      </c>
    </row>
    <row r="4860" spans="2:3" x14ac:dyDescent="0.75">
      <c r="B4860" s="250">
        <v>4797</v>
      </c>
      <c r="C4860" s="249">
        <v>115.20585296367152</v>
      </c>
    </row>
    <row r="4861" spans="2:3" x14ac:dyDescent="0.75">
      <c r="B4861" s="250">
        <v>4798</v>
      </c>
      <c r="C4861" s="249">
        <v>87.969348240865685</v>
      </c>
    </row>
    <row r="4862" spans="2:3" x14ac:dyDescent="0.75">
      <c r="B4862" s="250">
        <v>4799</v>
      </c>
      <c r="C4862" s="249">
        <v>162.1426306272831</v>
      </c>
    </row>
    <row r="4863" spans="2:3" x14ac:dyDescent="0.75">
      <c r="B4863" s="250">
        <v>4800</v>
      </c>
      <c r="C4863" s="249">
        <v>125.93674418899791</v>
      </c>
    </row>
    <row r="4864" spans="2:3" x14ac:dyDescent="0.75">
      <c r="B4864" s="250">
        <v>4801</v>
      </c>
      <c r="C4864" s="249">
        <v>149.12894714414185</v>
      </c>
    </row>
    <row r="4865" spans="2:3" x14ac:dyDescent="0.75">
      <c r="B4865" s="250">
        <v>4802</v>
      </c>
      <c r="C4865" s="249">
        <v>94.366661769199311</v>
      </c>
    </row>
    <row r="4866" spans="2:3" x14ac:dyDescent="0.75">
      <c r="B4866" s="250">
        <v>4803</v>
      </c>
      <c r="C4866" s="249">
        <v>83.724456394176755</v>
      </c>
    </row>
    <row r="4867" spans="2:3" x14ac:dyDescent="0.75">
      <c r="B4867" s="250">
        <v>4804</v>
      </c>
      <c r="C4867" s="249">
        <v>145.93018099596515</v>
      </c>
    </row>
    <row r="4868" spans="2:3" x14ac:dyDescent="0.75">
      <c r="B4868" s="250">
        <v>4805</v>
      </c>
      <c r="C4868" s="249">
        <v>138.06475187969858</v>
      </c>
    </row>
    <row r="4869" spans="2:3" x14ac:dyDescent="0.75">
      <c r="B4869" s="250">
        <v>4806</v>
      </c>
      <c r="C4869" s="249">
        <v>148.7255198541632</v>
      </c>
    </row>
    <row r="4870" spans="2:3" x14ac:dyDescent="0.75">
      <c r="B4870" s="250">
        <v>4807</v>
      </c>
      <c r="C4870" s="249">
        <v>61.812898612829599</v>
      </c>
    </row>
    <row r="4871" spans="2:3" x14ac:dyDescent="0.75">
      <c r="B4871" s="250">
        <v>4808</v>
      </c>
      <c r="C4871" s="249">
        <v>90.922132208451174</v>
      </c>
    </row>
    <row r="4872" spans="2:3" x14ac:dyDescent="0.75">
      <c r="B4872" s="250">
        <v>4809</v>
      </c>
      <c r="C4872" s="249">
        <v>135.15423537009761</v>
      </c>
    </row>
    <row r="4873" spans="2:3" x14ac:dyDescent="0.75">
      <c r="B4873" s="250">
        <v>4810</v>
      </c>
      <c r="C4873" s="249">
        <v>126.48642051846639</v>
      </c>
    </row>
    <row r="4874" spans="2:3" x14ac:dyDescent="0.75">
      <c r="B4874" s="250">
        <v>4811</v>
      </c>
      <c r="C4874" s="249">
        <v>105.29469671873979</v>
      </c>
    </row>
    <row r="4875" spans="2:3" x14ac:dyDescent="0.75">
      <c r="B4875" s="250">
        <v>4812</v>
      </c>
      <c r="C4875" s="249">
        <v>86.572071697783002</v>
      </c>
    </row>
    <row r="4876" spans="2:3" x14ac:dyDescent="0.75">
      <c r="B4876" s="250">
        <v>4813</v>
      </c>
      <c r="C4876" s="249">
        <v>109.16445298238501</v>
      </c>
    </row>
    <row r="4877" spans="2:3" x14ac:dyDescent="0.75">
      <c r="B4877" s="250">
        <v>4814</v>
      </c>
      <c r="C4877" s="249">
        <v>97.469220981368892</v>
      </c>
    </row>
    <row r="4878" spans="2:3" x14ac:dyDescent="0.75">
      <c r="B4878" s="250">
        <v>4815</v>
      </c>
      <c r="C4878" s="249">
        <v>143.49702972586414</v>
      </c>
    </row>
    <row r="4879" spans="2:3" x14ac:dyDescent="0.75">
      <c r="B4879" s="250">
        <v>4816</v>
      </c>
      <c r="C4879" s="249">
        <v>113.84854628221794</v>
      </c>
    </row>
    <row r="4880" spans="2:3" x14ac:dyDescent="0.75">
      <c r="B4880" s="250">
        <v>4817</v>
      </c>
      <c r="C4880" s="249">
        <v>145.40408824184397</v>
      </c>
    </row>
    <row r="4881" spans="2:3" x14ac:dyDescent="0.75">
      <c r="B4881" s="250">
        <v>4818</v>
      </c>
      <c r="C4881" s="249">
        <v>68.674515687712073</v>
      </c>
    </row>
    <row r="4882" spans="2:3" x14ac:dyDescent="0.75">
      <c r="B4882" s="250">
        <v>4819</v>
      </c>
      <c r="C4882" s="249">
        <v>179.6972294922258</v>
      </c>
    </row>
    <row r="4883" spans="2:3" x14ac:dyDescent="0.75">
      <c r="B4883" s="250">
        <v>4820</v>
      </c>
      <c r="C4883" s="249">
        <v>139.02041184700769</v>
      </c>
    </row>
    <row r="4884" spans="2:3" x14ac:dyDescent="0.75">
      <c r="B4884" s="250">
        <v>4821</v>
      </c>
      <c r="C4884" s="249">
        <v>94.186380138536805</v>
      </c>
    </row>
    <row r="4885" spans="2:3" x14ac:dyDescent="0.75">
      <c r="B4885" s="250">
        <v>4822</v>
      </c>
      <c r="C4885" s="249">
        <v>129.1843687740988</v>
      </c>
    </row>
    <row r="4886" spans="2:3" x14ac:dyDescent="0.75">
      <c r="B4886" s="250">
        <v>4823</v>
      </c>
      <c r="C4886" s="249">
        <v>133.86919060257497</v>
      </c>
    </row>
    <row r="4887" spans="2:3" x14ac:dyDescent="0.75">
      <c r="B4887" s="250">
        <v>4824</v>
      </c>
      <c r="C4887" s="249">
        <v>84.8541542109093</v>
      </c>
    </row>
    <row r="4888" spans="2:3" x14ac:dyDescent="0.75">
      <c r="B4888" s="250">
        <v>4825</v>
      </c>
      <c r="C4888" s="249">
        <v>152.75818569051799</v>
      </c>
    </row>
    <row r="4889" spans="2:3" x14ac:dyDescent="0.75">
      <c r="B4889" s="250">
        <v>4826</v>
      </c>
      <c r="C4889" s="249">
        <v>65.253678005572368</v>
      </c>
    </row>
    <row r="4890" spans="2:3" x14ac:dyDescent="0.75">
      <c r="B4890" s="250">
        <v>4827</v>
      </c>
      <c r="C4890" s="249">
        <v>127.63651211500159</v>
      </c>
    </row>
    <row r="4891" spans="2:3" x14ac:dyDescent="0.75">
      <c r="B4891" s="250">
        <v>4828</v>
      </c>
      <c r="C4891" s="249">
        <v>130.59545960595949</v>
      </c>
    </row>
    <row r="4892" spans="2:3" x14ac:dyDescent="0.75">
      <c r="B4892" s="250">
        <v>4829</v>
      </c>
      <c r="C4892" s="249">
        <v>90.600258934612398</v>
      </c>
    </row>
    <row r="4893" spans="2:3" x14ac:dyDescent="0.75">
      <c r="B4893" s="250">
        <v>4830</v>
      </c>
      <c r="C4893" s="249">
        <v>163.00007435854025</v>
      </c>
    </row>
    <row r="4894" spans="2:3" x14ac:dyDescent="0.75">
      <c r="B4894" s="250">
        <v>4831</v>
      </c>
      <c r="C4894" s="249">
        <v>170.48307289445847</v>
      </c>
    </row>
    <row r="4895" spans="2:3" x14ac:dyDescent="0.75">
      <c r="B4895" s="250">
        <v>4832</v>
      </c>
      <c r="C4895" s="249">
        <v>144.73435885002684</v>
      </c>
    </row>
    <row r="4896" spans="2:3" x14ac:dyDescent="0.75">
      <c r="B4896" s="250">
        <v>4833</v>
      </c>
      <c r="C4896" s="249">
        <v>110.73557642353938</v>
      </c>
    </row>
    <row r="4897" spans="2:3" x14ac:dyDescent="0.75">
      <c r="B4897" s="250">
        <v>4834</v>
      </c>
      <c r="C4897" s="249">
        <v>131.90605609041012</v>
      </c>
    </row>
    <row r="4898" spans="2:3" x14ac:dyDescent="0.75">
      <c r="B4898" s="250">
        <v>4835</v>
      </c>
      <c r="C4898" s="249">
        <v>99.125801876908014</v>
      </c>
    </row>
    <row r="4899" spans="2:3" x14ac:dyDescent="0.75">
      <c r="B4899" s="250">
        <v>4836</v>
      </c>
      <c r="C4899" s="249">
        <v>156.39450908246556</v>
      </c>
    </row>
    <row r="4900" spans="2:3" x14ac:dyDescent="0.75">
      <c r="B4900" s="250">
        <v>4837</v>
      </c>
      <c r="C4900" s="249">
        <v>109.33476206833981</v>
      </c>
    </row>
    <row r="4901" spans="2:3" x14ac:dyDescent="0.75">
      <c r="B4901" s="250">
        <v>4838</v>
      </c>
      <c r="C4901" s="249">
        <v>118.8828185844052</v>
      </c>
    </row>
    <row r="4902" spans="2:3" x14ac:dyDescent="0.75">
      <c r="B4902" s="250">
        <v>4839</v>
      </c>
      <c r="C4902" s="249">
        <v>175.77818662923349</v>
      </c>
    </row>
    <row r="4903" spans="2:3" x14ac:dyDescent="0.75">
      <c r="B4903" s="250">
        <v>4840</v>
      </c>
      <c r="C4903" s="249">
        <v>97.668934046226696</v>
      </c>
    </row>
    <row r="4904" spans="2:3" x14ac:dyDescent="0.75">
      <c r="B4904" s="250">
        <v>4841</v>
      </c>
      <c r="C4904" s="249">
        <v>137.16087930938667</v>
      </c>
    </row>
    <row r="4905" spans="2:3" x14ac:dyDescent="0.75">
      <c r="B4905" s="250">
        <v>4842</v>
      </c>
      <c r="C4905" s="249">
        <v>127.36817832074937</v>
      </c>
    </row>
    <row r="4906" spans="2:3" x14ac:dyDescent="0.75">
      <c r="B4906" s="250">
        <v>4843</v>
      </c>
      <c r="C4906" s="249">
        <v>114.04866943029464</v>
      </c>
    </row>
    <row r="4907" spans="2:3" x14ac:dyDescent="0.75">
      <c r="B4907" s="250">
        <v>4844</v>
      </c>
      <c r="C4907" s="249">
        <v>106.57218689312602</v>
      </c>
    </row>
    <row r="4908" spans="2:3" x14ac:dyDescent="0.75">
      <c r="B4908" s="250">
        <v>4845</v>
      </c>
      <c r="C4908" s="249">
        <v>106.89427338922415</v>
      </c>
    </row>
    <row r="4909" spans="2:3" x14ac:dyDescent="0.75">
      <c r="B4909" s="250">
        <v>4846</v>
      </c>
      <c r="C4909" s="249">
        <v>155.08524865823421</v>
      </c>
    </row>
    <row r="4910" spans="2:3" x14ac:dyDescent="0.75">
      <c r="B4910" s="250">
        <v>4847</v>
      </c>
      <c r="C4910" s="249">
        <v>122.60161172211082</v>
      </c>
    </row>
    <row r="4911" spans="2:3" x14ac:dyDescent="0.75">
      <c r="B4911" s="250">
        <v>4848</v>
      </c>
      <c r="C4911" s="249">
        <v>111.23060118889389</v>
      </c>
    </row>
    <row r="4912" spans="2:3" x14ac:dyDescent="0.75">
      <c r="B4912" s="250">
        <v>4849</v>
      </c>
      <c r="C4912" s="249">
        <v>149.76050134501287</v>
      </c>
    </row>
    <row r="4913" spans="2:3" x14ac:dyDescent="0.75">
      <c r="B4913" s="250">
        <v>4850</v>
      </c>
      <c r="C4913" s="249">
        <v>114.86294092064045</v>
      </c>
    </row>
    <row r="4914" spans="2:3" x14ac:dyDescent="0.75">
      <c r="B4914" s="250">
        <v>4851</v>
      </c>
      <c r="C4914" s="249">
        <v>99.560576828117618</v>
      </c>
    </row>
    <row r="4915" spans="2:3" x14ac:dyDescent="0.75">
      <c r="B4915" s="250">
        <v>4852</v>
      </c>
      <c r="C4915" s="249">
        <v>145.04697809678024</v>
      </c>
    </row>
    <row r="4916" spans="2:3" x14ac:dyDescent="0.75">
      <c r="B4916" s="250">
        <v>4853</v>
      </c>
      <c r="C4916" s="249">
        <v>119.03926330545173</v>
      </c>
    </row>
    <row r="4917" spans="2:3" x14ac:dyDescent="0.75">
      <c r="B4917" s="250">
        <v>4854</v>
      </c>
      <c r="C4917" s="249">
        <v>125.52432690198492</v>
      </c>
    </row>
    <row r="4918" spans="2:3" x14ac:dyDescent="0.75">
      <c r="B4918" s="250">
        <v>4855</v>
      </c>
      <c r="C4918" s="249">
        <v>122.79657322256027</v>
      </c>
    </row>
    <row r="4919" spans="2:3" x14ac:dyDescent="0.75">
      <c r="B4919" s="250">
        <v>4856</v>
      </c>
      <c r="C4919" s="249">
        <v>95.034658639750816</v>
      </c>
    </row>
    <row r="4920" spans="2:3" x14ac:dyDescent="0.75">
      <c r="B4920" s="250">
        <v>4857</v>
      </c>
      <c r="C4920" s="249">
        <v>124.32584877069209</v>
      </c>
    </row>
    <row r="4921" spans="2:3" x14ac:dyDescent="0.75">
      <c r="B4921" s="250">
        <v>4858</v>
      </c>
      <c r="C4921" s="249">
        <v>120.54532195754025</v>
      </c>
    </row>
    <row r="4922" spans="2:3" x14ac:dyDescent="0.75">
      <c r="B4922" s="250">
        <v>4859</v>
      </c>
      <c r="C4922" s="249">
        <v>102.64480868487242</v>
      </c>
    </row>
    <row r="4923" spans="2:3" x14ac:dyDescent="0.75">
      <c r="B4923" s="250">
        <v>4860</v>
      </c>
      <c r="C4923" s="249">
        <v>123.14683922076095</v>
      </c>
    </row>
    <row r="4924" spans="2:3" x14ac:dyDescent="0.75">
      <c r="B4924" s="250">
        <v>4861</v>
      </c>
      <c r="C4924" s="249">
        <v>108.43875822809368</v>
      </c>
    </row>
    <row r="4925" spans="2:3" x14ac:dyDescent="0.75">
      <c r="B4925" s="250">
        <v>4862</v>
      </c>
      <c r="C4925" s="249">
        <v>102.74227875841714</v>
      </c>
    </row>
    <row r="4926" spans="2:3" x14ac:dyDescent="0.75">
      <c r="B4926" s="250">
        <v>4863</v>
      </c>
      <c r="C4926" s="249">
        <v>119.98039138641427</v>
      </c>
    </row>
    <row r="4927" spans="2:3" x14ac:dyDescent="0.75">
      <c r="B4927" s="250">
        <v>4864</v>
      </c>
      <c r="C4927" s="249">
        <v>89.139725311241406</v>
      </c>
    </row>
    <row r="4928" spans="2:3" x14ac:dyDescent="0.75">
      <c r="B4928" s="250">
        <v>4865</v>
      </c>
      <c r="C4928" s="249">
        <v>114.41533706203114</v>
      </c>
    </row>
    <row r="4929" spans="2:3" x14ac:dyDescent="0.75">
      <c r="B4929" s="250">
        <v>4866</v>
      </c>
      <c r="C4929" s="249">
        <v>84.595040450771194</v>
      </c>
    </row>
    <row r="4930" spans="2:3" x14ac:dyDescent="0.75">
      <c r="B4930" s="250">
        <v>4867</v>
      </c>
      <c r="C4930" s="249">
        <v>118.07770892084331</v>
      </c>
    </row>
    <row r="4931" spans="2:3" x14ac:dyDescent="0.75">
      <c r="B4931" s="250">
        <v>4868</v>
      </c>
      <c r="C4931" s="249">
        <v>124.75060754725432</v>
      </c>
    </row>
    <row r="4932" spans="2:3" x14ac:dyDescent="0.75">
      <c r="B4932" s="250">
        <v>4869</v>
      </c>
      <c r="C4932" s="249">
        <v>154.91965890331076</v>
      </c>
    </row>
    <row r="4933" spans="2:3" x14ac:dyDescent="0.75">
      <c r="B4933" s="250">
        <v>4870</v>
      </c>
      <c r="C4933" s="249">
        <v>117.66925502896264</v>
      </c>
    </row>
    <row r="4934" spans="2:3" x14ac:dyDescent="0.75">
      <c r="B4934" s="250">
        <v>4871</v>
      </c>
      <c r="C4934" s="249">
        <v>129.43403676527907</v>
      </c>
    </row>
    <row r="4935" spans="2:3" x14ac:dyDescent="0.75">
      <c r="B4935" s="250">
        <v>4872</v>
      </c>
      <c r="C4935" s="249">
        <v>138.08389849269719</v>
      </c>
    </row>
    <row r="4936" spans="2:3" x14ac:dyDescent="0.75">
      <c r="B4936" s="250">
        <v>4873</v>
      </c>
      <c r="C4936" s="249">
        <v>139.4039193984915</v>
      </c>
    </row>
    <row r="4937" spans="2:3" x14ac:dyDescent="0.75">
      <c r="B4937" s="250">
        <v>4874</v>
      </c>
      <c r="C4937" s="249">
        <v>79.257078183151307</v>
      </c>
    </row>
    <row r="4938" spans="2:3" x14ac:dyDescent="0.75">
      <c r="B4938" s="250">
        <v>4875</v>
      </c>
      <c r="C4938" s="249">
        <v>132.21542922188101</v>
      </c>
    </row>
    <row r="4939" spans="2:3" x14ac:dyDescent="0.75">
      <c r="B4939" s="250">
        <v>4876</v>
      </c>
      <c r="C4939" s="249">
        <v>119.38817843209105</v>
      </c>
    </row>
    <row r="4940" spans="2:3" x14ac:dyDescent="0.75">
      <c r="B4940" s="250">
        <v>4877</v>
      </c>
      <c r="C4940" s="249">
        <v>89.984362889699526</v>
      </c>
    </row>
    <row r="4941" spans="2:3" x14ac:dyDescent="0.75">
      <c r="B4941" s="250">
        <v>4878</v>
      </c>
      <c r="C4941" s="249">
        <v>136.9539500256017</v>
      </c>
    </row>
    <row r="4942" spans="2:3" x14ac:dyDescent="0.75">
      <c r="B4942" s="250">
        <v>4879</v>
      </c>
      <c r="C4942" s="249">
        <v>77.659240192877022</v>
      </c>
    </row>
    <row r="4943" spans="2:3" x14ac:dyDescent="0.75">
      <c r="B4943" s="250">
        <v>4880</v>
      </c>
      <c r="C4943" s="249">
        <v>138.5916658829193</v>
      </c>
    </row>
    <row r="4944" spans="2:3" x14ac:dyDescent="0.75">
      <c r="B4944" s="250">
        <v>4881</v>
      </c>
      <c r="C4944" s="249">
        <v>138.95523687329296</v>
      </c>
    </row>
    <row r="4945" spans="2:3" x14ac:dyDescent="0.75">
      <c r="B4945" s="250">
        <v>4882</v>
      </c>
      <c r="C4945" s="249">
        <v>146.66909483071595</v>
      </c>
    </row>
    <row r="4946" spans="2:3" x14ac:dyDescent="0.75">
      <c r="B4946" s="250">
        <v>4883</v>
      </c>
      <c r="C4946" s="249">
        <v>115.31136658991892</v>
      </c>
    </row>
    <row r="4947" spans="2:3" x14ac:dyDescent="0.75">
      <c r="B4947" s="250">
        <v>4884</v>
      </c>
      <c r="C4947" s="249">
        <v>139.53346510346478</v>
      </c>
    </row>
    <row r="4948" spans="2:3" x14ac:dyDescent="0.75">
      <c r="B4948" s="250">
        <v>4885</v>
      </c>
      <c r="C4948" s="249">
        <v>75.171500980391301</v>
      </c>
    </row>
    <row r="4949" spans="2:3" x14ac:dyDescent="0.75">
      <c r="B4949" s="250">
        <v>4886</v>
      </c>
      <c r="C4949" s="249">
        <v>122.76313923166931</v>
      </c>
    </row>
    <row r="4950" spans="2:3" x14ac:dyDescent="0.75">
      <c r="B4950" s="250">
        <v>4887</v>
      </c>
      <c r="C4950" s="249">
        <v>147.16790565946428</v>
      </c>
    </row>
    <row r="4951" spans="2:3" x14ac:dyDescent="0.75">
      <c r="B4951" s="250">
        <v>4888</v>
      </c>
      <c r="C4951" s="249">
        <v>102.63303935384471</v>
      </c>
    </row>
    <row r="4952" spans="2:3" x14ac:dyDescent="0.75">
      <c r="B4952" s="250">
        <v>4889</v>
      </c>
      <c r="C4952" s="249">
        <v>112.08347757537406</v>
      </c>
    </row>
    <row r="4953" spans="2:3" x14ac:dyDescent="0.75">
      <c r="B4953" s="250">
        <v>4890</v>
      </c>
      <c r="C4953" s="249">
        <v>126.09262423421364</v>
      </c>
    </row>
    <row r="4954" spans="2:3" x14ac:dyDescent="0.75">
      <c r="B4954" s="250">
        <v>4891</v>
      </c>
      <c r="C4954" s="249">
        <v>122.75735023993101</v>
      </c>
    </row>
    <row r="4955" spans="2:3" x14ac:dyDescent="0.75">
      <c r="B4955" s="250">
        <v>4892</v>
      </c>
      <c r="C4955" s="249">
        <v>166.69114036053759</v>
      </c>
    </row>
    <row r="4956" spans="2:3" x14ac:dyDescent="0.75">
      <c r="B4956" s="250">
        <v>4893</v>
      </c>
      <c r="C4956" s="249">
        <v>126.93056701737217</v>
      </c>
    </row>
    <row r="4957" spans="2:3" x14ac:dyDescent="0.75">
      <c r="B4957" s="250">
        <v>4894</v>
      </c>
      <c r="C4957" s="249">
        <v>111.39685816422377</v>
      </c>
    </row>
    <row r="4958" spans="2:3" x14ac:dyDescent="0.75">
      <c r="B4958" s="250">
        <v>4895</v>
      </c>
      <c r="C4958" s="249">
        <v>107.43449429028405</v>
      </c>
    </row>
    <row r="4959" spans="2:3" x14ac:dyDescent="0.75">
      <c r="B4959" s="250">
        <v>4896</v>
      </c>
      <c r="C4959" s="249">
        <v>119.04957420789465</v>
      </c>
    </row>
    <row r="4960" spans="2:3" x14ac:dyDescent="0.75">
      <c r="B4960" s="250">
        <v>4897</v>
      </c>
      <c r="C4960" s="249">
        <v>106.6226816905083</v>
      </c>
    </row>
    <row r="4961" spans="2:3" x14ac:dyDescent="0.75">
      <c r="B4961" s="250">
        <v>4898</v>
      </c>
      <c r="C4961" s="249">
        <v>141.43903514543095</v>
      </c>
    </row>
    <row r="4962" spans="2:3" x14ac:dyDescent="0.75">
      <c r="B4962" s="250">
        <v>4899</v>
      </c>
      <c r="C4962" s="249">
        <v>114.66046398822374</v>
      </c>
    </row>
    <row r="4963" spans="2:3" x14ac:dyDescent="0.75">
      <c r="B4963" s="250">
        <v>4900</v>
      </c>
      <c r="C4963" s="249">
        <v>119.89492732483271</v>
      </c>
    </row>
    <row r="4964" spans="2:3" x14ac:dyDescent="0.75">
      <c r="B4964" s="250">
        <v>4901</v>
      </c>
      <c r="C4964" s="249">
        <v>100.87650462384305</v>
      </c>
    </row>
    <row r="4965" spans="2:3" x14ac:dyDescent="0.75">
      <c r="B4965" s="250">
        <v>4902</v>
      </c>
      <c r="C4965" s="249">
        <v>114.5594685112226</v>
      </c>
    </row>
    <row r="4966" spans="2:3" x14ac:dyDescent="0.75">
      <c r="B4966" s="250">
        <v>4903</v>
      </c>
      <c r="C4966" s="249">
        <v>123.48984819616379</v>
      </c>
    </row>
    <row r="4967" spans="2:3" x14ac:dyDescent="0.75">
      <c r="B4967" s="250">
        <v>4904</v>
      </c>
      <c r="C4967" s="249">
        <v>116.42266433605617</v>
      </c>
    </row>
    <row r="4968" spans="2:3" x14ac:dyDescent="0.75">
      <c r="B4968" s="250">
        <v>4905</v>
      </c>
      <c r="C4968" s="249">
        <v>116.53722197103545</v>
      </c>
    </row>
    <row r="4969" spans="2:3" x14ac:dyDescent="0.75">
      <c r="B4969" s="250">
        <v>4906</v>
      </c>
      <c r="C4969" s="249">
        <v>84.398988677097009</v>
      </c>
    </row>
    <row r="4970" spans="2:3" x14ac:dyDescent="0.75">
      <c r="B4970" s="250">
        <v>4907</v>
      </c>
      <c r="C4970" s="249">
        <v>105.615414325129</v>
      </c>
    </row>
    <row r="4971" spans="2:3" x14ac:dyDescent="0.75">
      <c r="B4971" s="250">
        <v>4908</v>
      </c>
      <c r="C4971" s="249">
        <v>135.89208117181929</v>
      </c>
    </row>
    <row r="4972" spans="2:3" x14ac:dyDescent="0.75">
      <c r="B4972" s="250">
        <v>4909</v>
      </c>
      <c r="C4972" s="249">
        <v>143.89726408978964</v>
      </c>
    </row>
    <row r="4973" spans="2:3" x14ac:dyDescent="0.75">
      <c r="B4973" s="250">
        <v>4910</v>
      </c>
      <c r="C4973" s="249">
        <v>125.67037360785865</v>
      </c>
    </row>
    <row r="4974" spans="2:3" x14ac:dyDescent="0.75">
      <c r="B4974" s="250">
        <v>4911</v>
      </c>
      <c r="C4974" s="249">
        <v>82.274444113885281</v>
      </c>
    </row>
    <row r="4975" spans="2:3" x14ac:dyDescent="0.75">
      <c r="B4975" s="250">
        <v>4912</v>
      </c>
      <c r="C4975" s="249">
        <v>159.93303890037168</v>
      </c>
    </row>
    <row r="4976" spans="2:3" x14ac:dyDescent="0.75">
      <c r="B4976" s="250">
        <v>4913</v>
      </c>
      <c r="C4976" s="249">
        <v>148.37080930071721</v>
      </c>
    </row>
    <row r="4977" spans="2:3" x14ac:dyDescent="0.75">
      <c r="B4977" s="250">
        <v>4914</v>
      </c>
      <c r="C4977" s="249">
        <v>115.87977228177853</v>
      </c>
    </row>
    <row r="4978" spans="2:3" x14ac:dyDescent="0.75">
      <c r="B4978" s="250">
        <v>4915</v>
      </c>
      <c r="C4978" s="249">
        <v>98.040195515478615</v>
      </c>
    </row>
    <row r="4979" spans="2:3" x14ac:dyDescent="0.75">
      <c r="B4979" s="250">
        <v>4916</v>
      </c>
      <c r="C4979" s="249">
        <v>118.42394362332385</v>
      </c>
    </row>
    <row r="4980" spans="2:3" x14ac:dyDescent="0.75">
      <c r="B4980" s="250">
        <v>4917</v>
      </c>
      <c r="C4980" s="249">
        <v>91.797649390141572</v>
      </c>
    </row>
    <row r="4981" spans="2:3" x14ac:dyDescent="0.75">
      <c r="B4981" s="250">
        <v>4918</v>
      </c>
      <c r="C4981" s="249">
        <v>152.29978427136135</v>
      </c>
    </row>
    <row r="4982" spans="2:3" x14ac:dyDescent="0.75">
      <c r="B4982" s="250">
        <v>4919</v>
      </c>
      <c r="C4982" s="249">
        <v>101.92749584158503</v>
      </c>
    </row>
    <row r="4983" spans="2:3" x14ac:dyDescent="0.75">
      <c r="B4983" s="250">
        <v>4920</v>
      </c>
      <c r="C4983" s="249">
        <v>85.185729842529398</v>
      </c>
    </row>
    <row r="4984" spans="2:3" x14ac:dyDescent="0.75">
      <c r="B4984" s="250">
        <v>4921</v>
      </c>
      <c r="C4984" s="249">
        <v>133.36874476655586</v>
      </c>
    </row>
    <row r="4985" spans="2:3" x14ac:dyDescent="0.75">
      <c r="B4985" s="250">
        <v>4922</v>
      </c>
      <c r="C4985" s="249">
        <v>105.2404340929608</v>
      </c>
    </row>
    <row r="4986" spans="2:3" x14ac:dyDescent="0.75">
      <c r="B4986" s="250">
        <v>4923</v>
      </c>
      <c r="C4986" s="249">
        <v>124.69493590207762</v>
      </c>
    </row>
    <row r="4987" spans="2:3" x14ac:dyDescent="0.75">
      <c r="B4987" s="250">
        <v>4924</v>
      </c>
      <c r="C4987" s="249">
        <v>107.44508919889176</v>
      </c>
    </row>
    <row r="4988" spans="2:3" x14ac:dyDescent="0.75">
      <c r="B4988" s="250">
        <v>4925</v>
      </c>
      <c r="C4988" s="249">
        <v>121.96623958812414</v>
      </c>
    </row>
    <row r="4989" spans="2:3" x14ac:dyDescent="0.75">
      <c r="B4989" s="250">
        <v>4926</v>
      </c>
      <c r="C4989" s="249">
        <v>115.05008527186956</v>
      </c>
    </row>
    <row r="4990" spans="2:3" x14ac:dyDescent="0.75">
      <c r="B4990" s="250">
        <v>4927</v>
      </c>
      <c r="C4990" s="249">
        <v>102.93449735316015</v>
      </c>
    </row>
    <row r="4991" spans="2:3" x14ac:dyDescent="0.75">
      <c r="B4991" s="250">
        <v>4928</v>
      </c>
      <c r="C4991" s="249">
        <v>129.59130785035683</v>
      </c>
    </row>
    <row r="4992" spans="2:3" x14ac:dyDescent="0.75">
      <c r="B4992" s="250">
        <v>4929</v>
      </c>
      <c r="C4992" s="249">
        <v>96.540053652313617</v>
      </c>
    </row>
    <row r="4993" spans="2:3" x14ac:dyDescent="0.75">
      <c r="B4993" s="250">
        <v>4930</v>
      </c>
      <c r="C4993" s="249">
        <v>128.66588992616369</v>
      </c>
    </row>
    <row r="4994" spans="2:3" x14ac:dyDescent="0.75">
      <c r="B4994" s="250">
        <v>4931</v>
      </c>
      <c r="C4994" s="249">
        <v>123.3399650838146</v>
      </c>
    </row>
    <row r="4995" spans="2:3" x14ac:dyDescent="0.75">
      <c r="B4995" s="250">
        <v>4932</v>
      </c>
      <c r="C4995" s="249">
        <v>100.42804567828438</v>
      </c>
    </row>
    <row r="4996" spans="2:3" x14ac:dyDescent="0.75">
      <c r="B4996" s="250">
        <v>4933</v>
      </c>
      <c r="C4996" s="249">
        <v>117.1347644697349</v>
      </c>
    </row>
    <row r="4997" spans="2:3" x14ac:dyDescent="0.75">
      <c r="B4997" s="250">
        <v>4934</v>
      </c>
      <c r="C4997" s="249">
        <v>76.447707396128379</v>
      </c>
    </row>
    <row r="4998" spans="2:3" x14ac:dyDescent="0.75">
      <c r="B4998" s="250">
        <v>4935</v>
      </c>
      <c r="C4998" s="249">
        <v>112.86723434600721</v>
      </c>
    </row>
    <row r="4999" spans="2:3" x14ac:dyDescent="0.75">
      <c r="B4999" s="250">
        <v>4936</v>
      </c>
      <c r="C4999" s="249">
        <v>172.5841677086238</v>
      </c>
    </row>
    <row r="5000" spans="2:3" x14ac:dyDescent="0.75">
      <c r="B5000" s="250">
        <v>4937</v>
      </c>
      <c r="C5000" s="249">
        <v>107.78576382723422</v>
      </c>
    </row>
    <row r="5001" spans="2:3" x14ac:dyDescent="0.75">
      <c r="B5001" s="250">
        <v>4938</v>
      </c>
      <c r="C5001" s="249">
        <v>139.25187159899494</v>
      </c>
    </row>
    <row r="5002" spans="2:3" x14ac:dyDescent="0.75">
      <c r="B5002" s="250">
        <v>4939</v>
      </c>
      <c r="C5002" s="249">
        <v>115.79531510868968</v>
      </c>
    </row>
    <row r="5003" spans="2:3" x14ac:dyDescent="0.75">
      <c r="B5003" s="250">
        <v>4940</v>
      </c>
      <c r="C5003" s="249">
        <v>91.914833617642302</v>
      </c>
    </row>
    <row r="5004" spans="2:3" x14ac:dyDescent="0.75">
      <c r="B5004" s="250">
        <v>4941</v>
      </c>
      <c r="C5004" s="249">
        <v>120.7998886490671</v>
      </c>
    </row>
    <row r="5005" spans="2:3" x14ac:dyDescent="0.75">
      <c r="B5005" s="250">
        <v>4942</v>
      </c>
      <c r="C5005" s="249">
        <v>126.46232160359004</v>
      </c>
    </row>
    <row r="5006" spans="2:3" x14ac:dyDescent="0.75">
      <c r="B5006" s="250">
        <v>4943</v>
      </c>
      <c r="C5006" s="249">
        <v>132.95526378152124</v>
      </c>
    </row>
    <row r="5007" spans="2:3" x14ac:dyDescent="0.75">
      <c r="B5007" s="250">
        <v>4944</v>
      </c>
      <c r="C5007" s="249">
        <v>162.17302900923616</v>
      </c>
    </row>
    <row r="5008" spans="2:3" x14ac:dyDescent="0.75">
      <c r="B5008" s="250">
        <v>4945</v>
      </c>
      <c r="C5008" s="249">
        <v>105.56990400761056</v>
      </c>
    </row>
    <row r="5009" spans="2:3" x14ac:dyDescent="0.75">
      <c r="B5009" s="250">
        <v>4946</v>
      </c>
      <c r="C5009" s="249">
        <v>158.05783723585739</v>
      </c>
    </row>
    <row r="5010" spans="2:3" x14ac:dyDescent="0.75">
      <c r="B5010" s="250">
        <v>4947</v>
      </c>
      <c r="C5010" s="249">
        <v>108.03921116927091</v>
      </c>
    </row>
    <row r="5011" spans="2:3" x14ac:dyDescent="0.75">
      <c r="B5011" s="250">
        <v>4948</v>
      </c>
      <c r="C5011" s="249">
        <v>148.37967665830325</v>
      </c>
    </row>
    <row r="5012" spans="2:3" x14ac:dyDescent="0.75">
      <c r="B5012" s="250">
        <v>4949</v>
      </c>
      <c r="C5012" s="249">
        <v>152.57485031389399</v>
      </c>
    </row>
    <row r="5013" spans="2:3" x14ac:dyDescent="0.75">
      <c r="B5013" s="250">
        <v>4950</v>
      </c>
      <c r="C5013" s="249">
        <v>129.95648394989132</v>
      </c>
    </row>
    <row r="5014" spans="2:3" x14ac:dyDescent="0.75">
      <c r="B5014" s="250">
        <v>4951</v>
      </c>
      <c r="C5014" s="249">
        <v>119.36781040884328</v>
      </c>
    </row>
    <row r="5015" spans="2:3" x14ac:dyDescent="0.75">
      <c r="B5015" s="250">
        <v>4952</v>
      </c>
      <c r="C5015" s="249">
        <v>146.19984532836844</v>
      </c>
    </row>
    <row r="5016" spans="2:3" x14ac:dyDescent="0.75">
      <c r="B5016" s="250">
        <v>4953</v>
      </c>
      <c r="C5016" s="249">
        <v>124.77141311657434</v>
      </c>
    </row>
    <row r="5017" spans="2:3" x14ac:dyDescent="0.75">
      <c r="B5017" s="250">
        <v>4954</v>
      </c>
      <c r="C5017" s="249">
        <v>115.09428811651625</v>
      </c>
    </row>
    <row r="5018" spans="2:3" x14ac:dyDescent="0.75">
      <c r="B5018" s="250">
        <v>4955</v>
      </c>
      <c r="C5018" s="249">
        <v>99.048380570320361</v>
      </c>
    </row>
    <row r="5019" spans="2:3" x14ac:dyDescent="0.75">
      <c r="B5019" s="250">
        <v>4956</v>
      </c>
      <c r="C5019" s="249">
        <v>121.45196135134627</v>
      </c>
    </row>
    <row r="5020" spans="2:3" x14ac:dyDescent="0.75">
      <c r="B5020" s="250">
        <v>4957</v>
      </c>
      <c r="C5020" s="249">
        <v>143.35078376946157</v>
      </c>
    </row>
    <row r="5021" spans="2:3" x14ac:dyDescent="0.75">
      <c r="B5021" s="250">
        <v>4958</v>
      </c>
      <c r="C5021" s="249">
        <v>126.67519723247131</v>
      </c>
    </row>
    <row r="5022" spans="2:3" x14ac:dyDescent="0.75">
      <c r="B5022" s="250">
        <v>4959</v>
      </c>
      <c r="C5022" s="249">
        <v>148.98541554786266</v>
      </c>
    </row>
    <row r="5023" spans="2:3" x14ac:dyDescent="0.75">
      <c r="B5023" s="250">
        <v>4960</v>
      </c>
      <c r="C5023" s="249">
        <v>118.94404058454948</v>
      </c>
    </row>
    <row r="5024" spans="2:3" x14ac:dyDescent="0.75">
      <c r="B5024" s="250">
        <v>4961</v>
      </c>
      <c r="C5024" s="249">
        <v>113.77258547390289</v>
      </c>
    </row>
    <row r="5025" spans="2:3" x14ac:dyDescent="0.75">
      <c r="B5025" s="250">
        <v>4962</v>
      </c>
      <c r="C5025" s="249">
        <v>140.57726766753356</v>
      </c>
    </row>
    <row r="5026" spans="2:3" x14ac:dyDescent="0.75">
      <c r="B5026" s="250">
        <v>4963</v>
      </c>
      <c r="C5026" s="249">
        <v>89.087192699305334</v>
      </c>
    </row>
    <row r="5027" spans="2:3" x14ac:dyDescent="0.75">
      <c r="B5027" s="250">
        <v>4964</v>
      </c>
      <c r="C5027" s="249">
        <v>138.19820716114853</v>
      </c>
    </row>
    <row r="5028" spans="2:3" x14ac:dyDescent="0.75">
      <c r="B5028" s="250">
        <v>4965</v>
      </c>
      <c r="C5028" s="249">
        <v>154.62949798645843</v>
      </c>
    </row>
    <row r="5029" spans="2:3" x14ac:dyDescent="0.75">
      <c r="B5029" s="250">
        <v>4966</v>
      </c>
      <c r="C5029" s="249">
        <v>177.37789786181446</v>
      </c>
    </row>
    <row r="5030" spans="2:3" x14ac:dyDescent="0.75">
      <c r="B5030" s="250">
        <v>4967</v>
      </c>
      <c r="C5030" s="249">
        <v>93.136327428477216</v>
      </c>
    </row>
    <row r="5031" spans="2:3" x14ac:dyDescent="0.75">
      <c r="B5031" s="250">
        <v>4968</v>
      </c>
      <c r="C5031" s="249">
        <v>99.313646170750644</v>
      </c>
    </row>
    <row r="5032" spans="2:3" x14ac:dyDescent="0.75">
      <c r="B5032" s="250">
        <v>4969</v>
      </c>
      <c r="C5032" s="249">
        <v>117.30387055020236</v>
      </c>
    </row>
    <row r="5033" spans="2:3" x14ac:dyDescent="0.75">
      <c r="B5033" s="250">
        <v>4970</v>
      </c>
      <c r="C5033" s="249">
        <v>86.261718209796499</v>
      </c>
    </row>
    <row r="5034" spans="2:3" x14ac:dyDescent="0.75">
      <c r="B5034" s="250">
        <v>4971</v>
      </c>
      <c r="C5034" s="249">
        <v>149.05446693067813</v>
      </c>
    </row>
    <row r="5035" spans="2:3" x14ac:dyDescent="0.75">
      <c r="B5035" s="250">
        <v>4972</v>
      </c>
      <c r="C5035" s="249">
        <v>127.72409006300026</v>
      </c>
    </row>
    <row r="5036" spans="2:3" x14ac:dyDescent="0.75">
      <c r="B5036" s="250">
        <v>4973</v>
      </c>
      <c r="C5036" s="249">
        <v>113.18143944695471</v>
      </c>
    </row>
    <row r="5037" spans="2:3" x14ac:dyDescent="0.75">
      <c r="B5037" s="250">
        <v>4974</v>
      </c>
      <c r="C5037" s="249">
        <v>115.52839858800986</v>
      </c>
    </row>
    <row r="5038" spans="2:3" x14ac:dyDescent="0.75">
      <c r="B5038" s="250">
        <v>4975</v>
      </c>
      <c r="C5038" s="249">
        <v>170.70644135050145</v>
      </c>
    </row>
    <row r="5039" spans="2:3" x14ac:dyDescent="0.75">
      <c r="B5039" s="250">
        <v>4976</v>
      </c>
      <c r="C5039" s="249">
        <v>115.79677476794053</v>
      </c>
    </row>
    <row r="5040" spans="2:3" x14ac:dyDescent="0.75">
      <c r="B5040" s="250">
        <v>4977</v>
      </c>
      <c r="C5040" s="249">
        <v>139.02617980610324</v>
      </c>
    </row>
    <row r="5041" spans="2:3" x14ac:dyDescent="0.75">
      <c r="B5041" s="250">
        <v>4978</v>
      </c>
      <c r="C5041" s="249">
        <v>120.15726570824803</v>
      </c>
    </row>
    <row r="5042" spans="2:3" x14ac:dyDescent="0.75">
      <c r="B5042" s="250">
        <v>4979</v>
      </c>
      <c r="C5042" s="249">
        <v>126.03207484181819</v>
      </c>
    </row>
    <row r="5043" spans="2:3" x14ac:dyDescent="0.75">
      <c r="B5043" s="250">
        <v>4980</v>
      </c>
      <c r="C5043" s="249">
        <v>86.258831106356155</v>
      </c>
    </row>
    <row r="5044" spans="2:3" x14ac:dyDescent="0.75">
      <c r="B5044" s="250">
        <v>4981</v>
      </c>
      <c r="C5044" s="249">
        <v>128.21252454741744</v>
      </c>
    </row>
    <row r="5045" spans="2:3" x14ac:dyDescent="0.75">
      <c r="B5045" s="250">
        <v>4982</v>
      </c>
      <c r="C5045" s="249">
        <v>134.03646478459996</v>
      </c>
    </row>
    <row r="5046" spans="2:3" x14ac:dyDescent="0.75">
      <c r="B5046" s="250">
        <v>4983</v>
      </c>
      <c r="C5046" s="249">
        <v>102.63275463971159</v>
      </c>
    </row>
    <row r="5047" spans="2:3" x14ac:dyDescent="0.75">
      <c r="B5047" s="250">
        <v>4984</v>
      </c>
      <c r="C5047" s="249">
        <v>116.74365595031686</v>
      </c>
    </row>
    <row r="5048" spans="2:3" x14ac:dyDescent="0.75">
      <c r="B5048" s="250">
        <v>4985</v>
      </c>
      <c r="C5048" s="249">
        <v>109.70938224849299</v>
      </c>
    </row>
    <row r="5049" spans="2:3" x14ac:dyDescent="0.75">
      <c r="B5049" s="250">
        <v>4986</v>
      </c>
      <c r="C5049" s="249">
        <v>87.321723322894712</v>
      </c>
    </row>
    <row r="5050" spans="2:3" x14ac:dyDescent="0.75">
      <c r="B5050" s="250">
        <v>4987</v>
      </c>
      <c r="C5050" s="249">
        <v>84.97616304714461</v>
      </c>
    </row>
    <row r="5051" spans="2:3" x14ac:dyDescent="0.75">
      <c r="B5051" s="250">
        <v>4988</v>
      </c>
      <c r="C5051" s="249">
        <v>139.09406902052774</v>
      </c>
    </row>
    <row r="5052" spans="2:3" x14ac:dyDescent="0.75">
      <c r="B5052" s="250">
        <v>4989</v>
      </c>
      <c r="C5052" s="249">
        <v>89.163164483038003</v>
      </c>
    </row>
    <row r="5053" spans="2:3" x14ac:dyDescent="0.75">
      <c r="B5053" s="250">
        <v>4990</v>
      </c>
      <c r="C5053" s="249">
        <v>87.764541244545526</v>
      </c>
    </row>
    <row r="5054" spans="2:3" x14ac:dyDescent="0.75">
      <c r="B5054" s="250">
        <v>4991</v>
      </c>
      <c r="C5054" s="249">
        <v>120.7691272965512</v>
      </c>
    </row>
    <row r="5055" spans="2:3" x14ac:dyDescent="0.75">
      <c r="B5055" s="250">
        <v>4992</v>
      </c>
      <c r="C5055" s="249">
        <v>103.51204277512743</v>
      </c>
    </row>
    <row r="5056" spans="2:3" x14ac:dyDescent="0.75">
      <c r="B5056" s="250">
        <v>4993</v>
      </c>
      <c r="C5056" s="249">
        <v>111.62499773524719</v>
      </c>
    </row>
    <row r="5057" spans="2:3" x14ac:dyDescent="0.75">
      <c r="B5057" s="250">
        <v>4994</v>
      </c>
      <c r="C5057" s="249">
        <v>105.6585352153178</v>
      </c>
    </row>
    <row r="5058" spans="2:3" x14ac:dyDescent="0.75">
      <c r="B5058" s="250">
        <v>4995</v>
      </c>
      <c r="C5058" s="249">
        <v>139.58473195963313</v>
      </c>
    </row>
    <row r="5059" spans="2:3" x14ac:dyDescent="0.75">
      <c r="B5059" s="250">
        <v>4996</v>
      </c>
      <c r="C5059" s="249">
        <v>104.01295378171181</v>
      </c>
    </row>
    <row r="5060" spans="2:3" x14ac:dyDescent="0.75">
      <c r="B5060" s="250">
        <v>4997</v>
      </c>
      <c r="C5060" s="249">
        <v>136.99730339043302</v>
      </c>
    </row>
    <row r="5061" spans="2:3" x14ac:dyDescent="0.75">
      <c r="B5061" s="250">
        <v>4998</v>
      </c>
      <c r="C5061" s="249">
        <v>112.67601594842154</v>
      </c>
    </row>
    <row r="5062" spans="2:3" x14ac:dyDescent="0.75">
      <c r="B5062" s="250">
        <v>4999</v>
      </c>
      <c r="C5062" s="249">
        <v>167.27438952383903</v>
      </c>
    </row>
    <row r="5063" spans="2:3" x14ac:dyDescent="0.75">
      <c r="B5063" s="250">
        <v>5000</v>
      </c>
      <c r="C5063" s="249">
        <v>145.15265463325022</v>
      </c>
    </row>
    <row r="5064" spans="2:3" x14ac:dyDescent="0.75">
      <c r="B5064" s="250">
        <v>5001</v>
      </c>
      <c r="C5064" s="249">
        <v>112.89283950872957</v>
      </c>
    </row>
    <row r="5065" spans="2:3" x14ac:dyDescent="0.75">
      <c r="B5065" s="250">
        <v>5002</v>
      </c>
      <c r="C5065" s="249">
        <v>113.49613338712857</v>
      </c>
    </row>
    <row r="5066" spans="2:3" x14ac:dyDescent="0.75">
      <c r="B5066" s="250">
        <v>5003</v>
      </c>
      <c r="C5066" s="249">
        <v>73.185868605110585</v>
      </c>
    </row>
    <row r="5067" spans="2:3" x14ac:dyDescent="0.75">
      <c r="B5067" s="250">
        <v>5004</v>
      </c>
      <c r="C5067" s="249">
        <v>105.38154810828381</v>
      </c>
    </row>
    <row r="5068" spans="2:3" x14ac:dyDescent="0.75">
      <c r="B5068" s="250">
        <v>5005</v>
      </c>
      <c r="C5068" s="249">
        <v>144.98062255627792</v>
      </c>
    </row>
    <row r="5069" spans="2:3" x14ac:dyDescent="0.75">
      <c r="B5069" s="250">
        <v>5006</v>
      </c>
      <c r="C5069" s="249">
        <v>102.58131243995327</v>
      </c>
    </row>
    <row r="5070" spans="2:3" x14ac:dyDescent="0.75">
      <c r="B5070" s="250">
        <v>5007</v>
      </c>
      <c r="C5070" s="249">
        <v>120.1548717167699</v>
      </c>
    </row>
    <row r="5071" spans="2:3" x14ac:dyDescent="0.75">
      <c r="B5071" s="250">
        <v>5008</v>
      </c>
      <c r="C5071" s="249">
        <v>108.11903465412642</v>
      </c>
    </row>
    <row r="5072" spans="2:3" x14ac:dyDescent="0.75">
      <c r="B5072" s="250">
        <v>5009</v>
      </c>
      <c r="C5072" s="249">
        <v>128.69835542148189</v>
      </c>
    </row>
    <row r="5073" spans="2:3" x14ac:dyDescent="0.75">
      <c r="B5073" s="250">
        <v>5010</v>
      </c>
      <c r="C5073" s="249">
        <v>157.556375601924</v>
      </c>
    </row>
    <row r="5074" spans="2:3" x14ac:dyDescent="0.75">
      <c r="B5074" s="250">
        <v>5011</v>
      </c>
      <c r="C5074" s="249">
        <v>163.10076922474386</v>
      </c>
    </row>
    <row r="5075" spans="2:3" x14ac:dyDescent="0.75">
      <c r="B5075" s="250">
        <v>5012</v>
      </c>
      <c r="C5075" s="249">
        <v>122.02420962780702</v>
      </c>
    </row>
    <row r="5076" spans="2:3" x14ac:dyDescent="0.75">
      <c r="B5076" s="250">
        <v>5013</v>
      </c>
      <c r="C5076" s="249">
        <v>153.78926045982814</v>
      </c>
    </row>
    <row r="5077" spans="2:3" x14ac:dyDescent="0.75">
      <c r="B5077" s="250">
        <v>5014</v>
      </c>
      <c r="C5077" s="249">
        <v>151.69846698020802</v>
      </c>
    </row>
    <row r="5078" spans="2:3" x14ac:dyDescent="0.75">
      <c r="B5078" s="250">
        <v>5015</v>
      </c>
      <c r="C5078" s="249">
        <v>113.53220504944979</v>
      </c>
    </row>
    <row r="5079" spans="2:3" x14ac:dyDescent="0.75">
      <c r="B5079" s="250">
        <v>5016</v>
      </c>
      <c r="C5079" s="249">
        <v>146.69213648749451</v>
      </c>
    </row>
    <row r="5080" spans="2:3" x14ac:dyDescent="0.75">
      <c r="B5080" s="250">
        <v>5017</v>
      </c>
      <c r="C5080" s="249">
        <v>148.29601465043098</v>
      </c>
    </row>
    <row r="5081" spans="2:3" x14ac:dyDescent="0.75">
      <c r="B5081" s="250">
        <v>5018</v>
      </c>
      <c r="C5081" s="249">
        <v>102.72702853290855</v>
      </c>
    </row>
    <row r="5082" spans="2:3" x14ac:dyDescent="0.75">
      <c r="B5082" s="250">
        <v>5019</v>
      </c>
      <c r="C5082" s="249">
        <v>60.27897914303901</v>
      </c>
    </row>
    <row r="5083" spans="2:3" x14ac:dyDescent="0.75">
      <c r="B5083" s="250">
        <v>5020</v>
      </c>
      <c r="C5083" s="249">
        <v>116.93522052534117</v>
      </c>
    </row>
    <row r="5084" spans="2:3" x14ac:dyDescent="0.75">
      <c r="B5084" s="250">
        <v>5021</v>
      </c>
      <c r="C5084" s="249">
        <v>102.67398447476437</v>
      </c>
    </row>
    <row r="5085" spans="2:3" x14ac:dyDescent="0.75">
      <c r="B5085" s="250">
        <v>5022</v>
      </c>
      <c r="C5085" s="249">
        <v>156.05615616615779</v>
      </c>
    </row>
    <row r="5086" spans="2:3" x14ac:dyDescent="0.75">
      <c r="B5086" s="250">
        <v>5023</v>
      </c>
      <c r="C5086" s="249">
        <v>144.95180518530748</v>
      </c>
    </row>
    <row r="5087" spans="2:3" x14ac:dyDescent="0.75">
      <c r="B5087" s="250">
        <v>5024</v>
      </c>
      <c r="C5087" s="249">
        <v>156.0706532042081</v>
      </c>
    </row>
    <row r="5088" spans="2:3" x14ac:dyDescent="0.75">
      <c r="B5088" s="250">
        <v>5025</v>
      </c>
      <c r="C5088" s="249">
        <v>86.157245296259688</v>
      </c>
    </row>
    <row r="5089" spans="2:3" x14ac:dyDescent="0.75">
      <c r="B5089" s="250">
        <v>5026</v>
      </c>
      <c r="C5089" s="249">
        <v>88.625252426187259</v>
      </c>
    </row>
    <row r="5090" spans="2:3" x14ac:dyDescent="0.75">
      <c r="B5090" s="250">
        <v>5027</v>
      </c>
      <c r="C5090" s="249">
        <v>99.740311974584671</v>
      </c>
    </row>
    <row r="5091" spans="2:3" x14ac:dyDescent="0.75">
      <c r="B5091" s="250">
        <v>5028</v>
      </c>
      <c r="C5091" s="249">
        <v>94.555508808828975</v>
      </c>
    </row>
    <row r="5092" spans="2:3" x14ac:dyDescent="0.75">
      <c r="B5092" s="250">
        <v>5029</v>
      </c>
      <c r="C5092" s="249">
        <v>87.093070320121669</v>
      </c>
    </row>
    <row r="5093" spans="2:3" x14ac:dyDescent="0.75">
      <c r="B5093" s="250">
        <v>5030</v>
      </c>
      <c r="C5093" s="249">
        <v>110.36953234413555</v>
      </c>
    </row>
    <row r="5094" spans="2:3" x14ac:dyDescent="0.75">
      <c r="B5094" s="250">
        <v>5031</v>
      </c>
      <c r="C5094" s="249">
        <v>133.97540105570329</v>
      </c>
    </row>
    <row r="5095" spans="2:3" x14ac:dyDescent="0.75">
      <c r="B5095" s="250">
        <v>5032</v>
      </c>
      <c r="C5095" s="249">
        <v>149.83440730236288</v>
      </c>
    </row>
    <row r="5096" spans="2:3" x14ac:dyDescent="0.75">
      <c r="B5096" s="250">
        <v>5033</v>
      </c>
      <c r="C5096" s="249">
        <v>135.90546866378332</v>
      </c>
    </row>
    <row r="5097" spans="2:3" x14ac:dyDescent="0.75">
      <c r="B5097" s="250">
        <v>5034</v>
      </c>
      <c r="C5097" s="249">
        <v>132.13905269809732</v>
      </c>
    </row>
    <row r="5098" spans="2:3" x14ac:dyDescent="0.75">
      <c r="B5098" s="250">
        <v>5035</v>
      </c>
      <c r="C5098" s="249">
        <v>131.92407042170609</v>
      </c>
    </row>
    <row r="5099" spans="2:3" x14ac:dyDescent="0.75">
      <c r="B5099" s="250">
        <v>5036</v>
      </c>
      <c r="C5099" s="249">
        <v>149.31380673673308</v>
      </c>
    </row>
    <row r="5100" spans="2:3" x14ac:dyDescent="0.75">
      <c r="B5100" s="250">
        <v>5037</v>
      </c>
      <c r="C5100" s="249">
        <v>82.751982030635503</v>
      </c>
    </row>
    <row r="5101" spans="2:3" x14ac:dyDescent="0.75">
      <c r="B5101" s="250">
        <v>5038</v>
      </c>
      <c r="C5101" s="249">
        <v>146.34141247602474</v>
      </c>
    </row>
    <row r="5102" spans="2:3" x14ac:dyDescent="0.75">
      <c r="B5102" s="250">
        <v>5039</v>
      </c>
      <c r="C5102" s="249">
        <v>134.54333398296885</v>
      </c>
    </row>
    <row r="5103" spans="2:3" x14ac:dyDescent="0.75">
      <c r="B5103" s="250">
        <v>5040</v>
      </c>
      <c r="C5103" s="249">
        <v>77.984528761041275</v>
      </c>
    </row>
    <row r="5104" spans="2:3" x14ac:dyDescent="0.75">
      <c r="B5104" s="250">
        <v>5041</v>
      </c>
      <c r="C5104" s="249">
        <v>134.94585269001576</v>
      </c>
    </row>
    <row r="5105" spans="2:3" x14ac:dyDescent="0.75">
      <c r="B5105" s="250">
        <v>5042</v>
      </c>
      <c r="C5105" s="249">
        <v>122.33824329148455</v>
      </c>
    </row>
    <row r="5106" spans="2:3" x14ac:dyDescent="0.75">
      <c r="B5106" s="250">
        <v>5043</v>
      </c>
      <c r="C5106" s="249">
        <v>120.39533962577309</v>
      </c>
    </row>
    <row r="5107" spans="2:3" x14ac:dyDescent="0.75">
      <c r="B5107" s="250">
        <v>5044</v>
      </c>
      <c r="C5107" s="249">
        <v>140.06774633250021</v>
      </c>
    </row>
    <row r="5108" spans="2:3" x14ac:dyDescent="0.75">
      <c r="B5108" s="250">
        <v>5045</v>
      </c>
      <c r="C5108" s="249">
        <v>108.65550878679775</v>
      </c>
    </row>
    <row r="5109" spans="2:3" x14ac:dyDescent="0.75">
      <c r="B5109" s="250">
        <v>5046</v>
      </c>
      <c r="C5109" s="249">
        <v>118.28001529416557</v>
      </c>
    </row>
    <row r="5110" spans="2:3" x14ac:dyDescent="0.75">
      <c r="B5110" s="250">
        <v>5047</v>
      </c>
      <c r="C5110" s="249">
        <v>138.43379586495132</v>
      </c>
    </row>
    <row r="5111" spans="2:3" x14ac:dyDescent="0.75">
      <c r="B5111" s="250">
        <v>5048</v>
      </c>
      <c r="C5111" s="249">
        <v>157.64832918311032</v>
      </c>
    </row>
    <row r="5112" spans="2:3" x14ac:dyDescent="0.75">
      <c r="B5112" s="250">
        <v>5049</v>
      </c>
      <c r="C5112" s="249">
        <v>117.16088047249416</v>
      </c>
    </row>
    <row r="5113" spans="2:3" x14ac:dyDescent="0.75">
      <c r="B5113" s="250">
        <v>5050</v>
      </c>
      <c r="C5113" s="249">
        <v>102.76953812153704</v>
      </c>
    </row>
    <row r="5114" spans="2:3" x14ac:dyDescent="0.75">
      <c r="B5114" s="250">
        <v>5051</v>
      </c>
      <c r="C5114" s="249">
        <v>142.05201011381581</v>
      </c>
    </row>
    <row r="5115" spans="2:3" x14ac:dyDescent="0.75">
      <c r="B5115" s="250">
        <v>5052</v>
      </c>
      <c r="C5115" s="249">
        <v>147.42382455829352</v>
      </c>
    </row>
    <row r="5116" spans="2:3" x14ac:dyDescent="0.75">
      <c r="B5116" s="250">
        <v>5053</v>
      </c>
      <c r="C5116" s="249">
        <v>116.87713773464117</v>
      </c>
    </row>
    <row r="5117" spans="2:3" x14ac:dyDescent="0.75">
      <c r="B5117" s="250">
        <v>5054</v>
      </c>
      <c r="C5117" s="249">
        <v>173.68345790686431</v>
      </c>
    </row>
    <row r="5118" spans="2:3" x14ac:dyDescent="0.75">
      <c r="B5118" s="250">
        <v>5055</v>
      </c>
      <c r="C5118" s="249">
        <v>158.83992347796263</v>
      </c>
    </row>
    <row r="5119" spans="2:3" x14ac:dyDescent="0.75">
      <c r="B5119" s="250">
        <v>5056</v>
      </c>
      <c r="C5119" s="249">
        <v>125.88794423669513</v>
      </c>
    </row>
    <row r="5120" spans="2:3" x14ac:dyDescent="0.75">
      <c r="B5120" s="250">
        <v>5057</v>
      </c>
      <c r="C5120" s="249">
        <v>93.261105472526609</v>
      </c>
    </row>
    <row r="5121" spans="2:3" x14ac:dyDescent="0.75">
      <c r="B5121" s="250">
        <v>5058</v>
      </c>
      <c r="C5121" s="249">
        <v>115.32307195137226</v>
      </c>
    </row>
    <row r="5122" spans="2:3" x14ac:dyDescent="0.75">
      <c r="B5122" s="250">
        <v>5059</v>
      </c>
      <c r="C5122" s="249">
        <v>119.46533588839809</v>
      </c>
    </row>
    <row r="5123" spans="2:3" x14ac:dyDescent="0.75">
      <c r="B5123" s="250">
        <v>5060</v>
      </c>
      <c r="C5123" s="249">
        <v>150.06977359577715</v>
      </c>
    </row>
    <row r="5124" spans="2:3" x14ac:dyDescent="0.75">
      <c r="B5124" s="250">
        <v>5061</v>
      </c>
      <c r="C5124" s="249">
        <v>87.332884382493702</v>
      </c>
    </row>
    <row r="5125" spans="2:3" x14ac:dyDescent="0.75">
      <c r="B5125" s="250">
        <v>5062</v>
      </c>
      <c r="C5125" s="249">
        <v>111.17739933476055</v>
      </c>
    </row>
    <row r="5126" spans="2:3" x14ac:dyDescent="0.75">
      <c r="B5126" s="250">
        <v>5063</v>
      </c>
      <c r="C5126" s="249">
        <v>126.66707621888969</v>
      </c>
    </row>
    <row r="5127" spans="2:3" x14ac:dyDescent="0.75">
      <c r="B5127" s="250">
        <v>5064</v>
      </c>
      <c r="C5127" s="249">
        <v>124.28445514783543</v>
      </c>
    </row>
    <row r="5128" spans="2:3" x14ac:dyDescent="0.75">
      <c r="B5128" s="250">
        <v>5065</v>
      </c>
      <c r="C5128" s="249">
        <v>117.14419529977089</v>
      </c>
    </row>
    <row r="5129" spans="2:3" x14ac:dyDescent="0.75">
      <c r="B5129" s="250">
        <v>5066</v>
      </c>
      <c r="C5129" s="249">
        <v>120.70977100501844</v>
      </c>
    </row>
    <row r="5130" spans="2:3" x14ac:dyDescent="0.75">
      <c r="B5130" s="250">
        <v>5067</v>
      </c>
      <c r="C5130" s="249">
        <v>109.94972790297211</v>
      </c>
    </row>
    <row r="5131" spans="2:3" x14ac:dyDescent="0.75">
      <c r="B5131" s="250">
        <v>5068</v>
      </c>
      <c r="C5131" s="249">
        <v>95.809321101384427</v>
      </c>
    </row>
    <row r="5132" spans="2:3" x14ac:dyDescent="0.75">
      <c r="B5132" s="250">
        <v>5069</v>
      </c>
      <c r="C5132" s="249">
        <v>88.714550102789275</v>
      </c>
    </row>
    <row r="5133" spans="2:3" x14ac:dyDescent="0.75">
      <c r="B5133" s="250">
        <v>5070</v>
      </c>
      <c r="C5133" s="249">
        <v>131.36303644370992</v>
      </c>
    </row>
    <row r="5134" spans="2:3" x14ac:dyDescent="0.75">
      <c r="B5134" s="250">
        <v>5071</v>
      </c>
      <c r="C5134" s="249">
        <v>137.51633796537672</v>
      </c>
    </row>
    <row r="5135" spans="2:3" x14ac:dyDescent="0.75">
      <c r="B5135" s="250">
        <v>5072</v>
      </c>
      <c r="C5135" s="249">
        <v>95.276803433913742</v>
      </c>
    </row>
    <row r="5136" spans="2:3" x14ac:dyDescent="0.75">
      <c r="B5136" s="250">
        <v>5073</v>
      </c>
      <c r="C5136" s="249">
        <v>115.99819998569598</v>
      </c>
    </row>
    <row r="5137" spans="2:3" x14ac:dyDescent="0.75">
      <c r="B5137" s="250">
        <v>5074</v>
      </c>
      <c r="C5137" s="249">
        <v>108.06435221789782</v>
      </c>
    </row>
    <row r="5138" spans="2:3" x14ac:dyDescent="0.75">
      <c r="B5138" s="250">
        <v>5075</v>
      </c>
      <c r="C5138" s="249">
        <v>130.66178825214377</v>
      </c>
    </row>
    <row r="5139" spans="2:3" x14ac:dyDescent="0.75">
      <c r="B5139" s="250">
        <v>5076</v>
      </c>
      <c r="C5139" s="249">
        <v>115.5022526944597</v>
      </c>
    </row>
    <row r="5140" spans="2:3" x14ac:dyDescent="0.75">
      <c r="B5140" s="250">
        <v>5077</v>
      </c>
      <c r="C5140" s="249">
        <v>112.25796858676274</v>
      </c>
    </row>
    <row r="5141" spans="2:3" x14ac:dyDescent="0.75">
      <c r="B5141" s="250">
        <v>5078</v>
      </c>
      <c r="C5141" s="249">
        <v>115.07562594482799</v>
      </c>
    </row>
    <row r="5142" spans="2:3" x14ac:dyDescent="0.75">
      <c r="B5142" s="250">
        <v>5079</v>
      </c>
      <c r="C5142" s="249">
        <v>138.52817958898669</v>
      </c>
    </row>
    <row r="5143" spans="2:3" x14ac:dyDescent="0.75">
      <c r="B5143" s="250">
        <v>5080</v>
      </c>
      <c r="C5143" s="249">
        <v>119.83763468025127</v>
      </c>
    </row>
    <row r="5144" spans="2:3" x14ac:dyDescent="0.75">
      <c r="B5144" s="250">
        <v>5081</v>
      </c>
      <c r="C5144" s="249">
        <v>94.885339043288738</v>
      </c>
    </row>
    <row r="5145" spans="2:3" x14ac:dyDescent="0.75">
      <c r="B5145" s="250">
        <v>5082</v>
      </c>
      <c r="C5145" s="249">
        <v>111.32655022981642</v>
      </c>
    </row>
    <row r="5146" spans="2:3" x14ac:dyDescent="0.75">
      <c r="B5146" s="250">
        <v>5083</v>
      </c>
      <c r="C5146" s="249">
        <v>159.43807196038327</v>
      </c>
    </row>
    <row r="5147" spans="2:3" x14ac:dyDescent="0.75">
      <c r="B5147" s="250">
        <v>5084</v>
      </c>
      <c r="C5147" s="249">
        <v>129.64332964214174</v>
      </c>
    </row>
    <row r="5148" spans="2:3" x14ac:dyDescent="0.75">
      <c r="B5148" s="250">
        <v>5085</v>
      </c>
      <c r="C5148" s="249">
        <v>157.70424983451795</v>
      </c>
    </row>
    <row r="5149" spans="2:3" x14ac:dyDescent="0.75">
      <c r="B5149" s="250">
        <v>5086</v>
      </c>
      <c r="C5149" s="249">
        <v>128.11550120359257</v>
      </c>
    </row>
    <row r="5150" spans="2:3" x14ac:dyDescent="0.75">
      <c r="B5150" s="250">
        <v>5087</v>
      </c>
      <c r="C5150" s="249">
        <v>137.60299572553424</v>
      </c>
    </row>
    <row r="5151" spans="2:3" x14ac:dyDescent="0.75">
      <c r="B5151" s="250">
        <v>5088</v>
      </c>
      <c r="C5151" s="249">
        <v>132.88704828033326</v>
      </c>
    </row>
    <row r="5152" spans="2:3" x14ac:dyDescent="0.75">
      <c r="B5152" s="250">
        <v>5089</v>
      </c>
      <c r="C5152" s="249">
        <v>89.161027928370231</v>
      </c>
    </row>
    <row r="5153" spans="2:3" x14ac:dyDescent="0.75">
      <c r="B5153" s="250">
        <v>5090</v>
      </c>
      <c r="C5153" s="249">
        <v>153.58378074730854</v>
      </c>
    </row>
    <row r="5154" spans="2:3" x14ac:dyDescent="0.75">
      <c r="B5154" s="250">
        <v>5091</v>
      </c>
      <c r="C5154" s="249">
        <v>145.16520477501018</v>
      </c>
    </row>
    <row r="5155" spans="2:3" x14ac:dyDescent="0.75">
      <c r="B5155" s="250">
        <v>5092</v>
      </c>
      <c r="C5155" s="249">
        <v>161.70793378034</v>
      </c>
    </row>
    <row r="5156" spans="2:3" x14ac:dyDescent="0.75">
      <c r="B5156" s="250">
        <v>5093</v>
      </c>
      <c r="C5156" s="249">
        <v>130.82762188789403</v>
      </c>
    </row>
    <row r="5157" spans="2:3" x14ac:dyDescent="0.75">
      <c r="B5157" s="250">
        <v>5094</v>
      </c>
      <c r="C5157" s="249">
        <v>150.18647869767557</v>
      </c>
    </row>
    <row r="5158" spans="2:3" x14ac:dyDescent="0.75">
      <c r="B5158" s="250">
        <v>5095</v>
      </c>
      <c r="C5158" s="249">
        <v>113.43656269405076</v>
      </c>
    </row>
    <row r="5159" spans="2:3" x14ac:dyDescent="0.75">
      <c r="B5159" s="250">
        <v>5096</v>
      </c>
      <c r="C5159" s="249">
        <v>91.672054908339277</v>
      </c>
    </row>
    <row r="5160" spans="2:3" x14ac:dyDescent="0.75">
      <c r="B5160" s="250">
        <v>5097</v>
      </c>
      <c r="C5160" s="249">
        <v>98.023800418642821</v>
      </c>
    </row>
    <row r="5161" spans="2:3" x14ac:dyDescent="0.75">
      <c r="B5161" s="250">
        <v>5098</v>
      </c>
      <c r="C5161" s="249">
        <v>105.12871530868975</v>
      </c>
    </row>
    <row r="5162" spans="2:3" x14ac:dyDescent="0.75">
      <c r="B5162" s="250">
        <v>5099</v>
      </c>
      <c r="C5162" s="249">
        <v>133.20479142435403</v>
      </c>
    </row>
    <row r="5163" spans="2:3" x14ac:dyDescent="0.75">
      <c r="B5163" s="250">
        <v>5100</v>
      </c>
      <c r="C5163" s="249">
        <v>70.956082289191528</v>
      </c>
    </row>
    <row r="5164" spans="2:3" x14ac:dyDescent="0.75">
      <c r="B5164" s="250">
        <v>5101</v>
      </c>
      <c r="C5164" s="249">
        <v>111.27034517206718</v>
      </c>
    </row>
    <row r="5165" spans="2:3" x14ac:dyDescent="0.75">
      <c r="B5165" s="250">
        <v>5102</v>
      </c>
      <c r="C5165" s="249">
        <v>75.140443327486707</v>
      </c>
    </row>
    <row r="5166" spans="2:3" x14ac:dyDescent="0.75">
      <c r="B5166" s="250">
        <v>5103</v>
      </c>
      <c r="C5166" s="249">
        <v>117.98253722422537</v>
      </c>
    </row>
    <row r="5167" spans="2:3" x14ac:dyDescent="0.75">
      <c r="B5167" s="250">
        <v>5104</v>
      </c>
      <c r="C5167" s="249">
        <v>73.795495034523114</v>
      </c>
    </row>
    <row r="5168" spans="2:3" x14ac:dyDescent="0.75">
      <c r="B5168" s="250">
        <v>5105</v>
      </c>
      <c r="C5168" s="249">
        <v>115.92701647639578</v>
      </c>
    </row>
    <row r="5169" spans="2:3" x14ac:dyDescent="0.75">
      <c r="B5169" s="250">
        <v>5106</v>
      </c>
      <c r="C5169" s="249">
        <v>157.70498631406207</v>
      </c>
    </row>
    <row r="5170" spans="2:3" x14ac:dyDescent="0.75">
      <c r="B5170" s="250">
        <v>5107</v>
      </c>
      <c r="C5170" s="249">
        <v>86.625559523473228</v>
      </c>
    </row>
    <row r="5171" spans="2:3" x14ac:dyDescent="0.75">
      <c r="B5171" s="250">
        <v>5108</v>
      </c>
      <c r="C5171" s="249">
        <v>124.81427277136854</v>
      </c>
    </row>
    <row r="5172" spans="2:3" x14ac:dyDescent="0.75">
      <c r="B5172" s="250">
        <v>5109</v>
      </c>
      <c r="C5172" s="249">
        <v>127.15660922634837</v>
      </c>
    </row>
    <row r="5173" spans="2:3" x14ac:dyDescent="0.75">
      <c r="B5173" s="250">
        <v>5110</v>
      </c>
      <c r="C5173" s="249">
        <v>138.06886581700857</v>
      </c>
    </row>
    <row r="5174" spans="2:3" x14ac:dyDescent="0.75">
      <c r="B5174" s="250">
        <v>5111</v>
      </c>
      <c r="C5174" s="249">
        <v>131.50942822695282</v>
      </c>
    </row>
    <row r="5175" spans="2:3" x14ac:dyDescent="0.75">
      <c r="B5175" s="250">
        <v>5112</v>
      </c>
      <c r="C5175" s="249">
        <v>140.60937696353051</v>
      </c>
    </row>
    <row r="5176" spans="2:3" x14ac:dyDescent="0.75">
      <c r="B5176" s="250">
        <v>5113</v>
      </c>
      <c r="C5176" s="249">
        <v>101.20046931049687</v>
      </c>
    </row>
    <row r="5177" spans="2:3" x14ac:dyDescent="0.75">
      <c r="B5177" s="250">
        <v>5114</v>
      </c>
      <c r="C5177" s="249">
        <v>131.1451456528186</v>
      </c>
    </row>
    <row r="5178" spans="2:3" x14ac:dyDescent="0.75">
      <c r="B5178" s="250">
        <v>5115</v>
      </c>
      <c r="C5178" s="249">
        <v>109.21774208138631</v>
      </c>
    </row>
    <row r="5179" spans="2:3" x14ac:dyDescent="0.75">
      <c r="B5179" s="250">
        <v>5116</v>
      </c>
      <c r="C5179" s="249">
        <v>101.2401839820382</v>
      </c>
    </row>
    <row r="5180" spans="2:3" x14ac:dyDescent="0.75">
      <c r="B5180" s="250">
        <v>5117</v>
      </c>
      <c r="C5180" s="249">
        <v>107.25223155739374</v>
      </c>
    </row>
    <row r="5181" spans="2:3" x14ac:dyDescent="0.75">
      <c r="B5181" s="250">
        <v>5118</v>
      </c>
      <c r="C5181" s="249">
        <v>119.17543096321216</v>
      </c>
    </row>
    <row r="5182" spans="2:3" x14ac:dyDescent="0.75">
      <c r="B5182" s="250">
        <v>5119</v>
      </c>
      <c r="C5182" s="249">
        <v>100.78868866030766</v>
      </c>
    </row>
    <row r="5183" spans="2:3" x14ac:dyDescent="0.75">
      <c r="B5183" s="250">
        <v>5120</v>
      </c>
      <c r="C5183" s="249">
        <v>92.522935551493461</v>
      </c>
    </row>
    <row r="5184" spans="2:3" x14ac:dyDescent="0.75">
      <c r="B5184" s="250">
        <v>5121</v>
      </c>
      <c r="C5184" s="249">
        <v>118.62771193760588</v>
      </c>
    </row>
    <row r="5185" spans="2:3" x14ac:dyDescent="0.75">
      <c r="B5185" s="250">
        <v>5122</v>
      </c>
      <c r="C5185" s="249">
        <v>128.69011822297259</v>
      </c>
    </row>
    <row r="5186" spans="2:3" x14ac:dyDescent="0.75">
      <c r="B5186" s="250">
        <v>5123</v>
      </c>
      <c r="C5186" s="249">
        <v>101.7234344862696</v>
      </c>
    </row>
    <row r="5187" spans="2:3" x14ac:dyDescent="0.75">
      <c r="B5187" s="250">
        <v>5124</v>
      </c>
      <c r="C5187" s="249">
        <v>102.67365540411978</v>
      </c>
    </row>
    <row r="5188" spans="2:3" x14ac:dyDescent="0.75">
      <c r="B5188" s="250">
        <v>5125</v>
      </c>
      <c r="C5188" s="249">
        <v>110.84710667417825</v>
      </c>
    </row>
    <row r="5189" spans="2:3" x14ac:dyDescent="0.75">
      <c r="B5189" s="250">
        <v>5126</v>
      </c>
      <c r="C5189" s="249">
        <v>119.71438186080897</v>
      </c>
    </row>
    <row r="5190" spans="2:3" x14ac:dyDescent="0.75">
      <c r="B5190" s="250">
        <v>5127</v>
      </c>
      <c r="C5190" s="249">
        <v>117.48931858908627</v>
      </c>
    </row>
    <row r="5191" spans="2:3" x14ac:dyDescent="0.75">
      <c r="B5191" s="250">
        <v>5128</v>
      </c>
      <c r="C5191" s="249">
        <v>124.36647019747294</v>
      </c>
    </row>
    <row r="5192" spans="2:3" x14ac:dyDescent="0.75">
      <c r="B5192" s="250">
        <v>5129</v>
      </c>
      <c r="C5192" s="249">
        <v>109.95696975520225</v>
      </c>
    </row>
    <row r="5193" spans="2:3" x14ac:dyDescent="0.75">
      <c r="B5193" s="250">
        <v>5130</v>
      </c>
      <c r="C5193" s="249">
        <v>92.249463013584119</v>
      </c>
    </row>
    <row r="5194" spans="2:3" x14ac:dyDescent="0.75">
      <c r="B5194" s="250">
        <v>5131</v>
      </c>
      <c r="C5194" s="249">
        <v>116.22646819220682</v>
      </c>
    </row>
    <row r="5195" spans="2:3" x14ac:dyDescent="0.75">
      <c r="B5195" s="250">
        <v>5132</v>
      </c>
      <c r="C5195" s="249">
        <v>108.7521077059229</v>
      </c>
    </row>
    <row r="5196" spans="2:3" x14ac:dyDescent="0.75">
      <c r="B5196" s="250">
        <v>5133</v>
      </c>
      <c r="C5196" s="249">
        <v>108.35262674944084</v>
      </c>
    </row>
    <row r="5197" spans="2:3" x14ac:dyDescent="0.75">
      <c r="B5197" s="250">
        <v>5134</v>
      </c>
      <c r="C5197" s="249">
        <v>116.94922598741371</v>
      </c>
    </row>
    <row r="5198" spans="2:3" x14ac:dyDescent="0.75">
      <c r="B5198" s="250">
        <v>5135</v>
      </c>
      <c r="C5198" s="249">
        <v>119.88893386006082</v>
      </c>
    </row>
    <row r="5199" spans="2:3" x14ac:dyDescent="0.75">
      <c r="B5199" s="250">
        <v>5136</v>
      </c>
      <c r="C5199" s="249">
        <v>72.424231441577277</v>
      </c>
    </row>
    <row r="5200" spans="2:3" x14ac:dyDescent="0.75">
      <c r="B5200" s="250">
        <v>5137</v>
      </c>
      <c r="C5200" s="249">
        <v>124.89220744284948</v>
      </c>
    </row>
    <row r="5201" spans="2:3" x14ac:dyDescent="0.75">
      <c r="B5201" s="250">
        <v>5138</v>
      </c>
      <c r="C5201" s="249">
        <v>75.91125392157852</v>
      </c>
    </row>
    <row r="5202" spans="2:3" x14ac:dyDescent="0.75">
      <c r="B5202" s="250">
        <v>5139</v>
      </c>
      <c r="C5202" s="249">
        <v>116.72741631506103</v>
      </c>
    </row>
    <row r="5203" spans="2:3" x14ac:dyDescent="0.75">
      <c r="B5203" s="250">
        <v>5140</v>
      </c>
      <c r="C5203" s="249">
        <v>91.784028638944264</v>
      </c>
    </row>
    <row r="5204" spans="2:3" x14ac:dyDescent="0.75">
      <c r="B5204" s="250">
        <v>5141</v>
      </c>
      <c r="C5204" s="249">
        <v>127.47106725469672</v>
      </c>
    </row>
    <row r="5205" spans="2:3" x14ac:dyDescent="0.75">
      <c r="B5205" s="250">
        <v>5142</v>
      </c>
      <c r="C5205" s="249">
        <v>62.264195200057223</v>
      </c>
    </row>
    <row r="5206" spans="2:3" x14ac:dyDescent="0.75">
      <c r="B5206" s="250">
        <v>5143</v>
      </c>
      <c r="C5206" s="249">
        <v>108.63850252386172</v>
      </c>
    </row>
    <row r="5207" spans="2:3" x14ac:dyDescent="0.75">
      <c r="B5207" s="250">
        <v>5144</v>
      </c>
      <c r="C5207" s="249">
        <v>145.76084763399254</v>
      </c>
    </row>
    <row r="5208" spans="2:3" x14ac:dyDescent="0.75">
      <c r="B5208" s="250">
        <v>5145</v>
      </c>
      <c r="C5208" s="249">
        <v>114.34807630575546</v>
      </c>
    </row>
    <row r="5209" spans="2:3" x14ac:dyDescent="0.75">
      <c r="B5209" s="250">
        <v>5146</v>
      </c>
      <c r="C5209" s="249">
        <v>134.62576426477503</v>
      </c>
    </row>
    <row r="5210" spans="2:3" x14ac:dyDescent="0.75">
      <c r="B5210" s="250">
        <v>5147</v>
      </c>
      <c r="C5210" s="249">
        <v>131.25639124493361</v>
      </c>
    </row>
    <row r="5211" spans="2:3" x14ac:dyDescent="0.75">
      <c r="B5211" s="250">
        <v>5148</v>
      </c>
      <c r="C5211" s="249">
        <v>105.85246417085206</v>
      </c>
    </row>
    <row r="5212" spans="2:3" x14ac:dyDescent="0.75">
      <c r="B5212" s="250">
        <v>5149</v>
      </c>
      <c r="C5212" s="249">
        <v>136.9614499643458</v>
      </c>
    </row>
    <row r="5213" spans="2:3" x14ac:dyDescent="0.75">
      <c r="B5213" s="250">
        <v>5150</v>
      </c>
      <c r="C5213" s="249">
        <v>118.84009357713154</v>
      </c>
    </row>
    <row r="5214" spans="2:3" x14ac:dyDescent="0.75">
      <c r="B5214" s="250">
        <v>5151</v>
      </c>
      <c r="C5214" s="249">
        <v>166.23948828902465</v>
      </c>
    </row>
    <row r="5215" spans="2:3" x14ac:dyDescent="0.75">
      <c r="B5215" s="250">
        <v>5152</v>
      </c>
      <c r="C5215" s="249">
        <v>121.42363962260154</v>
      </c>
    </row>
    <row r="5216" spans="2:3" x14ac:dyDescent="0.75">
      <c r="B5216" s="250">
        <v>5153</v>
      </c>
      <c r="C5216" s="249">
        <v>110.56740495887743</v>
      </c>
    </row>
    <row r="5217" spans="2:3" x14ac:dyDescent="0.75">
      <c r="B5217" s="250">
        <v>5154</v>
      </c>
      <c r="C5217" s="249">
        <v>157.94134178105244</v>
      </c>
    </row>
    <row r="5218" spans="2:3" x14ac:dyDescent="0.75">
      <c r="B5218" s="250">
        <v>5155</v>
      </c>
      <c r="C5218" s="249">
        <v>128.00067876283555</v>
      </c>
    </row>
    <row r="5219" spans="2:3" x14ac:dyDescent="0.75">
      <c r="B5219" s="250">
        <v>5156</v>
      </c>
      <c r="C5219" s="249">
        <v>75.088968397870218</v>
      </c>
    </row>
    <row r="5220" spans="2:3" x14ac:dyDescent="0.75">
      <c r="B5220" s="250">
        <v>5157</v>
      </c>
      <c r="C5220" s="249">
        <v>42.455194463255907</v>
      </c>
    </row>
    <row r="5221" spans="2:3" x14ac:dyDescent="0.75">
      <c r="B5221" s="250">
        <v>5158</v>
      </c>
      <c r="C5221" s="249">
        <v>117.13727789729144</v>
      </c>
    </row>
    <row r="5222" spans="2:3" x14ac:dyDescent="0.75">
      <c r="B5222" s="250">
        <v>5159</v>
      </c>
      <c r="C5222" s="249">
        <v>126.04694659885035</v>
      </c>
    </row>
    <row r="5223" spans="2:3" x14ac:dyDescent="0.75">
      <c r="B5223" s="250">
        <v>5160</v>
      </c>
      <c r="C5223" s="249">
        <v>81.27899729604944</v>
      </c>
    </row>
    <row r="5224" spans="2:3" x14ac:dyDescent="0.75">
      <c r="B5224" s="250">
        <v>5161</v>
      </c>
      <c r="C5224" s="249">
        <v>58.296047957780203</v>
      </c>
    </row>
    <row r="5225" spans="2:3" x14ac:dyDescent="0.75">
      <c r="B5225" s="250">
        <v>5162</v>
      </c>
      <c r="C5225" s="249">
        <v>134.07583560289456</v>
      </c>
    </row>
    <row r="5226" spans="2:3" x14ac:dyDescent="0.75">
      <c r="B5226" s="250">
        <v>5163</v>
      </c>
      <c r="C5226" s="249">
        <v>132.26629644191669</v>
      </c>
    </row>
    <row r="5227" spans="2:3" x14ac:dyDescent="0.75">
      <c r="B5227" s="250">
        <v>5164</v>
      </c>
      <c r="C5227" s="249">
        <v>133.49338624685996</v>
      </c>
    </row>
    <row r="5228" spans="2:3" x14ac:dyDescent="0.75">
      <c r="B5228" s="250">
        <v>5165</v>
      </c>
      <c r="C5228" s="249">
        <v>76.898621706415014</v>
      </c>
    </row>
    <row r="5229" spans="2:3" x14ac:dyDescent="0.75">
      <c r="B5229" s="250">
        <v>5166</v>
      </c>
      <c r="C5229" s="249">
        <v>150.7863867813592</v>
      </c>
    </row>
    <row r="5230" spans="2:3" x14ac:dyDescent="0.75">
      <c r="B5230" s="250">
        <v>5167</v>
      </c>
      <c r="C5230" s="249">
        <v>141.67797895618025</v>
      </c>
    </row>
    <row r="5231" spans="2:3" x14ac:dyDescent="0.75">
      <c r="B5231" s="250">
        <v>5168</v>
      </c>
      <c r="C5231" s="249">
        <v>149.47852084635247</v>
      </c>
    </row>
    <row r="5232" spans="2:3" x14ac:dyDescent="0.75">
      <c r="B5232" s="250">
        <v>5169</v>
      </c>
      <c r="C5232" s="249">
        <v>117.44709598466538</v>
      </c>
    </row>
    <row r="5233" spans="2:3" x14ac:dyDescent="0.75">
      <c r="B5233" s="250">
        <v>5170</v>
      </c>
      <c r="C5233" s="249">
        <v>135.00454293100751</v>
      </c>
    </row>
    <row r="5234" spans="2:3" x14ac:dyDescent="0.75">
      <c r="B5234" s="250">
        <v>5171</v>
      </c>
      <c r="C5234" s="249">
        <v>113.85749873575311</v>
      </c>
    </row>
    <row r="5235" spans="2:3" x14ac:dyDescent="0.75">
      <c r="B5235" s="250">
        <v>5172</v>
      </c>
      <c r="C5235" s="249">
        <v>154.88185388220592</v>
      </c>
    </row>
    <row r="5236" spans="2:3" x14ac:dyDescent="0.75">
      <c r="B5236" s="250">
        <v>5173</v>
      </c>
      <c r="C5236" s="249">
        <v>123.9255593327245</v>
      </c>
    </row>
    <row r="5237" spans="2:3" x14ac:dyDescent="0.75">
      <c r="B5237" s="250">
        <v>5174</v>
      </c>
      <c r="C5237" s="249">
        <v>140.46964725853056</v>
      </c>
    </row>
    <row r="5238" spans="2:3" x14ac:dyDescent="0.75">
      <c r="B5238" s="250">
        <v>5175</v>
      </c>
      <c r="C5238" s="249">
        <v>111.21895455279449</v>
      </c>
    </row>
    <row r="5239" spans="2:3" x14ac:dyDescent="0.75">
      <c r="B5239" s="250">
        <v>5176</v>
      </c>
      <c r="C5239" s="249">
        <v>127.20532288895365</v>
      </c>
    </row>
    <row r="5240" spans="2:3" x14ac:dyDescent="0.75">
      <c r="B5240" s="250">
        <v>5177</v>
      </c>
      <c r="C5240" s="249">
        <v>81.757576219477258</v>
      </c>
    </row>
    <row r="5241" spans="2:3" x14ac:dyDescent="0.75">
      <c r="B5241" s="250">
        <v>5178</v>
      </c>
      <c r="C5241" s="249">
        <v>92.573699006962698</v>
      </c>
    </row>
    <row r="5242" spans="2:3" x14ac:dyDescent="0.75">
      <c r="B5242" s="250">
        <v>5179</v>
      </c>
      <c r="C5242" s="249">
        <v>98.707196075470634</v>
      </c>
    </row>
    <row r="5243" spans="2:3" x14ac:dyDescent="0.75">
      <c r="B5243" s="250">
        <v>5180</v>
      </c>
      <c r="C5243" s="249">
        <v>122.50691038249619</v>
      </c>
    </row>
    <row r="5244" spans="2:3" x14ac:dyDescent="0.75">
      <c r="B5244" s="250">
        <v>5181</v>
      </c>
      <c r="C5244" s="249">
        <v>123.14008263488755</v>
      </c>
    </row>
    <row r="5245" spans="2:3" x14ac:dyDescent="0.75">
      <c r="B5245" s="250">
        <v>5182</v>
      </c>
      <c r="C5245" s="249">
        <v>120.52121861567606</v>
      </c>
    </row>
    <row r="5246" spans="2:3" x14ac:dyDescent="0.75">
      <c r="B5246" s="250">
        <v>5183</v>
      </c>
      <c r="C5246" s="249">
        <v>129.55104436151302</v>
      </c>
    </row>
    <row r="5247" spans="2:3" x14ac:dyDescent="0.75">
      <c r="B5247" s="250">
        <v>5184</v>
      </c>
      <c r="C5247" s="249">
        <v>107.57345208113999</v>
      </c>
    </row>
    <row r="5248" spans="2:3" x14ac:dyDescent="0.75">
      <c r="B5248" s="250">
        <v>5185</v>
      </c>
      <c r="C5248" s="249">
        <v>137.70959807405882</v>
      </c>
    </row>
    <row r="5249" spans="2:3" x14ac:dyDescent="0.75">
      <c r="B5249" s="250">
        <v>5186</v>
      </c>
      <c r="C5249" s="249">
        <v>129.60922865136936</v>
      </c>
    </row>
    <row r="5250" spans="2:3" x14ac:dyDescent="0.75">
      <c r="B5250" s="250">
        <v>5187</v>
      </c>
      <c r="C5250" s="249">
        <v>107.40244953722743</v>
      </c>
    </row>
    <row r="5251" spans="2:3" x14ac:dyDescent="0.75">
      <c r="B5251" s="250">
        <v>5188</v>
      </c>
      <c r="C5251" s="249">
        <v>113.15691544810649</v>
      </c>
    </row>
    <row r="5252" spans="2:3" x14ac:dyDescent="0.75">
      <c r="B5252" s="250">
        <v>5189</v>
      </c>
      <c r="C5252" s="249">
        <v>129.09085520005971</v>
      </c>
    </row>
    <row r="5253" spans="2:3" x14ac:dyDescent="0.75">
      <c r="B5253" s="250">
        <v>5190</v>
      </c>
      <c r="C5253" s="249">
        <v>167.728736882086</v>
      </c>
    </row>
    <row r="5254" spans="2:3" x14ac:dyDescent="0.75">
      <c r="B5254" s="250">
        <v>5191</v>
      </c>
      <c r="C5254" s="249">
        <v>122.75803435700311</v>
      </c>
    </row>
    <row r="5255" spans="2:3" x14ac:dyDescent="0.75">
      <c r="B5255" s="250">
        <v>5192</v>
      </c>
      <c r="C5255" s="249">
        <v>105.55568831571298</v>
      </c>
    </row>
    <row r="5256" spans="2:3" x14ac:dyDescent="0.75">
      <c r="B5256" s="250">
        <v>5193</v>
      </c>
      <c r="C5256" s="249">
        <v>132.96711940984676</v>
      </c>
    </row>
    <row r="5257" spans="2:3" x14ac:dyDescent="0.75">
      <c r="B5257" s="250">
        <v>5194</v>
      </c>
      <c r="C5257" s="249">
        <v>127.71653871614413</v>
      </c>
    </row>
    <row r="5258" spans="2:3" x14ac:dyDescent="0.75">
      <c r="B5258" s="250">
        <v>5195</v>
      </c>
      <c r="C5258" s="249">
        <v>92.844930064173639</v>
      </c>
    </row>
    <row r="5259" spans="2:3" x14ac:dyDescent="0.75">
      <c r="B5259" s="250">
        <v>5196</v>
      </c>
      <c r="C5259" s="249">
        <v>117.52351197583589</v>
      </c>
    </row>
    <row r="5260" spans="2:3" x14ac:dyDescent="0.75">
      <c r="B5260" s="250">
        <v>5197</v>
      </c>
      <c r="C5260" s="249">
        <v>110.80710385828408</v>
      </c>
    </row>
    <row r="5261" spans="2:3" x14ac:dyDescent="0.75">
      <c r="B5261" s="250">
        <v>5198</v>
      </c>
      <c r="C5261" s="249">
        <v>103.52339312203617</v>
      </c>
    </row>
    <row r="5262" spans="2:3" x14ac:dyDescent="0.75">
      <c r="B5262" s="250">
        <v>5199</v>
      </c>
      <c r="C5262" s="249">
        <v>112.05940451161457</v>
      </c>
    </row>
    <row r="5263" spans="2:3" x14ac:dyDescent="0.75">
      <c r="B5263" s="250">
        <v>5200</v>
      </c>
      <c r="C5263" s="249">
        <v>135.513720154905</v>
      </c>
    </row>
    <row r="5264" spans="2:3" x14ac:dyDescent="0.75">
      <c r="B5264" s="250">
        <v>5201</v>
      </c>
      <c r="C5264" s="249">
        <v>111.20601629823045</v>
      </c>
    </row>
    <row r="5265" spans="2:3" x14ac:dyDescent="0.75">
      <c r="B5265" s="250">
        <v>5202</v>
      </c>
      <c r="C5265" s="249">
        <v>121.96430834571404</v>
      </c>
    </row>
    <row r="5266" spans="2:3" x14ac:dyDescent="0.75">
      <c r="B5266" s="250">
        <v>5203</v>
      </c>
      <c r="C5266" s="249">
        <v>112.36902663766104</v>
      </c>
    </row>
    <row r="5267" spans="2:3" x14ac:dyDescent="0.75">
      <c r="B5267" s="250">
        <v>5204</v>
      </c>
      <c r="C5267" s="249">
        <v>102.05663795199594</v>
      </c>
    </row>
    <row r="5268" spans="2:3" x14ac:dyDescent="0.75">
      <c r="B5268" s="250">
        <v>5205</v>
      </c>
      <c r="C5268" s="249">
        <v>122.80570472873309</v>
      </c>
    </row>
    <row r="5269" spans="2:3" x14ac:dyDescent="0.75">
      <c r="B5269" s="250">
        <v>5206</v>
      </c>
      <c r="C5269" s="249">
        <v>151.07771154245799</v>
      </c>
    </row>
    <row r="5270" spans="2:3" x14ac:dyDescent="0.75">
      <c r="B5270" s="250">
        <v>5207</v>
      </c>
      <c r="C5270" s="249">
        <v>134.93800463138186</v>
      </c>
    </row>
    <row r="5271" spans="2:3" x14ac:dyDescent="0.75">
      <c r="B5271" s="250">
        <v>5208</v>
      </c>
      <c r="C5271" s="249">
        <v>167.79449799474642</v>
      </c>
    </row>
    <row r="5272" spans="2:3" x14ac:dyDescent="0.75">
      <c r="B5272" s="250">
        <v>5209</v>
      </c>
      <c r="C5272" s="249">
        <v>93.112123920001451</v>
      </c>
    </row>
    <row r="5273" spans="2:3" x14ac:dyDescent="0.75">
      <c r="B5273" s="250">
        <v>5210</v>
      </c>
      <c r="C5273" s="249">
        <v>147.90370949809653</v>
      </c>
    </row>
    <row r="5274" spans="2:3" x14ac:dyDescent="0.75">
      <c r="B5274" s="250">
        <v>5211</v>
      </c>
      <c r="C5274" s="249">
        <v>120.1576116870222</v>
      </c>
    </row>
    <row r="5275" spans="2:3" x14ac:dyDescent="0.75">
      <c r="B5275" s="250">
        <v>5212</v>
      </c>
      <c r="C5275" s="249">
        <v>120.70310258615734</v>
      </c>
    </row>
    <row r="5276" spans="2:3" x14ac:dyDescent="0.75">
      <c r="B5276" s="250">
        <v>5213</v>
      </c>
      <c r="C5276" s="249">
        <v>123.91635372373304</v>
      </c>
    </row>
    <row r="5277" spans="2:3" x14ac:dyDescent="0.75">
      <c r="B5277" s="250">
        <v>5214</v>
      </c>
      <c r="C5277" s="249">
        <v>140.83857928425738</v>
      </c>
    </row>
    <row r="5278" spans="2:3" x14ac:dyDescent="0.75">
      <c r="B5278" s="250">
        <v>5215</v>
      </c>
      <c r="C5278" s="249">
        <v>115.39750385923367</v>
      </c>
    </row>
    <row r="5279" spans="2:3" x14ac:dyDescent="0.75">
      <c r="B5279" s="250">
        <v>5216</v>
      </c>
      <c r="C5279" s="249">
        <v>125.41636553927427</v>
      </c>
    </row>
    <row r="5280" spans="2:3" x14ac:dyDescent="0.75">
      <c r="B5280" s="250">
        <v>5217</v>
      </c>
      <c r="C5280" s="249">
        <v>88.946630370713507</v>
      </c>
    </row>
    <row r="5281" spans="2:3" x14ac:dyDescent="0.75">
      <c r="B5281" s="250">
        <v>5218</v>
      </c>
      <c r="C5281" s="249">
        <v>150.03321748606606</v>
      </c>
    </row>
    <row r="5282" spans="2:3" x14ac:dyDescent="0.75">
      <c r="B5282" s="250">
        <v>5219</v>
      </c>
      <c r="C5282" s="249">
        <v>127.18529626786805</v>
      </c>
    </row>
    <row r="5283" spans="2:3" x14ac:dyDescent="0.75">
      <c r="B5283" s="250">
        <v>5220</v>
      </c>
      <c r="C5283" s="249">
        <v>150.6937616853719</v>
      </c>
    </row>
    <row r="5284" spans="2:3" x14ac:dyDescent="0.75">
      <c r="B5284" s="250">
        <v>5221</v>
      </c>
      <c r="C5284" s="249">
        <v>99.618140049274587</v>
      </c>
    </row>
    <row r="5285" spans="2:3" x14ac:dyDescent="0.75">
      <c r="B5285" s="250">
        <v>5222</v>
      </c>
      <c r="C5285" s="249">
        <v>106.4142414742109</v>
      </c>
    </row>
    <row r="5286" spans="2:3" x14ac:dyDescent="0.75">
      <c r="B5286" s="250">
        <v>5223</v>
      </c>
      <c r="C5286" s="249">
        <v>143.69544373701734</v>
      </c>
    </row>
    <row r="5287" spans="2:3" x14ac:dyDescent="0.75">
      <c r="B5287" s="250">
        <v>5224</v>
      </c>
      <c r="C5287" s="249">
        <v>128.6559861631203</v>
      </c>
    </row>
    <row r="5288" spans="2:3" x14ac:dyDescent="0.75">
      <c r="B5288" s="250">
        <v>5225</v>
      </c>
      <c r="C5288" s="249">
        <v>67.163691435400466</v>
      </c>
    </row>
    <row r="5289" spans="2:3" x14ac:dyDescent="0.75">
      <c r="B5289" s="250">
        <v>5226</v>
      </c>
      <c r="C5289" s="249">
        <v>108.9509165369677</v>
      </c>
    </row>
    <row r="5290" spans="2:3" x14ac:dyDescent="0.75">
      <c r="B5290" s="250">
        <v>5227</v>
      </c>
      <c r="C5290" s="249">
        <v>125.29306350777365</v>
      </c>
    </row>
    <row r="5291" spans="2:3" x14ac:dyDescent="0.75">
      <c r="B5291" s="250">
        <v>5228</v>
      </c>
      <c r="C5291" s="249">
        <v>135.21500171925982</v>
      </c>
    </row>
    <row r="5292" spans="2:3" x14ac:dyDescent="0.75">
      <c r="B5292" s="250">
        <v>5229</v>
      </c>
      <c r="C5292" s="249">
        <v>135.5817277429633</v>
      </c>
    </row>
    <row r="5293" spans="2:3" x14ac:dyDescent="0.75">
      <c r="B5293" s="250">
        <v>5230</v>
      </c>
      <c r="C5293" s="249">
        <v>127.69644660073034</v>
      </c>
    </row>
    <row r="5294" spans="2:3" x14ac:dyDescent="0.75">
      <c r="B5294" s="250">
        <v>5231</v>
      </c>
      <c r="C5294" s="249">
        <v>120.00552951303413</v>
      </c>
    </row>
    <row r="5295" spans="2:3" x14ac:dyDescent="0.75">
      <c r="B5295" s="250">
        <v>5232</v>
      </c>
      <c r="C5295" s="249">
        <v>160.65188629729198</v>
      </c>
    </row>
    <row r="5296" spans="2:3" x14ac:dyDescent="0.75">
      <c r="B5296" s="250">
        <v>5233</v>
      </c>
      <c r="C5296" s="249">
        <v>93.685443236978884</v>
      </c>
    </row>
    <row r="5297" spans="2:3" x14ac:dyDescent="0.75">
      <c r="B5297" s="250">
        <v>5234</v>
      </c>
      <c r="C5297" s="249">
        <v>142.17734215400418</v>
      </c>
    </row>
    <row r="5298" spans="2:3" x14ac:dyDescent="0.75">
      <c r="B5298" s="250">
        <v>5235</v>
      </c>
      <c r="C5298" s="249">
        <v>154.22794399129984</v>
      </c>
    </row>
    <row r="5299" spans="2:3" x14ac:dyDescent="0.75">
      <c r="B5299" s="250">
        <v>5236</v>
      </c>
      <c r="C5299" s="249">
        <v>101.97779863928905</v>
      </c>
    </row>
    <row r="5300" spans="2:3" x14ac:dyDescent="0.75">
      <c r="B5300" s="250">
        <v>5237</v>
      </c>
      <c r="C5300" s="249">
        <v>144.70320451919775</v>
      </c>
    </row>
    <row r="5301" spans="2:3" x14ac:dyDescent="0.75">
      <c r="B5301" s="250">
        <v>5238</v>
      </c>
      <c r="C5301" s="249">
        <v>119.04584398143763</v>
      </c>
    </row>
    <row r="5302" spans="2:3" x14ac:dyDescent="0.75">
      <c r="B5302" s="250">
        <v>5239</v>
      </c>
      <c r="C5302" s="249">
        <v>106.88255699063863</v>
      </c>
    </row>
    <row r="5303" spans="2:3" x14ac:dyDescent="0.75">
      <c r="B5303" s="250">
        <v>5240</v>
      </c>
      <c r="C5303" s="249">
        <v>108.39592297418419</v>
      </c>
    </row>
    <row r="5304" spans="2:3" x14ac:dyDescent="0.75">
      <c r="B5304" s="250">
        <v>5241</v>
      </c>
      <c r="C5304" s="249">
        <v>117.2115058748671</v>
      </c>
    </row>
    <row r="5305" spans="2:3" x14ac:dyDescent="0.75">
      <c r="B5305" s="250">
        <v>5242</v>
      </c>
      <c r="C5305" s="249">
        <v>119.61109299094788</v>
      </c>
    </row>
    <row r="5306" spans="2:3" x14ac:dyDescent="0.75">
      <c r="B5306" s="250">
        <v>5243</v>
      </c>
      <c r="C5306" s="249">
        <v>134.32699422457958</v>
      </c>
    </row>
    <row r="5307" spans="2:3" x14ac:dyDescent="0.75">
      <c r="B5307" s="250">
        <v>5244</v>
      </c>
      <c r="C5307" s="249">
        <v>136.17375207338483</v>
      </c>
    </row>
    <row r="5308" spans="2:3" x14ac:dyDescent="0.75">
      <c r="B5308" s="250">
        <v>5245</v>
      </c>
      <c r="C5308" s="249">
        <v>172.24036017802703</v>
      </c>
    </row>
    <row r="5309" spans="2:3" x14ac:dyDescent="0.75">
      <c r="B5309" s="250">
        <v>5246</v>
      </c>
      <c r="C5309" s="249">
        <v>85.57939515913705</v>
      </c>
    </row>
    <row r="5310" spans="2:3" x14ac:dyDescent="0.75">
      <c r="B5310" s="250">
        <v>5247</v>
      </c>
      <c r="C5310" s="249">
        <v>115.73740332825092</v>
      </c>
    </row>
    <row r="5311" spans="2:3" x14ac:dyDescent="0.75">
      <c r="B5311" s="250">
        <v>5248</v>
      </c>
      <c r="C5311" s="249">
        <v>105.1996483843581</v>
      </c>
    </row>
    <row r="5312" spans="2:3" x14ac:dyDescent="0.75">
      <c r="B5312" s="250">
        <v>5249</v>
      </c>
      <c r="C5312" s="249">
        <v>139.82661379886935</v>
      </c>
    </row>
    <row r="5313" spans="2:3" x14ac:dyDescent="0.75">
      <c r="B5313" s="250">
        <v>5250</v>
      </c>
      <c r="C5313" s="249">
        <v>104.92885647367109</v>
      </c>
    </row>
    <row r="5314" spans="2:3" x14ac:dyDescent="0.75">
      <c r="B5314" s="250">
        <v>5251</v>
      </c>
      <c r="C5314" s="249">
        <v>129.09986493973366</v>
      </c>
    </row>
    <row r="5315" spans="2:3" x14ac:dyDescent="0.75">
      <c r="B5315" s="250">
        <v>5252</v>
      </c>
      <c r="C5315" s="249">
        <v>103.07127493078437</v>
      </c>
    </row>
    <row r="5316" spans="2:3" x14ac:dyDescent="0.75">
      <c r="B5316" s="250">
        <v>5253</v>
      </c>
      <c r="C5316" s="249">
        <v>114.80577254711406</v>
      </c>
    </row>
    <row r="5317" spans="2:3" x14ac:dyDescent="0.75">
      <c r="B5317" s="250">
        <v>5254</v>
      </c>
      <c r="C5317" s="249">
        <v>95.273705611254613</v>
      </c>
    </row>
    <row r="5318" spans="2:3" x14ac:dyDescent="0.75">
      <c r="B5318" s="250">
        <v>5255</v>
      </c>
      <c r="C5318" s="249">
        <v>102.65301388719664</v>
      </c>
    </row>
    <row r="5319" spans="2:3" x14ac:dyDescent="0.75">
      <c r="B5319" s="250">
        <v>5256</v>
      </c>
      <c r="C5319" s="249">
        <v>144.84777870887933</v>
      </c>
    </row>
    <row r="5320" spans="2:3" x14ac:dyDescent="0.75">
      <c r="B5320" s="250">
        <v>5257</v>
      </c>
      <c r="C5320" s="249">
        <v>131.24385036530433</v>
      </c>
    </row>
    <row r="5321" spans="2:3" x14ac:dyDescent="0.75">
      <c r="B5321" s="250">
        <v>5258</v>
      </c>
      <c r="C5321" s="249">
        <v>123.48807049460125</v>
      </c>
    </row>
    <row r="5322" spans="2:3" x14ac:dyDescent="0.75">
      <c r="B5322" s="250">
        <v>5259</v>
      </c>
      <c r="C5322" s="249">
        <v>124.31297962321872</v>
      </c>
    </row>
    <row r="5323" spans="2:3" x14ac:dyDescent="0.75">
      <c r="B5323" s="250">
        <v>5260</v>
      </c>
      <c r="C5323" s="249">
        <v>94.548288962263385</v>
      </c>
    </row>
    <row r="5324" spans="2:3" x14ac:dyDescent="0.75">
      <c r="B5324" s="250">
        <v>5261</v>
      </c>
      <c r="C5324" s="249">
        <v>126.6936025416052</v>
      </c>
    </row>
    <row r="5325" spans="2:3" x14ac:dyDescent="0.75">
      <c r="B5325" s="250">
        <v>5262</v>
      </c>
      <c r="C5325" s="249">
        <v>152.8912254143338</v>
      </c>
    </row>
    <row r="5326" spans="2:3" x14ac:dyDescent="0.75">
      <c r="B5326" s="250">
        <v>5263</v>
      </c>
      <c r="C5326" s="249">
        <v>108.32538247992774</v>
      </c>
    </row>
    <row r="5327" spans="2:3" x14ac:dyDescent="0.75">
      <c r="B5327" s="250">
        <v>5264</v>
      </c>
      <c r="C5327" s="249">
        <v>113.63431881891668</v>
      </c>
    </row>
    <row r="5328" spans="2:3" x14ac:dyDescent="0.75">
      <c r="B5328" s="250">
        <v>5265</v>
      </c>
      <c r="C5328" s="249">
        <v>101.69246611599264</v>
      </c>
    </row>
    <row r="5329" spans="2:3" x14ac:dyDescent="0.75">
      <c r="B5329" s="250">
        <v>5266</v>
      </c>
      <c r="C5329" s="249">
        <v>131.29566003848083</v>
      </c>
    </row>
    <row r="5330" spans="2:3" x14ac:dyDescent="0.75">
      <c r="B5330" s="250">
        <v>5267</v>
      </c>
      <c r="C5330" s="249">
        <v>78.141279392627325</v>
      </c>
    </row>
    <row r="5331" spans="2:3" x14ac:dyDescent="0.75">
      <c r="B5331" s="250">
        <v>5268</v>
      </c>
      <c r="C5331" s="249">
        <v>95.708695206206514</v>
      </c>
    </row>
    <row r="5332" spans="2:3" x14ac:dyDescent="0.75">
      <c r="B5332" s="250">
        <v>5269</v>
      </c>
      <c r="C5332" s="249">
        <v>139.32143419487403</v>
      </c>
    </row>
    <row r="5333" spans="2:3" x14ac:dyDescent="0.75">
      <c r="B5333" s="250">
        <v>5270</v>
      </c>
      <c r="C5333" s="249">
        <v>59.684331789567054</v>
      </c>
    </row>
    <row r="5334" spans="2:3" x14ac:dyDescent="0.75">
      <c r="B5334" s="250">
        <v>5271</v>
      </c>
      <c r="C5334" s="249">
        <v>115.38372454325076</v>
      </c>
    </row>
    <row r="5335" spans="2:3" x14ac:dyDescent="0.75">
      <c r="B5335" s="250">
        <v>5272</v>
      </c>
      <c r="C5335" s="249">
        <v>104.96746939190498</v>
      </c>
    </row>
    <row r="5336" spans="2:3" x14ac:dyDescent="0.75">
      <c r="B5336" s="250">
        <v>5273</v>
      </c>
      <c r="C5336" s="249">
        <v>109.86423392879719</v>
      </c>
    </row>
    <row r="5337" spans="2:3" x14ac:dyDescent="0.75">
      <c r="B5337" s="250">
        <v>5274</v>
      </c>
      <c r="C5337" s="249">
        <v>124.31597413767399</v>
      </c>
    </row>
    <row r="5338" spans="2:3" x14ac:dyDescent="0.75">
      <c r="B5338" s="250">
        <v>5275</v>
      </c>
      <c r="C5338" s="249">
        <v>119.49576080403169</v>
      </c>
    </row>
    <row r="5339" spans="2:3" x14ac:dyDescent="0.75">
      <c r="B5339" s="250">
        <v>5276</v>
      </c>
      <c r="C5339" s="249">
        <v>104.77092682974371</v>
      </c>
    </row>
    <row r="5340" spans="2:3" x14ac:dyDescent="0.75">
      <c r="B5340" s="250">
        <v>5277</v>
      </c>
      <c r="C5340" s="249">
        <v>93.458882230488911</v>
      </c>
    </row>
    <row r="5341" spans="2:3" x14ac:dyDescent="0.75">
      <c r="B5341" s="250">
        <v>5278</v>
      </c>
      <c r="C5341" s="249">
        <v>113.5584298289556</v>
      </c>
    </row>
    <row r="5342" spans="2:3" x14ac:dyDescent="0.75">
      <c r="B5342" s="250">
        <v>5279</v>
      </c>
      <c r="C5342" s="249">
        <v>119.80864812506796</v>
      </c>
    </row>
    <row r="5343" spans="2:3" x14ac:dyDescent="0.75">
      <c r="B5343" s="250">
        <v>5280</v>
      </c>
      <c r="C5343" s="249">
        <v>160.73365188416432</v>
      </c>
    </row>
    <row r="5344" spans="2:3" x14ac:dyDescent="0.75">
      <c r="B5344" s="250">
        <v>5281</v>
      </c>
      <c r="C5344" s="249">
        <v>131.86865982115913</v>
      </c>
    </row>
    <row r="5345" spans="2:3" x14ac:dyDescent="0.75">
      <c r="B5345" s="250">
        <v>5282</v>
      </c>
      <c r="C5345" s="249">
        <v>121.36232517147039</v>
      </c>
    </row>
    <row r="5346" spans="2:3" x14ac:dyDescent="0.75">
      <c r="B5346" s="250">
        <v>5283</v>
      </c>
      <c r="C5346" s="249">
        <v>90.292152547673396</v>
      </c>
    </row>
    <row r="5347" spans="2:3" x14ac:dyDescent="0.75">
      <c r="B5347" s="250">
        <v>5284</v>
      </c>
      <c r="C5347" s="249">
        <v>107.20551873716404</v>
      </c>
    </row>
    <row r="5348" spans="2:3" x14ac:dyDescent="0.75">
      <c r="B5348" s="250">
        <v>5285</v>
      </c>
      <c r="C5348" s="249">
        <v>106.20655804958902</v>
      </c>
    </row>
    <row r="5349" spans="2:3" x14ac:dyDescent="0.75">
      <c r="B5349" s="250">
        <v>5286</v>
      </c>
      <c r="C5349" s="249">
        <v>137.7721948103289</v>
      </c>
    </row>
    <row r="5350" spans="2:3" x14ac:dyDescent="0.75">
      <c r="B5350" s="250">
        <v>5287</v>
      </c>
      <c r="C5350" s="249">
        <v>58.246382726651127</v>
      </c>
    </row>
    <row r="5351" spans="2:3" x14ac:dyDescent="0.75">
      <c r="B5351" s="250">
        <v>5288</v>
      </c>
      <c r="C5351" s="249">
        <v>130.3447359024602</v>
      </c>
    </row>
    <row r="5352" spans="2:3" x14ac:dyDescent="0.75">
      <c r="B5352" s="250">
        <v>5289</v>
      </c>
      <c r="C5352" s="249">
        <v>141.92582165243087</v>
      </c>
    </row>
    <row r="5353" spans="2:3" x14ac:dyDescent="0.75">
      <c r="B5353" s="250">
        <v>5290</v>
      </c>
      <c r="C5353" s="249">
        <v>157.21047961793664</v>
      </c>
    </row>
    <row r="5354" spans="2:3" x14ac:dyDescent="0.75">
      <c r="B5354" s="250">
        <v>5291</v>
      </c>
      <c r="C5354" s="249">
        <v>77.62235005195825</v>
      </c>
    </row>
    <row r="5355" spans="2:3" x14ac:dyDescent="0.75">
      <c r="B5355" s="250">
        <v>5292</v>
      </c>
      <c r="C5355" s="249">
        <v>125.18009955831477</v>
      </c>
    </row>
    <row r="5356" spans="2:3" x14ac:dyDescent="0.75">
      <c r="B5356" s="250">
        <v>5293</v>
      </c>
      <c r="C5356" s="249">
        <v>114.19316288291714</v>
      </c>
    </row>
    <row r="5357" spans="2:3" x14ac:dyDescent="0.75">
      <c r="B5357" s="250">
        <v>5294</v>
      </c>
      <c r="C5357" s="249">
        <v>166.34224897788027</v>
      </c>
    </row>
    <row r="5358" spans="2:3" x14ac:dyDescent="0.75">
      <c r="B5358" s="250">
        <v>5295</v>
      </c>
      <c r="C5358" s="249">
        <v>142.8099209479854</v>
      </c>
    </row>
    <row r="5359" spans="2:3" x14ac:dyDescent="0.75">
      <c r="B5359" s="250">
        <v>5296</v>
      </c>
      <c r="C5359" s="249">
        <v>127.48090052050046</v>
      </c>
    </row>
    <row r="5360" spans="2:3" x14ac:dyDescent="0.75">
      <c r="B5360" s="250">
        <v>5297</v>
      </c>
      <c r="C5360" s="249">
        <v>155.58513399721477</v>
      </c>
    </row>
    <row r="5361" spans="2:3" x14ac:dyDescent="0.75">
      <c r="B5361" s="250">
        <v>5298</v>
      </c>
      <c r="C5361" s="249">
        <v>123.60767715153506</v>
      </c>
    </row>
    <row r="5362" spans="2:3" x14ac:dyDescent="0.75">
      <c r="B5362" s="250">
        <v>5299</v>
      </c>
      <c r="C5362" s="249">
        <v>92.119272183684544</v>
      </c>
    </row>
    <row r="5363" spans="2:3" x14ac:dyDescent="0.75">
      <c r="B5363" s="250">
        <v>5300</v>
      </c>
      <c r="C5363" s="249">
        <v>106.78905417868589</v>
      </c>
    </row>
    <row r="5364" spans="2:3" x14ac:dyDescent="0.75">
      <c r="B5364" s="250">
        <v>5301</v>
      </c>
      <c r="C5364" s="249">
        <v>137.42049415662166</v>
      </c>
    </row>
    <row r="5365" spans="2:3" x14ac:dyDescent="0.75">
      <c r="B5365" s="250">
        <v>5302</v>
      </c>
      <c r="C5365" s="249">
        <v>133.37591750885474</v>
      </c>
    </row>
    <row r="5366" spans="2:3" x14ac:dyDescent="0.75">
      <c r="B5366" s="250">
        <v>5303</v>
      </c>
      <c r="C5366" s="249">
        <v>137.75713199681547</v>
      </c>
    </row>
    <row r="5367" spans="2:3" x14ac:dyDescent="0.75">
      <c r="B5367" s="250">
        <v>5304</v>
      </c>
      <c r="C5367" s="249">
        <v>164.92757892899903</v>
      </c>
    </row>
    <row r="5368" spans="2:3" x14ac:dyDescent="0.75">
      <c r="B5368" s="250">
        <v>5305</v>
      </c>
      <c r="C5368" s="249">
        <v>115.16196151392356</v>
      </c>
    </row>
    <row r="5369" spans="2:3" x14ac:dyDescent="0.75">
      <c r="B5369" s="250">
        <v>5306</v>
      </c>
      <c r="C5369" s="249">
        <v>129.22260846158861</v>
      </c>
    </row>
    <row r="5370" spans="2:3" x14ac:dyDescent="0.75">
      <c r="B5370" s="250">
        <v>5307</v>
      </c>
      <c r="C5370" s="249">
        <v>161.72771116617787</v>
      </c>
    </row>
    <row r="5371" spans="2:3" x14ac:dyDescent="0.75">
      <c r="B5371" s="250">
        <v>5308</v>
      </c>
      <c r="C5371" s="249">
        <v>139.27244253603899</v>
      </c>
    </row>
    <row r="5372" spans="2:3" x14ac:dyDescent="0.75">
      <c r="B5372" s="250">
        <v>5309</v>
      </c>
      <c r="C5372" s="249">
        <v>92.835849879169103</v>
      </c>
    </row>
    <row r="5373" spans="2:3" x14ac:dyDescent="0.75">
      <c r="B5373" s="250">
        <v>5310</v>
      </c>
      <c r="C5373" s="249">
        <v>132.19397108137517</v>
      </c>
    </row>
    <row r="5374" spans="2:3" x14ac:dyDescent="0.75">
      <c r="B5374" s="250">
        <v>5311</v>
      </c>
      <c r="C5374" s="249">
        <v>102.63161967064818</v>
      </c>
    </row>
    <row r="5375" spans="2:3" x14ac:dyDescent="0.75">
      <c r="B5375" s="250">
        <v>5312</v>
      </c>
      <c r="C5375" s="249">
        <v>106.33662049750728</v>
      </c>
    </row>
    <row r="5376" spans="2:3" x14ac:dyDescent="0.75">
      <c r="B5376" s="250">
        <v>5313</v>
      </c>
      <c r="C5376" s="249">
        <v>97.553924699597303</v>
      </c>
    </row>
    <row r="5377" spans="2:3" x14ac:dyDescent="0.75">
      <c r="B5377" s="250">
        <v>5314</v>
      </c>
      <c r="C5377" s="249">
        <v>104.35600959184777</v>
      </c>
    </row>
    <row r="5378" spans="2:3" x14ac:dyDescent="0.75">
      <c r="B5378" s="250">
        <v>5315</v>
      </c>
      <c r="C5378" s="249">
        <v>111.41920731752758</v>
      </c>
    </row>
    <row r="5379" spans="2:3" x14ac:dyDescent="0.75">
      <c r="B5379" s="250">
        <v>5316</v>
      </c>
      <c r="C5379" s="249">
        <v>129.35118405801316</v>
      </c>
    </row>
    <row r="5380" spans="2:3" x14ac:dyDescent="0.75">
      <c r="B5380" s="250">
        <v>5317</v>
      </c>
      <c r="C5380" s="249">
        <v>151.14955223514201</v>
      </c>
    </row>
    <row r="5381" spans="2:3" x14ac:dyDescent="0.75">
      <c r="B5381" s="250">
        <v>5318</v>
      </c>
      <c r="C5381" s="249">
        <v>123.76484347461506</v>
      </c>
    </row>
    <row r="5382" spans="2:3" x14ac:dyDescent="0.75">
      <c r="B5382" s="250">
        <v>5319</v>
      </c>
      <c r="C5382" s="249">
        <v>112.28302771999206</v>
      </c>
    </row>
    <row r="5383" spans="2:3" x14ac:dyDescent="0.75">
      <c r="B5383" s="250">
        <v>5320</v>
      </c>
      <c r="C5383" s="249">
        <v>126.60516938621065</v>
      </c>
    </row>
    <row r="5384" spans="2:3" x14ac:dyDescent="0.75">
      <c r="B5384" s="250">
        <v>5321</v>
      </c>
      <c r="C5384" s="249">
        <v>111.41013823141515</v>
      </c>
    </row>
    <row r="5385" spans="2:3" x14ac:dyDescent="0.75">
      <c r="B5385" s="250">
        <v>5322</v>
      </c>
      <c r="C5385" s="249">
        <v>92.727442558743661</v>
      </c>
    </row>
    <row r="5386" spans="2:3" x14ac:dyDescent="0.75">
      <c r="B5386" s="250">
        <v>5323</v>
      </c>
      <c r="C5386" s="249">
        <v>139.11457342742372</v>
      </c>
    </row>
    <row r="5387" spans="2:3" x14ac:dyDescent="0.75">
      <c r="B5387" s="250">
        <v>5324</v>
      </c>
      <c r="C5387" s="249">
        <v>99.241602613693033</v>
      </c>
    </row>
    <row r="5388" spans="2:3" x14ac:dyDescent="0.75">
      <c r="B5388" s="250">
        <v>5325</v>
      </c>
      <c r="C5388" s="249">
        <v>94.554556568751352</v>
      </c>
    </row>
    <row r="5389" spans="2:3" x14ac:dyDescent="0.75">
      <c r="B5389" s="250">
        <v>5326</v>
      </c>
      <c r="C5389" s="249">
        <v>94.543357209898474</v>
      </c>
    </row>
    <row r="5390" spans="2:3" x14ac:dyDescent="0.75">
      <c r="B5390" s="250">
        <v>5327</v>
      </c>
      <c r="C5390" s="249">
        <v>89.813982784556259</v>
      </c>
    </row>
    <row r="5391" spans="2:3" x14ac:dyDescent="0.75">
      <c r="B5391" s="250">
        <v>5328</v>
      </c>
      <c r="C5391" s="249">
        <v>143.36072801908807</v>
      </c>
    </row>
    <row r="5392" spans="2:3" x14ac:dyDescent="0.75">
      <c r="B5392" s="250">
        <v>5329</v>
      </c>
      <c r="C5392" s="249">
        <v>130.82448108801171</v>
      </c>
    </row>
    <row r="5393" spans="2:3" x14ac:dyDescent="0.75">
      <c r="B5393" s="250">
        <v>5330</v>
      </c>
      <c r="C5393" s="249">
        <v>113.27190545070243</v>
      </c>
    </row>
    <row r="5394" spans="2:3" x14ac:dyDescent="0.75">
      <c r="B5394" s="250">
        <v>5331</v>
      </c>
      <c r="C5394" s="249">
        <v>137.30693203660257</v>
      </c>
    </row>
    <row r="5395" spans="2:3" x14ac:dyDescent="0.75">
      <c r="B5395" s="250">
        <v>5332</v>
      </c>
      <c r="C5395" s="249">
        <v>101.16939974089267</v>
      </c>
    </row>
    <row r="5396" spans="2:3" x14ac:dyDescent="0.75">
      <c r="B5396" s="250">
        <v>5333</v>
      </c>
      <c r="C5396" s="249">
        <v>143.19051996078861</v>
      </c>
    </row>
    <row r="5397" spans="2:3" x14ac:dyDescent="0.75">
      <c r="B5397" s="250">
        <v>5334</v>
      </c>
      <c r="C5397" s="249">
        <v>86.786628275603647</v>
      </c>
    </row>
    <row r="5398" spans="2:3" x14ac:dyDescent="0.75">
      <c r="B5398" s="250">
        <v>5335</v>
      </c>
      <c r="C5398" s="249">
        <v>87.900885470923669</v>
      </c>
    </row>
    <row r="5399" spans="2:3" x14ac:dyDescent="0.75">
      <c r="B5399" s="250">
        <v>5336</v>
      </c>
      <c r="C5399" s="249">
        <v>142.60868974365073</v>
      </c>
    </row>
    <row r="5400" spans="2:3" x14ac:dyDescent="0.75">
      <c r="B5400" s="250">
        <v>5337</v>
      </c>
      <c r="C5400" s="249">
        <v>81.685126806650288</v>
      </c>
    </row>
    <row r="5401" spans="2:3" x14ac:dyDescent="0.75">
      <c r="B5401" s="250">
        <v>5338</v>
      </c>
      <c r="C5401" s="249">
        <v>124.68341316903999</v>
      </c>
    </row>
    <row r="5402" spans="2:3" x14ac:dyDescent="0.75">
      <c r="B5402" s="250">
        <v>5339</v>
      </c>
      <c r="C5402" s="249">
        <v>132.32153633621684</v>
      </c>
    </row>
    <row r="5403" spans="2:3" x14ac:dyDescent="0.75">
      <c r="B5403" s="250">
        <v>5340</v>
      </c>
      <c r="C5403" s="249">
        <v>143.00116397030629</v>
      </c>
    </row>
    <row r="5404" spans="2:3" x14ac:dyDescent="0.75">
      <c r="B5404" s="250">
        <v>5341</v>
      </c>
      <c r="C5404" s="249">
        <v>168.97410248285613</v>
      </c>
    </row>
    <row r="5405" spans="2:3" x14ac:dyDescent="0.75">
      <c r="B5405" s="250">
        <v>5342</v>
      </c>
      <c r="C5405" s="249">
        <v>155.33038004299641</v>
      </c>
    </row>
    <row r="5406" spans="2:3" x14ac:dyDescent="0.75">
      <c r="B5406" s="250">
        <v>5343</v>
      </c>
      <c r="C5406" s="249">
        <v>100.62523261186857</v>
      </c>
    </row>
    <row r="5407" spans="2:3" x14ac:dyDescent="0.75">
      <c r="B5407" s="250">
        <v>5344</v>
      </c>
      <c r="C5407" s="249">
        <v>109.76085121676738</v>
      </c>
    </row>
    <row r="5408" spans="2:3" x14ac:dyDescent="0.75">
      <c r="B5408" s="250">
        <v>5345</v>
      </c>
      <c r="C5408" s="249">
        <v>181.41828502403817</v>
      </c>
    </row>
    <row r="5409" spans="2:3" x14ac:dyDescent="0.75">
      <c r="B5409" s="250">
        <v>5346</v>
      </c>
      <c r="C5409" s="249">
        <v>102.71686276011509</v>
      </c>
    </row>
    <row r="5410" spans="2:3" x14ac:dyDescent="0.75">
      <c r="B5410" s="250">
        <v>5347</v>
      </c>
      <c r="C5410" s="249">
        <v>113.5010696700201</v>
      </c>
    </row>
    <row r="5411" spans="2:3" x14ac:dyDescent="0.75">
      <c r="B5411" s="250">
        <v>5348</v>
      </c>
      <c r="C5411" s="249">
        <v>140.51951234526962</v>
      </c>
    </row>
    <row r="5412" spans="2:3" x14ac:dyDescent="0.75">
      <c r="B5412" s="250">
        <v>5349</v>
      </c>
      <c r="C5412" s="249">
        <v>150.84015556202155</v>
      </c>
    </row>
    <row r="5413" spans="2:3" x14ac:dyDescent="0.75">
      <c r="B5413" s="250">
        <v>5350</v>
      </c>
      <c r="C5413" s="249">
        <v>129.74577518521011</v>
      </c>
    </row>
    <row r="5414" spans="2:3" x14ac:dyDescent="0.75">
      <c r="B5414" s="250">
        <v>5351</v>
      </c>
      <c r="C5414" s="249">
        <v>108.39277433340686</v>
      </c>
    </row>
    <row r="5415" spans="2:3" x14ac:dyDescent="0.75">
      <c r="B5415" s="250">
        <v>5352</v>
      </c>
      <c r="C5415" s="249">
        <v>129.79496768013095</v>
      </c>
    </row>
    <row r="5416" spans="2:3" x14ac:dyDescent="0.75">
      <c r="B5416" s="250">
        <v>5353</v>
      </c>
      <c r="C5416" s="249">
        <v>158.13957123764243</v>
      </c>
    </row>
    <row r="5417" spans="2:3" x14ac:dyDescent="0.75">
      <c r="B5417" s="250">
        <v>5354</v>
      </c>
      <c r="C5417" s="249">
        <v>87.438448117877755</v>
      </c>
    </row>
    <row r="5418" spans="2:3" x14ac:dyDescent="0.75">
      <c r="B5418" s="250">
        <v>5355</v>
      </c>
      <c r="C5418" s="249">
        <v>111.53561199230008</v>
      </c>
    </row>
    <row r="5419" spans="2:3" x14ac:dyDescent="0.75">
      <c r="B5419" s="250">
        <v>5356</v>
      </c>
      <c r="C5419" s="249">
        <v>117.8615648889284</v>
      </c>
    </row>
    <row r="5420" spans="2:3" x14ac:dyDescent="0.75">
      <c r="B5420" s="250">
        <v>5357</v>
      </c>
      <c r="C5420" s="249">
        <v>96.057040515052194</v>
      </c>
    </row>
    <row r="5421" spans="2:3" x14ac:dyDescent="0.75">
      <c r="B5421" s="250">
        <v>5358</v>
      </c>
      <c r="C5421" s="249">
        <v>114.37784244328439</v>
      </c>
    </row>
    <row r="5422" spans="2:3" x14ac:dyDescent="0.75">
      <c r="B5422" s="250">
        <v>5359</v>
      </c>
      <c r="C5422" s="249">
        <v>116.55050710036105</v>
      </c>
    </row>
    <row r="5423" spans="2:3" x14ac:dyDescent="0.75">
      <c r="B5423" s="250">
        <v>5360</v>
      </c>
      <c r="C5423" s="249">
        <v>176.09122243662412</v>
      </c>
    </row>
    <row r="5424" spans="2:3" x14ac:dyDescent="0.75">
      <c r="B5424" s="250">
        <v>5361</v>
      </c>
      <c r="C5424" s="249">
        <v>94.273568341441376</v>
      </c>
    </row>
    <row r="5425" spans="2:3" x14ac:dyDescent="0.75">
      <c r="B5425" s="250">
        <v>5362</v>
      </c>
      <c r="C5425" s="249">
        <v>147.92064485336215</v>
      </c>
    </row>
    <row r="5426" spans="2:3" x14ac:dyDescent="0.75">
      <c r="B5426" s="250">
        <v>5363</v>
      </c>
      <c r="C5426" s="249">
        <v>103.58598737278095</v>
      </c>
    </row>
    <row r="5427" spans="2:3" x14ac:dyDescent="0.75">
      <c r="B5427" s="250">
        <v>5364</v>
      </c>
      <c r="C5427" s="249">
        <v>84.88327339151401</v>
      </c>
    </row>
    <row r="5428" spans="2:3" x14ac:dyDescent="0.75">
      <c r="B5428" s="250">
        <v>5365</v>
      </c>
      <c r="C5428" s="249">
        <v>131.66354297345998</v>
      </c>
    </row>
    <row r="5429" spans="2:3" x14ac:dyDescent="0.75">
      <c r="B5429" s="250">
        <v>5366</v>
      </c>
      <c r="C5429" s="249">
        <v>111.07721604630933</v>
      </c>
    </row>
    <row r="5430" spans="2:3" x14ac:dyDescent="0.75">
      <c r="B5430" s="250">
        <v>5367</v>
      </c>
      <c r="C5430" s="249">
        <v>96.276157355128532</v>
      </c>
    </row>
    <row r="5431" spans="2:3" x14ac:dyDescent="0.75">
      <c r="B5431" s="250">
        <v>5368</v>
      </c>
      <c r="C5431" s="249">
        <v>115.66114850649711</v>
      </c>
    </row>
    <row r="5432" spans="2:3" x14ac:dyDescent="0.75">
      <c r="B5432" s="250">
        <v>5369</v>
      </c>
      <c r="C5432" s="249">
        <v>134.97799435937281</v>
      </c>
    </row>
    <row r="5433" spans="2:3" x14ac:dyDescent="0.75">
      <c r="B5433" s="250">
        <v>5370</v>
      </c>
      <c r="C5433" s="249">
        <v>121.16780991284382</v>
      </c>
    </row>
    <row r="5434" spans="2:3" x14ac:dyDescent="0.75">
      <c r="B5434" s="250">
        <v>5371</v>
      </c>
      <c r="C5434" s="249">
        <v>98.459020535744543</v>
      </c>
    </row>
    <row r="5435" spans="2:3" x14ac:dyDescent="0.75">
      <c r="B5435" s="250">
        <v>5372</v>
      </c>
      <c r="C5435" s="249">
        <v>117.68989504754529</v>
      </c>
    </row>
    <row r="5436" spans="2:3" x14ac:dyDescent="0.75">
      <c r="B5436" s="250">
        <v>5373</v>
      </c>
      <c r="C5436" s="249">
        <v>165.9453427972899</v>
      </c>
    </row>
    <row r="5437" spans="2:3" x14ac:dyDescent="0.75">
      <c r="B5437" s="250">
        <v>5374</v>
      </c>
      <c r="C5437" s="249">
        <v>138.79601434698915</v>
      </c>
    </row>
    <row r="5438" spans="2:3" x14ac:dyDescent="0.75">
      <c r="B5438" s="250">
        <v>5375</v>
      </c>
      <c r="C5438" s="249">
        <v>121.37554342039272</v>
      </c>
    </row>
    <row r="5439" spans="2:3" x14ac:dyDescent="0.75">
      <c r="B5439" s="250">
        <v>5376</v>
      </c>
      <c r="C5439" s="249">
        <v>142.61849093096669</v>
      </c>
    </row>
    <row r="5440" spans="2:3" x14ac:dyDescent="0.75">
      <c r="B5440" s="250">
        <v>5377</v>
      </c>
      <c r="C5440" s="249">
        <v>116.42931266659755</v>
      </c>
    </row>
    <row r="5441" spans="2:3" x14ac:dyDescent="0.75">
      <c r="B5441" s="250">
        <v>5378</v>
      </c>
      <c r="C5441" s="249">
        <v>115.57588462392391</v>
      </c>
    </row>
    <row r="5442" spans="2:3" x14ac:dyDescent="0.75">
      <c r="B5442" s="250">
        <v>5379</v>
      </c>
      <c r="C5442" s="249">
        <v>148.61599198113504</v>
      </c>
    </row>
    <row r="5443" spans="2:3" x14ac:dyDescent="0.75">
      <c r="B5443" s="250">
        <v>5380</v>
      </c>
      <c r="C5443" s="249">
        <v>137.47848452746325</v>
      </c>
    </row>
    <row r="5444" spans="2:3" x14ac:dyDescent="0.75">
      <c r="B5444" s="250">
        <v>5381</v>
      </c>
      <c r="C5444" s="249">
        <v>130.39560010584879</v>
      </c>
    </row>
    <row r="5445" spans="2:3" x14ac:dyDescent="0.75">
      <c r="B5445" s="250">
        <v>5382</v>
      </c>
      <c r="C5445" s="249">
        <v>113.65191886045703</v>
      </c>
    </row>
    <row r="5446" spans="2:3" x14ac:dyDescent="0.75">
      <c r="B5446" s="250">
        <v>5383</v>
      </c>
      <c r="C5446" s="249">
        <v>89.730931937026128</v>
      </c>
    </row>
    <row r="5447" spans="2:3" x14ac:dyDescent="0.75">
      <c r="B5447" s="250">
        <v>5384</v>
      </c>
      <c r="C5447" s="249">
        <v>193.65182744903191</v>
      </c>
    </row>
    <row r="5448" spans="2:3" x14ac:dyDescent="0.75">
      <c r="B5448" s="250">
        <v>5385</v>
      </c>
      <c r="C5448" s="249">
        <v>132.63419305111205</v>
      </c>
    </row>
    <row r="5449" spans="2:3" x14ac:dyDescent="0.75">
      <c r="B5449" s="250">
        <v>5386</v>
      </c>
      <c r="C5449" s="249">
        <v>116.84572315883831</v>
      </c>
    </row>
    <row r="5450" spans="2:3" x14ac:dyDescent="0.75">
      <c r="B5450" s="250">
        <v>5387</v>
      </c>
      <c r="C5450" s="249">
        <v>140.63614993588783</v>
      </c>
    </row>
    <row r="5451" spans="2:3" x14ac:dyDescent="0.75">
      <c r="B5451" s="250">
        <v>5388</v>
      </c>
      <c r="C5451" s="249">
        <v>113.16482887261616</v>
      </c>
    </row>
    <row r="5452" spans="2:3" x14ac:dyDescent="0.75">
      <c r="B5452" s="250">
        <v>5389</v>
      </c>
      <c r="C5452" s="249">
        <v>110.05216850695025</v>
      </c>
    </row>
    <row r="5453" spans="2:3" x14ac:dyDescent="0.75">
      <c r="B5453" s="250">
        <v>5390</v>
      </c>
      <c r="C5453" s="249">
        <v>75.337694911707047</v>
      </c>
    </row>
    <row r="5454" spans="2:3" x14ac:dyDescent="0.75">
      <c r="B5454" s="250">
        <v>5391</v>
      </c>
      <c r="C5454" s="249">
        <v>97.294464858756754</v>
      </c>
    </row>
    <row r="5455" spans="2:3" x14ac:dyDescent="0.75">
      <c r="B5455" s="250">
        <v>5392</v>
      </c>
      <c r="C5455" s="249">
        <v>113.5467631337156</v>
      </c>
    </row>
    <row r="5456" spans="2:3" x14ac:dyDescent="0.75">
      <c r="B5456" s="250">
        <v>5393</v>
      </c>
      <c r="C5456" s="249">
        <v>119.80671891430761</v>
      </c>
    </row>
    <row r="5457" spans="2:3" x14ac:dyDescent="0.75">
      <c r="B5457" s="250">
        <v>5394</v>
      </c>
      <c r="C5457" s="249">
        <v>175.2878266803358</v>
      </c>
    </row>
    <row r="5458" spans="2:3" x14ac:dyDescent="0.75">
      <c r="B5458" s="250">
        <v>5395</v>
      </c>
      <c r="C5458" s="249">
        <v>130.93716505576697</v>
      </c>
    </row>
    <row r="5459" spans="2:3" x14ac:dyDescent="0.75">
      <c r="B5459" s="250">
        <v>5396</v>
      </c>
      <c r="C5459" s="249">
        <v>123.39394002033811</v>
      </c>
    </row>
    <row r="5460" spans="2:3" x14ac:dyDescent="0.75">
      <c r="B5460" s="250">
        <v>5397</v>
      </c>
      <c r="C5460" s="249">
        <v>84.735783479516954</v>
      </c>
    </row>
    <row r="5461" spans="2:3" x14ac:dyDescent="0.75">
      <c r="B5461" s="250">
        <v>5398</v>
      </c>
      <c r="C5461" s="249">
        <v>62.987786482233517</v>
      </c>
    </row>
    <row r="5462" spans="2:3" x14ac:dyDescent="0.75">
      <c r="B5462" s="250">
        <v>5399</v>
      </c>
      <c r="C5462" s="249">
        <v>152.76023124041888</v>
      </c>
    </row>
    <row r="5463" spans="2:3" x14ac:dyDescent="0.75">
      <c r="B5463" s="250">
        <v>5400</v>
      </c>
      <c r="C5463" s="249">
        <v>127.62959353216795</v>
      </c>
    </row>
    <row r="5464" spans="2:3" x14ac:dyDescent="0.75">
      <c r="B5464" s="250">
        <v>5401</v>
      </c>
      <c r="C5464" s="249">
        <v>151.85041247589206</v>
      </c>
    </row>
    <row r="5465" spans="2:3" x14ac:dyDescent="0.75">
      <c r="B5465" s="250">
        <v>5402</v>
      </c>
      <c r="C5465" s="249">
        <v>130.448790726851</v>
      </c>
    </row>
    <row r="5466" spans="2:3" x14ac:dyDescent="0.75">
      <c r="B5466" s="250">
        <v>5403</v>
      </c>
      <c r="C5466" s="249">
        <v>106.92423102253737</v>
      </c>
    </row>
    <row r="5467" spans="2:3" x14ac:dyDescent="0.75">
      <c r="B5467" s="250">
        <v>5404</v>
      </c>
      <c r="C5467" s="249">
        <v>182.19453342510249</v>
      </c>
    </row>
    <row r="5468" spans="2:3" x14ac:dyDescent="0.75">
      <c r="B5468" s="250">
        <v>5405</v>
      </c>
      <c r="C5468" s="249">
        <v>69.410800661881808</v>
      </c>
    </row>
    <row r="5469" spans="2:3" x14ac:dyDescent="0.75">
      <c r="B5469" s="250">
        <v>5406</v>
      </c>
      <c r="C5469" s="249">
        <v>91.280373594716508</v>
      </c>
    </row>
    <row r="5470" spans="2:3" x14ac:dyDescent="0.75">
      <c r="B5470" s="250">
        <v>5407</v>
      </c>
      <c r="C5470" s="249">
        <v>129.74866945986076</v>
      </c>
    </row>
    <row r="5471" spans="2:3" x14ac:dyDescent="0.75">
      <c r="B5471" s="250">
        <v>5408</v>
      </c>
      <c r="C5471" s="249">
        <v>117.46292785243868</v>
      </c>
    </row>
    <row r="5472" spans="2:3" x14ac:dyDescent="0.75">
      <c r="B5472" s="250">
        <v>5409</v>
      </c>
      <c r="C5472" s="249">
        <v>126.578513992116</v>
      </c>
    </row>
    <row r="5473" spans="2:3" x14ac:dyDescent="0.75">
      <c r="B5473" s="250">
        <v>5410</v>
      </c>
      <c r="C5473" s="249">
        <v>85.639168315641982</v>
      </c>
    </row>
    <row r="5474" spans="2:3" x14ac:dyDescent="0.75">
      <c r="B5474" s="250">
        <v>5411</v>
      </c>
      <c r="C5474" s="249">
        <v>113.54396645964226</v>
      </c>
    </row>
    <row r="5475" spans="2:3" x14ac:dyDescent="0.75">
      <c r="B5475" s="250">
        <v>5412</v>
      </c>
      <c r="C5475" s="249">
        <v>120.39245895144103</v>
      </c>
    </row>
    <row r="5476" spans="2:3" x14ac:dyDescent="0.75">
      <c r="B5476" s="250">
        <v>5413</v>
      </c>
      <c r="C5476" s="249">
        <v>129.60338670815833</v>
      </c>
    </row>
    <row r="5477" spans="2:3" x14ac:dyDescent="0.75">
      <c r="B5477" s="250">
        <v>5414</v>
      </c>
      <c r="C5477" s="249">
        <v>122.36614359463361</v>
      </c>
    </row>
    <row r="5478" spans="2:3" x14ac:dyDescent="0.75">
      <c r="B5478" s="250">
        <v>5415</v>
      </c>
      <c r="C5478" s="249">
        <v>136.85162204720874</v>
      </c>
    </row>
    <row r="5479" spans="2:3" x14ac:dyDescent="0.75">
      <c r="B5479" s="250">
        <v>5416</v>
      </c>
      <c r="C5479" s="249">
        <v>139.32582910749653</v>
      </c>
    </row>
    <row r="5480" spans="2:3" x14ac:dyDescent="0.75">
      <c r="B5480" s="250">
        <v>5417</v>
      </c>
      <c r="C5480" s="249">
        <v>104.81194873045987</v>
      </c>
    </row>
    <row r="5481" spans="2:3" x14ac:dyDescent="0.75">
      <c r="B5481" s="250">
        <v>5418</v>
      </c>
      <c r="C5481" s="249">
        <v>136.0033007903792</v>
      </c>
    </row>
    <row r="5482" spans="2:3" x14ac:dyDescent="0.75">
      <c r="B5482" s="250">
        <v>5419</v>
      </c>
      <c r="C5482" s="249">
        <v>133.64183137831984</v>
      </c>
    </row>
    <row r="5483" spans="2:3" x14ac:dyDescent="0.75">
      <c r="B5483" s="250">
        <v>5420</v>
      </c>
      <c r="C5483" s="249">
        <v>111.50752047218637</v>
      </c>
    </row>
    <row r="5484" spans="2:3" x14ac:dyDescent="0.75">
      <c r="B5484" s="250">
        <v>5421</v>
      </c>
      <c r="C5484" s="249">
        <v>138.17148253098921</v>
      </c>
    </row>
    <row r="5485" spans="2:3" x14ac:dyDescent="0.75">
      <c r="B5485" s="250">
        <v>5422</v>
      </c>
      <c r="C5485" s="249">
        <v>145.15782589734198</v>
      </c>
    </row>
    <row r="5486" spans="2:3" x14ac:dyDescent="0.75">
      <c r="B5486" s="250">
        <v>5423</v>
      </c>
      <c r="C5486" s="249">
        <v>127.56821304772492</v>
      </c>
    </row>
    <row r="5487" spans="2:3" x14ac:dyDescent="0.75">
      <c r="B5487" s="250">
        <v>5424</v>
      </c>
      <c r="C5487" s="249">
        <v>128.0169884136979</v>
      </c>
    </row>
    <row r="5488" spans="2:3" x14ac:dyDescent="0.75">
      <c r="B5488" s="250">
        <v>5425</v>
      </c>
      <c r="C5488" s="249">
        <v>119.11715856625561</v>
      </c>
    </row>
    <row r="5489" spans="2:3" x14ac:dyDescent="0.75">
      <c r="B5489" s="250">
        <v>5426</v>
      </c>
      <c r="C5489" s="249">
        <v>129.04911541676353</v>
      </c>
    </row>
    <row r="5490" spans="2:3" x14ac:dyDescent="0.75">
      <c r="B5490" s="250">
        <v>5427</v>
      </c>
      <c r="C5490" s="249">
        <v>63.70486468848857</v>
      </c>
    </row>
    <row r="5491" spans="2:3" x14ac:dyDescent="0.75">
      <c r="B5491" s="250">
        <v>5428</v>
      </c>
      <c r="C5491" s="249">
        <v>85.539127491715689</v>
      </c>
    </row>
    <row r="5492" spans="2:3" x14ac:dyDescent="0.75">
      <c r="B5492" s="250">
        <v>5429</v>
      </c>
      <c r="C5492" s="249">
        <v>147.66450000142754</v>
      </c>
    </row>
    <row r="5493" spans="2:3" x14ac:dyDescent="0.75">
      <c r="B5493" s="250">
        <v>5430</v>
      </c>
      <c r="C5493" s="249">
        <v>108.34031115966992</v>
      </c>
    </row>
    <row r="5494" spans="2:3" x14ac:dyDescent="0.75">
      <c r="B5494" s="250">
        <v>5431</v>
      </c>
      <c r="C5494" s="249">
        <v>114.85147222700284</v>
      </c>
    </row>
    <row r="5495" spans="2:3" x14ac:dyDescent="0.75">
      <c r="B5495" s="250">
        <v>5432</v>
      </c>
      <c r="C5495" s="249">
        <v>120.05210303982149</v>
      </c>
    </row>
    <row r="5496" spans="2:3" x14ac:dyDescent="0.75">
      <c r="B5496" s="250">
        <v>5433</v>
      </c>
      <c r="C5496" s="249">
        <v>138.33272441213953</v>
      </c>
    </row>
    <row r="5497" spans="2:3" x14ac:dyDescent="0.75">
      <c r="B5497" s="250">
        <v>5434</v>
      </c>
      <c r="C5497" s="249">
        <v>94.569208518350749</v>
      </c>
    </row>
    <row r="5498" spans="2:3" x14ac:dyDescent="0.75">
      <c r="B5498" s="250">
        <v>5435</v>
      </c>
      <c r="C5498" s="249">
        <v>83.513965115042865</v>
      </c>
    </row>
    <row r="5499" spans="2:3" x14ac:dyDescent="0.75">
      <c r="B5499" s="250">
        <v>5436</v>
      </c>
      <c r="C5499" s="249">
        <v>110.00942586196237</v>
      </c>
    </row>
    <row r="5500" spans="2:3" x14ac:dyDescent="0.75">
      <c r="B5500" s="250">
        <v>5437</v>
      </c>
      <c r="C5500" s="249">
        <v>112.20623919024399</v>
      </c>
    </row>
    <row r="5501" spans="2:3" x14ac:dyDescent="0.75">
      <c r="B5501" s="250">
        <v>5438</v>
      </c>
      <c r="C5501" s="249">
        <v>105.81849223536369</v>
      </c>
    </row>
    <row r="5502" spans="2:3" x14ac:dyDescent="0.75">
      <c r="B5502" s="250">
        <v>5439</v>
      </c>
      <c r="C5502" s="249">
        <v>143.44999988760284</v>
      </c>
    </row>
    <row r="5503" spans="2:3" x14ac:dyDescent="0.75">
      <c r="B5503" s="250">
        <v>5440</v>
      </c>
      <c r="C5503" s="249">
        <v>116.43895010653928</v>
      </c>
    </row>
    <row r="5504" spans="2:3" x14ac:dyDescent="0.75">
      <c r="B5504" s="250">
        <v>5441</v>
      </c>
      <c r="C5504" s="249">
        <v>121.16337226254754</v>
      </c>
    </row>
    <row r="5505" spans="2:3" x14ac:dyDescent="0.75">
      <c r="B5505" s="250">
        <v>5442</v>
      </c>
      <c r="C5505" s="249">
        <v>109.86784891955114</v>
      </c>
    </row>
    <row r="5506" spans="2:3" x14ac:dyDescent="0.75">
      <c r="B5506" s="250">
        <v>5443</v>
      </c>
      <c r="C5506" s="249">
        <v>169.67906978918992</v>
      </c>
    </row>
    <row r="5507" spans="2:3" x14ac:dyDescent="0.75">
      <c r="B5507" s="250">
        <v>5444</v>
      </c>
      <c r="C5507" s="249">
        <v>72.455637108062461</v>
      </c>
    </row>
    <row r="5508" spans="2:3" x14ac:dyDescent="0.75">
      <c r="B5508" s="250">
        <v>5445</v>
      </c>
      <c r="C5508" s="249">
        <v>142.20331467236639</v>
      </c>
    </row>
    <row r="5509" spans="2:3" x14ac:dyDescent="0.75">
      <c r="B5509" s="250">
        <v>5446</v>
      </c>
      <c r="C5509" s="249">
        <v>94.796248902718716</v>
      </c>
    </row>
    <row r="5510" spans="2:3" x14ac:dyDescent="0.75">
      <c r="B5510" s="250">
        <v>5447</v>
      </c>
      <c r="C5510" s="249">
        <v>109.24640793893244</v>
      </c>
    </row>
    <row r="5511" spans="2:3" x14ac:dyDescent="0.75">
      <c r="B5511" s="250">
        <v>5448</v>
      </c>
      <c r="C5511" s="249">
        <v>131.12111864514989</v>
      </c>
    </row>
    <row r="5512" spans="2:3" x14ac:dyDescent="0.75">
      <c r="B5512" s="250">
        <v>5449</v>
      </c>
      <c r="C5512" s="249">
        <v>107.10995885234891</v>
      </c>
    </row>
    <row r="5513" spans="2:3" x14ac:dyDescent="0.75">
      <c r="B5513" s="250">
        <v>5450</v>
      </c>
      <c r="C5513" s="249">
        <v>116.64348554237297</v>
      </c>
    </row>
    <row r="5514" spans="2:3" x14ac:dyDescent="0.75">
      <c r="B5514" s="250">
        <v>5451</v>
      </c>
      <c r="C5514" s="249">
        <v>135.48647903036806</v>
      </c>
    </row>
    <row r="5515" spans="2:3" x14ac:dyDescent="0.75">
      <c r="B5515" s="250">
        <v>5452</v>
      </c>
      <c r="C5515" s="249">
        <v>98.240094237835137</v>
      </c>
    </row>
    <row r="5516" spans="2:3" x14ac:dyDescent="0.75">
      <c r="B5516" s="250">
        <v>5453</v>
      </c>
      <c r="C5516" s="249">
        <v>107.09798285416714</v>
      </c>
    </row>
    <row r="5517" spans="2:3" x14ac:dyDescent="0.75">
      <c r="B5517" s="250">
        <v>5454</v>
      </c>
      <c r="C5517" s="249">
        <v>46.201152078482451</v>
      </c>
    </row>
    <row r="5518" spans="2:3" x14ac:dyDescent="0.75">
      <c r="B5518" s="250">
        <v>5455</v>
      </c>
      <c r="C5518" s="249">
        <v>140.2918530298268</v>
      </c>
    </row>
    <row r="5519" spans="2:3" x14ac:dyDescent="0.75">
      <c r="B5519" s="250">
        <v>5456</v>
      </c>
      <c r="C5519" s="249">
        <v>119.32885083327658</v>
      </c>
    </row>
    <row r="5520" spans="2:3" x14ac:dyDescent="0.75">
      <c r="B5520" s="250">
        <v>5457</v>
      </c>
      <c r="C5520" s="249">
        <v>142.85426318979964</v>
      </c>
    </row>
    <row r="5521" spans="2:3" x14ac:dyDescent="0.75">
      <c r="B5521" s="250">
        <v>5458</v>
      </c>
      <c r="C5521" s="249">
        <v>112.10607034779873</v>
      </c>
    </row>
    <row r="5522" spans="2:3" x14ac:dyDescent="0.75">
      <c r="B5522" s="250">
        <v>5459</v>
      </c>
      <c r="C5522" s="249">
        <v>122.94534227947727</v>
      </c>
    </row>
    <row r="5523" spans="2:3" x14ac:dyDescent="0.75">
      <c r="B5523" s="250">
        <v>5460</v>
      </c>
      <c r="C5523" s="249">
        <v>137.18700260515402</v>
      </c>
    </row>
    <row r="5524" spans="2:3" x14ac:dyDescent="0.75">
      <c r="B5524" s="250">
        <v>5461</v>
      </c>
      <c r="C5524" s="249">
        <v>127.04997721761814</v>
      </c>
    </row>
    <row r="5525" spans="2:3" x14ac:dyDescent="0.75">
      <c r="B5525" s="250">
        <v>5462</v>
      </c>
      <c r="C5525" s="249">
        <v>91.793908281763493</v>
      </c>
    </row>
    <row r="5526" spans="2:3" x14ac:dyDescent="0.75">
      <c r="B5526" s="250">
        <v>5463</v>
      </c>
      <c r="C5526" s="249">
        <v>104.56138305326822</v>
      </c>
    </row>
    <row r="5527" spans="2:3" x14ac:dyDescent="0.75">
      <c r="B5527" s="250">
        <v>5464</v>
      </c>
      <c r="C5527" s="249">
        <v>123.56083997904531</v>
      </c>
    </row>
    <row r="5528" spans="2:3" x14ac:dyDescent="0.75">
      <c r="B5528" s="250">
        <v>5465</v>
      </c>
      <c r="C5528" s="249">
        <v>131.87025529244906</v>
      </c>
    </row>
    <row r="5529" spans="2:3" x14ac:dyDescent="0.75">
      <c r="B5529" s="250">
        <v>5466</v>
      </c>
      <c r="C5529" s="249">
        <v>162.31747550427772</v>
      </c>
    </row>
    <row r="5530" spans="2:3" x14ac:dyDescent="0.75">
      <c r="B5530" s="250">
        <v>5467</v>
      </c>
      <c r="C5530" s="249">
        <v>108.80027129030051</v>
      </c>
    </row>
    <row r="5531" spans="2:3" x14ac:dyDescent="0.75">
      <c r="B5531" s="250">
        <v>5468</v>
      </c>
      <c r="C5531" s="249">
        <v>105.86072744547012</v>
      </c>
    </row>
    <row r="5532" spans="2:3" x14ac:dyDescent="0.75">
      <c r="B5532" s="250">
        <v>5469</v>
      </c>
      <c r="C5532" s="249">
        <v>112.04940633496827</v>
      </c>
    </row>
    <row r="5533" spans="2:3" x14ac:dyDescent="0.75">
      <c r="B5533" s="250">
        <v>5470</v>
      </c>
      <c r="C5533" s="249">
        <v>90.803936273152786</v>
      </c>
    </row>
    <row r="5534" spans="2:3" x14ac:dyDescent="0.75">
      <c r="B5534" s="250">
        <v>5471</v>
      </c>
      <c r="C5534" s="249">
        <v>121.98595994211543</v>
      </c>
    </row>
    <row r="5535" spans="2:3" x14ac:dyDescent="0.75">
      <c r="B5535" s="250">
        <v>5472</v>
      </c>
      <c r="C5535" s="249">
        <v>139.55897564623447</v>
      </c>
    </row>
    <row r="5536" spans="2:3" x14ac:dyDescent="0.75">
      <c r="B5536" s="250">
        <v>5473</v>
      </c>
      <c r="C5536" s="249">
        <v>138.98816602747644</v>
      </c>
    </row>
    <row r="5537" spans="2:3" x14ac:dyDescent="0.75">
      <c r="B5537" s="250">
        <v>5474</v>
      </c>
      <c r="C5537" s="249">
        <v>132.22540307859566</v>
      </c>
    </row>
    <row r="5538" spans="2:3" x14ac:dyDescent="0.75">
      <c r="B5538" s="250">
        <v>5475</v>
      </c>
      <c r="C5538" s="249">
        <v>77.014032320849338</v>
      </c>
    </row>
    <row r="5539" spans="2:3" x14ac:dyDescent="0.75">
      <c r="B5539" s="250">
        <v>5476</v>
      </c>
      <c r="C5539" s="249">
        <v>108.74361101339323</v>
      </c>
    </row>
    <row r="5540" spans="2:3" x14ac:dyDescent="0.75">
      <c r="B5540" s="250">
        <v>5477</v>
      </c>
      <c r="C5540" s="249">
        <v>96.920846439336387</v>
      </c>
    </row>
    <row r="5541" spans="2:3" x14ac:dyDescent="0.75">
      <c r="B5541" s="250">
        <v>5478</v>
      </c>
      <c r="C5541" s="249">
        <v>126.64637713798746</v>
      </c>
    </row>
    <row r="5542" spans="2:3" x14ac:dyDescent="0.75">
      <c r="B5542" s="250">
        <v>5479</v>
      </c>
      <c r="C5542" s="249">
        <v>133.33871109637403</v>
      </c>
    </row>
    <row r="5543" spans="2:3" x14ac:dyDescent="0.75">
      <c r="B5543" s="250">
        <v>5480</v>
      </c>
      <c r="C5543" s="249">
        <v>82.777928891407754</v>
      </c>
    </row>
    <row r="5544" spans="2:3" x14ac:dyDescent="0.75">
      <c r="B5544" s="250">
        <v>5481</v>
      </c>
      <c r="C5544" s="249">
        <v>120.97977742368509</v>
      </c>
    </row>
    <row r="5545" spans="2:3" x14ac:dyDescent="0.75">
      <c r="B5545" s="250">
        <v>5482</v>
      </c>
      <c r="C5545" s="249">
        <v>96.89252433003027</v>
      </c>
    </row>
    <row r="5546" spans="2:3" x14ac:dyDescent="0.75">
      <c r="B5546" s="250">
        <v>5483</v>
      </c>
      <c r="C5546" s="249">
        <v>87.709720467334549</v>
      </c>
    </row>
    <row r="5547" spans="2:3" x14ac:dyDescent="0.75">
      <c r="B5547" s="250">
        <v>5484</v>
      </c>
      <c r="C5547" s="249">
        <v>86.237326336946666</v>
      </c>
    </row>
    <row r="5548" spans="2:3" x14ac:dyDescent="0.75">
      <c r="B5548" s="250">
        <v>5485</v>
      </c>
      <c r="C5548" s="249">
        <v>107.0434487383436</v>
      </c>
    </row>
    <row r="5549" spans="2:3" x14ac:dyDescent="0.75">
      <c r="B5549" s="250">
        <v>5486</v>
      </c>
      <c r="C5549" s="249">
        <v>140.55722781420585</v>
      </c>
    </row>
    <row r="5550" spans="2:3" x14ac:dyDescent="0.75">
      <c r="B5550" s="250">
        <v>5487</v>
      </c>
      <c r="C5550" s="249">
        <v>77.416528925798531</v>
      </c>
    </row>
    <row r="5551" spans="2:3" x14ac:dyDescent="0.75">
      <c r="B5551" s="250">
        <v>5488</v>
      </c>
      <c r="C5551" s="249">
        <v>154.71825188703133</v>
      </c>
    </row>
    <row r="5552" spans="2:3" x14ac:dyDescent="0.75">
      <c r="B5552" s="250">
        <v>5489</v>
      </c>
      <c r="C5552" s="249">
        <v>119.14424517700772</v>
      </c>
    </row>
    <row r="5553" spans="2:3" x14ac:dyDescent="0.75">
      <c r="B5553" s="250">
        <v>5490</v>
      </c>
      <c r="C5553" s="249">
        <v>70.815303505396713</v>
      </c>
    </row>
    <row r="5554" spans="2:3" x14ac:dyDescent="0.75">
      <c r="B5554" s="250">
        <v>5491</v>
      </c>
      <c r="C5554" s="249">
        <v>162.35971855328927</v>
      </c>
    </row>
    <row r="5555" spans="2:3" x14ac:dyDescent="0.75">
      <c r="B5555" s="250">
        <v>5492</v>
      </c>
      <c r="C5555" s="249">
        <v>146.94077796686804</v>
      </c>
    </row>
    <row r="5556" spans="2:3" x14ac:dyDescent="0.75">
      <c r="B5556" s="250">
        <v>5493</v>
      </c>
      <c r="C5556" s="249">
        <v>104.14438728926993</v>
      </c>
    </row>
    <row r="5557" spans="2:3" x14ac:dyDescent="0.75">
      <c r="B5557" s="250">
        <v>5494</v>
      </c>
      <c r="C5557" s="249">
        <v>128.64852354200983</v>
      </c>
    </row>
    <row r="5558" spans="2:3" x14ac:dyDescent="0.75">
      <c r="B5558" s="250">
        <v>5495</v>
      </c>
      <c r="C5558" s="249">
        <v>99.403468650715226</v>
      </c>
    </row>
    <row r="5559" spans="2:3" x14ac:dyDescent="0.75">
      <c r="B5559" s="250">
        <v>5496</v>
      </c>
      <c r="C5559" s="249">
        <v>128.27926857035425</v>
      </c>
    </row>
    <row r="5560" spans="2:3" x14ac:dyDescent="0.75">
      <c r="B5560" s="250">
        <v>5497</v>
      </c>
      <c r="C5560" s="249">
        <v>95.868390352264115</v>
      </c>
    </row>
    <row r="5561" spans="2:3" x14ac:dyDescent="0.75">
      <c r="B5561" s="250">
        <v>5498</v>
      </c>
      <c r="C5561" s="249">
        <v>138.7531681055147</v>
      </c>
    </row>
    <row r="5562" spans="2:3" x14ac:dyDescent="0.75">
      <c r="B5562" s="250">
        <v>5499</v>
      </c>
      <c r="C5562" s="249">
        <v>135.02191846913252</v>
      </c>
    </row>
    <row r="5563" spans="2:3" x14ac:dyDescent="0.75">
      <c r="B5563" s="250">
        <v>5500</v>
      </c>
      <c r="C5563" s="249">
        <v>119.20816382445037</v>
      </c>
    </row>
    <row r="5564" spans="2:3" x14ac:dyDescent="0.75">
      <c r="B5564" s="250">
        <v>5501</v>
      </c>
      <c r="C5564" s="249">
        <v>154.54287614717302</v>
      </c>
    </row>
    <row r="5565" spans="2:3" x14ac:dyDescent="0.75">
      <c r="B5565" s="250">
        <v>5502</v>
      </c>
      <c r="C5565" s="249">
        <v>110.80937641665891</v>
      </c>
    </row>
    <row r="5566" spans="2:3" x14ac:dyDescent="0.75">
      <c r="B5566" s="250">
        <v>5503</v>
      </c>
      <c r="C5566" s="249">
        <v>106.21038043569486</v>
      </c>
    </row>
    <row r="5567" spans="2:3" x14ac:dyDescent="0.75">
      <c r="B5567" s="250">
        <v>5504</v>
      </c>
      <c r="C5567" s="249">
        <v>133.76755918143999</v>
      </c>
    </row>
    <row r="5568" spans="2:3" x14ac:dyDescent="0.75">
      <c r="B5568" s="250">
        <v>5505</v>
      </c>
      <c r="C5568" s="249">
        <v>110.44442312158972</v>
      </c>
    </row>
    <row r="5569" spans="2:3" x14ac:dyDescent="0.75">
      <c r="B5569" s="250">
        <v>5506</v>
      </c>
      <c r="C5569" s="249">
        <v>98.957978532768976</v>
      </c>
    </row>
    <row r="5570" spans="2:3" x14ac:dyDescent="0.75">
      <c r="B5570" s="250">
        <v>5507</v>
      </c>
      <c r="C5570" s="249">
        <v>106.58175549214246</v>
      </c>
    </row>
    <row r="5571" spans="2:3" x14ac:dyDescent="0.75">
      <c r="B5571" s="250">
        <v>5508</v>
      </c>
      <c r="C5571" s="249">
        <v>114.06198410446281</v>
      </c>
    </row>
    <row r="5572" spans="2:3" x14ac:dyDescent="0.75">
      <c r="B5572" s="250">
        <v>5509</v>
      </c>
      <c r="C5572" s="249">
        <v>143.4991478560419</v>
      </c>
    </row>
    <row r="5573" spans="2:3" x14ac:dyDescent="0.75">
      <c r="B5573" s="250">
        <v>5510</v>
      </c>
      <c r="C5573" s="249">
        <v>135.32697825294801</v>
      </c>
    </row>
    <row r="5574" spans="2:3" x14ac:dyDescent="0.75">
      <c r="B5574" s="250">
        <v>5511</v>
      </c>
      <c r="C5574" s="249">
        <v>158.76844310871161</v>
      </c>
    </row>
    <row r="5575" spans="2:3" x14ac:dyDescent="0.75">
      <c r="B5575" s="250">
        <v>5512</v>
      </c>
      <c r="C5575" s="249">
        <v>140.15361914470623</v>
      </c>
    </row>
    <row r="5576" spans="2:3" x14ac:dyDescent="0.75">
      <c r="B5576" s="250">
        <v>5513</v>
      </c>
      <c r="C5576" s="249">
        <v>120.82927042683207</v>
      </c>
    </row>
    <row r="5577" spans="2:3" x14ac:dyDescent="0.75">
      <c r="B5577" s="250">
        <v>5514</v>
      </c>
      <c r="C5577" s="249">
        <v>101.47543845769407</v>
      </c>
    </row>
    <row r="5578" spans="2:3" x14ac:dyDescent="0.75">
      <c r="B5578" s="250">
        <v>5515</v>
      </c>
      <c r="C5578" s="249">
        <v>57.688000403791193</v>
      </c>
    </row>
    <row r="5579" spans="2:3" x14ac:dyDescent="0.75">
      <c r="B5579" s="250">
        <v>5516</v>
      </c>
      <c r="C5579" s="249">
        <v>127.9596146701933</v>
      </c>
    </row>
    <row r="5580" spans="2:3" x14ac:dyDescent="0.75">
      <c r="B5580" s="250">
        <v>5517</v>
      </c>
      <c r="C5580" s="249">
        <v>139.31568022698775</v>
      </c>
    </row>
    <row r="5581" spans="2:3" x14ac:dyDescent="0.75">
      <c r="B5581" s="250">
        <v>5518</v>
      </c>
      <c r="C5581" s="249">
        <v>150.23115981093378</v>
      </c>
    </row>
    <row r="5582" spans="2:3" x14ac:dyDescent="0.75">
      <c r="B5582" s="250">
        <v>5519</v>
      </c>
      <c r="C5582" s="249">
        <v>106.51284901143367</v>
      </c>
    </row>
    <row r="5583" spans="2:3" x14ac:dyDescent="0.75">
      <c r="B5583" s="250">
        <v>5520</v>
      </c>
      <c r="C5583" s="249">
        <v>115.29331596918452</v>
      </c>
    </row>
    <row r="5584" spans="2:3" x14ac:dyDescent="0.75">
      <c r="B5584" s="250">
        <v>5521</v>
      </c>
      <c r="C5584" s="249">
        <v>66.934116610193229</v>
      </c>
    </row>
    <row r="5585" spans="2:3" x14ac:dyDescent="0.75">
      <c r="B5585" s="250">
        <v>5522</v>
      </c>
      <c r="C5585" s="249">
        <v>134.79977292525308</v>
      </c>
    </row>
    <row r="5586" spans="2:3" x14ac:dyDescent="0.75">
      <c r="B5586" s="250">
        <v>5523</v>
      </c>
      <c r="C5586" s="249">
        <v>109.67048397279976</v>
      </c>
    </row>
    <row r="5587" spans="2:3" x14ac:dyDescent="0.75">
      <c r="B5587" s="250">
        <v>5524</v>
      </c>
      <c r="C5587" s="249">
        <v>108.6967954566494</v>
      </c>
    </row>
    <row r="5588" spans="2:3" x14ac:dyDescent="0.75">
      <c r="B5588" s="250">
        <v>5525</v>
      </c>
      <c r="C5588" s="249">
        <v>156.88293579696173</v>
      </c>
    </row>
    <row r="5589" spans="2:3" x14ac:dyDescent="0.75">
      <c r="B5589" s="250">
        <v>5526</v>
      </c>
      <c r="C5589" s="249">
        <v>119.54596550684209</v>
      </c>
    </row>
    <row r="5590" spans="2:3" x14ac:dyDescent="0.75">
      <c r="B5590" s="250">
        <v>5527</v>
      </c>
      <c r="C5590" s="249">
        <v>131.36226034460631</v>
      </c>
    </row>
    <row r="5591" spans="2:3" x14ac:dyDescent="0.75">
      <c r="B5591" s="250">
        <v>5528</v>
      </c>
      <c r="C5591" s="249">
        <v>135.72224550459225</v>
      </c>
    </row>
    <row r="5592" spans="2:3" x14ac:dyDescent="0.75">
      <c r="B5592" s="250">
        <v>5529</v>
      </c>
      <c r="C5592" s="249">
        <v>106.34979281175333</v>
      </c>
    </row>
    <row r="5593" spans="2:3" x14ac:dyDescent="0.75">
      <c r="B5593" s="250">
        <v>5530</v>
      </c>
      <c r="C5593" s="249">
        <v>108.08500951830581</v>
      </c>
    </row>
    <row r="5594" spans="2:3" x14ac:dyDescent="0.75">
      <c r="B5594" s="250">
        <v>5531</v>
      </c>
      <c r="C5594" s="249">
        <v>144.83964077973948</v>
      </c>
    </row>
    <row r="5595" spans="2:3" x14ac:dyDescent="0.75">
      <c r="B5595" s="250">
        <v>5532</v>
      </c>
      <c r="C5595" s="249">
        <v>90.226468988219182</v>
      </c>
    </row>
    <row r="5596" spans="2:3" x14ac:dyDescent="0.75">
      <c r="B5596" s="250">
        <v>5533</v>
      </c>
      <c r="C5596" s="249">
        <v>98.065318939203323</v>
      </c>
    </row>
    <row r="5597" spans="2:3" x14ac:dyDescent="0.75">
      <c r="B5597" s="250">
        <v>5534</v>
      </c>
      <c r="C5597" s="249">
        <v>88.458075945409064</v>
      </c>
    </row>
    <row r="5598" spans="2:3" x14ac:dyDescent="0.75">
      <c r="B5598" s="250">
        <v>5535</v>
      </c>
      <c r="C5598" s="249">
        <v>110.01147454280353</v>
      </c>
    </row>
    <row r="5599" spans="2:3" x14ac:dyDescent="0.75">
      <c r="B5599" s="250">
        <v>5536</v>
      </c>
      <c r="C5599" s="249">
        <v>90.615567670227165</v>
      </c>
    </row>
    <row r="5600" spans="2:3" x14ac:dyDescent="0.75">
      <c r="B5600" s="250">
        <v>5537</v>
      </c>
      <c r="C5600" s="249">
        <v>98.485810385392085</v>
      </c>
    </row>
    <row r="5601" spans="2:3" x14ac:dyDescent="0.75">
      <c r="B5601" s="250">
        <v>5538</v>
      </c>
      <c r="C5601" s="249">
        <v>140.11143560298891</v>
      </c>
    </row>
    <row r="5602" spans="2:3" x14ac:dyDescent="0.75">
      <c r="B5602" s="250">
        <v>5539</v>
      </c>
      <c r="C5602" s="249">
        <v>153.33674706039773</v>
      </c>
    </row>
    <row r="5603" spans="2:3" x14ac:dyDescent="0.75">
      <c r="B5603" s="250">
        <v>5540</v>
      </c>
      <c r="C5603" s="249">
        <v>83.533689241234214</v>
      </c>
    </row>
    <row r="5604" spans="2:3" x14ac:dyDescent="0.75">
      <c r="B5604" s="250">
        <v>5541</v>
      </c>
      <c r="C5604" s="249">
        <v>122.00288976212349</v>
      </c>
    </row>
    <row r="5605" spans="2:3" x14ac:dyDescent="0.75">
      <c r="B5605" s="250">
        <v>5542</v>
      </c>
      <c r="C5605" s="249">
        <v>115.28148358111454</v>
      </c>
    </row>
    <row r="5606" spans="2:3" x14ac:dyDescent="0.75">
      <c r="B5606" s="250">
        <v>5543</v>
      </c>
      <c r="C5606" s="249">
        <v>115.29924702395549</v>
      </c>
    </row>
    <row r="5607" spans="2:3" x14ac:dyDescent="0.75">
      <c r="B5607" s="250">
        <v>5544</v>
      </c>
      <c r="C5607" s="249">
        <v>136.56687661597712</v>
      </c>
    </row>
    <row r="5608" spans="2:3" x14ac:dyDescent="0.75">
      <c r="B5608" s="250">
        <v>5545</v>
      </c>
      <c r="C5608" s="249">
        <v>93.719559911179147</v>
      </c>
    </row>
    <row r="5609" spans="2:3" x14ac:dyDescent="0.75">
      <c r="B5609" s="250">
        <v>5546</v>
      </c>
      <c r="C5609" s="249">
        <v>161.0323763009429</v>
      </c>
    </row>
    <row r="5610" spans="2:3" x14ac:dyDescent="0.75">
      <c r="B5610" s="250">
        <v>5547</v>
      </c>
      <c r="C5610" s="249">
        <v>144.81601093451073</v>
      </c>
    </row>
    <row r="5611" spans="2:3" x14ac:dyDescent="0.75">
      <c r="B5611" s="250">
        <v>5548</v>
      </c>
      <c r="C5611" s="249">
        <v>88.142760731959925</v>
      </c>
    </row>
    <row r="5612" spans="2:3" x14ac:dyDescent="0.75">
      <c r="B5612" s="250">
        <v>5549</v>
      </c>
      <c r="C5612" s="249">
        <v>145.85997295841827</v>
      </c>
    </row>
    <row r="5613" spans="2:3" x14ac:dyDescent="0.75">
      <c r="B5613" s="250">
        <v>5550</v>
      </c>
      <c r="C5613" s="249">
        <v>147.42470224533542</v>
      </c>
    </row>
    <row r="5614" spans="2:3" x14ac:dyDescent="0.75">
      <c r="B5614" s="250">
        <v>5551</v>
      </c>
      <c r="C5614" s="249">
        <v>111.22323144965269</v>
      </c>
    </row>
    <row r="5615" spans="2:3" x14ac:dyDescent="0.75">
      <c r="B5615" s="250">
        <v>5552</v>
      </c>
      <c r="C5615" s="249">
        <v>120.80049097821561</v>
      </c>
    </row>
    <row r="5616" spans="2:3" x14ac:dyDescent="0.75">
      <c r="B5616" s="250">
        <v>5553</v>
      </c>
      <c r="C5616" s="249">
        <v>97.982870876970637</v>
      </c>
    </row>
    <row r="5617" spans="2:3" x14ac:dyDescent="0.75">
      <c r="B5617" s="250">
        <v>5554</v>
      </c>
      <c r="C5617" s="249">
        <v>149.40122277654521</v>
      </c>
    </row>
    <row r="5618" spans="2:3" x14ac:dyDescent="0.75">
      <c r="B5618" s="250">
        <v>5555</v>
      </c>
      <c r="C5618" s="249">
        <v>128.04032266993337</v>
      </c>
    </row>
    <row r="5619" spans="2:3" x14ac:dyDescent="0.75">
      <c r="B5619" s="250">
        <v>5556</v>
      </c>
      <c r="C5619" s="249">
        <v>93.273670006429597</v>
      </c>
    </row>
    <row r="5620" spans="2:3" x14ac:dyDescent="0.75">
      <c r="B5620" s="250">
        <v>5557</v>
      </c>
      <c r="C5620" s="249">
        <v>102.96628907178558</v>
      </c>
    </row>
    <row r="5621" spans="2:3" x14ac:dyDescent="0.75">
      <c r="B5621" s="250">
        <v>5558</v>
      </c>
      <c r="C5621" s="249">
        <v>92.14052957530555</v>
      </c>
    </row>
    <row r="5622" spans="2:3" x14ac:dyDescent="0.75">
      <c r="B5622" s="250">
        <v>5559</v>
      </c>
      <c r="C5622" s="249">
        <v>144.3391438825447</v>
      </c>
    </row>
    <row r="5623" spans="2:3" x14ac:dyDescent="0.75">
      <c r="B5623" s="250">
        <v>5560</v>
      </c>
      <c r="C5623" s="249">
        <v>171.17914922411711</v>
      </c>
    </row>
    <row r="5624" spans="2:3" x14ac:dyDescent="0.75">
      <c r="B5624" s="250">
        <v>5561</v>
      </c>
      <c r="C5624" s="249">
        <v>127.87428862959386</v>
      </c>
    </row>
    <row r="5625" spans="2:3" x14ac:dyDescent="0.75">
      <c r="B5625" s="250">
        <v>5562</v>
      </c>
      <c r="C5625" s="249">
        <v>91.272432213164109</v>
      </c>
    </row>
    <row r="5626" spans="2:3" x14ac:dyDescent="0.75">
      <c r="B5626" s="250">
        <v>5563</v>
      </c>
      <c r="C5626" s="249">
        <v>126.46708028984376</v>
      </c>
    </row>
    <row r="5627" spans="2:3" x14ac:dyDescent="0.75">
      <c r="B5627" s="250">
        <v>5564</v>
      </c>
      <c r="C5627" s="249">
        <v>123.26154239274433</v>
      </c>
    </row>
    <row r="5628" spans="2:3" x14ac:dyDescent="0.75">
      <c r="B5628" s="250">
        <v>5565</v>
      </c>
      <c r="C5628" s="249">
        <v>103.41153769624489</v>
      </c>
    </row>
    <row r="5629" spans="2:3" x14ac:dyDescent="0.75">
      <c r="B5629" s="250">
        <v>5566</v>
      </c>
      <c r="C5629" s="249">
        <v>119.25591114850958</v>
      </c>
    </row>
    <row r="5630" spans="2:3" x14ac:dyDescent="0.75">
      <c r="B5630" s="250">
        <v>5567</v>
      </c>
      <c r="C5630" s="249">
        <v>117.86888671436444</v>
      </c>
    </row>
    <row r="5631" spans="2:3" x14ac:dyDescent="0.75">
      <c r="B5631" s="250">
        <v>5568</v>
      </c>
      <c r="C5631" s="249">
        <v>116.81454236326098</v>
      </c>
    </row>
    <row r="5632" spans="2:3" x14ac:dyDescent="0.75">
      <c r="B5632" s="250">
        <v>5569</v>
      </c>
      <c r="C5632" s="249">
        <v>114.85970822517912</v>
      </c>
    </row>
    <row r="5633" spans="2:3" x14ac:dyDescent="0.75">
      <c r="B5633" s="250">
        <v>5570</v>
      </c>
      <c r="C5633" s="249">
        <v>137.51707632149129</v>
      </c>
    </row>
    <row r="5634" spans="2:3" x14ac:dyDescent="0.75">
      <c r="B5634" s="250">
        <v>5571</v>
      </c>
      <c r="C5634" s="249">
        <v>144.05585791200872</v>
      </c>
    </row>
    <row r="5635" spans="2:3" x14ac:dyDescent="0.75">
      <c r="B5635" s="250">
        <v>5572</v>
      </c>
      <c r="C5635" s="249">
        <v>134.12636460111958</v>
      </c>
    </row>
    <row r="5636" spans="2:3" x14ac:dyDescent="0.75">
      <c r="B5636" s="250">
        <v>5573</v>
      </c>
      <c r="C5636" s="249">
        <v>129.40681214139551</v>
      </c>
    </row>
    <row r="5637" spans="2:3" x14ac:dyDescent="0.75">
      <c r="B5637" s="250">
        <v>5574</v>
      </c>
      <c r="C5637" s="249">
        <v>134.62019981958386</v>
      </c>
    </row>
    <row r="5638" spans="2:3" x14ac:dyDescent="0.75">
      <c r="B5638" s="250">
        <v>5575</v>
      </c>
      <c r="C5638" s="249">
        <v>97.561954425018371</v>
      </c>
    </row>
    <row r="5639" spans="2:3" x14ac:dyDescent="0.75">
      <c r="B5639" s="250">
        <v>5576</v>
      </c>
      <c r="C5639" s="249">
        <v>91.240337582521917</v>
      </c>
    </row>
    <row r="5640" spans="2:3" x14ac:dyDescent="0.75">
      <c r="B5640" s="250">
        <v>5577</v>
      </c>
      <c r="C5640" s="249">
        <v>75.10216503876913</v>
      </c>
    </row>
    <row r="5641" spans="2:3" x14ac:dyDescent="0.75">
      <c r="B5641" s="250">
        <v>5578</v>
      </c>
      <c r="C5641" s="249">
        <v>96.898029637394373</v>
      </c>
    </row>
    <row r="5642" spans="2:3" x14ac:dyDescent="0.75">
      <c r="B5642" s="250">
        <v>5579</v>
      </c>
      <c r="C5642" s="249">
        <v>115.86315267754243</v>
      </c>
    </row>
    <row r="5643" spans="2:3" x14ac:dyDescent="0.75">
      <c r="B5643" s="250">
        <v>5580</v>
      </c>
      <c r="C5643" s="249">
        <v>143.52928412302421</v>
      </c>
    </row>
    <row r="5644" spans="2:3" x14ac:dyDescent="0.75">
      <c r="B5644" s="250">
        <v>5581</v>
      </c>
      <c r="C5644" s="249">
        <v>88.212669700418701</v>
      </c>
    </row>
    <row r="5645" spans="2:3" x14ac:dyDescent="0.75">
      <c r="B5645" s="250">
        <v>5582</v>
      </c>
      <c r="C5645" s="249">
        <v>111.24697403664705</v>
      </c>
    </row>
    <row r="5646" spans="2:3" x14ac:dyDescent="0.75">
      <c r="B5646" s="250">
        <v>5583</v>
      </c>
      <c r="C5646" s="249">
        <v>126.17118222771546</v>
      </c>
    </row>
    <row r="5647" spans="2:3" x14ac:dyDescent="0.75">
      <c r="B5647" s="250">
        <v>5584</v>
      </c>
      <c r="C5647" s="249">
        <v>162.44781988394297</v>
      </c>
    </row>
    <row r="5648" spans="2:3" x14ac:dyDescent="0.75">
      <c r="B5648" s="250">
        <v>5585</v>
      </c>
      <c r="C5648" s="249">
        <v>119.10632612924464</v>
      </c>
    </row>
    <row r="5649" spans="2:3" x14ac:dyDescent="0.75">
      <c r="B5649" s="250">
        <v>5586</v>
      </c>
      <c r="C5649" s="249">
        <v>169.24204921333569</v>
      </c>
    </row>
    <row r="5650" spans="2:3" x14ac:dyDescent="0.75">
      <c r="B5650" s="250">
        <v>5587</v>
      </c>
      <c r="C5650" s="249">
        <v>102.55031826533065</v>
      </c>
    </row>
    <row r="5651" spans="2:3" x14ac:dyDescent="0.75">
      <c r="B5651" s="250">
        <v>5588</v>
      </c>
      <c r="C5651" s="249">
        <v>126.45372969660639</v>
      </c>
    </row>
    <row r="5652" spans="2:3" x14ac:dyDescent="0.75">
      <c r="B5652" s="250">
        <v>5589</v>
      </c>
      <c r="C5652" s="249">
        <v>118.12297695797133</v>
      </c>
    </row>
    <row r="5653" spans="2:3" x14ac:dyDescent="0.75">
      <c r="B5653" s="250">
        <v>5590</v>
      </c>
      <c r="C5653" s="249">
        <v>103.77340494607787</v>
      </c>
    </row>
    <row r="5654" spans="2:3" x14ac:dyDescent="0.75">
      <c r="B5654" s="250">
        <v>5591</v>
      </c>
      <c r="C5654" s="249">
        <v>129.01658126244735</v>
      </c>
    </row>
    <row r="5655" spans="2:3" x14ac:dyDescent="0.75">
      <c r="B5655" s="250">
        <v>5592</v>
      </c>
      <c r="C5655" s="249">
        <v>137.68029422933938</v>
      </c>
    </row>
    <row r="5656" spans="2:3" x14ac:dyDescent="0.75">
      <c r="B5656" s="250">
        <v>5593</v>
      </c>
      <c r="C5656" s="249">
        <v>160.58850395803032</v>
      </c>
    </row>
    <row r="5657" spans="2:3" x14ac:dyDescent="0.75">
      <c r="B5657" s="250">
        <v>5594</v>
      </c>
      <c r="C5657" s="249">
        <v>98.011878656925632</v>
      </c>
    </row>
    <row r="5658" spans="2:3" x14ac:dyDescent="0.75">
      <c r="B5658" s="250">
        <v>5595</v>
      </c>
      <c r="C5658" s="249">
        <v>97.074110470332727</v>
      </c>
    </row>
    <row r="5659" spans="2:3" x14ac:dyDescent="0.75">
      <c r="B5659" s="250">
        <v>5596</v>
      </c>
      <c r="C5659" s="249">
        <v>112.11466871847006</v>
      </c>
    </row>
    <row r="5660" spans="2:3" x14ac:dyDescent="0.75">
      <c r="B5660" s="250">
        <v>5597</v>
      </c>
      <c r="C5660" s="249">
        <v>141.88456646745297</v>
      </c>
    </row>
    <row r="5661" spans="2:3" x14ac:dyDescent="0.75">
      <c r="B5661" s="250">
        <v>5598</v>
      </c>
      <c r="C5661" s="249">
        <v>84.344967058199302</v>
      </c>
    </row>
    <row r="5662" spans="2:3" x14ac:dyDescent="0.75">
      <c r="B5662" s="250">
        <v>5599</v>
      </c>
      <c r="C5662" s="249">
        <v>126.70900471601192</v>
      </c>
    </row>
    <row r="5663" spans="2:3" x14ac:dyDescent="0.75">
      <c r="B5663" s="250">
        <v>5600</v>
      </c>
      <c r="C5663" s="249">
        <v>119.50545843845983</v>
      </c>
    </row>
    <row r="5664" spans="2:3" x14ac:dyDescent="0.75">
      <c r="B5664" s="250">
        <v>5601</v>
      </c>
      <c r="C5664" s="249">
        <v>100.51766857625633</v>
      </c>
    </row>
    <row r="5665" spans="2:3" x14ac:dyDescent="0.75">
      <c r="B5665" s="250">
        <v>5602</v>
      </c>
      <c r="C5665" s="249">
        <v>147.40168937954019</v>
      </c>
    </row>
    <row r="5666" spans="2:3" x14ac:dyDescent="0.75">
      <c r="B5666" s="250">
        <v>5603</v>
      </c>
      <c r="C5666" s="249">
        <v>118.26546559327556</v>
      </c>
    </row>
    <row r="5667" spans="2:3" x14ac:dyDescent="0.75">
      <c r="B5667" s="250">
        <v>5604</v>
      </c>
      <c r="C5667" s="249">
        <v>100.68019003225024</v>
      </c>
    </row>
    <row r="5668" spans="2:3" x14ac:dyDescent="0.75">
      <c r="B5668" s="250">
        <v>5605</v>
      </c>
      <c r="C5668" s="249">
        <v>164.93353603076832</v>
      </c>
    </row>
    <row r="5669" spans="2:3" x14ac:dyDescent="0.75">
      <c r="B5669" s="250">
        <v>5606</v>
      </c>
      <c r="C5669" s="249">
        <v>134.37901263379112</v>
      </c>
    </row>
    <row r="5670" spans="2:3" x14ac:dyDescent="0.75">
      <c r="B5670" s="250">
        <v>5607</v>
      </c>
      <c r="C5670" s="249">
        <v>94.15713279412924</v>
      </c>
    </row>
    <row r="5671" spans="2:3" x14ac:dyDescent="0.75">
      <c r="B5671" s="250">
        <v>5608</v>
      </c>
      <c r="C5671" s="249">
        <v>130.75944973392714</v>
      </c>
    </row>
    <row r="5672" spans="2:3" x14ac:dyDescent="0.75">
      <c r="B5672" s="250">
        <v>5609</v>
      </c>
      <c r="C5672" s="249">
        <v>126.98175460072699</v>
      </c>
    </row>
    <row r="5673" spans="2:3" x14ac:dyDescent="0.75">
      <c r="B5673" s="250">
        <v>5610</v>
      </c>
      <c r="C5673" s="249">
        <v>80.590676698609784</v>
      </c>
    </row>
    <row r="5674" spans="2:3" x14ac:dyDescent="0.75">
      <c r="B5674" s="250">
        <v>5611</v>
      </c>
      <c r="C5674" s="249">
        <v>96.675302631935466</v>
      </c>
    </row>
    <row r="5675" spans="2:3" x14ac:dyDescent="0.75">
      <c r="B5675" s="250">
        <v>5612</v>
      </c>
      <c r="C5675" s="249">
        <v>104.21871842491497</v>
      </c>
    </row>
    <row r="5676" spans="2:3" x14ac:dyDescent="0.75">
      <c r="B5676" s="250">
        <v>5613</v>
      </c>
      <c r="C5676" s="249">
        <v>96.362857614307671</v>
      </c>
    </row>
    <row r="5677" spans="2:3" x14ac:dyDescent="0.75">
      <c r="B5677" s="250">
        <v>5614</v>
      </c>
      <c r="C5677" s="249">
        <v>81.673952284923047</v>
      </c>
    </row>
    <row r="5678" spans="2:3" x14ac:dyDescent="0.75">
      <c r="B5678" s="250">
        <v>5615</v>
      </c>
      <c r="C5678" s="249">
        <v>121.85509192163869</v>
      </c>
    </row>
    <row r="5679" spans="2:3" x14ac:dyDescent="0.75">
      <c r="B5679" s="250">
        <v>5616</v>
      </c>
      <c r="C5679" s="249">
        <v>129.41595841274003</v>
      </c>
    </row>
    <row r="5680" spans="2:3" x14ac:dyDescent="0.75">
      <c r="B5680" s="250">
        <v>5617</v>
      </c>
      <c r="C5680" s="249">
        <v>118.29588854692406</v>
      </c>
    </row>
    <row r="5681" spans="2:3" x14ac:dyDescent="0.75">
      <c r="B5681" s="250">
        <v>5618</v>
      </c>
      <c r="C5681" s="249">
        <v>106.37559392331124</v>
      </c>
    </row>
    <row r="5682" spans="2:3" x14ac:dyDescent="0.75">
      <c r="B5682" s="250">
        <v>5619</v>
      </c>
      <c r="C5682" s="249">
        <v>134.16554880583556</v>
      </c>
    </row>
    <row r="5683" spans="2:3" x14ac:dyDescent="0.75">
      <c r="B5683" s="250">
        <v>5620</v>
      </c>
      <c r="C5683" s="249">
        <v>120.97625416366026</v>
      </c>
    </row>
    <row r="5684" spans="2:3" x14ac:dyDescent="0.75">
      <c r="B5684" s="250">
        <v>5621</v>
      </c>
      <c r="C5684" s="249">
        <v>110.37062116032703</v>
      </c>
    </row>
    <row r="5685" spans="2:3" x14ac:dyDescent="0.75">
      <c r="B5685" s="250">
        <v>5622</v>
      </c>
      <c r="C5685" s="249">
        <v>84.542069129348477</v>
      </c>
    </row>
    <row r="5686" spans="2:3" x14ac:dyDescent="0.75">
      <c r="B5686" s="250">
        <v>5623</v>
      </c>
      <c r="C5686" s="249">
        <v>84.702550791171831</v>
      </c>
    </row>
    <row r="5687" spans="2:3" x14ac:dyDescent="0.75">
      <c r="B5687" s="250">
        <v>5624</v>
      </c>
      <c r="C5687" s="249">
        <v>138.72609099150927</v>
      </c>
    </row>
    <row r="5688" spans="2:3" x14ac:dyDescent="0.75">
      <c r="B5688" s="250">
        <v>5625</v>
      </c>
      <c r="C5688" s="249">
        <v>126.79796074917729</v>
      </c>
    </row>
    <row r="5689" spans="2:3" x14ac:dyDescent="0.75">
      <c r="B5689" s="250">
        <v>5626</v>
      </c>
      <c r="C5689" s="249">
        <v>96.87138528823246</v>
      </c>
    </row>
    <row r="5690" spans="2:3" x14ac:dyDescent="0.75">
      <c r="B5690" s="250">
        <v>5627</v>
      </c>
      <c r="C5690" s="249">
        <v>102.36767779501938</v>
      </c>
    </row>
    <row r="5691" spans="2:3" x14ac:dyDescent="0.75">
      <c r="B5691" s="250">
        <v>5628</v>
      </c>
      <c r="C5691" s="249">
        <v>163.43632660949891</v>
      </c>
    </row>
    <row r="5692" spans="2:3" x14ac:dyDescent="0.75">
      <c r="B5692" s="250">
        <v>5629</v>
      </c>
      <c r="C5692" s="249">
        <v>86.059419747490409</v>
      </c>
    </row>
    <row r="5693" spans="2:3" x14ac:dyDescent="0.75">
      <c r="B5693" s="250">
        <v>5630</v>
      </c>
      <c r="C5693" s="249">
        <v>121.50349446685817</v>
      </c>
    </row>
    <row r="5694" spans="2:3" x14ac:dyDescent="0.75">
      <c r="B5694" s="250">
        <v>5631</v>
      </c>
      <c r="C5694" s="249">
        <v>102.32089562522192</v>
      </c>
    </row>
    <row r="5695" spans="2:3" x14ac:dyDescent="0.75">
      <c r="B5695" s="250">
        <v>5632</v>
      </c>
      <c r="C5695" s="249">
        <v>155.41412787555973</v>
      </c>
    </row>
    <row r="5696" spans="2:3" x14ac:dyDescent="0.75">
      <c r="B5696" s="250">
        <v>5633</v>
      </c>
      <c r="C5696" s="249">
        <v>139.20132901667913</v>
      </c>
    </row>
    <row r="5697" spans="2:3" x14ac:dyDescent="0.75">
      <c r="B5697" s="250">
        <v>5634</v>
      </c>
      <c r="C5697" s="249">
        <v>113.36705094798342</v>
      </c>
    </row>
    <row r="5698" spans="2:3" x14ac:dyDescent="0.75">
      <c r="B5698" s="250">
        <v>5635</v>
      </c>
      <c r="C5698" s="249">
        <v>104.02744069601876</v>
      </c>
    </row>
    <row r="5699" spans="2:3" x14ac:dyDescent="0.75">
      <c r="B5699" s="250">
        <v>5636</v>
      </c>
      <c r="C5699" s="249">
        <v>83.099139945755198</v>
      </c>
    </row>
    <row r="5700" spans="2:3" x14ac:dyDescent="0.75">
      <c r="B5700" s="250">
        <v>5637</v>
      </c>
      <c r="C5700" s="249">
        <v>80.602802678111232</v>
      </c>
    </row>
    <row r="5701" spans="2:3" x14ac:dyDescent="0.75">
      <c r="B5701" s="250">
        <v>5638</v>
      </c>
      <c r="C5701" s="249">
        <v>115.92446011781908</v>
      </c>
    </row>
    <row r="5702" spans="2:3" x14ac:dyDescent="0.75">
      <c r="B5702" s="250">
        <v>5639</v>
      </c>
      <c r="C5702" s="249">
        <v>117.68107596757356</v>
      </c>
    </row>
    <row r="5703" spans="2:3" x14ac:dyDescent="0.75">
      <c r="B5703" s="250">
        <v>5640</v>
      </c>
      <c r="C5703" s="249">
        <v>67.564803456783167</v>
      </c>
    </row>
    <row r="5704" spans="2:3" x14ac:dyDescent="0.75">
      <c r="B5704" s="250">
        <v>5641</v>
      </c>
      <c r="C5704" s="249">
        <v>84.926670478972966</v>
      </c>
    </row>
    <row r="5705" spans="2:3" x14ac:dyDescent="0.75">
      <c r="B5705" s="250">
        <v>5642</v>
      </c>
      <c r="C5705" s="249">
        <v>166.0818154884436</v>
      </c>
    </row>
    <row r="5706" spans="2:3" x14ac:dyDescent="0.75">
      <c r="B5706" s="250">
        <v>5643</v>
      </c>
      <c r="C5706" s="249">
        <v>137.32783577063674</v>
      </c>
    </row>
    <row r="5707" spans="2:3" x14ac:dyDescent="0.75">
      <c r="B5707" s="250">
        <v>5644</v>
      </c>
      <c r="C5707" s="249">
        <v>72.105822649626788</v>
      </c>
    </row>
    <row r="5708" spans="2:3" x14ac:dyDescent="0.75">
      <c r="B5708" s="250">
        <v>5645</v>
      </c>
      <c r="C5708" s="249">
        <v>103.31366013933452</v>
      </c>
    </row>
    <row r="5709" spans="2:3" x14ac:dyDescent="0.75">
      <c r="B5709" s="250">
        <v>5646</v>
      </c>
      <c r="C5709" s="249">
        <v>70.084893618902839</v>
      </c>
    </row>
    <row r="5710" spans="2:3" x14ac:dyDescent="0.75">
      <c r="B5710" s="250">
        <v>5647</v>
      </c>
      <c r="C5710" s="249">
        <v>138.9496829624477</v>
      </c>
    </row>
    <row r="5711" spans="2:3" x14ac:dyDescent="0.75">
      <c r="B5711" s="250">
        <v>5648</v>
      </c>
      <c r="C5711" s="249">
        <v>151.01666263193138</v>
      </c>
    </row>
    <row r="5712" spans="2:3" x14ac:dyDescent="0.75">
      <c r="B5712" s="250">
        <v>5649</v>
      </c>
      <c r="C5712" s="249">
        <v>118.45497976892223</v>
      </c>
    </row>
    <row r="5713" spans="2:3" x14ac:dyDescent="0.75">
      <c r="B5713" s="250">
        <v>5650</v>
      </c>
      <c r="C5713" s="249">
        <v>153.64775309926807</v>
      </c>
    </row>
    <row r="5714" spans="2:3" x14ac:dyDescent="0.75">
      <c r="B5714" s="250">
        <v>5651</v>
      </c>
      <c r="C5714" s="249">
        <v>156.42241979963956</v>
      </c>
    </row>
    <row r="5715" spans="2:3" x14ac:dyDescent="0.75">
      <c r="B5715" s="250">
        <v>5652</v>
      </c>
      <c r="C5715" s="249">
        <v>123.09325817050855</v>
      </c>
    </row>
    <row r="5716" spans="2:3" x14ac:dyDescent="0.75">
      <c r="B5716" s="250">
        <v>5653</v>
      </c>
      <c r="C5716" s="249">
        <v>78.519156300226669</v>
      </c>
    </row>
    <row r="5717" spans="2:3" x14ac:dyDescent="0.75">
      <c r="B5717" s="250">
        <v>5654</v>
      </c>
      <c r="C5717" s="249">
        <v>122.61902292249316</v>
      </c>
    </row>
    <row r="5718" spans="2:3" x14ac:dyDescent="0.75">
      <c r="B5718" s="250">
        <v>5655</v>
      </c>
      <c r="C5718" s="249">
        <v>123.57382263211863</v>
      </c>
    </row>
    <row r="5719" spans="2:3" x14ac:dyDescent="0.75">
      <c r="B5719" s="250">
        <v>5656</v>
      </c>
      <c r="C5719" s="249">
        <v>99.293698275523241</v>
      </c>
    </row>
    <row r="5720" spans="2:3" x14ac:dyDescent="0.75">
      <c r="B5720" s="250">
        <v>5657</v>
      </c>
      <c r="C5720" s="249">
        <v>78.051579155626371</v>
      </c>
    </row>
    <row r="5721" spans="2:3" x14ac:dyDescent="0.75">
      <c r="B5721" s="250">
        <v>5658</v>
      </c>
      <c r="C5721" s="249">
        <v>100.92048513546959</v>
      </c>
    </row>
    <row r="5722" spans="2:3" x14ac:dyDescent="0.75">
      <c r="B5722" s="250">
        <v>5659</v>
      </c>
      <c r="C5722" s="249">
        <v>87.308807568897862</v>
      </c>
    </row>
    <row r="5723" spans="2:3" x14ac:dyDescent="0.75">
      <c r="B5723" s="250">
        <v>5660</v>
      </c>
      <c r="C5723" s="249">
        <v>73.821873657710185</v>
      </c>
    </row>
    <row r="5724" spans="2:3" x14ac:dyDescent="0.75">
      <c r="B5724" s="250">
        <v>5661</v>
      </c>
      <c r="C5724" s="249">
        <v>121.63129462452967</v>
      </c>
    </row>
    <row r="5725" spans="2:3" x14ac:dyDescent="0.75">
      <c r="B5725" s="250">
        <v>5662</v>
      </c>
      <c r="C5725" s="249">
        <v>107.66618315381976</v>
      </c>
    </row>
    <row r="5726" spans="2:3" x14ac:dyDescent="0.75">
      <c r="B5726" s="250">
        <v>5663</v>
      </c>
      <c r="C5726" s="249">
        <v>123.69768378213263</v>
      </c>
    </row>
    <row r="5727" spans="2:3" x14ac:dyDescent="0.75">
      <c r="B5727" s="250">
        <v>5664</v>
      </c>
      <c r="C5727" s="249">
        <v>93.858436629173326</v>
      </c>
    </row>
    <row r="5728" spans="2:3" x14ac:dyDescent="0.75">
      <c r="B5728" s="250">
        <v>5665</v>
      </c>
      <c r="C5728" s="249">
        <v>124.69775975701616</v>
      </c>
    </row>
    <row r="5729" spans="2:3" x14ac:dyDescent="0.75">
      <c r="B5729" s="250">
        <v>5666</v>
      </c>
      <c r="C5729" s="249">
        <v>124.83954569899269</v>
      </c>
    </row>
    <row r="5730" spans="2:3" x14ac:dyDescent="0.75">
      <c r="B5730" s="250">
        <v>5667</v>
      </c>
      <c r="C5730" s="249">
        <v>119.94398345711978</v>
      </c>
    </row>
    <row r="5731" spans="2:3" x14ac:dyDescent="0.75">
      <c r="B5731" s="250">
        <v>5668</v>
      </c>
      <c r="C5731" s="249">
        <v>105.83678352439028</v>
      </c>
    </row>
    <row r="5732" spans="2:3" x14ac:dyDescent="0.75">
      <c r="B5732" s="250">
        <v>5669</v>
      </c>
      <c r="C5732" s="249">
        <v>117.86885401656225</v>
      </c>
    </row>
    <row r="5733" spans="2:3" x14ac:dyDescent="0.75">
      <c r="B5733" s="250">
        <v>5670</v>
      </c>
      <c r="C5733" s="249">
        <v>150.1720502783528</v>
      </c>
    </row>
    <row r="5734" spans="2:3" x14ac:dyDescent="0.75">
      <c r="B5734" s="250">
        <v>5671</v>
      </c>
      <c r="C5734" s="249">
        <v>131.91525475455643</v>
      </c>
    </row>
    <row r="5735" spans="2:3" x14ac:dyDescent="0.75">
      <c r="B5735" s="250">
        <v>5672</v>
      </c>
      <c r="C5735" s="249">
        <v>84.706566154297022</v>
      </c>
    </row>
    <row r="5736" spans="2:3" x14ac:dyDescent="0.75">
      <c r="B5736" s="250">
        <v>5673</v>
      </c>
      <c r="C5736" s="249">
        <v>111.09596933037341</v>
      </c>
    </row>
    <row r="5737" spans="2:3" x14ac:dyDescent="0.75">
      <c r="B5737" s="250">
        <v>5674</v>
      </c>
      <c r="C5737" s="249">
        <v>139.39577129699427</v>
      </c>
    </row>
    <row r="5738" spans="2:3" x14ac:dyDescent="0.75">
      <c r="B5738" s="250">
        <v>5675</v>
      </c>
      <c r="C5738" s="249">
        <v>104.2794341397104</v>
      </c>
    </row>
    <row r="5739" spans="2:3" x14ac:dyDescent="0.75">
      <c r="B5739" s="250">
        <v>5676</v>
      </c>
      <c r="C5739" s="249">
        <v>136.79203550191346</v>
      </c>
    </row>
    <row r="5740" spans="2:3" x14ac:dyDescent="0.75">
      <c r="B5740" s="250">
        <v>5677</v>
      </c>
      <c r="C5740" s="249">
        <v>133.77017013950615</v>
      </c>
    </row>
    <row r="5741" spans="2:3" x14ac:dyDescent="0.75">
      <c r="B5741" s="250">
        <v>5678</v>
      </c>
      <c r="C5741" s="249">
        <v>112.6176814068004</v>
      </c>
    </row>
    <row r="5742" spans="2:3" x14ac:dyDescent="0.75">
      <c r="B5742" s="250">
        <v>5679</v>
      </c>
      <c r="C5742" s="249">
        <v>97.680580647871651</v>
      </c>
    </row>
    <row r="5743" spans="2:3" x14ac:dyDescent="0.75">
      <c r="B5743" s="250">
        <v>5680</v>
      </c>
      <c r="C5743" s="249">
        <v>128.31576310708843</v>
      </c>
    </row>
    <row r="5744" spans="2:3" x14ac:dyDescent="0.75">
      <c r="B5744" s="250">
        <v>5681</v>
      </c>
      <c r="C5744" s="249">
        <v>114.92567371734987</v>
      </c>
    </row>
    <row r="5745" spans="2:3" x14ac:dyDescent="0.75">
      <c r="B5745" s="250">
        <v>5682</v>
      </c>
      <c r="C5745" s="249">
        <v>133.68655003126287</v>
      </c>
    </row>
    <row r="5746" spans="2:3" x14ac:dyDescent="0.75">
      <c r="B5746" s="250">
        <v>5683</v>
      </c>
      <c r="C5746" s="249">
        <v>108.29399684299041</v>
      </c>
    </row>
    <row r="5747" spans="2:3" x14ac:dyDescent="0.75">
      <c r="B5747" s="250">
        <v>5684</v>
      </c>
      <c r="C5747" s="249">
        <v>90.905138000987705</v>
      </c>
    </row>
    <row r="5748" spans="2:3" x14ac:dyDescent="0.75">
      <c r="B5748" s="250">
        <v>5685</v>
      </c>
      <c r="C5748" s="249">
        <v>123.67306469606456</v>
      </c>
    </row>
    <row r="5749" spans="2:3" x14ac:dyDescent="0.75">
      <c r="B5749" s="250">
        <v>5686</v>
      </c>
      <c r="C5749" s="249">
        <v>85.64211605567499</v>
      </c>
    </row>
    <row r="5750" spans="2:3" x14ac:dyDescent="0.75">
      <c r="B5750" s="250">
        <v>5687</v>
      </c>
      <c r="C5750" s="249">
        <v>142.27615814027945</v>
      </c>
    </row>
    <row r="5751" spans="2:3" x14ac:dyDescent="0.75">
      <c r="B5751" s="250">
        <v>5688</v>
      </c>
      <c r="C5751" s="249">
        <v>102.52048322681125</v>
      </c>
    </row>
    <row r="5752" spans="2:3" x14ac:dyDescent="0.75">
      <c r="B5752" s="250">
        <v>5689</v>
      </c>
      <c r="C5752" s="249">
        <v>89.997544597091022</v>
      </c>
    </row>
    <row r="5753" spans="2:3" x14ac:dyDescent="0.75">
      <c r="B5753" s="250">
        <v>5690</v>
      </c>
      <c r="C5753" s="249">
        <v>124.55767203600809</v>
      </c>
    </row>
    <row r="5754" spans="2:3" x14ac:dyDescent="0.75">
      <c r="B5754" s="250">
        <v>5691</v>
      </c>
      <c r="C5754" s="249">
        <v>54.598967546693473</v>
      </c>
    </row>
    <row r="5755" spans="2:3" x14ac:dyDescent="0.75">
      <c r="B5755" s="250">
        <v>5692</v>
      </c>
      <c r="C5755" s="249">
        <v>85.740102589710773</v>
      </c>
    </row>
    <row r="5756" spans="2:3" x14ac:dyDescent="0.75">
      <c r="B5756" s="250">
        <v>5693</v>
      </c>
      <c r="C5756" s="249">
        <v>117.7405810784782</v>
      </c>
    </row>
    <row r="5757" spans="2:3" x14ac:dyDescent="0.75">
      <c r="B5757" s="250">
        <v>5694</v>
      </c>
      <c r="C5757" s="249">
        <v>101.02441097608862</v>
      </c>
    </row>
    <row r="5758" spans="2:3" x14ac:dyDescent="0.75">
      <c r="B5758" s="250">
        <v>5695</v>
      </c>
      <c r="C5758" s="249">
        <v>108.3368718372856</v>
      </c>
    </row>
    <row r="5759" spans="2:3" x14ac:dyDescent="0.75">
      <c r="B5759" s="250">
        <v>5696</v>
      </c>
      <c r="C5759" s="249">
        <v>88.983308144558904</v>
      </c>
    </row>
    <row r="5760" spans="2:3" x14ac:dyDescent="0.75">
      <c r="B5760" s="250">
        <v>5697</v>
      </c>
      <c r="C5760" s="249">
        <v>103.83294720293901</v>
      </c>
    </row>
    <row r="5761" spans="2:3" x14ac:dyDescent="0.75">
      <c r="B5761" s="250">
        <v>5698</v>
      </c>
      <c r="C5761" s="249">
        <v>113.45958069387567</v>
      </c>
    </row>
    <row r="5762" spans="2:3" x14ac:dyDescent="0.75">
      <c r="B5762" s="250">
        <v>5699</v>
      </c>
      <c r="C5762" s="249">
        <v>122.12609971652803</v>
      </c>
    </row>
    <row r="5763" spans="2:3" x14ac:dyDescent="0.75">
      <c r="B5763" s="250">
        <v>5700</v>
      </c>
      <c r="C5763" s="249">
        <v>86.996499317711951</v>
      </c>
    </row>
    <row r="5764" spans="2:3" x14ac:dyDescent="0.75">
      <c r="B5764" s="250">
        <v>5701</v>
      </c>
      <c r="C5764" s="249">
        <v>118.56794967875688</v>
      </c>
    </row>
    <row r="5765" spans="2:3" x14ac:dyDescent="0.75">
      <c r="B5765" s="250">
        <v>5702</v>
      </c>
      <c r="C5765" s="249">
        <v>133.05137373068322</v>
      </c>
    </row>
    <row r="5766" spans="2:3" x14ac:dyDescent="0.75">
      <c r="B5766" s="250">
        <v>5703</v>
      </c>
      <c r="C5766" s="249">
        <v>129.51044994233004</v>
      </c>
    </row>
    <row r="5767" spans="2:3" x14ac:dyDescent="0.75">
      <c r="B5767" s="250">
        <v>5704</v>
      </c>
      <c r="C5767" s="249">
        <v>124.7845999846989</v>
      </c>
    </row>
    <row r="5768" spans="2:3" x14ac:dyDescent="0.75">
      <c r="B5768" s="250">
        <v>5705</v>
      </c>
      <c r="C5768" s="249">
        <v>91.278486758334651</v>
      </c>
    </row>
    <row r="5769" spans="2:3" x14ac:dyDescent="0.75">
      <c r="B5769" s="250">
        <v>5706</v>
      </c>
      <c r="C5769" s="249">
        <v>95.75714023195566</v>
      </c>
    </row>
    <row r="5770" spans="2:3" x14ac:dyDescent="0.75">
      <c r="B5770" s="250">
        <v>5707</v>
      </c>
      <c r="C5770" s="249">
        <v>103.5156867088927</v>
      </c>
    </row>
    <row r="5771" spans="2:3" x14ac:dyDescent="0.75">
      <c r="B5771" s="250">
        <v>5708</v>
      </c>
      <c r="C5771" s="249">
        <v>89.108348970715596</v>
      </c>
    </row>
    <row r="5772" spans="2:3" x14ac:dyDescent="0.75">
      <c r="B5772" s="250">
        <v>5709</v>
      </c>
      <c r="C5772" s="249">
        <v>161.85765236558257</v>
      </c>
    </row>
    <row r="5773" spans="2:3" x14ac:dyDescent="0.75">
      <c r="B5773" s="250">
        <v>5710</v>
      </c>
      <c r="C5773" s="249">
        <v>79.981570880964682</v>
      </c>
    </row>
    <row r="5774" spans="2:3" x14ac:dyDescent="0.75">
      <c r="B5774" s="250">
        <v>5711</v>
      </c>
      <c r="C5774" s="249">
        <v>150.16459725716848</v>
      </c>
    </row>
    <row r="5775" spans="2:3" x14ac:dyDescent="0.75">
      <c r="B5775" s="250">
        <v>5712</v>
      </c>
      <c r="C5775" s="249">
        <v>95.358255284692305</v>
      </c>
    </row>
    <row r="5776" spans="2:3" x14ac:dyDescent="0.75">
      <c r="B5776" s="250">
        <v>5713</v>
      </c>
      <c r="C5776" s="249">
        <v>86.198935734667685</v>
      </c>
    </row>
    <row r="5777" spans="2:3" x14ac:dyDescent="0.75">
      <c r="B5777" s="250">
        <v>5714</v>
      </c>
      <c r="C5777" s="249">
        <v>146.90735552260961</v>
      </c>
    </row>
    <row r="5778" spans="2:3" x14ac:dyDescent="0.75">
      <c r="B5778" s="250">
        <v>5715</v>
      </c>
      <c r="C5778" s="249">
        <v>139.12959952989539</v>
      </c>
    </row>
    <row r="5779" spans="2:3" x14ac:dyDescent="0.75">
      <c r="B5779" s="250">
        <v>5716</v>
      </c>
      <c r="C5779" s="249">
        <v>93.065704878348058</v>
      </c>
    </row>
    <row r="5780" spans="2:3" x14ac:dyDescent="0.75">
      <c r="B5780" s="250">
        <v>5717</v>
      </c>
      <c r="C5780" s="249">
        <v>106.74096458958509</v>
      </c>
    </row>
    <row r="5781" spans="2:3" x14ac:dyDescent="0.75">
      <c r="B5781" s="250">
        <v>5718</v>
      </c>
      <c r="C5781" s="249">
        <v>155.94685460101238</v>
      </c>
    </row>
    <row r="5782" spans="2:3" x14ac:dyDescent="0.75">
      <c r="B5782" s="250">
        <v>5719</v>
      </c>
      <c r="C5782" s="249">
        <v>111.55943657322646</v>
      </c>
    </row>
    <row r="5783" spans="2:3" x14ac:dyDescent="0.75">
      <c r="B5783" s="250">
        <v>5720</v>
      </c>
      <c r="C5783" s="249">
        <v>166.66629765315579</v>
      </c>
    </row>
    <row r="5784" spans="2:3" x14ac:dyDescent="0.75">
      <c r="B5784" s="250">
        <v>5721</v>
      </c>
      <c r="C5784" s="249">
        <v>179.5642627590727</v>
      </c>
    </row>
    <row r="5785" spans="2:3" x14ac:dyDescent="0.75">
      <c r="B5785" s="250">
        <v>5722</v>
      </c>
      <c r="C5785" s="249">
        <v>139.63965507231828</v>
      </c>
    </row>
    <row r="5786" spans="2:3" x14ac:dyDescent="0.75">
      <c r="B5786" s="250">
        <v>5723</v>
      </c>
      <c r="C5786" s="249">
        <v>126.07801917765995</v>
      </c>
    </row>
    <row r="5787" spans="2:3" x14ac:dyDescent="0.75">
      <c r="B5787" s="250">
        <v>5724</v>
      </c>
      <c r="C5787" s="249">
        <v>139.4561772133446</v>
      </c>
    </row>
    <row r="5788" spans="2:3" x14ac:dyDescent="0.75">
      <c r="B5788" s="250">
        <v>5725</v>
      </c>
      <c r="C5788" s="249">
        <v>130.78815004919585</v>
      </c>
    </row>
    <row r="5789" spans="2:3" x14ac:dyDescent="0.75">
      <c r="B5789" s="250">
        <v>5726</v>
      </c>
      <c r="C5789" s="249">
        <v>103.04506448934748</v>
      </c>
    </row>
    <row r="5790" spans="2:3" x14ac:dyDescent="0.75">
      <c r="B5790" s="250">
        <v>5727</v>
      </c>
      <c r="C5790" s="249">
        <v>119.41417958594526</v>
      </c>
    </row>
    <row r="5791" spans="2:3" x14ac:dyDescent="0.75">
      <c r="B5791" s="250">
        <v>5728</v>
      </c>
      <c r="C5791" s="249">
        <v>154.20867157295049</v>
      </c>
    </row>
    <row r="5792" spans="2:3" x14ac:dyDescent="0.75">
      <c r="B5792" s="250">
        <v>5729</v>
      </c>
      <c r="C5792" s="249">
        <v>81.991061084346285</v>
      </c>
    </row>
    <row r="5793" spans="2:3" x14ac:dyDescent="0.75">
      <c r="B5793" s="250">
        <v>5730</v>
      </c>
      <c r="C5793" s="249">
        <v>112.68645691384872</v>
      </c>
    </row>
    <row r="5794" spans="2:3" x14ac:dyDescent="0.75">
      <c r="B5794" s="250">
        <v>5731</v>
      </c>
      <c r="C5794" s="249">
        <v>152.94097919378572</v>
      </c>
    </row>
    <row r="5795" spans="2:3" x14ac:dyDescent="0.75">
      <c r="B5795" s="250">
        <v>5732</v>
      </c>
      <c r="C5795" s="249">
        <v>77.798110744831007</v>
      </c>
    </row>
    <row r="5796" spans="2:3" x14ac:dyDescent="0.75">
      <c r="B5796" s="250">
        <v>5733</v>
      </c>
      <c r="C5796" s="249">
        <v>141.81391578157525</v>
      </c>
    </row>
    <row r="5797" spans="2:3" x14ac:dyDescent="0.75">
      <c r="B5797" s="250">
        <v>5734</v>
      </c>
      <c r="C5797" s="249">
        <v>163.13072869742069</v>
      </c>
    </row>
    <row r="5798" spans="2:3" x14ac:dyDescent="0.75">
      <c r="B5798" s="250">
        <v>5735</v>
      </c>
      <c r="C5798" s="249">
        <v>105.38924327436182</v>
      </c>
    </row>
    <row r="5799" spans="2:3" x14ac:dyDescent="0.75">
      <c r="B5799" s="250">
        <v>5736</v>
      </c>
      <c r="C5799" s="249">
        <v>113.4352980754864</v>
      </c>
    </row>
    <row r="5800" spans="2:3" x14ac:dyDescent="0.75">
      <c r="B5800" s="250">
        <v>5737</v>
      </c>
      <c r="C5800" s="249">
        <v>95.654928539874064</v>
      </c>
    </row>
    <row r="5801" spans="2:3" x14ac:dyDescent="0.75">
      <c r="B5801" s="250">
        <v>5738</v>
      </c>
      <c r="C5801" s="249">
        <v>134.73641452824265</v>
      </c>
    </row>
    <row r="5802" spans="2:3" x14ac:dyDescent="0.75">
      <c r="B5802" s="250">
        <v>5739</v>
      </c>
      <c r="C5802" s="249">
        <v>171.74878204512751</v>
      </c>
    </row>
    <row r="5803" spans="2:3" x14ac:dyDescent="0.75">
      <c r="B5803" s="250">
        <v>5740</v>
      </c>
      <c r="C5803" s="249">
        <v>115.18160535079078</v>
      </c>
    </row>
    <row r="5804" spans="2:3" x14ac:dyDescent="0.75">
      <c r="B5804" s="250">
        <v>5741</v>
      </c>
      <c r="C5804" s="249">
        <v>108.21267685743727</v>
      </c>
    </row>
    <row r="5805" spans="2:3" x14ac:dyDescent="0.75">
      <c r="B5805" s="250">
        <v>5742</v>
      </c>
      <c r="C5805" s="249">
        <v>119.03256202110217</v>
      </c>
    </row>
    <row r="5806" spans="2:3" x14ac:dyDescent="0.75">
      <c r="B5806" s="250">
        <v>5743</v>
      </c>
      <c r="C5806" s="249">
        <v>77.480957975944904</v>
      </c>
    </row>
    <row r="5807" spans="2:3" x14ac:dyDescent="0.75">
      <c r="B5807" s="250">
        <v>5744</v>
      </c>
      <c r="C5807" s="249">
        <v>107.08043149383731</v>
      </c>
    </row>
    <row r="5808" spans="2:3" x14ac:dyDescent="0.75">
      <c r="B5808" s="250">
        <v>5745</v>
      </c>
      <c r="C5808" s="249">
        <v>80.376933381629172</v>
      </c>
    </row>
    <row r="5809" spans="2:3" x14ac:dyDescent="0.75">
      <c r="B5809" s="250">
        <v>5746</v>
      </c>
      <c r="C5809" s="249">
        <v>124.64390094318276</v>
      </c>
    </row>
    <row r="5810" spans="2:3" x14ac:dyDescent="0.75">
      <c r="B5810" s="250">
        <v>5747</v>
      </c>
      <c r="C5810" s="249">
        <v>189.5077498327509</v>
      </c>
    </row>
    <row r="5811" spans="2:3" x14ac:dyDescent="0.75">
      <c r="B5811" s="250">
        <v>5748</v>
      </c>
      <c r="C5811" s="249">
        <v>130.74167556328655</v>
      </c>
    </row>
    <row r="5812" spans="2:3" x14ac:dyDescent="0.75">
      <c r="B5812" s="250">
        <v>5749</v>
      </c>
      <c r="C5812" s="249">
        <v>100.43804331690065</v>
      </c>
    </row>
    <row r="5813" spans="2:3" x14ac:dyDescent="0.75">
      <c r="B5813" s="250">
        <v>5750</v>
      </c>
      <c r="C5813" s="249">
        <v>94.993909296178046</v>
      </c>
    </row>
    <row r="5814" spans="2:3" x14ac:dyDescent="0.75">
      <c r="B5814" s="250">
        <v>5751</v>
      </c>
      <c r="C5814" s="249">
        <v>135.68356956548439</v>
      </c>
    </row>
    <row r="5815" spans="2:3" x14ac:dyDescent="0.75">
      <c r="B5815" s="250">
        <v>5752</v>
      </c>
      <c r="C5815" s="249">
        <v>85.813879713814345</v>
      </c>
    </row>
    <row r="5816" spans="2:3" x14ac:dyDescent="0.75">
      <c r="B5816" s="250">
        <v>5753</v>
      </c>
      <c r="C5816" s="249">
        <v>77.614519377184294</v>
      </c>
    </row>
    <row r="5817" spans="2:3" x14ac:dyDescent="0.75">
      <c r="B5817" s="250">
        <v>5754</v>
      </c>
      <c r="C5817" s="249">
        <v>146.17271160857359</v>
      </c>
    </row>
    <row r="5818" spans="2:3" x14ac:dyDescent="0.75">
      <c r="B5818" s="250">
        <v>5755</v>
      </c>
      <c r="C5818" s="249">
        <v>122.33276726100837</v>
      </c>
    </row>
    <row r="5819" spans="2:3" x14ac:dyDescent="0.75">
      <c r="B5819" s="250">
        <v>5756</v>
      </c>
      <c r="C5819" s="249">
        <v>121.05166395717316</v>
      </c>
    </row>
    <row r="5820" spans="2:3" x14ac:dyDescent="0.75">
      <c r="B5820" s="250">
        <v>5757</v>
      </c>
      <c r="C5820" s="249">
        <v>88.277120226576429</v>
      </c>
    </row>
    <row r="5821" spans="2:3" x14ac:dyDescent="0.75">
      <c r="B5821" s="250">
        <v>5758</v>
      </c>
      <c r="C5821" s="249">
        <v>99.457535982387128</v>
      </c>
    </row>
    <row r="5822" spans="2:3" x14ac:dyDescent="0.75">
      <c r="B5822" s="250">
        <v>5759</v>
      </c>
      <c r="C5822" s="249">
        <v>123.81408777886655</v>
      </c>
    </row>
    <row r="5823" spans="2:3" x14ac:dyDescent="0.75">
      <c r="B5823" s="250">
        <v>5760</v>
      </c>
      <c r="C5823" s="249">
        <v>155.38685445749525</v>
      </c>
    </row>
    <row r="5824" spans="2:3" x14ac:dyDescent="0.75">
      <c r="B5824" s="250">
        <v>5761</v>
      </c>
      <c r="C5824" s="249">
        <v>87.356765232114427</v>
      </c>
    </row>
    <row r="5825" spans="2:3" x14ac:dyDescent="0.75">
      <c r="B5825" s="250">
        <v>5762</v>
      </c>
      <c r="C5825" s="249">
        <v>138.2268039540314</v>
      </c>
    </row>
    <row r="5826" spans="2:3" x14ac:dyDescent="0.75">
      <c r="B5826" s="250">
        <v>5763</v>
      </c>
      <c r="C5826" s="249">
        <v>111.66992675867573</v>
      </c>
    </row>
    <row r="5827" spans="2:3" x14ac:dyDescent="0.75">
      <c r="B5827" s="250">
        <v>5764</v>
      </c>
      <c r="C5827" s="249">
        <v>88.605762694536566</v>
      </c>
    </row>
    <row r="5828" spans="2:3" x14ac:dyDescent="0.75">
      <c r="B5828" s="250">
        <v>5765</v>
      </c>
      <c r="C5828" s="249">
        <v>136.22967791928684</v>
      </c>
    </row>
    <row r="5829" spans="2:3" x14ac:dyDescent="0.75">
      <c r="B5829" s="250">
        <v>5766</v>
      </c>
      <c r="C5829" s="249">
        <v>117.26240816163403</v>
      </c>
    </row>
    <row r="5830" spans="2:3" x14ac:dyDescent="0.75">
      <c r="B5830" s="250">
        <v>5767</v>
      </c>
      <c r="C5830" s="249">
        <v>116.8822824490825</v>
      </c>
    </row>
    <row r="5831" spans="2:3" x14ac:dyDescent="0.75">
      <c r="B5831" s="250">
        <v>5768</v>
      </c>
      <c r="C5831" s="249">
        <v>137.55022778533061</v>
      </c>
    </row>
    <row r="5832" spans="2:3" x14ac:dyDescent="0.75">
      <c r="B5832" s="250">
        <v>5769</v>
      </c>
      <c r="C5832" s="249">
        <v>94.508744133765632</v>
      </c>
    </row>
    <row r="5833" spans="2:3" x14ac:dyDescent="0.75">
      <c r="B5833" s="250">
        <v>5770</v>
      </c>
      <c r="C5833" s="249">
        <v>108.04086034071887</v>
      </c>
    </row>
    <row r="5834" spans="2:3" x14ac:dyDescent="0.75">
      <c r="B5834" s="250">
        <v>5771</v>
      </c>
      <c r="C5834" s="249">
        <v>175.54933183179241</v>
      </c>
    </row>
    <row r="5835" spans="2:3" x14ac:dyDescent="0.75">
      <c r="B5835" s="250">
        <v>5772</v>
      </c>
      <c r="C5835" s="249">
        <v>121.85454068401394</v>
      </c>
    </row>
    <row r="5836" spans="2:3" x14ac:dyDescent="0.75">
      <c r="B5836" s="250">
        <v>5773</v>
      </c>
      <c r="C5836" s="249">
        <v>129.99747231763141</v>
      </c>
    </row>
    <row r="5837" spans="2:3" x14ac:dyDescent="0.75">
      <c r="B5837" s="250">
        <v>5774</v>
      </c>
      <c r="C5837" s="249">
        <v>123.76488833644574</v>
      </c>
    </row>
    <row r="5838" spans="2:3" x14ac:dyDescent="0.75">
      <c r="B5838" s="250">
        <v>5775</v>
      </c>
      <c r="C5838" s="249">
        <v>100.7305081572665</v>
      </c>
    </row>
    <row r="5839" spans="2:3" x14ac:dyDescent="0.75">
      <c r="B5839" s="250">
        <v>5776</v>
      </c>
      <c r="C5839" s="249">
        <v>98.96798689287688</v>
      </c>
    </row>
    <row r="5840" spans="2:3" x14ac:dyDescent="0.75">
      <c r="B5840" s="250">
        <v>5777</v>
      </c>
      <c r="C5840" s="249">
        <v>117.91577660095297</v>
      </c>
    </row>
    <row r="5841" spans="2:3" x14ac:dyDescent="0.75">
      <c r="B5841" s="250">
        <v>5778</v>
      </c>
      <c r="C5841" s="249">
        <v>121.60880296211863</v>
      </c>
    </row>
    <row r="5842" spans="2:3" x14ac:dyDescent="0.75">
      <c r="B5842" s="250">
        <v>5779</v>
      </c>
      <c r="C5842" s="249">
        <v>100.36664584210182</v>
      </c>
    </row>
    <row r="5843" spans="2:3" x14ac:dyDescent="0.75">
      <c r="B5843" s="250">
        <v>5780</v>
      </c>
      <c r="C5843" s="249">
        <v>149.37800664838795</v>
      </c>
    </row>
    <row r="5844" spans="2:3" x14ac:dyDescent="0.75">
      <c r="B5844" s="250">
        <v>5781</v>
      </c>
      <c r="C5844" s="249">
        <v>134.67800466629754</v>
      </c>
    </row>
    <row r="5845" spans="2:3" x14ac:dyDescent="0.75">
      <c r="B5845" s="250">
        <v>5782</v>
      </c>
      <c r="C5845" s="249">
        <v>79.491912381005164</v>
      </c>
    </row>
    <row r="5846" spans="2:3" x14ac:dyDescent="0.75">
      <c r="B5846" s="250">
        <v>5783</v>
      </c>
      <c r="C5846" s="249">
        <v>151.24199690095503</v>
      </c>
    </row>
    <row r="5847" spans="2:3" x14ac:dyDescent="0.75">
      <c r="B5847" s="250">
        <v>5784</v>
      </c>
      <c r="C5847" s="249">
        <v>145.94446727817137</v>
      </c>
    </row>
    <row r="5848" spans="2:3" x14ac:dyDescent="0.75">
      <c r="B5848" s="250">
        <v>5785</v>
      </c>
      <c r="C5848" s="249">
        <v>128.40756825836192</v>
      </c>
    </row>
    <row r="5849" spans="2:3" x14ac:dyDescent="0.75">
      <c r="B5849" s="250">
        <v>5786</v>
      </c>
      <c r="C5849" s="249">
        <v>150.82083957440241</v>
      </c>
    </row>
    <row r="5850" spans="2:3" x14ac:dyDescent="0.75">
      <c r="B5850" s="250">
        <v>5787</v>
      </c>
      <c r="C5850" s="249">
        <v>161.84754271564591</v>
      </c>
    </row>
    <row r="5851" spans="2:3" x14ac:dyDescent="0.75">
      <c r="B5851" s="250">
        <v>5788</v>
      </c>
      <c r="C5851" s="249">
        <v>100.09458252235086</v>
      </c>
    </row>
    <row r="5852" spans="2:3" x14ac:dyDescent="0.75">
      <c r="B5852" s="250">
        <v>5789</v>
      </c>
      <c r="C5852" s="249">
        <v>163.84022580822781</v>
      </c>
    </row>
    <row r="5853" spans="2:3" x14ac:dyDescent="0.75">
      <c r="B5853" s="250">
        <v>5790</v>
      </c>
      <c r="C5853" s="249">
        <v>147.7713654474606</v>
      </c>
    </row>
    <row r="5854" spans="2:3" x14ac:dyDescent="0.75">
      <c r="B5854" s="250">
        <v>5791</v>
      </c>
      <c r="C5854" s="249">
        <v>91.14263762512789</v>
      </c>
    </row>
    <row r="5855" spans="2:3" x14ac:dyDescent="0.75">
      <c r="B5855" s="250">
        <v>5792</v>
      </c>
      <c r="C5855" s="249">
        <v>126.81366397200205</v>
      </c>
    </row>
    <row r="5856" spans="2:3" x14ac:dyDescent="0.75">
      <c r="B5856" s="250">
        <v>5793</v>
      </c>
      <c r="C5856" s="249">
        <v>116.87945547862536</v>
      </c>
    </row>
    <row r="5857" spans="2:3" x14ac:dyDescent="0.75">
      <c r="B5857" s="250">
        <v>5794</v>
      </c>
      <c r="C5857" s="249">
        <v>141.81449764139919</v>
      </c>
    </row>
    <row r="5858" spans="2:3" x14ac:dyDescent="0.75">
      <c r="B5858" s="250">
        <v>5795</v>
      </c>
      <c r="C5858" s="249">
        <v>112.45543543059813</v>
      </c>
    </row>
    <row r="5859" spans="2:3" x14ac:dyDescent="0.75">
      <c r="B5859" s="250">
        <v>5796</v>
      </c>
      <c r="C5859" s="249">
        <v>98.456628018466674</v>
      </c>
    </row>
    <row r="5860" spans="2:3" x14ac:dyDescent="0.75">
      <c r="B5860" s="250">
        <v>5797</v>
      </c>
      <c r="C5860" s="249">
        <v>144.79841514909486</v>
      </c>
    </row>
    <row r="5861" spans="2:3" x14ac:dyDescent="0.75">
      <c r="B5861" s="250">
        <v>5798</v>
      </c>
      <c r="C5861" s="249">
        <v>92.4099846847283</v>
      </c>
    </row>
    <row r="5862" spans="2:3" x14ac:dyDescent="0.75">
      <c r="B5862" s="250">
        <v>5799</v>
      </c>
      <c r="C5862" s="249">
        <v>105.2679493844461</v>
      </c>
    </row>
    <row r="5863" spans="2:3" x14ac:dyDescent="0.75">
      <c r="B5863" s="250">
        <v>5800</v>
      </c>
      <c r="C5863" s="249">
        <v>135.43327855775095</v>
      </c>
    </row>
    <row r="5864" spans="2:3" x14ac:dyDescent="0.75">
      <c r="B5864" s="250">
        <v>5801</v>
      </c>
      <c r="C5864" s="249">
        <v>93.55627479921192</v>
      </c>
    </row>
    <row r="5865" spans="2:3" x14ac:dyDescent="0.75">
      <c r="B5865" s="250">
        <v>5802</v>
      </c>
      <c r="C5865" s="249">
        <v>151.10146854064141</v>
      </c>
    </row>
    <row r="5866" spans="2:3" x14ac:dyDescent="0.75">
      <c r="B5866" s="250">
        <v>5803</v>
      </c>
      <c r="C5866" s="249">
        <v>133.50291492482222</v>
      </c>
    </row>
    <row r="5867" spans="2:3" x14ac:dyDescent="0.75">
      <c r="B5867" s="250">
        <v>5804</v>
      </c>
      <c r="C5867" s="249">
        <v>136.48412180020625</v>
      </c>
    </row>
    <row r="5868" spans="2:3" x14ac:dyDescent="0.75">
      <c r="B5868" s="250">
        <v>5805</v>
      </c>
      <c r="C5868" s="249">
        <v>136.67559326414138</v>
      </c>
    </row>
    <row r="5869" spans="2:3" x14ac:dyDescent="0.75">
      <c r="B5869" s="250">
        <v>5806</v>
      </c>
      <c r="C5869" s="249">
        <v>106.18348187427277</v>
      </c>
    </row>
    <row r="5870" spans="2:3" x14ac:dyDescent="0.75">
      <c r="B5870" s="250">
        <v>5807</v>
      </c>
      <c r="C5870" s="249">
        <v>85.977600243427759</v>
      </c>
    </row>
    <row r="5871" spans="2:3" x14ac:dyDescent="0.75">
      <c r="B5871" s="250">
        <v>5808</v>
      </c>
      <c r="C5871" s="249">
        <v>145.28607747549006</v>
      </c>
    </row>
    <row r="5872" spans="2:3" x14ac:dyDescent="0.75">
      <c r="B5872" s="250">
        <v>5809</v>
      </c>
      <c r="C5872" s="249">
        <v>100.14079438236908</v>
      </c>
    </row>
    <row r="5873" spans="2:3" x14ac:dyDescent="0.75">
      <c r="B5873" s="250">
        <v>5810</v>
      </c>
      <c r="C5873" s="249">
        <v>121.64760137029843</v>
      </c>
    </row>
    <row r="5874" spans="2:3" x14ac:dyDescent="0.75">
      <c r="B5874" s="250">
        <v>5811</v>
      </c>
      <c r="C5874" s="249">
        <v>129.26328549490643</v>
      </c>
    </row>
    <row r="5875" spans="2:3" x14ac:dyDescent="0.75">
      <c r="B5875" s="250">
        <v>5812</v>
      </c>
      <c r="C5875" s="249">
        <v>75.173627113800265</v>
      </c>
    </row>
    <row r="5876" spans="2:3" x14ac:dyDescent="0.75">
      <c r="B5876" s="250">
        <v>5813</v>
      </c>
      <c r="C5876" s="249">
        <v>146.07725814021529</v>
      </c>
    </row>
    <row r="5877" spans="2:3" x14ac:dyDescent="0.75">
      <c r="B5877" s="250">
        <v>5814</v>
      </c>
      <c r="C5877" s="249">
        <v>109.97447982273997</v>
      </c>
    </row>
    <row r="5878" spans="2:3" x14ac:dyDescent="0.75">
      <c r="B5878" s="250">
        <v>5815</v>
      </c>
      <c r="C5878" s="249">
        <v>135.3239946867476</v>
      </c>
    </row>
    <row r="5879" spans="2:3" x14ac:dyDescent="0.75">
      <c r="B5879" s="250">
        <v>5816</v>
      </c>
      <c r="C5879" s="249">
        <v>100.18755434750648</v>
      </c>
    </row>
    <row r="5880" spans="2:3" x14ac:dyDescent="0.75">
      <c r="B5880" s="250">
        <v>5817</v>
      </c>
      <c r="C5880" s="249">
        <v>116.08773100821783</v>
      </c>
    </row>
    <row r="5881" spans="2:3" x14ac:dyDescent="0.75">
      <c r="B5881" s="250">
        <v>5818</v>
      </c>
      <c r="C5881" s="249">
        <v>129.26186182713082</v>
      </c>
    </row>
    <row r="5882" spans="2:3" x14ac:dyDescent="0.75">
      <c r="B5882" s="250">
        <v>5819</v>
      </c>
      <c r="C5882" s="249">
        <v>96.368116141283821</v>
      </c>
    </row>
    <row r="5883" spans="2:3" x14ac:dyDescent="0.75">
      <c r="B5883" s="250">
        <v>5820</v>
      </c>
      <c r="C5883" s="249">
        <v>147.76191383086407</v>
      </c>
    </row>
    <row r="5884" spans="2:3" x14ac:dyDescent="0.75">
      <c r="B5884" s="250">
        <v>5821</v>
      </c>
      <c r="C5884" s="249">
        <v>139.94652561020496</v>
      </c>
    </row>
    <row r="5885" spans="2:3" x14ac:dyDescent="0.75">
      <c r="B5885" s="250">
        <v>5822</v>
      </c>
      <c r="C5885" s="249">
        <v>83.736361874555996</v>
      </c>
    </row>
    <row r="5886" spans="2:3" x14ac:dyDescent="0.75">
      <c r="B5886" s="250">
        <v>5823</v>
      </c>
      <c r="C5886" s="249">
        <v>126.58559319205355</v>
      </c>
    </row>
    <row r="5887" spans="2:3" x14ac:dyDescent="0.75">
      <c r="B5887" s="250">
        <v>5824</v>
      </c>
      <c r="C5887" s="249">
        <v>119.86975300140162</v>
      </c>
    </row>
    <row r="5888" spans="2:3" x14ac:dyDescent="0.75">
      <c r="B5888" s="250">
        <v>5825</v>
      </c>
      <c r="C5888" s="249">
        <v>139.71534919659712</v>
      </c>
    </row>
    <row r="5889" spans="2:3" x14ac:dyDescent="0.75">
      <c r="B5889" s="250">
        <v>5826</v>
      </c>
      <c r="C5889" s="249">
        <v>118.02638516738146</v>
      </c>
    </row>
    <row r="5890" spans="2:3" x14ac:dyDescent="0.75">
      <c r="B5890" s="250">
        <v>5827</v>
      </c>
      <c r="C5890" s="249">
        <v>109.92034931937839</v>
      </c>
    </row>
    <row r="5891" spans="2:3" x14ac:dyDescent="0.75">
      <c r="B5891" s="250">
        <v>5828</v>
      </c>
      <c r="C5891" s="249">
        <v>121.97156116085326</v>
      </c>
    </row>
    <row r="5892" spans="2:3" x14ac:dyDescent="0.75">
      <c r="B5892" s="250">
        <v>5829</v>
      </c>
      <c r="C5892" s="249">
        <v>154.57883752124451</v>
      </c>
    </row>
    <row r="5893" spans="2:3" x14ac:dyDescent="0.75">
      <c r="B5893" s="250">
        <v>5830</v>
      </c>
      <c r="C5893" s="249">
        <v>117.45299198920422</v>
      </c>
    </row>
    <row r="5894" spans="2:3" x14ac:dyDescent="0.75">
      <c r="B5894" s="250">
        <v>5831</v>
      </c>
      <c r="C5894" s="249">
        <v>113.69089459125567</v>
      </c>
    </row>
    <row r="5895" spans="2:3" x14ac:dyDescent="0.75">
      <c r="B5895" s="250">
        <v>5832</v>
      </c>
      <c r="C5895" s="249">
        <v>164.17845780486306</v>
      </c>
    </row>
    <row r="5896" spans="2:3" x14ac:dyDescent="0.75">
      <c r="B5896" s="250">
        <v>5833</v>
      </c>
      <c r="C5896" s="249">
        <v>123.65686333545064</v>
      </c>
    </row>
    <row r="5897" spans="2:3" x14ac:dyDescent="0.75">
      <c r="B5897" s="250">
        <v>5834</v>
      </c>
      <c r="C5897" s="249">
        <v>123.14124390243124</v>
      </c>
    </row>
    <row r="5898" spans="2:3" x14ac:dyDescent="0.75">
      <c r="B5898" s="250">
        <v>5835</v>
      </c>
      <c r="C5898" s="249">
        <v>169.80767985222653</v>
      </c>
    </row>
    <row r="5899" spans="2:3" x14ac:dyDescent="0.75">
      <c r="B5899" s="250">
        <v>5836</v>
      </c>
      <c r="C5899" s="249">
        <v>95.168554344539984</v>
      </c>
    </row>
    <row r="5900" spans="2:3" x14ac:dyDescent="0.75">
      <c r="B5900" s="250">
        <v>5837</v>
      </c>
      <c r="C5900" s="249">
        <v>136.078086090038</v>
      </c>
    </row>
    <row r="5901" spans="2:3" x14ac:dyDescent="0.75">
      <c r="B5901" s="250">
        <v>5838</v>
      </c>
      <c r="C5901" s="249">
        <v>104.26096800448222</v>
      </c>
    </row>
    <row r="5902" spans="2:3" x14ac:dyDescent="0.75">
      <c r="B5902" s="250">
        <v>5839</v>
      </c>
      <c r="C5902" s="249">
        <v>157.43001103751368</v>
      </c>
    </row>
    <row r="5903" spans="2:3" x14ac:dyDescent="0.75">
      <c r="B5903" s="250">
        <v>5840</v>
      </c>
      <c r="C5903" s="249">
        <v>114.70147310226706</v>
      </c>
    </row>
    <row r="5904" spans="2:3" x14ac:dyDescent="0.75">
      <c r="B5904" s="250">
        <v>5841</v>
      </c>
      <c r="C5904" s="249">
        <v>93.194834982808175</v>
      </c>
    </row>
    <row r="5905" spans="2:3" x14ac:dyDescent="0.75">
      <c r="B5905" s="250">
        <v>5842</v>
      </c>
      <c r="C5905" s="249">
        <v>89.388673119726406</v>
      </c>
    </row>
    <row r="5906" spans="2:3" x14ac:dyDescent="0.75">
      <c r="B5906" s="250">
        <v>5843</v>
      </c>
      <c r="C5906" s="249">
        <v>140.15832406405204</v>
      </c>
    </row>
    <row r="5907" spans="2:3" x14ac:dyDescent="0.75">
      <c r="B5907" s="250">
        <v>5844</v>
      </c>
      <c r="C5907" s="249">
        <v>101.31879626944878</v>
      </c>
    </row>
    <row r="5908" spans="2:3" x14ac:dyDescent="0.75">
      <c r="B5908" s="250">
        <v>5845</v>
      </c>
      <c r="C5908" s="249">
        <v>105.57649670095792</v>
      </c>
    </row>
    <row r="5909" spans="2:3" x14ac:dyDescent="0.75">
      <c r="B5909" s="250">
        <v>5846</v>
      </c>
      <c r="C5909" s="249">
        <v>76.217469168843138</v>
      </c>
    </row>
    <row r="5910" spans="2:3" x14ac:dyDescent="0.75">
      <c r="B5910" s="250">
        <v>5847</v>
      </c>
      <c r="C5910" s="249">
        <v>99.605984994110543</v>
      </c>
    </row>
    <row r="5911" spans="2:3" x14ac:dyDescent="0.75">
      <c r="B5911" s="250">
        <v>5848</v>
      </c>
      <c r="C5911" s="249">
        <v>160.10202432494521</v>
      </c>
    </row>
    <row r="5912" spans="2:3" x14ac:dyDescent="0.75">
      <c r="B5912" s="250">
        <v>5849</v>
      </c>
      <c r="C5912" s="249">
        <v>134.70261155353273</v>
      </c>
    </row>
    <row r="5913" spans="2:3" x14ac:dyDescent="0.75">
      <c r="B5913" s="250">
        <v>5850</v>
      </c>
      <c r="C5913" s="249">
        <v>164.63055865948024</v>
      </c>
    </row>
    <row r="5914" spans="2:3" x14ac:dyDescent="0.75">
      <c r="B5914" s="250">
        <v>5851</v>
      </c>
      <c r="C5914" s="249">
        <v>90.313709395496872</v>
      </c>
    </row>
    <row r="5915" spans="2:3" x14ac:dyDescent="0.75">
      <c r="B5915" s="250">
        <v>5852</v>
      </c>
      <c r="C5915" s="249">
        <v>118.71820792230521</v>
      </c>
    </row>
    <row r="5916" spans="2:3" x14ac:dyDescent="0.75">
      <c r="B5916" s="250">
        <v>5853</v>
      </c>
      <c r="C5916" s="249">
        <v>116.440793658476</v>
      </c>
    </row>
    <row r="5917" spans="2:3" x14ac:dyDescent="0.75">
      <c r="B5917" s="250">
        <v>5854</v>
      </c>
      <c r="C5917" s="249">
        <v>97.156532584338052</v>
      </c>
    </row>
    <row r="5918" spans="2:3" x14ac:dyDescent="0.75">
      <c r="B5918" s="250">
        <v>5855</v>
      </c>
      <c r="C5918" s="249">
        <v>90.837805481486711</v>
      </c>
    </row>
    <row r="5919" spans="2:3" x14ac:dyDescent="0.75">
      <c r="B5919" s="250">
        <v>5856</v>
      </c>
      <c r="C5919" s="249">
        <v>126.15486204031205</v>
      </c>
    </row>
    <row r="5920" spans="2:3" x14ac:dyDescent="0.75">
      <c r="B5920" s="250">
        <v>5857</v>
      </c>
      <c r="C5920" s="249">
        <v>103.45670810883274</v>
      </c>
    </row>
    <row r="5921" spans="2:3" x14ac:dyDescent="0.75">
      <c r="B5921" s="250">
        <v>5858</v>
      </c>
      <c r="C5921" s="249">
        <v>112.92133684666493</v>
      </c>
    </row>
    <row r="5922" spans="2:3" x14ac:dyDescent="0.75">
      <c r="B5922" s="250">
        <v>5859</v>
      </c>
      <c r="C5922" s="249">
        <v>110.08401526683994</v>
      </c>
    </row>
    <row r="5923" spans="2:3" x14ac:dyDescent="0.75">
      <c r="B5923" s="250">
        <v>5860</v>
      </c>
      <c r="C5923" s="249">
        <v>114.18177368319634</v>
      </c>
    </row>
    <row r="5924" spans="2:3" x14ac:dyDescent="0.75">
      <c r="B5924" s="250">
        <v>5861</v>
      </c>
      <c r="C5924" s="249">
        <v>136.00621011484577</v>
      </c>
    </row>
    <row r="5925" spans="2:3" x14ac:dyDescent="0.75">
      <c r="B5925" s="250">
        <v>5862</v>
      </c>
      <c r="C5925" s="249">
        <v>81.498742381373489</v>
      </c>
    </row>
    <row r="5926" spans="2:3" x14ac:dyDescent="0.75">
      <c r="B5926" s="250">
        <v>5863</v>
      </c>
      <c r="C5926" s="249">
        <v>104.70720458096741</v>
      </c>
    </row>
    <row r="5927" spans="2:3" x14ac:dyDescent="0.75">
      <c r="B5927" s="250">
        <v>5864</v>
      </c>
      <c r="C5927" s="249">
        <v>93.855038412639615</v>
      </c>
    </row>
    <row r="5928" spans="2:3" x14ac:dyDescent="0.75">
      <c r="B5928" s="250">
        <v>5865</v>
      </c>
      <c r="C5928" s="249">
        <v>133.45856417072838</v>
      </c>
    </row>
    <row r="5929" spans="2:3" x14ac:dyDescent="0.75">
      <c r="B5929" s="250">
        <v>5866</v>
      </c>
      <c r="C5929" s="249">
        <v>103.79585254893269</v>
      </c>
    </row>
    <row r="5930" spans="2:3" x14ac:dyDescent="0.75">
      <c r="B5930" s="250">
        <v>5867</v>
      </c>
      <c r="C5930" s="249">
        <v>112.82545725229075</v>
      </c>
    </row>
    <row r="5931" spans="2:3" x14ac:dyDescent="0.75">
      <c r="B5931" s="250">
        <v>5868</v>
      </c>
      <c r="C5931" s="249">
        <v>103.5909109257732</v>
      </c>
    </row>
    <row r="5932" spans="2:3" x14ac:dyDescent="0.75">
      <c r="B5932" s="250">
        <v>5869</v>
      </c>
      <c r="C5932" s="249">
        <v>150.82274578263321</v>
      </c>
    </row>
    <row r="5933" spans="2:3" x14ac:dyDescent="0.75">
      <c r="B5933" s="250">
        <v>5870</v>
      </c>
      <c r="C5933" s="249">
        <v>108.71243337381297</v>
      </c>
    </row>
    <row r="5934" spans="2:3" x14ac:dyDescent="0.75">
      <c r="B5934" s="250">
        <v>5871</v>
      </c>
      <c r="C5934" s="249">
        <v>86.828859853925948</v>
      </c>
    </row>
    <row r="5935" spans="2:3" x14ac:dyDescent="0.75">
      <c r="B5935" s="250">
        <v>5872</v>
      </c>
      <c r="C5935" s="249">
        <v>113.57470163025951</v>
      </c>
    </row>
    <row r="5936" spans="2:3" x14ac:dyDescent="0.75">
      <c r="B5936" s="250">
        <v>5873</v>
      </c>
      <c r="C5936" s="249">
        <v>135.83455594768265</v>
      </c>
    </row>
    <row r="5937" spans="2:3" x14ac:dyDescent="0.75">
      <c r="B5937" s="250">
        <v>5874</v>
      </c>
      <c r="C5937" s="249">
        <v>104.56512210862152</v>
      </c>
    </row>
    <row r="5938" spans="2:3" x14ac:dyDescent="0.75">
      <c r="B5938" s="250">
        <v>5875</v>
      </c>
      <c r="C5938" s="249">
        <v>76.682080069101787</v>
      </c>
    </row>
    <row r="5939" spans="2:3" x14ac:dyDescent="0.75">
      <c r="B5939" s="250">
        <v>5876</v>
      </c>
      <c r="C5939" s="249">
        <v>111.55470078752576</v>
      </c>
    </row>
    <row r="5940" spans="2:3" x14ac:dyDescent="0.75">
      <c r="B5940" s="250">
        <v>5877</v>
      </c>
      <c r="C5940" s="249">
        <v>70.33876178399494</v>
      </c>
    </row>
    <row r="5941" spans="2:3" x14ac:dyDescent="0.75">
      <c r="B5941" s="250">
        <v>5878</v>
      </c>
      <c r="C5941" s="249">
        <v>87.858867962097662</v>
      </c>
    </row>
    <row r="5942" spans="2:3" x14ac:dyDescent="0.75">
      <c r="B5942" s="250">
        <v>5879</v>
      </c>
      <c r="C5942" s="249">
        <v>93.55203246548561</v>
      </c>
    </row>
    <row r="5943" spans="2:3" x14ac:dyDescent="0.75">
      <c r="B5943" s="250">
        <v>5880</v>
      </c>
      <c r="C5943" s="249">
        <v>94.522399316274388</v>
      </c>
    </row>
    <row r="5944" spans="2:3" x14ac:dyDescent="0.75">
      <c r="B5944" s="250">
        <v>5881</v>
      </c>
      <c r="C5944" s="249">
        <v>140.37033475077214</v>
      </c>
    </row>
    <row r="5945" spans="2:3" x14ac:dyDescent="0.75">
      <c r="B5945" s="250">
        <v>5882</v>
      </c>
      <c r="C5945" s="249">
        <v>121.23029891175226</v>
      </c>
    </row>
    <row r="5946" spans="2:3" x14ac:dyDescent="0.75">
      <c r="B5946" s="250">
        <v>5883</v>
      </c>
      <c r="C5946" s="249">
        <v>136.49370554871189</v>
      </c>
    </row>
    <row r="5947" spans="2:3" x14ac:dyDescent="0.75">
      <c r="B5947" s="250">
        <v>5884</v>
      </c>
      <c r="C5947" s="249">
        <v>129.99119483425426</v>
      </c>
    </row>
    <row r="5948" spans="2:3" x14ac:dyDescent="0.75">
      <c r="B5948" s="250">
        <v>5885</v>
      </c>
      <c r="C5948" s="249">
        <v>126.43092128641412</v>
      </c>
    </row>
    <row r="5949" spans="2:3" x14ac:dyDescent="0.75">
      <c r="B5949" s="250">
        <v>5886</v>
      </c>
      <c r="C5949" s="249">
        <v>169.53584053397822</v>
      </c>
    </row>
    <row r="5950" spans="2:3" x14ac:dyDescent="0.75">
      <c r="B5950" s="250">
        <v>5887</v>
      </c>
      <c r="C5950" s="249">
        <v>132.68088424569908</v>
      </c>
    </row>
    <row r="5951" spans="2:3" x14ac:dyDescent="0.75">
      <c r="B5951" s="250">
        <v>5888</v>
      </c>
      <c r="C5951" s="249">
        <v>112.39075096062052</v>
      </c>
    </row>
    <row r="5952" spans="2:3" x14ac:dyDescent="0.75">
      <c r="B5952" s="250">
        <v>5889</v>
      </c>
      <c r="C5952" s="249">
        <v>66.787900734335452</v>
      </c>
    </row>
    <row r="5953" spans="2:3" x14ac:dyDescent="0.75">
      <c r="B5953" s="250">
        <v>5890</v>
      </c>
      <c r="C5953" s="249">
        <v>134.45248462932614</v>
      </c>
    </row>
    <row r="5954" spans="2:3" x14ac:dyDescent="0.75">
      <c r="B5954" s="250">
        <v>5891</v>
      </c>
      <c r="C5954" s="249">
        <v>114.58828945925939</v>
      </c>
    </row>
    <row r="5955" spans="2:3" x14ac:dyDescent="0.75">
      <c r="B5955" s="250">
        <v>5892</v>
      </c>
      <c r="C5955" s="249">
        <v>144.16133672752164</v>
      </c>
    </row>
    <row r="5956" spans="2:3" x14ac:dyDescent="0.75">
      <c r="B5956" s="250">
        <v>5893</v>
      </c>
      <c r="C5956" s="249">
        <v>123.71439317822416</v>
      </c>
    </row>
    <row r="5957" spans="2:3" x14ac:dyDescent="0.75">
      <c r="B5957" s="250">
        <v>5894</v>
      </c>
      <c r="C5957" s="249">
        <v>105.85782561699895</v>
      </c>
    </row>
    <row r="5958" spans="2:3" x14ac:dyDescent="0.75">
      <c r="B5958" s="250">
        <v>5895</v>
      </c>
      <c r="C5958" s="249">
        <v>114.1529628444235</v>
      </c>
    </row>
    <row r="5959" spans="2:3" x14ac:dyDescent="0.75">
      <c r="B5959" s="250">
        <v>5896</v>
      </c>
      <c r="C5959" s="249">
        <v>142.04219863000824</v>
      </c>
    </row>
    <row r="5960" spans="2:3" x14ac:dyDescent="0.75">
      <c r="B5960" s="250">
        <v>5897</v>
      </c>
      <c r="C5960" s="249">
        <v>93.505550269840171</v>
      </c>
    </row>
    <row r="5961" spans="2:3" x14ac:dyDescent="0.75">
      <c r="B5961" s="250">
        <v>5898</v>
      </c>
      <c r="C5961" s="249">
        <v>112.41140012199028</v>
      </c>
    </row>
    <row r="5962" spans="2:3" x14ac:dyDescent="0.75">
      <c r="B5962" s="250">
        <v>5899</v>
      </c>
      <c r="C5962" s="249">
        <v>100.52539890515715</v>
      </c>
    </row>
    <row r="5963" spans="2:3" x14ac:dyDescent="0.75">
      <c r="B5963" s="250">
        <v>5900</v>
      </c>
      <c r="C5963" s="249">
        <v>103.86718416324962</v>
      </c>
    </row>
    <row r="5964" spans="2:3" x14ac:dyDescent="0.75">
      <c r="B5964" s="250">
        <v>5901</v>
      </c>
      <c r="C5964" s="249">
        <v>102.81206384116572</v>
      </c>
    </row>
    <row r="5965" spans="2:3" x14ac:dyDescent="0.75">
      <c r="B5965" s="250">
        <v>5902</v>
      </c>
      <c r="C5965" s="249">
        <v>164.99553072536375</v>
      </c>
    </row>
    <row r="5966" spans="2:3" x14ac:dyDescent="0.75">
      <c r="B5966" s="250">
        <v>5903</v>
      </c>
      <c r="C5966" s="249">
        <v>126.15674169879253</v>
      </c>
    </row>
    <row r="5967" spans="2:3" x14ac:dyDescent="0.75">
      <c r="B5967" s="250">
        <v>5904</v>
      </c>
      <c r="C5967" s="249">
        <v>112.82118865224867</v>
      </c>
    </row>
    <row r="5968" spans="2:3" x14ac:dyDescent="0.75">
      <c r="B5968" s="250">
        <v>5905</v>
      </c>
      <c r="C5968" s="249">
        <v>151.91559192052293</v>
      </c>
    </row>
    <row r="5969" spans="2:3" x14ac:dyDescent="0.75">
      <c r="B5969" s="250">
        <v>5906</v>
      </c>
      <c r="C5969" s="249">
        <v>115.91079117489254</v>
      </c>
    </row>
    <row r="5970" spans="2:3" x14ac:dyDescent="0.75">
      <c r="B5970" s="250">
        <v>5907</v>
      </c>
      <c r="C5970" s="249">
        <v>109.19576750905303</v>
      </c>
    </row>
    <row r="5971" spans="2:3" x14ac:dyDescent="0.75">
      <c r="B5971" s="250">
        <v>5908</v>
      </c>
      <c r="C5971" s="249">
        <v>102.924768023621</v>
      </c>
    </row>
    <row r="5972" spans="2:3" x14ac:dyDescent="0.75">
      <c r="B5972" s="250">
        <v>5909</v>
      </c>
      <c r="C5972" s="249">
        <v>107.43248795097678</v>
      </c>
    </row>
    <row r="5973" spans="2:3" x14ac:dyDescent="0.75">
      <c r="B5973" s="250">
        <v>5910</v>
      </c>
      <c r="C5973" s="249">
        <v>107.95542330922068</v>
      </c>
    </row>
    <row r="5974" spans="2:3" x14ac:dyDescent="0.75">
      <c r="B5974" s="250">
        <v>5911</v>
      </c>
      <c r="C5974" s="249">
        <v>62.757419137266012</v>
      </c>
    </row>
    <row r="5975" spans="2:3" x14ac:dyDescent="0.75">
      <c r="B5975" s="250">
        <v>5912</v>
      </c>
      <c r="C5975" s="249">
        <v>101.03806159596084</v>
      </c>
    </row>
    <row r="5976" spans="2:3" x14ac:dyDescent="0.75">
      <c r="B5976" s="250">
        <v>5913</v>
      </c>
      <c r="C5976" s="249">
        <v>142.40482680320301</v>
      </c>
    </row>
    <row r="5977" spans="2:3" x14ac:dyDescent="0.75">
      <c r="B5977" s="250">
        <v>5914</v>
      </c>
      <c r="C5977" s="249">
        <v>130.48494281452187</v>
      </c>
    </row>
    <row r="5978" spans="2:3" x14ac:dyDescent="0.75">
      <c r="B5978" s="250">
        <v>5915</v>
      </c>
      <c r="C5978" s="249">
        <v>89.443019795239394</v>
      </c>
    </row>
    <row r="5979" spans="2:3" x14ac:dyDescent="0.75">
      <c r="B5979" s="250">
        <v>5916</v>
      </c>
      <c r="C5979" s="249">
        <v>116.54511885069483</v>
      </c>
    </row>
    <row r="5980" spans="2:3" x14ac:dyDescent="0.75">
      <c r="B5980" s="250">
        <v>5917</v>
      </c>
      <c r="C5980" s="249">
        <v>148.44629754694236</v>
      </c>
    </row>
    <row r="5981" spans="2:3" x14ac:dyDescent="0.75">
      <c r="B5981" s="250">
        <v>5918</v>
      </c>
      <c r="C5981" s="249">
        <v>160.52324419060838</v>
      </c>
    </row>
    <row r="5982" spans="2:3" x14ac:dyDescent="0.75">
      <c r="B5982" s="250">
        <v>5919</v>
      </c>
      <c r="C5982" s="249">
        <v>121.109752530911</v>
      </c>
    </row>
    <row r="5983" spans="2:3" x14ac:dyDescent="0.75">
      <c r="B5983" s="250">
        <v>5920</v>
      </c>
      <c r="C5983" s="249">
        <v>131.33597058389148</v>
      </c>
    </row>
    <row r="5984" spans="2:3" x14ac:dyDescent="0.75">
      <c r="B5984" s="250">
        <v>5921</v>
      </c>
      <c r="C5984" s="249">
        <v>96.629043782309694</v>
      </c>
    </row>
    <row r="5985" spans="2:3" x14ac:dyDescent="0.75">
      <c r="B5985" s="250">
        <v>5922</v>
      </c>
      <c r="C5985" s="249">
        <v>147.58765810040194</v>
      </c>
    </row>
    <row r="5986" spans="2:3" x14ac:dyDescent="0.75">
      <c r="B5986" s="250">
        <v>5923</v>
      </c>
      <c r="C5986" s="249">
        <v>125.8187794255243</v>
      </c>
    </row>
    <row r="5987" spans="2:3" x14ac:dyDescent="0.75">
      <c r="B5987" s="250">
        <v>5924</v>
      </c>
      <c r="C5987" s="249">
        <v>149.36412032178646</v>
      </c>
    </row>
    <row r="5988" spans="2:3" x14ac:dyDescent="0.75">
      <c r="B5988" s="250">
        <v>5925</v>
      </c>
      <c r="C5988" s="249">
        <v>81.703241222803626</v>
      </c>
    </row>
    <row r="5989" spans="2:3" x14ac:dyDescent="0.75">
      <c r="B5989" s="250">
        <v>5926</v>
      </c>
      <c r="C5989" s="249">
        <v>140.6710516462351</v>
      </c>
    </row>
    <row r="5990" spans="2:3" x14ac:dyDescent="0.75">
      <c r="B5990" s="250">
        <v>5927</v>
      </c>
      <c r="C5990" s="249">
        <v>135.21531776275049</v>
      </c>
    </row>
    <row r="5991" spans="2:3" x14ac:dyDescent="0.75">
      <c r="B5991" s="250">
        <v>5928</v>
      </c>
      <c r="C5991" s="249">
        <v>100.16692147533682</v>
      </c>
    </row>
    <row r="5992" spans="2:3" x14ac:dyDescent="0.75">
      <c r="B5992" s="250">
        <v>5929</v>
      </c>
      <c r="C5992" s="249">
        <v>99.157285991122833</v>
      </c>
    </row>
    <row r="5993" spans="2:3" x14ac:dyDescent="0.75">
      <c r="B5993" s="250">
        <v>5930</v>
      </c>
      <c r="C5993" s="249">
        <v>113.62625195372678</v>
      </c>
    </row>
    <row r="5994" spans="2:3" x14ac:dyDescent="0.75">
      <c r="B5994" s="250">
        <v>5931</v>
      </c>
      <c r="C5994" s="249">
        <v>106.76449649397169</v>
      </c>
    </row>
    <row r="5995" spans="2:3" x14ac:dyDescent="0.75">
      <c r="B5995" s="250">
        <v>5932</v>
      </c>
      <c r="C5995" s="249">
        <v>131.5782914828371</v>
      </c>
    </row>
    <row r="5996" spans="2:3" x14ac:dyDescent="0.75">
      <c r="B5996" s="250">
        <v>5933</v>
      </c>
      <c r="C5996" s="249">
        <v>129.41417801015211</v>
      </c>
    </row>
    <row r="5997" spans="2:3" x14ac:dyDescent="0.75">
      <c r="B5997" s="250">
        <v>5934</v>
      </c>
      <c r="C5997" s="249">
        <v>162.86152982673735</v>
      </c>
    </row>
    <row r="5998" spans="2:3" x14ac:dyDescent="0.75">
      <c r="B5998" s="250">
        <v>5935</v>
      </c>
      <c r="C5998" s="249">
        <v>120.9395921743596</v>
      </c>
    </row>
    <row r="5999" spans="2:3" x14ac:dyDescent="0.75">
      <c r="B5999" s="250">
        <v>5936</v>
      </c>
      <c r="C5999" s="249">
        <v>141.82392916227039</v>
      </c>
    </row>
    <row r="6000" spans="2:3" x14ac:dyDescent="0.75">
      <c r="B6000" s="250">
        <v>5937</v>
      </c>
      <c r="C6000" s="249">
        <v>129.99900652889102</v>
      </c>
    </row>
    <row r="6001" spans="2:3" x14ac:dyDescent="0.75">
      <c r="B6001" s="250">
        <v>5938</v>
      </c>
      <c r="C6001" s="249">
        <v>140.73549073246545</v>
      </c>
    </row>
    <row r="6002" spans="2:3" x14ac:dyDescent="0.75">
      <c r="B6002" s="250">
        <v>5939</v>
      </c>
      <c r="C6002" s="249">
        <v>117.82726670094237</v>
      </c>
    </row>
    <row r="6003" spans="2:3" x14ac:dyDescent="0.75">
      <c r="B6003" s="250">
        <v>5940</v>
      </c>
      <c r="C6003" s="249">
        <v>117.59120018814214</v>
      </c>
    </row>
    <row r="6004" spans="2:3" x14ac:dyDescent="0.75">
      <c r="B6004" s="250">
        <v>5941</v>
      </c>
      <c r="C6004" s="249">
        <v>116.74836174449905</v>
      </c>
    </row>
    <row r="6005" spans="2:3" x14ac:dyDescent="0.75">
      <c r="B6005" s="250">
        <v>5942</v>
      </c>
      <c r="C6005" s="249">
        <v>164.3182870820672</v>
      </c>
    </row>
    <row r="6006" spans="2:3" x14ac:dyDescent="0.75">
      <c r="B6006" s="250">
        <v>5943</v>
      </c>
      <c r="C6006" s="249">
        <v>110.83015983482444</v>
      </c>
    </row>
    <row r="6007" spans="2:3" x14ac:dyDescent="0.75">
      <c r="B6007" s="250">
        <v>5944</v>
      </c>
      <c r="C6007" s="249">
        <v>144.69511856166059</v>
      </c>
    </row>
    <row r="6008" spans="2:3" x14ac:dyDescent="0.75">
      <c r="B6008" s="250">
        <v>5945</v>
      </c>
      <c r="C6008" s="249">
        <v>155.33183112494632</v>
      </c>
    </row>
    <row r="6009" spans="2:3" x14ac:dyDescent="0.75">
      <c r="B6009" s="250">
        <v>5946</v>
      </c>
      <c r="C6009" s="249">
        <v>160.29350693135387</v>
      </c>
    </row>
    <row r="6010" spans="2:3" x14ac:dyDescent="0.75">
      <c r="B6010" s="250">
        <v>5947</v>
      </c>
      <c r="C6010" s="249">
        <v>73.628933457713089</v>
      </c>
    </row>
    <row r="6011" spans="2:3" x14ac:dyDescent="0.75">
      <c r="B6011" s="250">
        <v>5948</v>
      </c>
      <c r="C6011" s="249">
        <v>110.80911695298865</v>
      </c>
    </row>
    <row r="6012" spans="2:3" x14ac:dyDescent="0.75">
      <c r="B6012" s="250">
        <v>5949</v>
      </c>
      <c r="C6012" s="249">
        <v>135.2106311018741</v>
      </c>
    </row>
    <row r="6013" spans="2:3" x14ac:dyDescent="0.75">
      <c r="B6013" s="250">
        <v>5950</v>
      </c>
      <c r="C6013" s="249">
        <v>107.24532848551591</v>
      </c>
    </row>
    <row r="6014" spans="2:3" x14ac:dyDescent="0.75">
      <c r="B6014" s="250">
        <v>5951</v>
      </c>
      <c r="C6014" s="249">
        <v>112.99688751041853</v>
      </c>
    </row>
    <row r="6015" spans="2:3" x14ac:dyDescent="0.75">
      <c r="B6015" s="250">
        <v>5952</v>
      </c>
      <c r="C6015" s="249">
        <v>117.20523507078013</v>
      </c>
    </row>
    <row r="6016" spans="2:3" x14ac:dyDescent="0.75">
      <c r="B6016" s="250">
        <v>5953</v>
      </c>
      <c r="C6016" s="249">
        <v>103.19375907225458</v>
      </c>
    </row>
    <row r="6017" spans="2:3" x14ac:dyDescent="0.75">
      <c r="B6017" s="250">
        <v>5954</v>
      </c>
      <c r="C6017" s="249">
        <v>171.46425987953984</v>
      </c>
    </row>
    <row r="6018" spans="2:3" x14ac:dyDescent="0.75">
      <c r="B6018" s="250">
        <v>5955</v>
      </c>
      <c r="C6018" s="249">
        <v>83.729578653947954</v>
      </c>
    </row>
    <row r="6019" spans="2:3" x14ac:dyDescent="0.75">
      <c r="B6019" s="250">
        <v>5956</v>
      </c>
      <c r="C6019" s="249">
        <v>139.92497215938766</v>
      </c>
    </row>
    <row r="6020" spans="2:3" x14ac:dyDescent="0.75">
      <c r="B6020" s="250">
        <v>5957</v>
      </c>
      <c r="C6020" s="249">
        <v>109.33749514640462</v>
      </c>
    </row>
    <row r="6021" spans="2:3" x14ac:dyDescent="0.75">
      <c r="B6021" s="250">
        <v>5958</v>
      </c>
      <c r="C6021" s="249">
        <v>149.32690959717581</v>
      </c>
    </row>
    <row r="6022" spans="2:3" x14ac:dyDescent="0.75">
      <c r="B6022" s="250">
        <v>5959</v>
      </c>
      <c r="C6022" s="249">
        <v>63.124488045424961</v>
      </c>
    </row>
    <row r="6023" spans="2:3" x14ac:dyDescent="0.75">
      <c r="B6023" s="250">
        <v>5960</v>
      </c>
      <c r="C6023" s="249">
        <v>164.75427728096699</v>
      </c>
    </row>
    <row r="6024" spans="2:3" x14ac:dyDescent="0.75">
      <c r="B6024" s="250">
        <v>5961</v>
      </c>
      <c r="C6024" s="249">
        <v>113.24272997259517</v>
      </c>
    </row>
    <row r="6025" spans="2:3" x14ac:dyDescent="0.75">
      <c r="B6025" s="250">
        <v>5962</v>
      </c>
      <c r="C6025" s="249">
        <v>132.09135892223981</v>
      </c>
    </row>
    <row r="6026" spans="2:3" x14ac:dyDescent="0.75">
      <c r="B6026" s="250">
        <v>5963</v>
      </c>
      <c r="C6026" s="249">
        <v>84.517324873494459</v>
      </c>
    </row>
    <row r="6027" spans="2:3" x14ac:dyDescent="0.75">
      <c r="B6027" s="250">
        <v>5964</v>
      </c>
      <c r="C6027" s="249">
        <v>93.437671691019546</v>
      </c>
    </row>
    <row r="6028" spans="2:3" x14ac:dyDescent="0.75">
      <c r="B6028" s="250">
        <v>5965</v>
      </c>
      <c r="C6028" s="249">
        <v>135.10277490154675</v>
      </c>
    </row>
    <row r="6029" spans="2:3" x14ac:dyDescent="0.75">
      <c r="B6029" s="250">
        <v>5966</v>
      </c>
      <c r="C6029" s="249">
        <v>87.446945712465862</v>
      </c>
    </row>
    <row r="6030" spans="2:3" x14ac:dyDescent="0.75">
      <c r="B6030" s="250">
        <v>5967</v>
      </c>
      <c r="C6030" s="249">
        <v>135.69970784088508</v>
      </c>
    </row>
    <row r="6031" spans="2:3" x14ac:dyDescent="0.75">
      <c r="B6031" s="250">
        <v>5968</v>
      </c>
      <c r="C6031" s="249">
        <v>127.13637232786239</v>
      </c>
    </row>
    <row r="6032" spans="2:3" x14ac:dyDescent="0.75">
      <c r="B6032" s="250">
        <v>5969</v>
      </c>
      <c r="C6032" s="249">
        <v>117.30569914754179</v>
      </c>
    </row>
    <row r="6033" spans="2:3" x14ac:dyDescent="0.75">
      <c r="B6033" s="250">
        <v>5970</v>
      </c>
      <c r="C6033" s="249">
        <v>134.50486044187471</v>
      </c>
    </row>
    <row r="6034" spans="2:3" x14ac:dyDescent="0.75">
      <c r="B6034" s="250">
        <v>5971</v>
      </c>
      <c r="C6034" s="249">
        <v>137.4069993464658</v>
      </c>
    </row>
    <row r="6035" spans="2:3" x14ac:dyDescent="0.75">
      <c r="B6035" s="250">
        <v>5972</v>
      </c>
      <c r="C6035" s="249">
        <v>163.22467256984382</v>
      </c>
    </row>
    <row r="6036" spans="2:3" x14ac:dyDescent="0.75">
      <c r="B6036" s="250">
        <v>5973</v>
      </c>
      <c r="C6036" s="249">
        <v>135.9282906470284</v>
      </c>
    </row>
    <row r="6037" spans="2:3" x14ac:dyDescent="0.75">
      <c r="B6037" s="250">
        <v>5974</v>
      </c>
      <c r="C6037" s="249">
        <v>117.91348349534707</v>
      </c>
    </row>
    <row r="6038" spans="2:3" x14ac:dyDescent="0.75">
      <c r="B6038" s="250">
        <v>5975</v>
      </c>
      <c r="C6038" s="249">
        <v>132.00576679535118</v>
      </c>
    </row>
    <row r="6039" spans="2:3" x14ac:dyDescent="0.75">
      <c r="B6039" s="250">
        <v>5976</v>
      </c>
      <c r="C6039" s="249">
        <v>102.4576760959152</v>
      </c>
    </row>
    <row r="6040" spans="2:3" x14ac:dyDescent="0.75">
      <c r="B6040" s="250">
        <v>5977</v>
      </c>
      <c r="C6040" s="249">
        <v>100.55055233947698</v>
      </c>
    </row>
    <row r="6041" spans="2:3" x14ac:dyDescent="0.75">
      <c r="B6041" s="250">
        <v>5978</v>
      </c>
      <c r="C6041" s="249">
        <v>130.31673009631959</v>
      </c>
    </row>
    <row r="6042" spans="2:3" x14ac:dyDescent="0.75">
      <c r="B6042" s="250">
        <v>5979</v>
      </c>
      <c r="C6042" s="249">
        <v>178.31064957611727</v>
      </c>
    </row>
    <row r="6043" spans="2:3" x14ac:dyDescent="0.75">
      <c r="B6043" s="250">
        <v>5980</v>
      </c>
      <c r="C6043" s="249">
        <v>63.003325848083186</v>
      </c>
    </row>
    <row r="6044" spans="2:3" x14ac:dyDescent="0.75">
      <c r="B6044" s="250">
        <v>5981</v>
      </c>
      <c r="C6044" s="249">
        <v>156.65625156726833</v>
      </c>
    </row>
    <row r="6045" spans="2:3" x14ac:dyDescent="0.75">
      <c r="B6045" s="250">
        <v>5982</v>
      </c>
      <c r="C6045" s="249">
        <v>127.37451736108298</v>
      </c>
    </row>
    <row r="6046" spans="2:3" x14ac:dyDescent="0.75">
      <c r="B6046" s="250">
        <v>5983</v>
      </c>
      <c r="C6046" s="249">
        <v>141.53796873508145</v>
      </c>
    </row>
    <row r="6047" spans="2:3" x14ac:dyDescent="0.75">
      <c r="B6047" s="250">
        <v>5984</v>
      </c>
      <c r="C6047" s="249">
        <v>82.440910974145979</v>
      </c>
    </row>
    <row r="6048" spans="2:3" x14ac:dyDescent="0.75">
      <c r="B6048" s="250">
        <v>5985</v>
      </c>
      <c r="C6048" s="249">
        <v>131.58810583415217</v>
      </c>
    </row>
    <row r="6049" spans="2:3" x14ac:dyDescent="0.75">
      <c r="B6049" s="250">
        <v>5986</v>
      </c>
      <c r="C6049" s="249">
        <v>144.67601362454849</v>
      </c>
    </row>
    <row r="6050" spans="2:3" x14ac:dyDescent="0.75">
      <c r="B6050" s="250">
        <v>5987</v>
      </c>
      <c r="C6050" s="249">
        <v>152.2300488829801</v>
      </c>
    </row>
    <row r="6051" spans="2:3" x14ac:dyDescent="0.75">
      <c r="B6051" s="250">
        <v>5988</v>
      </c>
      <c r="C6051" s="249">
        <v>142.91116953490291</v>
      </c>
    </row>
    <row r="6052" spans="2:3" x14ac:dyDescent="0.75">
      <c r="B6052" s="250">
        <v>5989</v>
      </c>
      <c r="C6052" s="249">
        <v>134.70522289898514</v>
      </c>
    </row>
    <row r="6053" spans="2:3" x14ac:dyDescent="0.75">
      <c r="B6053" s="250">
        <v>5990</v>
      </c>
      <c r="C6053" s="249">
        <v>120.9919174663524</v>
      </c>
    </row>
    <row r="6054" spans="2:3" x14ac:dyDescent="0.75">
      <c r="B6054" s="250">
        <v>5991</v>
      </c>
      <c r="C6054" s="249">
        <v>138.91502605241874</v>
      </c>
    </row>
    <row r="6055" spans="2:3" x14ac:dyDescent="0.75">
      <c r="B6055" s="250">
        <v>5992</v>
      </c>
      <c r="C6055" s="249">
        <v>130.25711752764397</v>
      </c>
    </row>
    <row r="6056" spans="2:3" x14ac:dyDescent="0.75">
      <c r="B6056" s="250">
        <v>5993</v>
      </c>
      <c r="C6056" s="249">
        <v>104.33061780785145</v>
      </c>
    </row>
    <row r="6057" spans="2:3" x14ac:dyDescent="0.75">
      <c r="B6057" s="250">
        <v>5994</v>
      </c>
      <c r="C6057" s="249">
        <v>119.88101785275134</v>
      </c>
    </row>
    <row r="6058" spans="2:3" x14ac:dyDescent="0.75">
      <c r="B6058" s="250">
        <v>5995</v>
      </c>
      <c r="C6058" s="249">
        <v>117.90731414365251</v>
      </c>
    </row>
    <row r="6059" spans="2:3" x14ac:dyDescent="0.75">
      <c r="B6059" s="250">
        <v>5996</v>
      </c>
      <c r="C6059" s="249">
        <v>85.240639905258547</v>
      </c>
    </row>
    <row r="6060" spans="2:3" x14ac:dyDescent="0.75">
      <c r="B6060" s="250">
        <v>5997</v>
      </c>
      <c r="C6060" s="249">
        <v>71.341382890591049</v>
      </c>
    </row>
    <row r="6061" spans="2:3" x14ac:dyDescent="0.75">
      <c r="B6061" s="250">
        <v>5998</v>
      </c>
      <c r="C6061" s="249">
        <v>92.601682531036744</v>
      </c>
    </row>
    <row r="6062" spans="2:3" x14ac:dyDescent="0.75">
      <c r="B6062" s="250">
        <v>5999</v>
      </c>
      <c r="C6062" s="249">
        <v>88.145812700899683</v>
      </c>
    </row>
    <row r="6063" spans="2:3" x14ac:dyDescent="0.75">
      <c r="B6063" s="250">
        <v>6000</v>
      </c>
      <c r="C6063" s="249">
        <v>125.69998049130393</v>
      </c>
    </row>
    <row r="6064" spans="2:3" x14ac:dyDescent="0.75">
      <c r="B6064" s="250">
        <v>6001</v>
      </c>
      <c r="C6064" s="249">
        <v>133.96146264528133</v>
      </c>
    </row>
    <row r="6065" spans="2:3" x14ac:dyDescent="0.75">
      <c r="B6065" s="250">
        <v>6002</v>
      </c>
      <c r="C6065" s="249">
        <v>138.7472625253701</v>
      </c>
    </row>
    <row r="6066" spans="2:3" x14ac:dyDescent="0.75">
      <c r="B6066" s="250">
        <v>6003</v>
      </c>
      <c r="C6066" s="249">
        <v>135.83679674228813</v>
      </c>
    </row>
    <row r="6067" spans="2:3" x14ac:dyDescent="0.75">
      <c r="B6067" s="250">
        <v>6004</v>
      </c>
      <c r="C6067" s="249">
        <v>131.62739939330527</v>
      </c>
    </row>
    <row r="6068" spans="2:3" x14ac:dyDescent="0.75">
      <c r="B6068" s="250">
        <v>6005</v>
      </c>
      <c r="C6068" s="249">
        <v>119.45526014708494</v>
      </c>
    </row>
    <row r="6069" spans="2:3" x14ac:dyDescent="0.75">
      <c r="B6069" s="250">
        <v>6006</v>
      </c>
      <c r="C6069" s="249">
        <v>118.42553113589049</v>
      </c>
    </row>
    <row r="6070" spans="2:3" x14ac:dyDescent="0.75">
      <c r="B6070" s="250">
        <v>6007</v>
      </c>
      <c r="C6070" s="249">
        <v>124.4687193275134</v>
      </c>
    </row>
    <row r="6071" spans="2:3" x14ac:dyDescent="0.75">
      <c r="B6071" s="250">
        <v>6008</v>
      </c>
      <c r="C6071" s="249">
        <v>82.113476148993641</v>
      </c>
    </row>
    <row r="6072" spans="2:3" x14ac:dyDescent="0.75">
      <c r="B6072" s="250">
        <v>6009</v>
      </c>
      <c r="C6072" s="249">
        <v>90.884705148048482</v>
      </c>
    </row>
    <row r="6073" spans="2:3" x14ac:dyDescent="0.75">
      <c r="B6073" s="250">
        <v>6010</v>
      </c>
      <c r="C6073" s="249">
        <v>153.57120782459128</v>
      </c>
    </row>
    <row r="6074" spans="2:3" x14ac:dyDescent="0.75">
      <c r="B6074" s="250">
        <v>6011</v>
      </c>
      <c r="C6074" s="249">
        <v>116.92894521993779</v>
      </c>
    </row>
    <row r="6075" spans="2:3" x14ac:dyDescent="0.75">
      <c r="B6075" s="250">
        <v>6012</v>
      </c>
      <c r="C6075" s="249">
        <v>112.4664074859225</v>
      </c>
    </row>
    <row r="6076" spans="2:3" x14ac:dyDescent="0.75">
      <c r="B6076" s="250">
        <v>6013</v>
      </c>
      <c r="C6076" s="249">
        <v>91.230252637111022</v>
      </c>
    </row>
    <row r="6077" spans="2:3" x14ac:dyDescent="0.75">
      <c r="B6077" s="250">
        <v>6014</v>
      </c>
      <c r="C6077" s="249">
        <v>135.65428965553579</v>
      </c>
    </row>
    <row r="6078" spans="2:3" x14ac:dyDescent="0.75">
      <c r="B6078" s="250">
        <v>6015</v>
      </c>
      <c r="C6078" s="249">
        <v>125.59830601242288</v>
      </c>
    </row>
    <row r="6079" spans="2:3" x14ac:dyDescent="0.75">
      <c r="B6079" s="250">
        <v>6016</v>
      </c>
      <c r="C6079" s="249">
        <v>139.5531894608819</v>
      </c>
    </row>
    <row r="6080" spans="2:3" x14ac:dyDescent="0.75">
      <c r="B6080" s="250">
        <v>6017</v>
      </c>
      <c r="C6080" s="249">
        <v>127.40799318998336</v>
      </c>
    </row>
    <row r="6081" spans="2:3" x14ac:dyDescent="0.75">
      <c r="B6081" s="250">
        <v>6018</v>
      </c>
      <c r="C6081" s="249">
        <v>96.529947049822354</v>
      </c>
    </row>
    <row r="6082" spans="2:3" x14ac:dyDescent="0.75">
      <c r="B6082" s="250">
        <v>6019</v>
      </c>
      <c r="C6082" s="249">
        <v>149.66129803844035</v>
      </c>
    </row>
    <row r="6083" spans="2:3" x14ac:dyDescent="0.75">
      <c r="B6083" s="250">
        <v>6020</v>
      </c>
      <c r="C6083" s="249">
        <v>144.14418862939058</v>
      </c>
    </row>
    <row r="6084" spans="2:3" x14ac:dyDescent="0.75">
      <c r="B6084" s="250">
        <v>6021</v>
      </c>
      <c r="C6084" s="249">
        <v>106.71419665401224</v>
      </c>
    </row>
    <row r="6085" spans="2:3" x14ac:dyDescent="0.75">
      <c r="B6085" s="250">
        <v>6022</v>
      </c>
      <c r="C6085" s="249">
        <v>146.01709258413649</v>
      </c>
    </row>
    <row r="6086" spans="2:3" x14ac:dyDescent="0.75">
      <c r="B6086" s="250">
        <v>6023</v>
      </c>
      <c r="C6086" s="249">
        <v>128.99737909417652</v>
      </c>
    </row>
    <row r="6087" spans="2:3" x14ac:dyDescent="0.75">
      <c r="B6087" s="250">
        <v>6024</v>
      </c>
      <c r="C6087" s="249">
        <v>95.610162155696969</v>
      </c>
    </row>
    <row r="6088" spans="2:3" x14ac:dyDescent="0.75">
      <c r="B6088" s="250">
        <v>6025</v>
      </c>
      <c r="C6088" s="249">
        <v>115.48731887978688</v>
      </c>
    </row>
    <row r="6089" spans="2:3" x14ac:dyDescent="0.75">
      <c r="B6089" s="250">
        <v>6026</v>
      </c>
      <c r="C6089" s="249">
        <v>99.835310240836577</v>
      </c>
    </row>
    <row r="6090" spans="2:3" x14ac:dyDescent="0.75">
      <c r="B6090" s="250">
        <v>6027</v>
      </c>
      <c r="C6090" s="249">
        <v>132.52457922994503</v>
      </c>
    </row>
    <row r="6091" spans="2:3" x14ac:dyDescent="0.75">
      <c r="B6091" s="250">
        <v>6028</v>
      </c>
      <c r="C6091" s="249">
        <v>88.972064750844282</v>
      </c>
    </row>
    <row r="6092" spans="2:3" x14ac:dyDescent="0.75">
      <c r="B6092" s="250">
        <v>6029</v>
      </c>
      <c r="C6092" s="249">
        <v>66.282251377759039</v>
      </c>
    </row>
    <row r="6093" spans="2:3" x14ac:dyDescent="0.75">
      <c r="B6093" s="250">
        <v>6030</v>
      </c>
      <c r="C6093" s="249">
        <v>114.66465669548178</v>
      </c>
    </row>
    <row r="6094" spans="2:3" x14ac:dyDescent="0.75">
      <c r="B6094" s="250">
        <v>6031</v>
      </c>
      <c r="C6094" s="249">
        <v>117.96976863629486</v>
      </c>
    </row>
    <row r="6095" spans="2:3" x14ac:dyDescent="0.75">
      <c r="B6095" s="250">
        <v>6032</v>
      </c>
      <c r="C6095" s="249">
        <v>91.601882547182356</v>
      </c>
    </row>
    <row r="6096" spans="2:3" x14ac:dyDescent="0.75">
      <c r="B6096" s="250">
        <v>6033</v>
      </c>
      <c r="C6096" s="249">
        <v>85.688656706560892</v>
      </c>
    </row>
    <row r="6097" spans="2:3" x14ac:dyDescent="0.75">
      <c r="B6097" s="250">
        <v>6034</v>
      </c>
      <c r="C6097" s="249">
        <v>120.13551932119523</v>
      </c>
    </row>
    <row r="6098" spans="2:3" x14ac:dyDescent="0.75">
      <c r="B6098" s="250">
        <v>6035</v>
      </c>
      <c r="C6098" s="249">
        <v>73.716781046485551</v>
      </c>
    </row>
    <row r="6099" spans="2:3" x14ac:dyDescent="0.75">
      <c r="B6099" s="250">
        <v>6036</v>
      </c>
      <c r="C6099" s="249">
        <v>78.904607509700426</v>
      </c>
    </row>
    <row r="6100" spans="2:3" x14ac:dyDescent="0.75">
      <c r="B6100" s="250">
        <v>6037</v>
      </c>
      <c r="C6100" s="249">
        <v>120.0966145459444</v>
      </c>
    </row>
    <row r="6101" spans="2:3" x14ac:dyDescent="0.75">
      <c r="B6101" s="250">
        <v>6038</v>
      </c>
      <c r="C6101" s="249">
        <v>111.87909873169694</v>
      </c>
    </row>
    <row r="6102" spans="2:3" x14ac:dyDescent="0.75">
      <c r="B6102" s="250">
        <v>6039</v>
      </c>
      <c r="C6102" s="249">
        <v>125.83114076703617</v>
      </c>
    </row>
    <row r="6103" spans="2:3" x14ac:dyDescent="0.75">
      <c r="B6103" s="250">
        <v>6040</v>
      </c>
      <c r="C6103" s="249">
        <v>148.80256279813068</v>
      </c>
    </row>
    <row r="6104" spans="2:3" x14ac:dyDescent="0.75">
      <c r="B6104" s="250">
        <v>6041</v>
      </c>
      <c r="C6104" s="249">
        <v>124.97937607175616</v>
      </c>
    </row>
    <row r="6105" spans="2:3" x14ac:dyDescent="0.75">
      <c r="B6105" s="250">
        <v>6042</v>
      </c>
      <c r="C6105" s="249">
        <v>150.27765974821483</v>
      </c>
    </row>
    <row r="6106" spans="2:3" x14ac:dyDescent="0.75">
      <c r="B6106" s="250">
        <v>6043</v>
      </c>
      <c r="C6106" s="249">
        <v>108.73838814862418</v>
      </c>
    </row>
    <row r="6107" spans="2:3" x14ac:dyDescent="0.75">
      <c r="B6107" s="250">
        <v>6044</v>
      </c>
      <c r="C6107" s="249">
        <v>139.24479608906483</v>
      </c>
    </row>
    <row r="6108" spans="2:3" x14ac:dyDescent="0.75">
      <c r="B6108" s="250">
        <v>6045</v>
      </c>
      <c r="C6108" s="249">
        <v>69.143713723494841</v>
      </c>
    </row>
    <row r="6109" spans="2:3" x14ac:dyDescent="0.75">
      <c r="B6109" s="250">
        <v>6046</v>
      </c>
      <c r="C6109" s="249">
        <v>125.48375894449697</v>
      </c>
    </row>
    <row r="6110" spans="2:3" x14ac:dyDescent="0.75">
      <c r="B6110" s="250">
        <v>6047</v>
      </c>
      <c r="C6110" s="249">
        <v>112.94071510713803</v>
      </c>
    </row>
    <row r="6111" spans="2:3" x14ac:dyDescent="0.75">
      <c r="B6111" s="250">
        <v>6048</v>
      </c>
      <c r="C6111" s="249">
        <v>93.907881371662768</v>
      </c>
    </row>
    <row r="6112" spans="2:3" x14ac:dyDescent="0.75">
      <c r="B6112" s="250">
        <v>6049</v>
      </c>
      <c r="C6112" s="249">
        <v>150.67769364697577</v>
      </c>
    </row>
    <row r="6113" spans="2:3" x14ac:dyDescent="0.75">
      <c r="B6113" s="250">
        <v>6050</v>
      </c>
      <c r="C6113" s="249">
        <v>136.64690440799671</v>
      </c>
    </row>
    <row r="6114" spans="2:3" x14ac:dyDescent="0.75">
      <c r="B6114" s="250">
        <v>6051</v>
      </c>
      <c r="C6114" s="249">
        <v>114.09573136371003</v>
      </c>
    </row>
    <row r="6115" spans="2:3" x14ac:dyDescent="0.75">
      <c r="B6115" s="250">
        <v>6052</v>
      </c>
      <c r="C6115" s="249">
        <v>139.15548460213097</v>
      </c>
    </row>
    <row r="6116" spans="2:3" x14ac:dyDescent="0.75">
      <c r="B6116" s="250">
        <v>6053</v>
      </c>
      <c r="C6116" s="249">
        <v>128.03732898477645</v>
      </c>
    </row>
    <row r="6117" spans="2:3" x14ac:dyDescent="0.75">
      <c r="B6117" s="250">
        <v>6054</v>
      </c>
      <c r="C6117" s="249">
        <v>143.65513499710707</v>
      </c>
    </row>
    <row r="6118" spans="2:3" x14ac:dyDescent="0.75">
      <c r="B6118" s="250">
        <v>6055</v>
      </c>
      <c r="C6118" s="249">
        <v>108.77014822021025</v>
      </c>
    </row>
    <row r="6119" spans="2:3" x14ac:dyDescent="0.75">
      <c r="B6119" s="250">
        <v>6056</v>
      </c>
      <c r="C6119" s="249">
        <v>80.0952174563228</v>
      </c>
    </row>
    <row r="6120" spans="2:3" x14ac:dyDescent="0.75">
      <c r="B6120" s="250">
        <v>6057</v>
      </c>
      <c r="C6120" s="249">
        <v>116.34839382626851</v>
      </c>
    </row>
    <row r="6121" spans="2:3" x14ac:dyDescent="0.75">
      <c r="B6121" s="250">
        <v>6058</v>
      </c>
      <c r="C6121" s="249">
        <v>129.5049509454004</v>
      </c>
    </row>
    <row r="6122" spans="2:3" x14ac:dyDescent="0.75">
      <c r="B6122" s="250">
        <v>6059</v>
      </c>
      <c r="C6122" s="249">
        <v>78.857815147008381</v>
      </c>
    </row>
    <row r="6123" spans="2:3" x14ac:dyDescent="0.75">
      <c r="B6123" s="250">
        <v>6060</v>
      </c>
      <c r="C6123" s="249">
        <v>109.9762823197361</v>
      </c>
    </row>
    <row r="6124" spans="2:3" x14ac:dyDescent="0.75">
      <c r="B6124" s="250">
        <v>6061</v>
      </c>
      <c r="C6124" s="249">
        <v>94.030637898025873</v>
      </c>
    </row>
    <row r="6125" spans="2:3" x14ac:dyDescent="0.75">
      <c r="B6125" s="250">
        <v>6062</v>
      </c>
      <c r="C6125" s="249">
        <v>122.09455036897222</v>
      </c>
    </row>
    <row r="6126" spans="2:3" x14ac:dyDescent="0.75">
      <c r="B6126" s="250">
        <v>6063</v>
      </c>
      <c r="C6126" s="249">
        <v>122.17288052007723</v>
      </c>
    </row>
    <row r="6127" spans="2:3" x14ac:dyDescent="0.75">
      <c r="B6127" s="250">
        <v>6064</v>
      </c>
      <c r="C6127" s="249">
        <v>139.9231324433849</v>
      </c>
    </row>
    <row r="6128" spans="2:3" x14ac:dyDescent="0.75">
      <c r="B6128" s="250">
        <v>6065</v>
      </c>
      <c r="C6128" s="249">
        <v>139.67476833608603</v>
      </c>
    </row>
    <row r="6129" spans="2:3" x14ac:dyDescent="0.75">
      <c r="B6129" s="250">
        <v>6066</v>
      </c>
      <c r="C6129" s="249">
        <v>97.478063681056938</v>
      </c>
    </row>
    <row r="6130" spans="2:3" x14ac:dyDescent="0.75">
      <c r="B6130" s="250">
        <v>6067</v>
      </c>
      <c r="C6130" s="249">
        <v>89.492534399862706</v>
      </c>
    </row>
    <row r="6131" spans="2:3" x14ac:dyDescent="0.75">
      <c r="B6131" s="250">
        <v>6068</v>
      </c>
      <c r="C6131" s="249">
        <v>111.04684009307654</v>
      </c>
    </row>
    <row r="6132" spans="2:3" x14ac:dyDescent="0.75">
      <c r="B6132" s="250">
        <v>6069</v>
      </c>
      <c r="C6132" s="249">
        <v>95.267770830288583</v>
      </c>
    </row>
    <row r="6133" spans="2:3" x14ac:dyDescent="0.75">
      <c r="B6133" s="250">
        <v>6070</v>
      </c>
      <c r="C6133" s="249">
        <v>113.52777656724476</v>
      </c>
    </row>
    <row r="6134" spans="2:3" x14ac:dyDescent="0.75">
      <c r="B6134" s="250">
        <v>6071</v>
      </c>
      <c r="C6134" s="249">
        <v>91.887406202307631</v>
      </c>
    </row>
    <row r="6135" spans="2:3" x14ac:dyDescent="0.75">
      <c r="B6135" s="250">
        <v>6072</v>
      </c>
      <c r="C6135" s="249">
        <v>124.21726946249008</v>
      </c>
    </row>
    <row r="6136" spans="2:3" x14ac:dyDescent="0.75">
      <c r="B6136" s="250">
        <v>6073</v>
      </c>
      <c r="C6136" s="249">
        <v>93.569021591053925</v>
      </c>
    </row>
    <row r="6137" spans="2:3" x14ac:dyDescent="0.75">
      <c r="B6137" s="250">
        <v>6074</v>
      </c>
      <c r="C6137" s="249">
        <v>97.644961706110067</v>
      </c>
    </row>
    <row r="6138" spans="2:3" x14ac:dyDescent="0.75">
      <c r="B6138" s="250">
        <v>6075</v>
      </c>
      <c r="C6138" s="249">
        <v>150.27732374766219</v>
      </c>
    </row>
    <row r="6139" spans="2:3" x14ac:dyDescent="0.75">
      <c r="B6139" s="250">
        <v>6076</v>
      </c>
      <c r="C6139" s="249">
        <v>95.012118657110989</v>
      </c>
    </row>
    <row r="6140" spans="2:3" x14ac:dyDescent="0.75">
      <c r="B6140" s="250">
        <v>6077</v>
      </c>
      <c r="C6140" s="249">
        <v>125.71075897885106</v>
      </c>
    </row>
    <row r="6141" spans="2:3" x14ac:dyDescent="0.75">
      <c r="B6141" s="250">
        <v>6078</v>
      </c>
      <c r="C6141" s="249">
        <v>132.33333221213985</v>
      </c>
    </row>
    <row r="6142" spans="2:3" x14ac:dyDescent="0.75">
      <c r="B6142" s="250">
        <v>6079</v>
      </c>
      <c r="C6142" s="249">
        <v>62.869869687202275</v>
      </c>
    </row>
    <row r="6143" spans="2:3" x14ac:dyDescent="0.75">
      <c r="B6143" s="250">
        <v>6080</v>
      </c>
      <c r="C6143" s="249">
        <v>86.944492965746406</v>
      </c>
    </row>
    <row r="6144" spans="2:3" x14ac:dyDescent="0.75">
      <c r="B6144" s="250">
        <v>6081</v>
      </c>
      <c r="C6144" s="249">
        <v>101.76495495097694</v>
      </c>
    </row>
    <row r="6145" spans="2:3" x14ac:dyDescent="0.75">
      <c r="B6145" s="250">
        <v>6082</v>
      </c>
      <c r="C6145" s="249">
        <v>124.46308831696005</v>
      </c>
    </row>
    <row r="6146" spans="2:3" x14ac:dyDescent="0.75">
      <c r="B6146" s="250">
        <v>6083</v>
      </c>
      <c r="C6146" s="249">
        <v>87.697798276651355</v>
      </c>
    </row>
    <row r="6147" spans="2:3" x14ac:dyDescent="0.75">
      <c r="B6147" s="250">
        <v>6084</v>
      </c>
      <c r="C6147" s="249">
        <v>150.32407931253493</v>
      </c>
    </row>
    <row r="6148" spans="2:3" x14ac:dyDescent="0.75">
      <c r="B6148" s="250">
        <v>6085</v>
      </c>
      <c r="C6148" s="249">
        <v>121.31000267270923</v>
      </c>
    </row>
    <row r="6149" spans="2:3" x14ac:dyDescent="0.75">
      <c r="B6149" s="250">
        <v>6086</v>
      </c>
      <c r="C6149" s="249">
        <v>143.63025229767064</v>
      </c>
    </row>
    <row r="6150" spans="2:3" x14ac:dyDescent="0.75">
      <c r="B6150" s="250">
        <v>6087</v>
      </c>
      <c r="C6150" s="249">
        <v>102.90646157620222</v>
      </c>
    </row>
    <row r="6151" spans="2:3" x14ac:dyDescent="0.75">
      <c r="B6151" s="250">
        <v>6088</v>
      </c>
      <c r="C6151" s="249">
        <v>98.357870536847159</v>
      </c>
    </row>
    <row r="6152" spans="2:3" x14ac:dyDescent="0.75">
      <c r="B6152" s="250">
        <v>6089</v>
      </c>
      <c r="C6152" s="249">
        <v>136.6244766433426</v>
      </c>
    </row>
    <row r="6153" spans="2:3" x14ac:dyDescent="0.75">
      <c r="B6153" s="250">
        <v>6090</v>
      </c>
      <c r="C6153" s="249">
        <v>160.63656490302901</v>
      </c>
    </row>
    <row r="6154" spans="2:3" x14ac:dyDescent="0.75">
      <c r="B6154" s="250">
        <v>6091</v>
      </c>
      <c r="C6154" s="249">
        <v>150.28850513445252</v>
      </c>
    </row>
    <row r="6155" spans="2:3" x14ac:dyDescent="0.75">
      <c r="B6155" s="250">
        <v>6092</v>
      </c>
      <c r="C6155" s="249">
        <v>104.0264673065969</v>
      </c>
    </row>
    <row r="6156" spans="2:3" x14ac:dyDescent="0.75">
      <c r="B6156" s="250">
        <v>6093</v>
      </c>
      <c r="C6156" s="249">
        <v>90.25208286633773</v>
      </c>
    </row>
    <row r="6157" spans="2:3" x14ac:dyDescent="0.75">
      <c r="B6157" s="250">
        <v>6094</v>
      </c>
      <c r="C6157" s="249">
        <v>105.52154191786163</v>
      </c>
    </row>
    <row r="6158" spans="2:3" x14ac:dyDescent="0.75">
      <c r="B6158" s="250">
        <v>6095</v>
      </c>
      <c r="C6158" s="249">
        <v>145.01186251250442</v>
      </c>
    </row>
    <row r="6159" spans="2:3" x14ac:dyDescent="0.75">
      <c r="B6159" s="250">
        <v>6096</v>
      </c>
      <c r="C6159" s="249">
        <v>80.331485236526447</v>
      </c>
    </row>
    <row r="6160" spans="2:3" x14ac:dyDescent="0.75">
      <c r="B6160" s="250">
        <v>6097</v>
      </c>
      <c r="C6160" s="249">
        <v>112.20578537585374</v>
      </c>
    </row>
    <row r="6161" spans="2:3" x14ac:dyDescent="0.75">
      <c r="B6161" s="250">
        <v>6098</v>
      </c>
      <c r="C6161" s="249">
        <v>127.85590663811624</v>
      </c>
    </row>
    <row r="6162" spans="2:3" x14ac:dyDescent="0.75">
      <c r="B6162" s="250">
        <v>6099</v>
      </c>
      <c r="C6162" s="249">
        <v>104.30513919088209</v>
      </c>
    </row>
    <row r="6163" spans="2:3" x14ac:dyDescent="0.75">
      <c r="B6163" s="250">
        <v>6100</v>
      </c>
      <c r="C6163" s="249">
        <v>151.95930023797087</v>
      </c>
    </row>
    <row r="6164" spans="2:3" x14ac:dyDescent="0.75">
      <c r="B6164" s="250">
        <v>6101</v>
      </c>
      <c r="C6164" s="249">
        <v>122.82798717451061</v>
      </c>
    </row>
    <row r="6165" spans="2:3" x14ac:dyDescent="0.75">
      <c r="B6165" s="250">
        <v>6102</v>
      </c>
      <c r="C6165" s="249">
        <v>55.871150501892998</v>
      </c>
    </row>
    <row r="6166" spans="2:3" x14ac:dyDescent="0.75">
      <c r="B6166" s="250">
        <v>6103</v>
      </c>
      <c r="C6166" s="249">
        <v>120.24437291572713</v>
      </c>
    </row>
    <row r="6167" spans="2:3" x14ac:dyDescent="0.75">
      <c r="B6167" s="250">
        <v>6104</v>
      </c>
      <c r="C6167" s="249">
        <v>115.22732207095312</v>
      </c>
    </row>
    <row r="6168" spans="2:3" x14ac:dyDescent="0.75">
      <c r="B6168" s="250">
        <v>6105</v>
      </c>
      <c r="C6168" s="249">
        <v>119.64496822766279</v>
      </c>
    </row>
    <row r="6169" spans="2:3" x14ac:dyDescent="0.75">
      <c r="B6169" s="250">
        <v>6106</v>
      </c>
      <c r="C6169" s="249">
        <v>96.920919303849445</v>
      </c>
    </row>
    <row r="6170" spans="2:3" x14ac:dyDescent="0.75">
      <c r="B6170" s="250">
        <v>6107</v>
      </c>
      <c r="C6170" s="249">
        <v>79.979805640514684</v>
      </c>
    </row>
    <row r="6171" spans="2:3" x14ac:dyDescent="0.75">
      <c r="B6171" s="250">
        <v>6108</v>
      </c>
      <c r="C6171" s="249">
        <v>134.10985053582795</v>
      </c>
    </row>
    <row r="6172" spans="2:3" x14ac:dyDescent="0.75">
      <c r="B6172" s="250">
        <v>6109</v>
      </c>
      <c r="C6172" s="249">
        <v>84.644861355076159</v>
      </c>
    </row>
    <row r="6173" spans="2:3" x14ac:dyDescent="0.75">
      <c r="B6173" s="250">
        <v>6110</v>
      </c>
      <c r="C6173" s="249">
        <v>166.86544726513458</v>
      </c>
    </row>
    <row r="6174" spans="2:3" x14ac:dyDescent="0.75">
      <c r="B6174" s="250">
        <v>6111</v>
      </c>
      <c r="C6174" s="249">
        <v>91.298780962171122</v>
      </c>
    </row>
    <row r="6175" spans="2:3" x14ac:dyDescent="0.75">
      <c r="B6175" s="250">
        <v>6112</v>
      </c>
      <c r="C6175" s="249">
        <v>143.45001876088321</v>
      </c>
    </row>
    <row r="6176" spans="2:3" x14ac:dyDescent="0.75">
      <c r="B6176" s="250">
        <v>6113</v>
      </c>
      <c r="C6176" s="249">
        <v>156.66318275505762</v>
      </c>
    </row>
    <row r="6177" spans="2:3" x14ac:dyDescent="0.75">
      <c r="B6177" s="250">
        <v>6114</v>
      </c>
      <c r="C6177" s="249">
        <v>90.856371093063501</v>
      </c>
    </row>
    <row r="6178" spans="2:3" x14ac:dyDescent="0.75">
      <c r="B6178" s="250">
        <v>6115</v>
      </c>
      <c r="C6178" s="249">
        <v>131.73836948680929</v>
      </c>
    </row>
    <row r="6179" spans="2:3" x14ac:dyDescent="0.75">
      <c r="B6179" s="250">
        <v>6116</v>
      </c>
      <c r="C6179" s="249">
        <v>135.48385942033235</v>
      </c>
    </row>
    <row r="6180" spans="2:3" x14ac:dyDescent="0.75">
      <c r="B6180" s="250">
        <v>6117</v>
      </c>
      <c r="C6180" s="249">
        <v>137.227392156685</v>
      </c>
    </row>
    <row r="6181" spans="2:3" x14ac:dyDescent="0.75">
      <c r="B6181" s="250">
        <v>6118</v>
      </c>
      <c r="C6181" s="249">
        <v>153.96362140999895</v>
      </c>
    </row>
    <row r="6182" spans="2:3" x14ac:dyDescent="0.75">
      <c r="B6182" s="250">
        <v>6119</v>
      </c>
      <c r="C6182" s="249">
        <v>95.275836575054768</v>
      </c>
    </row>
    <row r="6183" spans="2:3" x14ac:dyDescent="0.75">
      <c r="B6183" s="250">
        <v>6120</v>
      </c>
      <c r="C6183" s="249">
        <v>146.20904824373025</v>
      </c>
    </row>
    <row r="6184" spans="2:3" x14ac:dyDescent="0.75">
      <c r="B6184" s="250">
        <v>6121</v>
      </c>
      <c r="C6184" s="249">
        <v>123.75034856402087</v>
      </c>
    </row>
    <row r="6185" spans="2:3" x14ac:dyDescent="0.75">
      <c r="B6185" s="250">
        <v>6122</v>
      </c>
      <c r="C6185" s="249">
        <v>115.80397960019363</v>
      </c>
    </row>
    <row r="6186" spans="2:3" x14ac:dyDescent="0.75">
      <c r="B6186" s="250">
        <v>6123</v>
      </c>
      <c r="C6186" s="249">
        <v>89.873254990543515</v>
      </c>
    </row>
    <row r="6187" spans="2:3" x14ac:dyDescent="0.75">
      <c r="B6187" s="250">
        <v>6124</v>
      </c>
      <c r="C6187" s="249">
        <v>109.22944512200729</v>
      </c>
    </row>
    <row r="6188" spans="2:3" x14ac:dyDescent="0.75">
      <c r="B6188" s="250">
        <v>6125</v>
      </c>
      <c r="C6188" s="249">
        <v>109.73901717774015</v>
      </c>
    </row>
    <row r="6189" spans="2:3" x14ac:dyDescent="0.75">
      <c r="B6189" s="250">
        <v>6126</v>
      </c>
      <c r="C6189" s="249">
        <v>86.494589029685159</v>
      </c>
    </row>
    <row r="6190" spans="2:3" x14ac:dyDescent="0.75">
      <c r="B6190" s="250">
        <v>6127</v>
      </c>
      <c r="C6190" s="249">
        <v>163.77904368524005</v>
      </c>
    </row>
    <row r="6191" spans="2:3" x14ac:dyDescent="0.75">
      <c r="B6191" s="250">
        <v>6128</v>
      </c>
      <c r="C6191" s="249">
        <v>136.85371501261082</v>
      </c>
    </row>
    <row r="6192" spans="2:3" x14ac:dyDescent="0.75">
      <c r="B6192" s="250">
        <v>6129</v>
      </c>
      <c r="C6192" s="249">
        <v>118.35439649640549</v>
      </c>
    </row>
    <row r="6193" spans="2:3" x14ac:dyDescent="0.75">
      <c r="B6193" s="250">
        <v>6130</v>
      </c>
      <c r="C6193" s="249">
        <v>107.63774238816802</v>
      </c>
    </row>
    <row r="6194" spans="2:3" x14ac:dyDescent="0.75">
      <c r="B6194" s="250">
        <v>6131</v>
      </c>
      <c r="C6194" s="249">
        <v>119.38592917046955</v>
      </c>
    </row>
    <row r="6195" spans="2:3" x14ac:dyDescent="0.75">
      <c r="B6195" s="250">
        <v>6132</v>
      </c>
      <c r="C6195" s="249">
        <v>99.479968333181517</v>
      </c>
    </row>
    <row r="6196" spans="2:3" x14ac:dyDescent="0.75">
      <c r="B6196" s="250">
        <v>6133</v>
      </c>
      <c r="C6196" s="249">
        <v>58.505184056664419</v>
      </c>
    </row>
    <row r="6197" spans="2:3" x14ac:dyDescent="0.75">
      <c r="B6197" s="250">
        <v>6134</v>
      </c>
      <c r="C6197" s="249">
        <v>128.81676302028342</v>
      </c>
    </row>
    <row r="6198" spans="2:3" x14ac:dyDescent="0.75">
      <c r="B6198" s="250">
        <v>6135</v>
      </c>
      <c r="C6198" s="249">
        <v>117.99515251788955</v>
      </c>
    </row>
    <row r="6199" spans="2:3" x14ac:dyDescent="0.75">
      <c r="B6199" s="250">
        <v>6136</v>
      </c>
      <c r="C6199" s="249">
        <v>96.50274913652089</v>
      </c>
    </row>
    <row r="6200" spans="2:3" x14ac:dyDescent="0.75">
      <c r="B6200" s="250">
        <v>6137</v>
      </c>
      <c r="C6200" s="249">
        <v>81.241459388175002</v>
      </c>
    </row>
    <row r="6201" spans="2:3" x14ac:dyDescent="0.75">
      <c r="B6201" s="250">
        <v>6138</v>
      </c>
      <c r="C6201" s="249">
        <v>123.22525146183537</v>
      </c>
    </row>
    <row r="6202" spans="2:3" x14ac:dyDescent="0.75">
      <c r="B6202" s="250">
        <v>6139</v>
      </c>
      <c r="C6202" s="249">
        <v>109.71076224993939</v>
      </c>
    </row>
    <row r="6203" spans="2:3" x14ac:dyDescent="0.75">
      <c r="B6203" s="250">
        <v>6140</v>
      </c>
      <c r="C6203" s="249">
        <v>76.233682389636755</v>
      </c>
    </row>
    <row r="6204" spans="2:3" x14ac:dyDescent="0.75">
      <c r="B6204" s="250">
        <v>6141</v>
      </c>
      <c r="C6204" s="249">
        <v>139.28839978752467</v>
      </c>
    </row>
    <row r="6205" spans="2:3" x14ac:dyDescent="0.75">
      <c r="B6205" s="250">
        <v>6142</v>
      </c>
      <c r="C6205" s="249">
        <v>101.72465283109959</v>
      </c>
    </row>
    <row r="6206" spans="2:3" x14ac:dyDescent="0.75">
      <c r="B6206" s="250">
        <v>6143</v>
      </c>
      <c r="C6206" s="249">
        <v>125.11616474252118</v>
      </c>
    </row>
    <row r="6207" spans="2:3" x14ac:dyDescent="0.75">
      <c r="B6207" s="250">
        <v>6144</v>
      </c>
      <c r="C6207" s="249">
        <v>128.87895232998576</v>
      </c>
    </row>
    <row r="6208" spans="2:3" x14ac:dyDescent="0.75">
      <c r="B6208" s="250">
        <v>6145</v>
      </c>
      <c r="C6208" s="249">
        <v>112.78948573308647</v>
      </c>
    </row>
    <row r="6209" spans="2:3" x14ac:dyDescent="0.75">
      <c r="B6209" s="250">
        <v>6146</v>
      </c>
      <c r="C6209" s="249">
        <v>96.72338918765108</v>
      </c>
    </row>
    <row r="6210" spans="2:3" x14ac:dyDescent="0.75">
      <c r="B6210" s="250">
        <v>6147</v>
      </c>
      <c r="C6210" s="249">
        <v>97.75270948053722</v>
      </c>
    </row>
    <row r="6211" spans="2:3" x14ac:dyDescent="0.75">
      <c r="B6211" s="250">
        <v>6148</v>
      </c>
      <c r="C6211" s="249">
        <v>143.80376046541528</v>
      </c>
    </row>
    <row r="6212" spans="2:3" x14ac:dyDescent="0.75">
      <c r="B6212" s="250">
        <v>6149</v>
      </c>
      <c r="C6212" s="249">
        <v>118.7260463775704</v>
      </c>
    </row>
    <row r="6213" spans="2:3" x14ac:dyDescent="0.75">
      <c r="B6213" s="250">
        <v>6150</v>
      </c>
      <c r="C6213" s="249">
        <v>126.73146661604335</v>
      </c>
    </row>
    <row r="6214" spans="2:3" x14ac:dyDescent="0.75">
      <c r="B6214" s="250">
        <v>6151</v>
      </c>
      <c r="C6214" s="249">
        <v>163.12725780427451</v>
      </c>
    </row>
    <row r="6215" spans="2:3" x14ac:dyDescent="0.75">
      <c r="B6215" s="250">
        <v>6152</v>
      </c>
      <c r="C6215" s="249">
        <v>75.190002368618934</v>
      </c>
    </row>
    <row r="6216" spans="2:3" x14ac:dyDescent="0.75">
      <c r="B6216" s="250">
        <v>6153</v>
      </c>
      <c r="C6216" s="249">
        <v>118.50010306610606</v>
      </c>
    </row>
    <row r="6217" spans="2:3" x14ac:dyDescent="0.75">
      <c r="B6217" s="250">
        <v>6154</v>
      </c>
      <c r="C6217" s="249">
        <v>127.38528634411458</v>
      </c>
    </row>
    <row r="6218" spans="2:3" x14ac:dyDescent="0.75">
      <c r="B6218" s="250">
        <v>6155</v>
      </c>
      <c r="C6218" s="249">
        <v>144.79116436605418</v>
      </c>
    </row>
    <row r="6219" spans="2:3" x14ac:dyDescent="0.75">
      <c r="B6219" s="250">
        <v>6156</v>
      </c>
      <c r="C6219" s="249">
        <v>104.33546409839256</v>
      </c>
    </row>
    <row r="6220" spans="2:3" x14ac:dyDescent="0.75">
      <c r="B6220" s="250">
        <v>6157</v>
      </c>
      <c r="C6220" s="249">
        <v>126.45672092089794</v>
      </c>
    </row>
    <row r="6221" spans="2:3" x14ac:dyDescent="0.75">
      <c r="B6221" s="250">
        <v>6158</v>
      </c>
      <c r="C6221" s="249">
        <v>142.17054383945791</v>
      </c>
    </row>
    <row r="6222" spans="2:3" x14ac:dyDescent="0.75">
      <c r="B6222" s="250">
        <v>6159</v>
      </c>
      <c r="C6222" s="249">
        <v>124.70722442479224</v>
      </c>
    </row>
    <row r="6223" spans="2:3" x14ac:dyDescent="0.75">
      <c r="B6223" s="250">
        <v>6160</v>
      </c>
      <c r="C6223" s="249">
        <v>87.286539525955163</v>
      </c>
    </row>
    <row r="6224" spans="2:3" x14ac:dyDescent="0.75">
      <c r="B6224" s="250">
        <v>6161</v>
      </c>
      <c r="C6224" s="249">
        <v>124.29478314538243</v>
      </c>
    </row>
    <row r="6225" spans="2:3" x14ac:dyDescent="0.75">
      <c r="B6225" s="250">
        <v>6162</v>
      </c>
      <c r="C6225" s="249">
        <v>109.22744607869802</v>
      </c>
    </row>
    <row r="6226" spans="2:3" x14ac:dyDescent="0.75">
      <c r="B6226" s="250">
        <v>6163</v>
      </c>
      <c r="C6226" s="249">
        <v>154.5449579311358</v>
      </c>
    </row>
    <row r="6227" spans="2:3" x14ac:dyDescent="0.75">
      <c r="B6227" s="250">
        <v>6164</v>
      </c>
      <c r="C6227" s="249">
        <v>104.22871992228345</v>
      </c>
    </row>
    <row r="6228" spans="2:3" x14ac:dyDescent="0.75">
      <c r="B6228" s="250">
        <v>6165</v>
      </c>
      <c r="C6228" s="249">
        <v>135.88169239548455</v>
      </c>
    </row>
    <row r="6229" spans="2:3" x14ac:dyDescent="0.75">
      <c r="B6229" s="250">
        <v>6166</v>
      </c>
      <c r="C6229" s="249">
        <v>119.73424522376729</v>
      </c>
    </row>
    <row r="6230" spans="2:3" x14ac:dyDescent="0.75">
      <c r="B6230" s="250">
        <v>6167</v>
      </c>
      <c r="C6230" s="249">
        <v>155.5260689307832</v>
      </c>
    </row>
    <row r="6231" spans="2:3" x14ac:dyDescent="0.75">
      <c r="B6231" s="250">
        <v>6168</v>
      </c>
      <c r="C6231" s="249">
        <v>112.86548115172728</v>
      </c>
    </row>
    <row r="6232" spans="2:3" x14ac:dyDescent="0.75">
      <c r="B6232" s="250">
        <v>6169</v>
      </c>
      <c r="C6232" s="249">
        <v>106.12991540692639</v>
      </c>
    </row>
    <row r="6233" spans="2:3" x14ac:dyDescent="0.75">
      <c r="B6233" s="250">
        <v>6170</v>
      </c>
      <c r="C6233" s="249">
        <v>107.9078103434879</v>
      </c>
    </row>
    <row r="6234" spans="2:3" x14ac:dyDescent="0.75">
      <c r="B6234" s="250">
        <v>6171</v>
      </c>
      <c r="C6234" s="249">
        <v>80.82578812583516</v>
      </c>
    </row>
    <row r="6235" spans="2:3" x14ac:dyDescent="0.75">
      <c r="B6235" s="250">
        <v>6172</v>
      </c>
      <c r="C6235" s="249">
        <v>86.909212955414205</v>
      </c>
    </row>
    <row r="6236" spans="2:3" x14ac:dyDescent="0.75">
      <c r="B6236" s="250">
        <v>6173</v>
      </c>
      <c r="C6236" s="249">
        <v>134.09851317030066</v>
      </c>
    </row>
    <row r="6237" spans="2:3" x14ac:dyDescent="0.75">
      <c r="B6237" s="250">
        <v>6174</v>
      </c>
      <c r="C6237" s="249">
        <v>93.693980791600893</v>
      </c>
    </row>
    <row r="6238" spans="2:3" x14ac:dyDescent="0.75">
      <c r="B6238" s="250">
        <v>6175</v>
      </c>
      <c r="C6238" s="249">
        <v>98.526138482565187</v>
      </c>
    </row>
    <row r="6239" spans="2:3" x14ac:dyDescent="0.75">
      <c r="B6239" s="250">
        <v>6176</v>
      </c>
      <c r="C6239" s="249">
        <v>163.07066580419439</v>
      </c>
    </row>
    <row r="6240" spans="2:3" x14ac:dyDescent="0.75">
      <c r="B6240" s="250">
        <v>6177</v>
      </c>
      <c r="C6240" s="249">
        <v>107.70856632895007</v>
      </c>
    </row>
    <row r="6241" spans="2:3" x14ac:dyDescent="0.75">
      <c r="B6241" s="250">
        <v>6178</v>
      </c>
      <c r="C6241" s="249">
        <v>115.62622721742419</v>
      </c>
    </row>
    <row r="6242" spans="2:3" x14ac:dyDescent="0.75">
      <c r="B6242" s="250">
        <v>6179</v>
      </c>
      <c r="C6242" s="249">
        <v>124.15679955998384</v>
      </c>
    </row>
    <row r="6243" spans="2:3" x14ac:dyDescent="0.75">
      <c r="B6243" s="250">
        <v>6180</v>
      </c>
      <c r="C6243" s="249">
        <v>150.87767225347594</v>
      </c>
    </row>
    <row r="6244" spans="2:3" x14ac:dyDescent="0.75">
      <c r="B6244" s="250">
        <v>6181</v>
      </c>
      <c r="C6244" s="249">
        <v>60.70418439348218</v>
      </c>
    </row>
    <row r="6245" spans="2:3" x14ac:dyDescent="0.75">
      <c r="B6245" s="250">
        <v>6182</v>
      </c>
      <c r="C6245" s="249">
        <v>103.27706965142445</v>
      </c>
    </row>
    <row r="6246" spans="2:3" x14ac:dyDescent="0.75">
      <c r="B6246" s="250">
        <v>6183</v>
      </c>
      <c r="C6246" s="249">
        <v>109.15827825276294</v>
      </c>
    </row>
    <row r="6247" spans="2:3" x14ac:dyDescent="0.75">
      <c r="B6247" s="250">
        <v>6184</v>
      </c>
      <c r="C6247" s="249">
        <v>93.528768622828238</v>
      </c>
    </row>
    <row r="6248" spans="2:3" x14ac:dyDescent="0.75">
      <c r="B6248" s="250">
        <v>6185</v>
      </c>
      <c r="C6248" s="249">
        <v>48.655626905326599</v>
      </c>
    </row>
    <row r="6249" spans="2:3" x14ac:dyDescent="0.75">
      <c r="B6249" s="250">
        <v>6186</v>
      </c>
      <c r="C6249" s="249">
        <v>129.63356132874458</v>
      </c>
    </row>
    <row r="6250" spans="2:3" x14ac:dyDescent="0.75">
      <c r="B6250" s="250">
        <v>6187</v>
      </c>
      <c r="C6250" s="249">
        <v>101.04377117729545</v>
      </c>
    </row>
    <row r="6251" spans="2:3" x14ac:dyDescent="0.75">
      <c r="B6251" s="250">
        <v>6188</v>
      </c>
      <c r="C6251" s="249">
        <v>108.86526594632092</v>
      </c>
    </row>
    <row r="6252" spans="2:3" x14ac:dyDescent="0.75">
      <c r="B6252" s="250">
        <v>6189</v>
      </c>
      <c r="C6252" s="249">
        <v>100.68921569638168</v>
      </c>
    </row>
    <row r="6253" spans="2:3" x14ac:dyDescent="0.75">
      <c r="B6253" s="250">
        <v>6190</v>
      </c>
      <c r="C6253" s="249">
        <v>104.12721376041988</v>
      </c>
    </row>
    <row r="6254" spans="2:3" x14ac:dyDescent="0.75">
      <c r="B6254" s="250">
        <v>6191</v>
      </c>
      <c r="C6254" s="249">
        <v>124.25932152284956</v>
      </c>
    </row>
    <row r="6255" spans="2:3" x14ac:dyDescent="0.75">
      <c r="B6255" s="250">
        <v>6192</v>
      </c>
      <c r="C6255" s="249">
        <v>151.79641438726097</v>
      </c>
    </row>
    <row r="6256" spans="2:3" x14ac:dyDescent="0.75">
      <c r="B6256" s="250">
        <v>6193</v>
      </c>
      <c r="C6256" s="249">
        <v>191.61663021783059</v>
      </c>
    </row>
    <row r="6257" spans="2:3" x14ac:dyDescent="0.75">
      <c r="B6257" s="250">
        <v>6194</v>
      </c>
      <c r="C6257" s="249">
        <v>107.45081748342021</v>
      </c>
    </row>
    <row r="6258" spans="2:3" x14ac:dyDescent="0.75">
      <c r="B6258" s="250">
        <v>6195</v>
      </c>
      <c r="C6258" s="249">
        <v>161.34657770532968</v>
      </c>
    </row>
    <row r="6259" spans="2:3" x14ac:dyDescent="0.75">
      <c r="B6259" s="250">
        <v>6196</v>
      </c>
      <c r="C6259" s="249">
        <v>127.93329296466366</v>
      </c>
    </row>
    <row r="6260" spans="2:3" x14ac:dyDescent="0.75">
      <c r="B6260" s="250">
        <v>6197</v>
      </c>
      <c r="C6260" s="249">
        <v>129.80936220257124</v>
      </c>
    </row>
    <row r="6261" spans="2:3" x14ac:dyDescent="0.75">
      <c r="B6261" s="250">
        <v>6198</v>
      </c>
      <c r="C6261" s="249">
        <v>105.99201778563805</v>
      </c>
    </row>
    <row r="6262" spans="2:3" x14ac:dyDescent="0.75">
      <c r="B6262" s="250">
        <v>6199</v>
      </c>
      <c r="C6262" s="249">
        <v>105.63504478039243</v>
      </c>
    </row>
    <row r="6263" spans="2:3" x14ac:dyDescent="0.75">
      <c r="B6263" s="250">
        <v>6200</v>
      </c>
      <c r="C6263" s="249">
        <v>102.77786210894762</v>
      </c>
    </row>
    <row r="6264" spans="2:3" x14ac:dyDescent="0.75">
      <c r="B6264" s="250">
        <v>6201</v>
      </c>
      <c r="C6264" s="249">
        <v>130.37769741203113</v>
      </c>
    </row>
    <row r="6265" spans="2:3" x14ac:dyDescent="0.75">
      <c r="B6265" s="250">
        <v>6202</v>
      </c>
      <c r="C6265" s="249">
        <v>122.98991042125154</v>
      </c>
    </row>
    <row r="6266" spans="2:3" x14ac:dyDescent="0.75">
      <c r="B6266" s="250">
        <v>6203</v>
      </c>
      <c r="C6266" s="249">
        <v>112.8303057425269</v>
      </c>
    </row>
    <row r="6267" spans="2:3" x14ac:dyDescent="0.75">
      <c r="B6267" s="250">
        <v>6204</v>
      </c>
      <c r="C6267" s="249">
        <v>135.58686106868419</v>
      </c>
    </row>
    <row r="6268" spans="2:3" x14ac:dyDescent="0.75">
      <c r="B6268" s="250">
        <v>6205</v>
      </c>
      <c r="C6268" s="249">
        <v>71.446359711039747</v>
      </c>
    </row>
    <row r="6269" spans="2:3" x14ac:dyDescent="0.75">
      <c r="B6269" s="250">
        <v>6206</v>
      </c>
      <c r="C6269" s="249">
        <v>101.30522659498266</v>
      </c>
    </row>
    <row r="6270" spans="2:3" x14ac:dyDescent="0.75">
      <c r="B6270" s="250">
        <v>6207</v>
      </c>
      <c r="C6270" s="249">
        <v>124.92665896259538</v>
      </c>
    </row>
    <row r="6271" spans="2:3" x14ac:dyDescent="0.75">
      <c r="B6271" s="250">
        <v>6208</v>
      </c>
      <c r="C6271" s="249">
        <v>146.05628655552815</v>
      </c>
    </row>
    <row r="6272" spans="2:3" x14ac:dyDescent="0.75">
      <c r="B6272" s="250">
        <v>6209</v>
      </c>
      <c r="C6272" s="249">
        <v>81.740957986765011</v>
      </c>
    </row>
    <row r="6273" spans="2:3" x14ac:dyDescent="0.75">
      <c r="B6273" s="250">
        <v>6210</v>
      </c>
      <c r="C6273" s="249">
        <v>130.77997090671286</v>
      </c>
    </row>
    <row r="6274" spans="2:3" x14ac:dyDescent="0.75">
      <c r="B6274" s="250">
        <v>6211</v>
      </c>
      <c r="C6274" s="249">
        <v>88.870352823498564</v>
      </c>
    </row>
    <row r="6275" spans="2:3" x14ac:dyDescent="0.75">
      <c r="B6275" s="250">
        <v>6212</v>
      </c>
      <c r="C6275" s="249">
        <v>100.64482497684872</v>
      </c>
    </row>
    <row r="6276" spans="2:3" x14ac:dyDescent="0.75">
      <c r="B6276" s="250">
        <v>6213</v>
      </c>
      <c r="C6276" s="249">
        <v>129.62662170776946</v>
      </c>
    </row>
    <row r="6277" spans="2:3" x14ac:dyDescent="0.75">
      <c r="B6277" s="250">
        <v>6214</v>
      </c>
      <c r="C6277" s="249">
        <v>105.26941482431775</v>
      </c>
    </row>
    <row r="6278" spans="2:3" x14ac:dyDescent="0.75">
      <c r="B6278" s="250">
        <v>6215</v>
      </c>
      <c r="C6278" s="249">
        <v>108.28148248319863</v>
      </c>
    </row>
    <row r="6279" spans="2:3" x14ac:dyDescent="0.75">
      <c r="B6279" s="250">
        <v>6216</v>
      </c>
      <c r="C6279" s="249">
        <v>119.17351792564511</v>
      </c>
    </row>
    <row r="6280" spans="2:3" x14ac:dyDescent="0.75">
      <c r="B6280" s="250">
        <v>6217</v>
      </c>
      <c r="C6280" s="249">
        <v>172.48478484880019</v>
      </c>
    </row>
    <row r="6281" spans="2:3" x14ac:dyDescent="0.75">
      <c r="B6281" s="250">
        <v>6218</v>
      </c>
      <c r="C6281" s="249">
        <v>123.95421267892004</v>
      </c>
    </row>
    <row r="6282" spans="2:3" x14ac:dyDescent="0.75">
      <c r="B6282" s="250">
        <v>6219</v>
      </c>
      <c r="C6282" s="249">
        <v>126.43693842145697</v>
      </c>
    </row>
    <row r="6283" spans="2:3" x14ac:dyDescent="0.75">
      <c r="B6283" s="250">
        <v>6220</v>
      </c>
      <c r="C6283" s="249">
        <v>119.42469866042413</v>
      </c>
    </row>
    <row r="6284" spans="2:3" x14ac:dyDescent="0.75">
      <c r="B6284" s="250">
        <v>6221</v>
      </c>
      <c r="C6284" s="249">
        <v>110.34389770101392</v>
      </c>
    </row>
    <row r="6285" spans="2:3" x14ac:dyDescent="0.75">
      <c r="B6285" s="250">
        <v>6222</v>
      </c>
      <c r="C6285" s="249">
        <v>110.49183591028753</v>
      </c>
    </row>
    <row r="6286" spans="2:3" x14ac:dyDescent="0.75">
      <c r="B6286" s="250">
        <v>6223</v>
      </c>
      <c r="C6286" s="249">
        <v>119.63632243395548</v>
      </c>
    </row>
    <row r="6287" spans="2:3" x14ac:dyDescent="0.75">
      <c r="B6287" s="250">
        <v>6224</v>
      </c>
      <c r="C6287" s="249">
        <v>128.50595600847447</v>
      </c>
    </row>
    <row r="6288" spans="2:3" x14ac:dyDescent="0.75">
      <c r="B6288" s="250">
        <v>6225</v>
      </c>
      <c r="C6288" s="249">
        <v>116.32515413750428</v>
      </c>
    </row>
    <row r="6289" spans="2:3" x14ac:dyDescent="0.75">
      <c r="B6289" s="250">
        <v>6226</v>
      </c>
      <c r="C6289" s="249">
        <v>149.70315317972165</v>
      </c>
    </row>
    <row r="6290" spans="2:3" x14ac:dyDescent="0.75">
      <c r="B6290" s="250">
        <v>6227</v>
      </c>
      <c r="C6290" s="249">
        <v>170.13049213450563</v>
      </c>
    </row>
    <row r="6291" spans="2:3" x14ac:dyDescent="0.75">
      <c r="B6291" s="250">
        <v>6228</v>
      </c>
      <c r="C6291" s="249">
        <v>121.49090246759232</v>
      </c>
    </row>
    <row r="6292" spans="2:3" x14ac:dyDescent="0.75">
      <c r="B6292" s="250">
        <v>6229</v>
      </c>
      <c r="C6292" s="249">
        <v>114.72110992314556</v>
      </c>
    </row>
    <row r="6293" spans="2:3" x14ac:dyDescent="0.75">
      <c r="B6293" s="250">
        <v>6230</v>
      </c>
      <c r="C6293" s="249">
        <v>115.39980946715711</v>
      </c>
    </row>
    <row r="6294" spans="2:3" x14ac:dyDescent="0.75">
      <c r="B6294" s="250">
        <v>6231</v>
      </c>
      <c r="C6294" s="249">
        <v>145.10404499972498</v>
      </c>
    </row>
    <row r="6295" spans="2:3" x14ac:dyDescent="0.75">
      <c r="B6295" s="250">
        <v>6232</v>
      </c>
      <c r="C6295" s="249">
        <v>139.36556139181462</v>
      </c>
    </row>
    <row r="6296" spans="2:3" x14ac:dyDescent="0.75">
      <c r="B6296" s="250">
        <v>6233</v>
      </c>
      <c r="C6296" s="249">
        <v>125.02707454433329</v>
      </c>
    </row>
    <row r="6297" spans="2:3" x14ac:dyDescent="0.75">
      <c r="B6297" s="250">
        <v>6234</v>
      </c>
      <c r="C6297" s="249">
        <v>133.21581934854254</v>
      </c>
    </row>
    <row r="6298" spans="2:3" x14ac:dyDescent="0.75">
      <c r="B6298" s="250">
        <v>6235</v>
      </c>
      <c r="C6298" s="249">
        <v>74.656761153633312</v>
      </c>
    </row>
    <row r="6299" spans="2:3" x14ac:dyDescent="0.75">
      <c r="B6299" s="250">
        <v>6236</v>
      </c>
      <c r="C6299" s="249">
        <v>139.75170412459397</v>
      </c>
    </row>
    <row r="6300" spans="2:3" x14ac:dyDescent="0.75">
      <c r="B6300" s="250">
        <v>6237</v>
      </c>
      <c r="C6300" s="249">
        <v>107.93595726418235</v>
      </c>
    </row>
    <row r="6301" spans="2:3" x14ac:dyDescent="0.75">
      <c r="B6301" s="250">
        <v>6238</v>
      </c>
      <c r="C6301" s="249">
        <v>108.02767342424703</v>
      </c>
    </row>
    <row r="6302" spans="2:3" x14ac:dyDescent="0.75">
      <c r="B6302" s="250">
        <v>6239</v>
      </c>
      <c r="C6302" s="249">
        <v>138.67805709500487</v>
      </c>
    </row>
    <row r="6303" spans="2:3" x14ac:dyDescent="0.75">
      <c r="B6303" s="250">
        <v>6240</v>
      </c>
      <c r="C6303" s="249">
        <v>147.14134931062557</v>
      </c>
    </row>
    <row r="6304" spans="2:3" x14ac:dyDescent="0.75">
      <c r="B6304" s="250">
        <v>6241</v>
      </c>
      <c r="C6304" s="249">
        <v>113.52348746004346</v>
      </c>
    </row>
    <row r="6305" spans="2:3" x14ac:dyDescent="0.75">
      <c r="B6305" s="250">
        <v>6242</v>
      </c>
      <c r="C6305" s="249">
        <v>113.46585929867355</v>
      </c>
    </row>
    <row r="6306" spans="2:3" x14ac:dyDescent="0.75">
      <c r="B6306" s="250">
        <v>6243</v>
      </c>
      <c r="C6306" s="249">
        <v>127.15581991383752</v>
      </c>
    </row>
    <row r="6307" spans="2:3" x14ac:dyDescent="0.75">
      <c r="B6307" s="250">
        <v>6244</v>
      </c>
      <c r="C6307" s="249">
        <v>123.77147822421017</v>
      </c>
    </row>
    <row r="6308" spans="2:3" x14ac:dyDescent="0.75">
      <c r="B6308" s="250">
        <v>6245</v>
      </c>
      <c r="C6308" s="249">
        <v>148.54871819301096</v>
      </c>
    </row>
    <row r="6309" spans="2:3" x14ac:dyDescent="0.75">
      <c r="B6309" s="250">
        <v>6246</v>
      </c>
      <c r="C6309" s="249">
        <v>142.02392855849504</v>
      </c>
    </row>
    <row r="6310" spans="2:3" x14ac:dyDescent="0.75">
      <c r="B6310" s="250">
        <v>6247</v>
      </c>
      <c r="C6310" s="249">
        <v>118.2335047403794</v>
      </c>
    </row>
    <row r="6311" spans="2:3" x14ac:dyDescent="0.75">
      <c r="B6311" s="250">
        <v>6248</v>
      </c>
      <c r="C6311" s="249">
        <v>147.33680906990099</v>
      </c>
    </row>
    <row r="6312" spans="2:3" x14ac:dyDescent="0.75">
      <c r="B6312" s="250">
        <v>6249</v>
      </c>
      <c r="C6312" s="249">
        <v>147.94204653072407</v>
      </c>
    </row>
    <row r="6313" spans="2:3" x14ac:dyDescent="0.75">
      <c r="B6313" s="250">
        <v>6250</v>
      </c>
      <c r="C6313" s="249">
        <v>158.73932907061197</v>
      </c>
    </row>
    <row r="6314" spans="2:3" x14ac:dyDescent="0.75">
      <c r="B6314" s="250">
        <v>6251</v>
      </c>
      <c r="C6314" s="249">
        <v>112.03357162485806</v>
      </c>
    </row>
    <row r="6315" spans="2:3" x14ac:dyDescent="0.75">
      <c r="B6315" s="250">
        <v>6252</v>
      </c>
      <c r="C6315" s="249">
        <v>112.71722973452522</v>
      </c>
    </row>
    <row r="6316" spans="2:3" x14ac:dyDescent="0.75">
      <c r="B6316" s="250">
        <v>6253</v>
      </c>
      <c r="C6316" s="249">
        <v>109.7951733859755</v>
      </c>
    </row>
    <row r="6317" spans="2:3" x14ac:dyDescent="0.75">
      <c r="B6317" s="250">
        <v>6254</v>
      </c>
      <c r="C6317" s="249">
        <v>98.277623569291151</v>
      </c>
    </row>
    <row r="6318" spans="2:3" x14ac:dyDescent="0.75">
      <c r="B6318" s="250">
        <v>6255</v>
      </c>
      <c r="C6318" s="249">
        <v>149.10147571074194</v>
      </c>
    </row>
    <row r="6319" spans="2:3" x14ac:dyDescent="0.75">
      <c r="B6319" s="250">
        <v>6256</v>
      </c>
      <c r="C6319" s="249">
        <v>135.51589422021414</v>
      </c>
    </row>
    <row r="6320" spans="2:3" x14ac:dyDescent="0.75">
      <c r="B6320" s="250">
        <v>6257</v>
      </c>
      <c r="C6320" s="249">
        <v>179.37481823492746</v>
      </c>
    </row>
    <row r="6321" spans="2:3" x14ac:dyDescent="0.75">
      <c r="B6321" s="250">
        <v>6258</v>
      </c>
      <c r="C6321" s="249">
        <v>115.42217428121539</v>
      </c>
    </row>
    <row r="6322" spans="2:3" x14ac:dyDescent="0.75">
      <c r="B6322" s="250">
        <v>6259</v>
      </c>
      <c r="C6322" s="249">
        <v>114.72405777832051</v>
      </c>
    </row>
    <row r="6323" spans="2:3" x14ac:dyDescent="0.75">
      <c r="B6323" s="250">
        <v>6260</v>
      </c>
      <c r="C6323" s="249">
        <v>104.84923641553036</v>
      </c>
    </row>
    <row r="6324" spans="2:3" x14ac:dyDescent="0.75">
      <c r="B6324" s="250">
        <v>6261</v>
      </c>
      <c r="C6324" s="249">
        <v>132.34947570418711</v>
      </c>
    </row>
    <row r="6325" spans="2:3" x14ac:dyDescent="0.75">
      <c r="B6325" s="250">
        <v>6262</v>
      </c>
      <c r="C6325" s="249">
        <v>72.256196293406191</v>
      </c>
    </row>
    <row r="6326" spans="2:3" x14ac:dyDescent="0.75">
      <c r="B6326" s="250">
        <v>6263</v>
      </c>
      <c r="C6326" s="249">
        <v>158.30270416613823</v>
      </c>
    </row>
    <row r="6327" spans="2:3" x14ac:dyDescent="0.75">
      <c r="B6327" s="250">
        <v>6264</v>
      </c>
      <c r="C6327" s="249">
        <v>92.920105194609803</v>
      </c>
    </row>
    <row r="6328" spans="2:3" x14ac:dyDescent="0.75">
      <c r="B6328" s="250">
        <v>6265</v>
      </c>
      <c r="C6328" s="249">
        <v>78.617541514573048</v>
      </c>
    </row>
    <row r="6329" spans="2:3" x14ac:dyDescent="0.75">
      <c r="B6329" s="250">
        <v>6266</v>
      </c>
      <c r="C6329" s="249">
        <v>92.858013819475687</v>
      </c>
    </row>
    <row r="6330" spans="2:3" x14ac:dyDescent="0.75">
      <c r="B6330" s="250">
        <v>6267</v>
      </c>
      <c r="C6330" s="249">
        <v>123.5382461710733</v>
      </c>
    </row>
    <row r="6331" spans="2:3" x14ac:dyDescent="0.75">
      <c r="B6331" s="250">
        <v>6268</v>
      </c>
      <c r="C6331" s="249">
        <v>105.94080749155387</v>
      </c>
    </row>
    <row r="6332" spans="2:3" x14ac:dyDescent="0.75">
      <c r="B6332" s="250">
        <v>6269</v>
      </c>
      <c r="C6332" s="249">
        <v>139.26345267231889</v>
      </c>
    </row>
    <row r="6333" spans="2:3" x14ac:dyDescent="0.75">
      <c r="B6333" s="250">
        <v>6270</v>
      </c>
      <c r="C6333" s="249">
        <v>141.00718310868041</v>
      </c>
    </row>
    <row r="6334" spans="2:3" x14ac:dyDescent="0.75">
      <c r="B6334" s="250">
        <v>6271</v>
      </c>
      <c r="C6334" s="249">
        <v>119.09985307052949</v>
      </c>
    </row>
    <row r="6335" spans="2:3" x14ac:dyDescent="0.75">
      <c r="B6335" s="250">
        <v>6272</v>
      </c>
      <c r="C6335" s="249">
        <v>108.94188952079753</v>
      </c>
    </row>
    <row r="6336" spans="2:3" x14ac:dyDescent="0.75">
      <c r="B6336" s="250">
        <v>6273</v>
      </c>
      <c r="C6336" s="249">
        <v>155.39502910037308</v>
      </c>
    </row>
    <row r="6337" spans="2:3" x14ac:dyDescent="0.75">
      <c r="B6337" s="250">
        <v>6274</v>
      </c>
      <c r="C6337" s="249">
        <v>76.828637442858479</v>
      </c>
    </row>
    <row r="6338" spans="2:3" x14ac:dyDescent="0.75">
      <c r="B6338" s="250">
        <v>6275</v>
      </c>
      <c r="C6338" s="249">
        <v>86.272141947262682</v>
      </c>
    </row>
    <row r="6339" spans="2:3" x14ac:dyDescent="0.75">
      <c r="B6339" s="250">
        <v>6276</v>
      </c>
      <c r="C6339" s="249">
        <v>122.32179233835942</v>
      </c>
    </row>
    <row r="6340" spans="2:3" x14ac:dyDescent="0.75">
      <c r="B6340" s="250">
        <v>6277</v>
      </c>
      <c r="C6340" s="249">
        <v>115.47815055836304</v>
      </c>
    </row>
    <row r="6341" spans="2:3" x14ac:dyDescent="0.75">
      <c r="B6341" s="250">
        <v>6278</v>
      </c>
      <c r="C6341" s="249">
        <v>107.16649469524982</v>
      </c>
    </row>
    <row r="6342" spans="2:3" x14ac:dyDescent="0.75">
      <c r="B6342" s="250">
        <v>6279</v>
      </c>
      <c r="C6342" s="249">
        <v>102.21300912657149</v>
      </c>
    </row>
    <row r="6343" spans="2:3" x14ac:dyDescent="0.75">
      <c r="B6343" s="250">
        <v>6280</v>
      </c>
      <c r="C6343" s="249">
        <v>128.53335780117231</v>
      </c>
    </row>
    <row r="6344" spans="2:3" x14ac:dyDescent="0.75">
      <c r="B6344" s="250">
        <v>6281</v>
      </c>
      <c r="C6344" s="249">
        <v>115.03388690722743</v>
      </c>
    </row>
    <row r="6345" spans="2:3" x14ac:dyDescent="0.75">
      <c r="B6345" s="250">
        <v>6282</v>
      </c>
      <c r="C6345" s="249">
        <v>187.96456183851626</v>
      </c>
    </row>
    <row r="6346" spans="2:3" x14ac:dyDescent="0.75">
      <c r="B6346" s="250">
        <v>6283</v>
      </c>
      <c r="C6346" s="249">
        <v>117.62378579085438</v>
      </c>
    </row>
    <row r="6347" spans="2:3" x14ac:dyDescent="0.75">
      <c r="B6347" s="250">
        <v>6284</v>
      </c>
      <c r="C6347" s="249">
        <v>104.01822796194466</v>
      </c>
    </row>
    <row r="6348" spans="2:3" x14ac:dyDescent="0.75">
      <c r="B6348" s="250">
        <v>6285</v>
      </c>
      <c r="C6348" s="249">
        <v>117.28984854152203</v>
      </c>
    </row>
    <row r="6349" spans="2:3" x14ac:dyDescent="0.75">
      <c r="B6349" s="250">
        <v>6286</v>
      </c>
      <c r="C6349" s="249">
        <v>147.20845788128233</v>
      </c>
    </row>
    <row r="6350" spans="2:3" x14ac:dyDescent="0.75">
      <c r="B6350" s="250">
        <v>6287</v>
      </c>
      <c r="C6350" s="249">
        <v>140.76052727257519</v>
      </c>
    </row>
    <row r="6351" spans="2:3" x14ac:dyDescent="0.75">
      <c r="B6351" s="250">
        <v>6288</v>
      </c>
      <c r="C6351" s="249">
        <v>144.18915714837254</v>
      </c>
    </row>
    <row r="6352" spans="2:3" x14ac:dyDescent="0.75">
      <c r="B6352" s="250">
        <v>6289</v>
      </c>
      <c r="C6352" s="249">
        <v>100.70682694265635</v>
      </c>
    </row>
    <row r="6353" spans="2:3" x14ac:dyDescent="0.75">
      <c r="B6353" s="250">
        <v>6290</v>
      </c>
      <c r="C6353" s="249">
        <v>109.88092397941568</v>
      </c>
    </row>
    <row r="6354" spans="2:3" x14ac:dyDescent="0.75">
      <c r="B6354" s="250">
        <v>6291</v>
      </c>
      <c r="C6354" s="249">
        <v>142.07951749537341</v>
      </c>
    </row>
    <row r="6355" spans="2:3" x14ac:dyDescent="0.75">
      <c r="B6355" s="250">
        <v>6292</v>
      </c>
      <c r="C6355" s="249">
        <v>110.97752143477389</v>
      </c>
    </row>
    <row r="6356" spans="2:3" x14ac:dyDescent="0.75">
      <c r="B6356" s="250">
        <v>6293</v>
      </c>
      <c r="C6356" s="249">
        <v>84.287828298287565</v>
      </c>
    </row>
    <row r="6357" spans="2:3" x14ac:dyDescent="0.75">
      <c r="B6357" s="250">
        <v>6294</v>
      </c>
      <c r="C6357" s="249">
        <v>84.973777454405422</v>
      </c>
    </row>
    <row r="6358" spans="2:3" x14ac:dyDescent="0.75">
      <c r="B6358" s="250">
        <v>6295</v>
      </c>
      <c r="C6358" s="249">
        <v>128.25621185412643</v>
      </c>
    </row>
    <row r="6359" spans="2:3" x14ac:dyDescent="0.75">
      <c r="B6359" s="250">
        <v>6296</v>
      </c>
      <c r="C6359" s="249">
        <v>147.56047150674243</v>
      </c>
    </row>
    <row r="6360" spans="2:3" x14ac:dyDescent="0.75">
      <c r="B6360" s="250">
        <v>6297</v>
      </c>
      <c r="C6360" s="249">
        <v>135.23271741491337</v>
      </c>
    </row>
    <row r="6361" spans="2:3" x14ac:dyDescent="0.75">
      <c r="B6361" s="250">
        <v>6298</v>
      </c>
      <c r="C6361" s="249">
        <v>123.80382738617136</v>
      </c>
    </row>
    <row r="6362" spans="2:3" x14ac:dyDescent="0.75">
      <c r="B6362" s="250">
        <v>6299</v>
      </c>
      <c r="C6362" s="249">
        <v>138.94112737871367</v>
      </c>
    </row>
    <row r="6363" spans="2:3" x14ac:dyDescent="0.75">
      <c r="B6363" s="250">
        <v>6300</v>
      </c>
      <c r="C6363" s="249">
        <v>141.03810549632595</v>
      </c>
    </row>
    <row r="6364" spans="2:3" x14ac:dyDescent="0.75">
      <c r="B6364" s="250">
        <v>6301</v>
      </c>
      <c r="C6364" s="249">
        <v>127.74684422537024</v>
      </c>
    </row>
    <row r="6365" spans="2:3" x14ac:dyDescent="0.75">
      <c r="B6365" s="250">
        <v>6302</v>
      </c>
      <c r="C6365" s="249">
        <v>145.40657479855315</v>
      </c>
    </row>
    <row r="6366" spans="2:3" x14ac:dyDescent="0.75">
      <c r="B6366" s="250">
        <v>6303</v>
      </c>
      <c r="C6366" s="249">
        <v>139.13901679620494</v>
      </c>
    </row>
    <row r="6367" spans="2:3" x14ac:dyDescent="0.75">
      <c r="B6367" s="250">
        <v>6304</v>
      </c>
      <c r="C6367" s="249">
        <v>102.81371429054923</v>
      </c>
    </row>
    <row r="6368" spans="2:3" x14ac:dyDescent="0.75">
      <c r="B6368" s="250">
        <v>6305</v>
      </c>
      <c r="C6368" s="249">
        <v>159.09581152945736</v>
      </c>
    </row>
    <row r="6369" spans="2:3" x14ac:dyDescent="0.75">
      <c r="B6369" s="250">
        <v>6306</v>
      </c>
      <c r="C6369" s="249">
        <v>107.53048522180406</v>
      </c>
    </row>
    <row r="6370" spans="2:3" x14ac:dyDescent="0.75">
      <c r="B6370" s="250">
        <v>6307</v>
      </c>
      <c r="C6370" s="249">
        <v>148.14506165089009</v>
      </c>
    </row>
    <row r="6371" spans="2:3" x14ac:dyDescent="0.75">
      <c r="B6371" s="250">
        <v>6308</v>
      </c>
      <c r="C6371" s="249">
        <v>151.69543081987911</v>
      </c>
    </row>
    <row r="6372" spans="2:3" x14ac:dyDescent="0.75">
      <c r="B6372" s="250">
        <v>6309</v>
      </c>
      <c r="C6372" s="249">
        <v>128.04740000602629</v>
      </c>
    </row>
    <row r="6373" spans="2:3" x14ac:dyDescent="0.75">
      <c r="B6373" s="250">
        <v>6310</v>
      </c>
      <c r="C6373" s="249">
        <v>127.722120617286</v>
      </c>
    </row>
    <row r="6374" spans="2:3" x14ac:dyDescent="0.75">
      <c r="B6374" s="250">
        <v>6311</v>
      </c>
      <c r="C6374" s="249">
        <v>86.681591262611278</v>
      </c>
    </row>
    <row r="6375" spans="2:3" x14ac:dyDescent="0.75">
      <c r="B6375" s="250">
        <v>6312</v>
      </c>
      <c r="C6375" s="249">
        <v>141.83796779969461</v>
      </c>
    </row>
    <row r="6376" spans="2:3" x14ac:dyDescent="0.75">
      <c r="B6376" s="250">
        <v>6313</v>
      </c>
      <c r="C6376" s="249">
        <v>135.83377602352564</v>
      </c>
    </row>
    <row r="6377" spans="2:3" x14ac:dyDescent="0.75">
      <c r="B6377" s="250">
        <v>6314</v>
      </c>
      <c r="C6377" s="249">
        <v>103.37979958425602</v>
      </c>
    </row>
    <row r="6378" spans="2:3" x14ac:dyDescent="0.75">
      <c r="B6378" s="250">
        <v>6315</v>
      </c>
      <c r="C6378" s="249">
        <v>127.76739563024969</v>
      </c>
    </row>
    <row r="6379" spans="2:3" x14ac:dyDescent="0.75">
      <c r="B6379" s="250">
        <v>6316</v>
      </c>
      <c r="C6379" s="249">
        <v>116.81693287865109</v>
      </c>
    </row>
    <row r="6380" spans="2:3" x14ac:dyDescent="0.75">
      <c r="B6380" s="250">
        <v>6317</v>
      </c>
      <c r="C6380" s="249">
        <v>126.66421961752616</v>
      </c>
    </row>
    <row r="6381" spans="2:3" x14ac:dyDescent="0.75">
      <c r="B6381" s="250">
        <v>6318</v>
      </c>
      <c r="C6381" s="249">
        <v>84.731765351274618</v>
      </c>
    </row>
    <row r="6382" spans="2:3" x14ac:dyDescent="0.75">
      <c r="B6382" s="250">
        <v>6319</v>
      </c>
      <c r="C6382" s="249">
        <v>93.384966872599932</v>
      </c>
    </row>
    <row r="6383" spans="2:3" x14ac:dyDescent="0.75">
      <c r="B6383" s="250">
        <v>6320</v>
      </c>
      <c r="C6383" s="249">
        <v>121.56244094468177</v>
      </c>
    </row>
    <row r="6384" spans="2:3" x14ac:dyDescent="0.75">
      <c r="B6384" s="250">
        <v>6321</v>
      </c>
      <c r="C6384" s="249">
        <v>59.263837423141283</v>
      </c>
    </row>
    <row r="6385" spans="2:3" x14ac:dyDescent="0.75">
      <c r="B6385" s="250">
        <v>6322</v>
      </c>
      <c r="C6385" s="249">
        <v>155.86643836389266</v>
      </c>
    </row>
    <row r="6386" spans="2:3" x14ac:dyDescent="0.75">
      <c r="B6386" s="250">
        <v>6323</v>
      </c>
      <c r="C6386" s="249">
        <v>103.11816909951172</v>
      </c>
    </row>
    <row r="6387" spans="2:3" x14ac:dyDescent="0.75">
      <c r="B6387" s="250">
        <v>6324</v>
      </c>
      <c r="C6387" s="249">
        <v>95.726572587564107</v>
      </c>
    </row>
    <row r="6388" spans="2:3" x14ac:dyDescent="0.75">
      <c r="B6388" s="250">
        <v>6325</v>
      </c>
      <c r="C6388" s="249">
        <v>109.65281497917368</v>
      </c>
    </row>
    <row r="6389" spans="2:3" x14ac:dyDescent="0.75">
      <c r="B6389" s="250">
        <v>6326</v>
      </c>
      <c r="C6389" s="249">
        <v>113.89354016082581</v>
      </c>
    </row>
    <row r="6390" spans="2:3" x14ac:dyDescent="0.75">
      <c r="B6390" s="250">
        <v>6327</v>
      </c>
      <c r="C6390" s="249">
        <v>134.37098166332879</v>
      </c>
    </row>
    <row r="6391" spans="2:3" x14ac:dyDescent="0.75">
      <c r="B6391" s="250">
        <v>6328</v>
      </c>
      <c r="C6391" s="249">
        <v>79.235825568954695</v>
      </c>
    </row>
    <row r="6392" spans="2:3" x14ac:dyDescent="0.75">
      <c r="B6392" s="250">
        <v>6329</v>
      </c>
      <c r="C6392" s="249">
        <v>124.07832908525874</v>
      </c>
    </row>
    <row r="6393" spans="2:3" x14ac:dyDescent="0.75">
      <c r="B6393" s="250">
        <v>6330</v>
      </c>
      <c r="C6393" s="249">
        <v>137.06448722506133</v>
      </c>
    </row>
    <row r="6394" spans="2:3" x14ac:dyDescent="0.75">
      <c r="B6394" s="250">
        <v>6331</v>
      </c>
      <c r="C6394" s="249">
        <v>152.84029720809613</v>
      </c>
    </row>
    <row r="6395" spans="2:3" x14ac:dyDescent="0.75">
      <c r="B6395" s="250">
        <v>6332</v>
      </c>
      <c r="C6395" s="249">
        <v>102.44690732216023</v>
      </c>
    </row>
    <row r="6396" spans="2:3" x14ac:dyDescent="0.75">
      <c r="B6396" s="250">
        <v>6333</v>
      </c>
      <c r="C6396" s="249">
        <v>93.881013350233587</v>
      </c>
    </row>
    <row r="6397" spans="2:3" x14ac:dyDescent="0.75">
      <c r="B6397" s="250">
        <v>6334</v>
      </c>
      <c r="C6397" s="249">
        <v>147.13674430829766</v>
      </c>
    </row>
    <row r="6398" spans="2:3" x14ac:dyDescent="0.75">
      <c r="B6398" s="250">
        <v>6335</v>
      </c>
      <c r="C6398" s="249">
        <v>90.070097111395029</v>
      </c>
    </row>
    <row r="6399" spans="2:3" x14ac:dyDescent="0.75">
      <c r="B6399" s="250">
        <v>6336</v>
      </c>
      <c r="C6399" s="249">
        <v>117.41059555928555</v>
      </c>
    </row>
    <row r="6400" spans="2:3" x14ac:dyDescent="0.75">
      <c r="B6400" s="250">
        <v>6337</v>
      </c>
      <c r="C6400" s="249">
        <v>109.00226580544972</v>
      </c>
    </row>
    <row r="6401" spans="2:3" x14ac:dyDescent="0.75">
      <c r="B6401" s="250">
        <v>6338</v>
      </c>
      <c r="C6401" s="249">
        <v>102.68908273763395</v>
      </c>
    </row>
    <row r="6402" spans="2:3" x14ac:dyDescent="0.75">
      <c r="B6402" s="250">
        <v>6339</v>
      </c>
      <c r="C6402" s="249">
        <v>149.55255612402411</v>
      </c>
    </row>
    <row r="6403" spans="2:3" x14ac:dyDescent="0.75">
      <c r="B6403" s="250">
        <v>6340</v>
      </c>
      <c r="C6403" s="249">
        <v>114.82518863144546</v>
      </c>
    </row>
    <row r="6404" spans="2:3" x14ac:dyDescent="0.75">
      <c r="B6404" s="250">
        <v>6341</v>
      </c>
      <c r="C6404" s="249">
        <v>85.496513751849363</v>
      </c>
    </row>
    <row r="6405" spans="2:3" x14ac:dyDescent="0.75">
      <c r="B6405" s="250">
        <v>6342</v>
      </c>
      <c r="C6405" s="249">
        <v>118.31802801591647</v>
      </c>
    </row>
    <row r="6406" spans="2:3" x14ac:dyDescent="0.75">
      <c r="B6406" s="250">
        <v>6343</v>
      </c>
      <c r="C6406" s="249">
        <v>188.40644774287986</v>
      </c>
    </row>
    <row r="6407" spans="2:3" x14ac:dyDescent="0.75">
      <c r="B6407" s="250">
        <v>6344</v>
      </c>
      <c r="C6407" s="249">
        <v>66.956836742810509</v>
      </c>
    </row>
    <row r="6408" spans="2:3" x14ac:dyDescent="0.75">
      <c r="B6408" s="250">
        <v>6345</v>
      </c>
      <c r="C6408" s="249">
        <v>129.59448462578823</v>
      </c>
    </row>
    <row r="6409" spans="2:3" x14ac:dyDescent="0.75">
      <c r="B6409" s="250">
        <v>6346</v>
      </c>
      <c r="C6409" s="249">
        <v>101.79713609906759</v>
      </c>
    </row>
    <row r="6410" spans="2:3" x14ac:dyDescent="0.75">
      <c r="B6410" s="250">
        <v>6347</v>
      </c>
      <c r="C6410" s="249">
        <v>136.96613415507522</v>
      </c>
    </row>
    <row r="6411" spans="2:3" x14ac:dyDescent="0.75">
      <c r="B6411" s="250">
        <v>6348</v>
      </c>
      <c r="C6411" s="249">
        <v>111.02740706978366</v>
      </c>
    </row>
    <row r="6412" spans="2:3" x14ac:dyDescent="0.75">
      <c r="B6412" s="250">
        <v>6349</v>
      </c>
      <c r="C6412" s="249">
        <v>150.48638576177257</v>
      </c>
    </row>
    <row r="6413" spans="2:3" x14ac:dyDescent="0.75">
      <c r="B6413" s="250">
        <v>6350</v>
      </c>
      <c r="C6413" s="249">
        <v>128.25806041529086</v>
      </c>
    </row>
    <row r="6414" spans="2:3" x14ac:dyDescent="0.75">
      <c r="B6414" s="250">
        <v>6351</v>
      </c>
      <c r="C6414" s="249">
        <v>83.947193800400342</v>
      </c>
    </row>
    <row r="6415" spans="2:3" x14ac:dyDescent="0.75">
      <c r="B6415" s="250">
        <v>6352</v>
      </c>
      <c r="C6415" s="249">
        <v>111.18535790022145</v>
      </c>
    </row>
    <row r="6416" spans="2:3" x14ac:dyDescent="0.75">
      <c r="B6416" s="250">
        <v>6353</v>
      </c>
      <c r="C6416" s="249">
        <v>111.57977983176184</v>
      </c>
    </row>
    <row r="6417" spans="2:3" x14ac:dyDescent="0.75">
      <c r="B6417" s="250">
        <v>6354</v>
      </c>
      <c r="C6417" s="249">
        <v>94.301495898762283</v>
      </c>
    </row>
    <row r="6418" spans="2:3" x14ac:dyDescent="0.75">
      <c r="B6418" s="250">
        <v>6355</v>
      </c>
      <c r="C6418" s="249">
        <v>130.00896320760856</v>
      </c>
    </row>
    <row r="6419" spans="2:3" x14ac:dyDescent="0.75">
      <c r="B6419" s="250">
        <v>6356</v>
      </c>
      <c r="C6419" s="249">
        <v>139.80677099959024</v>
      </c>
    </row>
    <row r="6420" spans="2:3" x14ac:dyDescent="0.75">
      <c r="B6420" s="250">
        <v>6357</v>
      </c>
      <c r="C6420" s="249">
        <v>98.258544389524999</v>
      </c>
    </row>
    <row r="6421" spans="2:3" x14ac:dyDescent="0.75">
      <c r="B6421" s="250">
        <v>6358</v>
      </c>
      <c r="C6421" s="249">
        <v>114.84771425209931</v>
      </c>
    </row>
    <row r="6422" spans="2:3" x14ac:dyDescent="0.75">
      <c r="B6422" s="250">
        <v>6359</v>
      </c>
      <c r="C6422" s="249">
        <v>125.5794412220225</v>
      </c>
    </row>
    <row r="6423" spans="2:3" x14ac:dyDescent="0.75">
      <c r="B6423" s="250">
        <v>6360</v>
      </c>
      <c r="C6423" s="249">
        <v>122.37675619101613</v>
      </c>
    </row>
    <row r="6424" spans="2:3" x14ac:dyDescent="0.75">
      <c r="B6424" s="250">
        <v>6361</v>
      </c>
      <c r="C6424" s="249">
        <v>109.67515838456467</v>
      </c>
    </row>
    <row r="6425" spans="2:3" x14ac:dyDescent="0.75">
      <c r="B6425" s="250">
        <v>6362</v>
      </c>
      <c r="C6425" s="249">
        <v>142.27554580814621</v>
      </c>
    </row>
    <row r="6426" spans="2:3" x14ac:dyDescent="0.75">
      <c r="B6426" s="250">
        <v>6363</v>
      </c>
      <c r="C6426" s="249">
        <v>135.15138251473729</v>
      </c>
    </row>
    <row r="6427" spans="2:3" x14ac:dyDescent="0.75">
      <c r="B6427" s="250">
        <v>6364</v>
      </c>
      <c r="C6427" s="249">
        <v>81.921756351752038</v>
      </c>
    </row>
    <row r="6428" spans="2:3" x14ac:dyDescent="0.75">
      <c r="B6428" s="250">
        <v>6365</v>
      </c>
      <c r="C6428" s="249">
        <v>157.23867549189856</v>
      </c>
    </row>
    <row r="6429" spans="2:3" x14ac:dyDescent="0.75">
      <c r="B6429" s="250">
        <v>6366</v>
      </c>
      <c r="C6429" s="249">
        <v>99.035300409571335</v>
      </c>
    </row>
    <row r="6430" spans="2:3" x14ac:dyDescent="0.75">
      <c r="B6430" s="250">
        <v>6367</v>
      </c>
      <c r="C6430" s="249">
        <v>131.68662047659757</v>
      </c>
    </row>
    <row r="6431" spans="2:3" x14ac:dyDescent="0.75">
      <c r="B6431" s="250">
        <v>6368</v>
      </c>
      <c r="C6431" s="249">
        <v>105.93821338326873</v>
      </c>
    </row>
    <row r="6432" spans="2:3" x14ac:dyDescent="0.75">
      <c r="B6432" s="250">
        <v>6369</v>
      </c>
      <c r="C6432" s="249">
        <v>202.09385290280841</v>
      </c>
    </row>
    <row r="6433" spans="2:3" x14ac:dyDescent="0.75">
      <c r="B6433" s="250">
        <v>6370</v>
      </c>
      <c r="C6433" s="249">
        <v>117.83153165457823</v>
      </c>
    </row>
    <row r="6434" spans="2:3" x14ac:dyDescent="0.75">
      <c r="B6434" s="250">
        <v>6371</v>
      </c>
      <c r="C6434" s="249">
        <v>167.45943547289264</v>
      </c>
    </row>
    <row r="6435" spans="2:3" x14ac:dyDescent="0.75">
      <c r="B6435" s="250">
        <v>6372</v>
      </c>
      <c r="C6435" s="249">
        <v>108.66994183926397</v>
      </c>
    </row>
    <row r="6436" spans="2:3" x14ac:dyDescent="0.75">
      <c r="B6436" s="250">
        <v>6373</v>
      </c>
      <c r="C6436" s="249">
        <v>79.098325939990076</v>
      </c>
    </row>
    <row r="6437" spans="2:3" x14ac:dyDescent="0.75">
      <c r="B6437" s="250">
        <v>6374</v>
      </c>
      <c r="C6437" s="249">
        <v>89.685729221580488</v>
      </c>
    </row>
    <row r="6438" spans="2:3" x14ac:dyDescent="0.75">
      <c r="B6438" s="250">
        <v>6375</v>
      </c>
      <c r="C6438" s="249">
        <v>153.45494720014159</v>
      </c>
    </row>
    <row r="6439" spans="2:3" x14ac:dyDescent="0.75">
      <c r="B6439" s="250">
        <v>6376</v>
      </c>
      <c r="C6439" s="249">
        <v>157.62346070899036</v>
      </c>
    </row>
    <row r="6440" spans="2:3" x14ac:dyDescent="0.75">
      <c r="B6440" s="250">
        <v>6377</v>
      </c>
      <c r="C6440" s="249">
        <v>124.9384907807075</v>
      </c>
    </row>
    <row r="6441" spans="2:3" x14ac:dyDescent="0.75">
      <c r="B6441" s="250">
        <v>6378</v>
      </c>
      <c r="C6441" s="249">
        <v>144.08120921682644</v>
      </c>
    </row>
    <row r="6442" spans="2:3" x14ac:dyDescent="0.75">
      <c r="B6442" s="250">
        <v>6379</v>
      </c>
      <c r="C6442" s="249">
        <v>116.85266457570808</v>
      </c>
    </row>
    <row r="6443" spans="2:3" x14ac:dyDescent="0.75">
      <c r="B6443" s="250">
        <v>6380</v>
      </c>
      <c r="C6443" s="249">
        <v>102.39440403841309</v>
      </c>
    </row>
    <row r="6444" spans="2:3" x14ac:dyDescent="0.75">
      <c r="B6444" s="250">
        <v>6381</v>
      </c>
      <c r="C6444" s="249">
        <v>96.374819009062747</v>
      </c>
    </row>
    <row r="6445" spans="2:3" x14ac:dyDescent="0.75">
      <c r="B6445" s="250">
        <v>6382</v>
      </c>
      <c r="C6445" s="249">
        <v>117.81406710042886</v>
      </c>
    </row>
    <row r="6446" spans="2:3" x14ac:dyDescent="0.75">
      <c r="B6446" s="250">
        <v>6383</v>
      </c>
      <c r="C6446" s="249">
        <v>90.643523787639623</v>
      </c>
    </row>
    <row r="6447" spans="2:3" x14ac:dyDescent="0.75">
      <c r="B6447" s="250">
        <v>6384</v>
      </c>
      <c r="C6447" s="249">
        <v>162.55191938982847</v>
      </c>
    </row>
    <row r="6448" spans="2:3" x14ac:dyDescent="0.75">
      <c r="B6448" s="250">
        <v>6385</v>
      </c>
      <c r="C6448" s="249">
        <v>89.32141750517431</v>
      </c>
    </row>
    <row r="6449" spans="2:3" x14ac:dyDescent="0.75">
      <c r="B6449" s="250">
        <v>6386</v>
      </c>
      <c r="C6449" s="249">
        <v>103.93240779806908</v>
      </c>
    </row>
    <row r="6450" spans="2:3" x14ac:dyDescent="0.75">
      <c r="B6450" s="250">
        <v>6387</v>
      </c>
      <c r="C6450" s="249">
        <v>106.57059392915951</v>
      </c>
    </row>
    <row r="6451" spans="2:3" x14ac:dyDescent="0.75">
      <c r="B6451" s="250">
        <v>6388</v>
      </c>
      <c r="C6451" s="249">
        <v>136.29559129123649</v>
      </c>
    </row>
    <row r="6452" spans="2:3" x14ac:dyDescent="0.75">
      <c r="B6452" s="250">
        <v>6389</v>
      </c>
      <c r="C6452" s="249">
        <v>120.2616926039756</v>
      </c>
    </row>
    <row r="6453" spans="2:3" x14ac:dyDescent="0.75">
      <c r="B6453" s="250">
        <v>6390</v>
      </c>
      <c r="C6453" s="249">
        <v>126.09248873235305</v>
      </c>
    </row>
    <row r="6454" spans="2:3" x14ac:dyDescent="0.75">
      <c r="B6454" s="250">
        <v>6391</v>
      </c>
      <c r="C6454" s="249">
        <v>145.78350029720258</v>
      </c>
    </row>
    <row r="6455" spans="2:3" x14ac:dyDescent="0.75">
      <c r="B6455" s="250">
        <v>6392</v>
      </c>
      <c r="C6455" s="249">
        <v>115.15584954318477</v>
      </c>
    </row>
    <row r="6456" spans="2:3" x14ac:dyDescent="0.75">
      <c r="B6456" s="250">
        <v>6393</v>
      </c>
      <c r="C6456" s="249">
        <v>70.211290503372609</v>
      </c>
    </row>
    <row r="6457" spans="2:3" x14ac:dyDescent="0.75">
      <c r="B6457" s="250">
        <v>6394</v>
      </c>
      <c r="C6457" s="249">
        <v>146.50207759973063</v>
      </c>
    </row>
    <row r="6458" spans="2:3" x14ac:dyDescent="0.75">
      <c r="B6458" s="250">
        <v>6395</v>
      </c>
      <c r="C6458" s="249">
        <v>104.81031269794495</v>
      </c>
    </row>
    <row r="6459" spans="2:3" x14ac:dyDescent="0.75">
      <c r="B6459" s="250">
        <v>6396</v>
      </c>
      <c r="C6459" s="249">
        <v>131.64333370618206</v>
      </c>
    </row>
    <row r="6460" spans="2:3" x14ac:dyDescent="0.75">
      <c r="B6460" s="250">
        <v>6397</v>
      </c>
      <c r="C6460" s="249">
        <v>115.09694480866929</v>
      </c>
    </row>
    <row r="6461" spans="2:3" x14ac:dyDescent="0.75">
      <c r="B6461" s="250">
        <v>6398</v>
      </c>
      <c r="C6461" s="249">
        <v>76.775812868594599</v>
      </c>
    </row>
    <row r="6462" spans="2:3" x14ac:dyDescent="0.75">
      <c r="B6462" s="250">
        <v>6399</v>
      </c>
      <c r="C6462" s="249">
        <v>132.74180055024604</v>
      </c>
    </row>
    <row r="6463" spans="2:3" x14ac:dyDescent="0.75">
      <c r="B6463" s="250">
        <v>6400</v>
      </c>
      <c r="C6463" s="249">
        <v>178.01973497906403</v>
      </c>
    </row>
    <row r="6464" spans="2:3" x14ac:dyDescent="0.75">
      <c r="B6464" s="250">
        <v>6401</v>
      </c>
      <c r="C6464" s="249">
        <v>111.01095274970643</v>
      </c>
    </row>
    <row r="6465" spans="2:3" x14ac:dyDescent="0.75">
      <c r="B6465" s="250">
        <v>6402</v>
      </c>
      <c r="C6465" s="249">
        <v>97.765148655038274</v>
      </c>
    </row>
    <row r="6466" spans="2:3" x14ac:dyDescent="0.75">
      <c r="B6466" s="250">
        <v>6403</v>
      </c>
      <c r="C6466" s="249">
        <v>143.77909502011732</v>
      </c>
    </row>
    <row r="6467" spans="2:3" x14ac:dyDescent="0.75">
      <c r="B6467" s="250">
        <v>6404</v>
      </c>
      <c r="C6467" s="249">
        <v>64.098271646544148</v>
      </c>
    </row>
    <row r="6468" spans="2:3" x14ac:dyDescent="0.75">
      <c r="B6468" s="250">
        <v>6405</v>
      </c>
      <c r="C6468" s="249">
        <v>166.41166516746418</v>
      </c>
    </row>
    <row r="6469" spans="2:3" x14ac:dyDescent="0.75">
      <c r="B6469" s="250">
        <v>6406</v>
      </c>
      <c r="C6469" s="249">
        <v>140.02772101204349</v>
      </c>
    </row>
    <row r="6470" spans="2:3" x14ac:dyDescent="0.75">
      <c r="B6470" s="250">
        <v>6407</v>
      </c>
      <c r="C6470" s="249">
        <v>117.70667688155443</v>
      </c>
    </row>
    <row r="6471" spans="2:3" x14ac:dyDescent="0.75">
      <c r="B6471" s="250">
        <v>6408</v>
      </c>
      <c r="C6471" s="249">
        <v>95.647459506700073</v>
      </c>
    </row>
    <row r="6472" spans="2:3" x14ac:dyDescent="0.75">
      <c r="B6472" s="250">
        <v>6409</v>
      </c>
      <c r="C6472" s="249">
        <v>125.62755125818195</v>
      </c>
    </row>
    <row r="6473" spans="2:3" x14ac:dyDescent="0.75">
      <c r="B6473" s="250">
        <v>6410</v>
      </c>
      <c r="C6473" s="249">
        <v>99.996547268724754</v>
      </c>
    </row>
    <row r="6474" spans="2:3" x14ac:dyDescent="0.75">
      <c r="B6474" s="250">
        <v>6411</v>
      </c>
      <c r="C6474" s="249">
        <v>90.918678270549478</v>
      </c>
    </row>
    <row r="6475" spans="2:3" x14ac:dyDescent="0.75">
      <c r="B6475" s="250">
        <v>6412</v>
      </c>
      <c r="C6475" s="249">
        <v>120.77260795768782</v>
      </c>
    </row>
    <row r="6476" spans="2:3" x14ac:dyDescent="0.75">
      <c r="B6476" s="250">
        <v>6413</v>
      </c>
      <c r="C6476" s="249">
        <v>138.12767444704917</v>
      </c>
    </row>
    <row r="6477" spans="2:3" x14ac:dyDescent="0.75">
      <c r="B6477" s="250">
        <v>6414</v>
      </c>
      <c r="C6477" s="249">
        <v>88.151239423382705</v>
      </c>
    </row>
    <row r="6478" spans="2:3" x14ac:dyDescent="0.75">
      <c r="B6478" s="250">
        <v>6415</v>
      </c>
      <c r="C6478" s="249">
        <v>81.392146798488966</v>
      </c>
    </row>
    <row r="6479" spans="2:3" x14ac:dyDescent="0.75">
      <c r="B6479" s="250">
        <v>6416</v>
      </c>
      <c r="C6479" s="249">
        <v>92.383886855374328</v>
      </c>
    </row>
    <row r="6480" spans="2:3" x14ac:dyDescent="0.75">
      <c r="B6480" s="250">
        <v>6417</v>
      </c>
      <c r="C6480" s="249">
        <v>117.50729022376207</v>
      </c>
    </row>
    <row r="6481" spans="2:3" x14ac:dyDescent="0.75">
      <c r="B6481" s="250">
        <v>6418</v>
      </c>
      <c r="C6481" s="249">
        <v>147.5767319333201</v>
      </c>
    </row>
    <row r="6482" spans="2:3" x14ac:dyDescent="0.75">
      <c r="B6482" s="250">
        <v>6419</v>
      </c>
      <c r="C6482" s="249">
        <v>121.65187021887998</v>
      </c>
    </row>
    <row r="6483" spans="2:3" x14ac:dyDescent="0.75">
      <c r="B6483" s="250">
        <v>6420</v>
      </c>
      <c r="C6483" s="249">
        <v>146.71904787179014</v>
      </c>
    </row>
    <row r="6484" spans="2:3" x14ac:dyDescent="0.75">
      <c r="B6484" s="250">
        <v>6421</v>
      </c>
      <c r="C6484" s="249">
        <v>119.76972161867195</v>
      </c>
    </row>
    <row r="6485" spans="2:3" x14ac:dyDescent="0.75">
      <c r="B6485" s="250">
        <v>6422</v>
      </c>
      <c r="C6485" s="249">
        <v>91.256053941102067</v>
      </c>
    </row>
    <row r="6486" spans="2:3" x14ac:dyDescent="0.75">
      <c r="B6486" s="250">
        <v>6423</v>
      </c>
      <c r="C6486" s="249">
        <v>100.40809155314099</v>
      </c>
    </row>
    <row r="6487" spans="2:3" x14ac:dyDescent="0.75">
      <c r="B6487" s="250">
        <v>6424</v>
      </c>
      <c r="C6487" s="249">
        <v>71.412444472980283</v>
      </c>
    </row>
    <row r="6488" spans="2:3" x14ac:dyDescent="0.75">
      <c r="B6488" s="250">
        <v>6425</v>
      </c>
      <c r="C6488" s="249">
        <v>148.77852129854864</v>
      </c>
    </row>
    <row r="6489" spans="2:3" x14ac:dyDescent="0.75">
      <c r="B6489" s="250">
        <v>6426</v>
      </c>
      <c r="C6489" s="249">
        <v>66.672737385170805</v>
      </c>
    </row>
    <row r="6490" spans="2:3" x14ac:dyDescent="0.75">
      <c r="B6490" s="250">
        <v>6427</v>
      </c>
      <c r="C6490" s="249">
        <v>131.01867376088299</v>
      </c>
    </row>
    <row r="6491" spans="2:3" x14ac:dyDescent="0.75">
      <c r="B6491" s="250">
        <v>6428</v>
      </c>
      <c r="C6491" s="249">
        <v>100.80574040072818</v>
      </c>
    </row>
    <row r="6492" spans="2:3" x14ac:dyDescent="0.75">
      <c r="B6492" s="250">
        <v>6429</v>
      </c>
      <c r="C6492" s="249">
        <v>130.74526264208515</v>
      </c>
    </row>
    <row r="6493" spans="2:3" x14ac:dyDescent="0.75">
      <c r="B6493" s="250">
        <v>6430</v>
      </c>
      <c r="C6493" s="249">
        <v>139.03407083088189</v>
      </c>
    </row>
    <row r="6494" spans="2:3" x14ac:dyDescent="0.75">
      <c r="B6494" s="250">
        <v>6431</v>
      </c>
      <c r="C6494" s="249">
        <v>141.43695805692161</v>
      </c>
    </row>
    <row r="6495" spans="2:3" x14ac:dyDescent="0.75">
      <c r="B6495" s="250">
        <v>6432</v>
      </c>
      <c r="C6495" s="249">
        <v>121.34160682913139</v>
      </c>
    </row>
    <row r="6496" spans="2:3" x14ac:dyDescent="0.75">
      <c r="B6496" s="250">
        <v>6433</v>
      </c>
      <c r="C6496" s="249">
        <v>96.291027249246156</v>
      </c>
    </row>
    <row r="6497" spans="2:3" x14ac:dyDescent="0.75">
      <c r="B6497" s="250">
        <v>6434</v>
      </c>
      <c r="C6497" s="249">
        <v>125.66367945272536</v>
      </c>
    </row>
    <row r="6498" spans="2:3" x14ac:dyDescent="0.75">
      <c r="B6498" s="250">
        <v>6435</v>
      </c>
      <c r="C6498" s="249">
        <v>110.34132043363179</v>
      </c>
    </row>
    <row r="6499" spans="2:3" x14ac:dyDescent="0.75">
      <c r="B6499" s="250">
        <v>6436</v>
      </c>
      <c r="C6499" s="249">
        <v>78.103290351785958</v>
      </c>
    </row>
    <row r="6500" spans="2:3" x14ac:dyDescent="0.75">
      <c r="B6500" s="250">
        <v>6437</v>
      </c>
      <c r="C6500" s="249">
        <v>134.56931679262001</v>
      </c>
    </row>
    <row r="6501" spans="2:3" x14ac:dyDescent="0.75">
      <c r="B6501" s="250">
        <v>6438</v>
      </c>
      <c r="C6501" s="249">
        <v>105.57407307897427</v>
      </c>
    </row>
    <row r="6502" spans="2:3" x14ac:dyDescent="0.75">
      <c r="B6502" s="250">
        <v>6439</v>
      </c>
      <c r="C6502" s="249">
        <v>75.542753563836044</v>
      </c>
    </row>
    <row r="6503" spans="2:3" x14ac:dyDescent="0.75">
      <c r="B6503" s="250">
        <v>6440</v>
      </c>
      <c r="C6503" s="249">
        <v>98.113515633992094</v>
      </c>
    </row>
    <row r="6504" spans="2:3" x14ac:dyDescent="0.75">
      <c r="B6504" s="250">
        <v>6441</v>
      </c>
      <c r="C6504" s="249">
        <v>135.26375835726793</v>
      </c>
    </row>
    <row r="6505" spans="2:3" x14ac:dyDescent="0.75">
      <c r="B6505" s="250">
        <v>6442</v>
      </c>
      <c r="C6505" s="249">
        <v>125.88398027023649</v>
      </c>
    </row>
    <row r="6506" spans="2:3" x14ac:dyDescent="0.75">
      <c r="B6506" s="250">
        <v>6443</v>
      </c>
      <c r="C6506" s="249">
        <v>99.565591411546109</v>
      </c>
    </row>
    <row r="6507" spans="2:3" x14ac:dyDescent="0.75">
      <c r="B6507" s="250">
        <v>6444</v>
      </c>
      <c r="C6507" s="249">
        <v>91.221257928362377</v>
      </c>
    </row>
    <row r="6508" spans="2:3" x14ac:dyDescent="0.75">
      <c r="B6508" s="250">
        <v>6445</v>
      </c>
      <c r="C6508" s="249">
        <v>61.842848053487728</v>
      </c>
    </row>
    <row r="6509" spans="2:3" x14ac:dyDescent="0.75">
      <c r="B6509" s="250">
        <v>6446</v>
      </c>
      <c r="C6509" s="249">
        <v>96.294242843493578</v>
      </c>
    </row>
    <row r="6510" spans="2:3" x14ac:dyDescent="0.75">
      <c r="B6510" s="250">
        <v>6447</v>
      </c>
      <c r="C6510" s="249">
        <v>126.03415751767059</v>
      </c>
    </row>
    <row r="6511" spans="2:3" x14ac:dyDescent="0.75">
      <c r="B6511" s="250">
        <v>6448</v>
      </c>
      <c r="C6511" s="249">
        <v>114.76160175775038</v>
      </c>
    </row>
    <row r="6512" spans="2:3" x14ac:dyDescent="0.75">
      <c r="B6512" s="250">
        <v>6449</v>
      </c>
      <c r="C6512" s="249">
        <v>103.68726491469413</v>
      </c>
    </row>
    <row r="6513" spans="2:3" x14ac:dyDescent="0.75">
      <c r="B6513" s="250">
        <v>6450</v>
      </c>
      <c r="C6513" s="249">
        <v>98.788254493733106</v>
      </c>
    </row>
    <row r="6514" spans="2:3" x14ac:dyDescent="0.75">
      <c r="B6514" s="250">
        <v>6451</v>
      </c>
      <c r="C6514" s="249">
        <v>89.960995432969057</v>
      </c>
    </row>
    <row r="6515" spans="2:3" x14ac:dyDescent="0.75">
      <c r="B6515" s="250">
        <v>6452</v>
      </c>
      <c r="C6515" s="249">
        <v>156.42513375406568</v>
      </c>
    </row>
    <row r="6516" spans="2:3" x14ac:dyDescent="0.75">
      <c r="B6516" s="250">
        <v>6453</v>
      </c>
      <c r="C6516" s="249">
        <v>147.47212211549922</v>
      </c>
    </row>
    <row r="6517" spans="2:3" x14ac:dyDescent="0.75">
      <c r="B6517" s="250">
        <v>6454</v>
      </c>
      <c r="C6517" s="249">
        <v>112.76138807871104</v>
      </c>
    </row>
    <row r="6518" spans="2:3" x14ac:dyDescent="0.75">
      <c r="B6518" s="250">
        <v>6455</v>
      </c>
      <c r="C6518" s="249">
        <v>105.86256265336954</v>
      </c>
    </row>
    <row r="6519" spans="2:3" x14ac:dyDescent="0.75">
      <c r="B6519" s="250">
        <v>6456</v>
      </c>
      <c r="C6519" s="249">
        <v>130.8230648282788</v>
      </c>
    </row>
    <row r="6520" spans="2:3" x14ac:dyDescent="0.75">
      <c r="B6520" s="250">
        <v>6457</v>
      </c>
      <c r="C6520" s="249">
        <v>142.92694389716797</v>
      </c>
    </row>
    <row r="6521" spans="2:3" x14ac:dyDescent="0.75">
      <c r="B6521" s="250">
        <v>6458</v>
      </c>
      <c r="C6521" s="249">
        <v>82.315604854728917</v>
      </c>
    </row>
    <row r="6522" spans="2:3" x14ac:dyDescent="0.75">
      <c r="B6522" s="250">
        <v>6459</v>
      </c>
      <c r="C6522" s="249">
        <v>105.91815910884029</v>
      </c>
    </row>
    <row r="6523" spans="2:3" x14ac:dyDescent="0.75">
      <c r="B6523" s="250">
        <v>6460</v>
      </c>
      <c r="C6523" s="249">
        <v>106.82558463514681</v>
      </c>
    </row>
    <row r="6524" spans="2:3" x14ac:dyDescent="0.75">
      <c r="B6524" s="250">
        <v>6461</v>
      </c>
      <c r="C6524" s="249">
        <v>118.74529139526314</v>
      </c>
    </row>
    <row r="6525" spans="2:3" x14ac:dyDescent="0.75">
      <c r="B6525" s="250">
        <v>6462</v>
      </c>
      <c r="C6525" s="249">
        <v>97.549021247611762</v>
      </c>
    </row>
    <row r="6526" spans="2:3" x14ac:dyDescent="0.75">
      <c r="B6526" s="250">
        <v>6463</v>
      </c>
      <c r="C6526" s="249">
        <v>90.632101316735714</v>
      </c>
    </row>
    <row r="6527" spans="2:3" x14ac:dyDescent="0.75">
      <c r="B6527" s="250">
        <v>6464</v>
      </c>
      <c r="C6527" s="249">
        <v>105.29645960306578</v>
      </c>
    </row>
    <row r="6528" spans="2:3" x14ac:dyDescent="0.75">
      <c r="B6528" s="250">
        <v>6465</v>
      </c>
      <c r="C6528" s="249">
        <v>124.02301399970949</v>
      </c>
    </row>
    <row r="6529" spans="2:3" x14ac:dyDescent="0.75">
      <c r="B6529" s="250">
        <v>6466</v>
      </c>
      <c r="C6529" s="249">
        <v>132.0224574568787</v>
      </c>
    </row>
    <row r="6530" spans="2:3" x14ac:dyDescent="0.75">
      <c r="B6530" s="250">
        <v>6467</v>
      </c>
      <c r="C6530" s="249">
        <v>104.64209193961186</v>
      </c>
    </row>
    <row r="6531" spans="2:3" x14ac:dyDescent="0.75">
      <c r="B6531" s="250">
        <v>6468</v>
      </c>
      <c r="C6531" s="249">
        <v>137.30571182975496</v>
      </c>
    </row>
    <row r="6532" spans="2:3" x14ac:dyDescent="0.75">
      <c r="B6532" s="250">
        <v>6469</v>
      </c>
      <c r="C6532" s="249">
        <v>146.105521613414</v>
      </c>
    </row>
    <row r="6533" spans="2:3" x14ac:dyDescent="0.75">
      <c r="B6533" s="250">
        <v>6470</v>
      </c>
      <c r="C6533" s="249">
        <v>140.02589281612831</v>
      </c>
    </row>
    <row r="6534" spans="2:3" x14ac:dyDescent="0.75">
      <c r="B6534" s="250">
        <v>6471</v>
      </c>
      <c r="C6534" s="249">
        <v>117.73413423953482</v>
      </c>
    </row>
    <row r="6535" spans="2:3" x14ac:dyDescent="0.75">
      <c r="B6535" s="250">
        <v>6472</v>
      </c>
      <c r="C6535" s="249">
        <v>113.67165466090076</v>
      </c>
    </row>
    <row r="6536" spans="2:3" x14ac:dyDescent="0.75">
      <c r="B6536" s="250">
        <v>6473</v>
      </c>
      <c r="C6536" s="249">
        <v>155.83840058030481</v>
      </c>
    </row>
    <row r="6537" spans="2:3" x14ac:dyDescent="0.75">
      <c r="B6537" s="250">
        <v>6474</v>
      </c>
      <c r="C6537" s="249">
        <v>112.84768021855366</v>
      </c>
    </row>
    <row r="6538" spans="2:3" x14ac:dyDescent="0.75">
      <c r="B6538" s="250">
        <v>6475</v>
      </c>
      <c r="C6538" s="249">
        <v>154.16849819588558</v>
      </c>
    </row>
    <row r="6539" spans="2:3" x14ac:dyDescent="0.75">
      <c r="B6539" s="250">
        <v>6476</v>
      </c>
      <c r="C6539" s="249">
        <v>71.547015755432795</v>
      </c>
    </row>
    <row r="6540" spans="2:3" x14ac:dyDescent="0.75">
      <c r="B6540" s="250">
        <v>6477</v>
      </c>
      <c r="C6540" s="249">
        <v>125.95261488969062</v>
      </c>
    </row>
    <row r="6541" spans="2:3" x14ac:dyDescent="0.75">
      <c r="B6541" s="250">
        <v>6478</v>
      </c>
      <c r="C6541" s="249">
        <v>107.81226131178416</v>
      </c>
    </row>
    <row r="6542" spans="2:3" x14ac:dyDescent="0.75">
      <c r="B6542" s="250">
        <v>6479</v>
      </c>
      <c r="C6542" s="249">
        <v>120.58836839811818</v>
      </c>
    </row>
    <row r="6543" spans="2:3" x14ac:dyDescent="0.75">
      <c r="B6543" s="250">
        <v>6480</v>
      </c>
      <c r="C6543" s="249">
        <v>107.92685584365425</v>
      </c>
    </row>
    <row r="6544" spans="2:3" x14ac:dyDescent="0.75">
      <c r="B6544" s="250">
        <v>6481</v>
      </c>
      <c r="C6544" s="249">
        <v>175.28455008585786</v>
      </c>
    </row>
    <row r="6545" spans="2:3" x14ac:dyDescent="0.75">
      <c r="B6545" s="250">
        <v>6482</v>
      </c>
      <c r="C6545" s="249">
        <v>125.60079381778878</v>
      </c>
    </row>
    <row r="6546" spans="2:3" x14ac:dyDescent="0.75">
      <c r="B6546" s="250">
        <v>6483</v>
      </c>
      <c r="C6546" s="249">
        <v>101.52620280029979</v>
      </c>
    </row>
    <row r="6547" spans="2:3" x14ac:dyDescent="0.75">
      <c r="B6547" s="250">
        <v>6484</v>
      </c>
      <c r="C6547" s="249">
        <v>95.399365488988536</v>
      </c>
    </row>
    <row r="6548" spans="2:3" x14ac:dyDescent="0.75">
      <c r="B6548" s="250">
        <v>6485</v>
      </c>
      <c r="C6548" s="249">
        <v>143.1325114843078</v>
      </c>
    </row>
    <row r="6549" spans="2:3" x14ac:dyDescent="0.75">
      <c r="B6549" s="250">
        <v>6486</v>
      </c>
      <c r="C6549" s="249">
        <v>157.46793924165138</v>
      </c>
    </row>
    <row r="6550" spans="2:3" x14ac:dyDescent="0.75">
      <c r="B6550" s="250">
        <v>6487</v>
      </c>
      <c r="C6550" s="249">
        <v>124.88896525671554</v>
      </c>
    </row>
    <row r="6551" spans="2:3" x14ac:dyDescent="0.75">
      <c r="B6551" s="250">
        <v>6488</v>
      </c>
      <c r="C6551" s="249">
        <v>138.77788396131652</v>
      </c>
    </row>
    <row r="6552" spans="2:3" x14ac:dyDescent="0.75">
      <c r="B6552" s="250">
        <v>6489</v>
      </c>
      <c r="C6552" s="249">
        <v>92.951604232736827</v>
      </c>
    </row>
    <row r="6553" spans="2:3" x14ac:dyDescent="0.75">
      <c r="B6553" s="250">
        <v>6490</v>
      </c>
      <c r="C6553" s="249">
        <v>117.45111758238313</v>
      </c>
    </row>
    <row r="6554" spans="2:3" x14ac:dyDescent="0.75">
      <c r="B6554" s="250">
        <v>6491</v>
      </c>
      <c r="C6554" s="249">
        <v>158.37311322120317</v>
      </c>
    </row>
    <row r="6555" spans="2:3" x14ac:dyDescent="0.75">
      <c r="B6555" s="250">
        <v>6492</v>
      </c>
      <c r="C6555" s="249">
        <v>152.55069662171343</v>
      </c>
    </row>
    <row r="6556" spans="2:3" x14ac:dyDescent="0.75">
      <c r="B6556" s="250">
        <v>6493</v>
      </c>
      <c r="C6556" s="249">
        <v>119.50499176749136</v>
      </c>
    </row>
    <row r="6557" spans="2:3" x14ac:dyDescent="0.75">
      <c r="B6557" s="250">
        <v>6494</v>
      </c>
      <c r="C6557" s="249">
        <v>145.95410085476044</v>
      </c>
    </row>
    <row r="6558" spans="2:3" x14ac:dyDescent="0.75">
      <c r="B6558" s="250">
        <v>6495</v>
      </c>
      <c r="C6558" s="249">
        <v>115.82666226381025</v>
      </c>
    </row>
    <row r="6559" spans="2:3" x14ac:dyDescent="0.75">
      <c r="B6559" s="250">
        <v>6496</v>
      </c>
      <c r="C6559" s="249">
        <v>75.298146426155142</v>
      </c>
    </row>
    <row r="6560" spans="2:3" x14ac:dyDescent="0.75">
      <c r="B6560" s="250">
        <v>6497</v>
      </c>
      <c r="C6560" s="249">
        <v>116.12629265745343</v>
      </c>
    </row>
    <row r="6561" spans="2:3" x14ac:dyDescent="0.75">
      <c r="B6561" s="250">
        <v>6498</v>
      </c>
      <c r="C6561" s="249">
        <v>125.29661596079686</v>
      </c>
    </row>
    <row r="6562" spans="2:3" x14ac:dyDescent="0.75">
      <c r="B6562" s="250">
        <v>6499</v>
      </c>
      <c r="C6562" s="249">
        <v>91.924370258016239</v>
      </c>
    </row>
    <row r="6563" spans="2:3" x14ac:dyDescent="0.75">
      <c r="B6563" s="250">
        <v>6500</v>
      </c>
      <c r="C6563" s="249">
        <v>108.52849658316356</v>
      </c>
    </row>
    <row r="6564" spans="2:3" x14ac:dyDescent="0.75">
      <c r="B6564" s="250">
        <v>6501</v>
      </c>
      <c r="C6564" s="249">
        <v>123.87780005680347</v>
      </c>
    </row>
    <row r="6565" spans="2:3" x14ac:dyDescent="0.75">
      <c r="B6565" s="250">
        <v>6502</v>
      </c>
      <c r="C6565" s="249">
        <v>123.80621609742609</v>
      </c>
    </row>
    <row r="6566" spans="2:3" x14ac:dyDescent="0.75">
      <c r="B6566" s="250">
        <v>6503</v>
      </c>
      <c r="C6566" s="249">
        <v>132.08385822106843</v>
      </c>
    </row>
    <row r="6567" spans="2:3" x14ac:dyDescent="0.75">
      <c r="B6567" s="250">
        <v>6504</v>
      </c>
      <c r="C6567" s="249">
        <v>114.58599220992419</v>
      </c>
    </row>
    <row r="6568" spans="2:3" x14ac:dyDescent="0.75">
      <c r="B6568" s="250">
        <v>6505</v>
      </c>
      <c r="C6568" s="249">
        <v>136.00992580922158</v>
      </c>
    </row>
    <row r="6569" spans="2:3" x14ac:dyDescent="0.75">
      <c r="B6569" s="250">
        <v>6506</v>
      </c>
      <c r="C6569" s="249">
        <v>113.94992786847919</v>
      </c>
    </row>
    <row r="6570" spans="2:3" x14ac:dyDescent="0.75">
      <c r="B6570" s="250">
        <v>6507</v>
      </c>
      <c r="C6570" s="249">
        <v>88.77252633511624</v>
      </c>
    </row>
    <row r="6571" spans="2:3" x14ac:dyDescent="0.75">
      <c r="B6571" s="250">
        <v>6508</v>
      </c>
      <c r="C6571" s="249">
        <v>101.89096377944799</v>
      </c>
    </row>
    <row r="6572" spans="2:3" x14ac:dyDescent="0.75">
      <c r="B6572" s="250">
        <v>6509</v>
      </c>
      <c r="C6572" s="249">
        <v>135.33294405270212</v>
      </c>
    </row>
    <row r="6573" spans="2:3" x14ac:dyDescent="0.75">
      <c r="B6573" s="250">
        <v>6510</v>
      </c>
      <c r="C6573" s="249">
        <v>161.51915096753612</v>
      </c>
    </row>
    <row r="6574" spans="2:3" x14ac:dyDescent="0.75">
      <c r="B6574" s="250">
        <v>6511</v>
      </c>
      <c r="C6574" s="249">
        <v>157.698225649579</v>
      </c>
    </row>
    <row r="6575" spans="2:3" x14ac:dyDescent="0.75">
      <c r="B6575" s="250">
        <v>6512</v>
      </c>
      <c r="C6575" s="249">
        <v>156.72249332142212</v>
      </c>
    </row>
    <row r="6576" spans="2:3" x14ac:dyDescent="0.75">
      <c r="B6576" s="250">
        <v>6513</v>
      </c>
      <c r="C6576" s="249">
        <v>135.12139462434814</v>
      </c>
    </row>
    <row r="6577" spans="2:3" x14ac:dyDescent="0.75">
      <c r="B6577" s="250">
        <v>6514</v>
      </c>
      <c r="C6577" s="249">
        <v>95.769915091247654</v>
      </c>
    </row>
    <row r="6578" spans="2:3" x14ac:dyDescent="0.75">
      <c r="B6578" s="250">
        <v>6515</v>
      </c>
      <c r="C6578" s="249">
        <v>122.98280551639033</v>
      </c>
    </row>
    <row r="6579" spans="2:3" x14ac:dyDescent="0.75">
      <c r="B6579" s="250">
        <v>6516</v>
      </c>
      <c r="C6579" s="249">
        <v>100.2734558217968</v>
      </c>
    </row>
    <row r="6580" spans="2:3" x14ac:dyDescent="0.75">
      <c r="B6580" s="250">
        <v>6517</v>
      </c>
      <c r="C6580" s="249">
        <v>105.12415152504992</v>
      </c>
    </row>
    <row r="6581" spans="2:3" x14ac:dyDescent="0.75">
      <c r="B6581" s="250">
        <v>6518</v>
      </c>
      <c r="C6581" s="249">
        <v>82.380755166413422</v>
      </c>
    </row>
    <row r="6582" spans="2:3" x14ac:dyDescent="0.75">
      <c r="B6582" s="250">
        <v>6519</v>
      </c>
      <c r="C6582" s="249">
        <v>143.04239622791545</v>
      </c>
    </row>
    <row r="6583" spans="2:3" x14ac:dyDescent="0.75">
      <c r="B6583" s="250">
        <v>6520</v>
      </c>
      <c r="C6583" s="249">
        <v>100.48172291126363</v>
      </c>
    </row>
    <row r="6584" spans="2:3" x14ac:dyDescent="0.75">
      <c r="B6584" s="250">
        <v>6521</v>
      </c>
      <c r="C6584" s="249">
        <v>92.424663200542128</v>
      </c>
    </row>
    <row r="6585" spans="2:3" x14ac:dyDescent="0.75">
      <c r="B6585" s="250">
        <v>6522</v>
      </c>
      <c r="C6585" s="249">
        <v>120.58037325332604</v>
      </c>
    </row>
    <row r="6586" spans="2:3" x14ac:dyDescent="0.75">
      <c r="B6586" s="250">
        <v>6523</v>
      </c>
      <c r="C6586" s="249">
        <v>134.62416219081302</v>
      </c>
    </row>
    <row r="6587" spans="2:3" x14ac:dyDescent="0.75">
      <c r="B6587" s="250">
        <v>6524</v>
      </c>
      <c r="C6587" s="249">
        <v>172.18020879543957</v>
      </c>
    </row>
    <row r="6588" spans="2:3" x14ac:dyDescent="0.75">
      <c r="B6588" s="250">
        <v>6525</v>
      </c>
      <c r="C6588" s="249">
        <v>135.93499098182693</v>
      </c>
    </row>
    <row r="6589" spans="2:3" x14ac:dyDescent="0.75">
      <c r="B6589" s="250">
        <v>6526</v>
      </c>
      <c r="C6589" s="249">
        <v>154.66627488545191</v>
      </c>
    </row>
    <row r="6590" spans="2:3" x14ac:dyDescent="0.75">
      <c r="B6590" s="250">
        <v>6527</v>
      </c>
      <c r="C6590" s="249">
        <v>150.58409356431198</v>
      </c>
    </row>
    <row r="6591" spans="2:3" x14ac:dyDescent="0.75">
      <c r="B6591" s="250">
        <v>6528</v>
      </c>
      <c r="C6591" s="249">
        <v>103.27214419169117</v>
      </c>
    </row>
    <row r="6592" spans="2:3" x14ac:dyDescent="0.75">
      <c r="B6592" s="250">
        <v>6529</v>
      </c>
      <c r="C6592" s="249">
        <v>120.4216213659582</v>
      </c>
    </row>
    <row r="6593" spans="2:3" x14ac:dyDescent="0.75">
      <c r="B6593" s="250">
        <v>6530</v>
      </c>
      <c r="C6593" s="249">
        <v>98.770906230953898</v>
      </c>
    </row>
    <row r="6594" spans="2:3" x14ac:dyDescent="0.75">
      <c r="B6594" s="250">
        <v>6531</v>
      </c>
      <c r="C6594" s="249">
        <v>110.24800480805395</v>
      </c>
    </row>
    <row r="6595" spans="2:3" x14ac:dyDescent="0.75">
      <c r="B6595" s="250">
        <v>6532</v>
      </c>
      <c r="C6595" s="249">
        <v>121.87507845924176</v>
      </c>
    </row>
    <row r="6596" spans="2:3" x14ac:dyDescent="0.75">
      <c r="B6596" s="250">
        <v>6533</v>
      </c>
      <c r="C6596" s="249">
        <v>88.894074880910978</v>
      </c>
    </row>
    <row r="6597" spans="2:3" x14ac:dyDescent="0.75">
      <c r="B6597" s="250">
        <v>6534</v>
      </c>
      <c r="C6597" s="249">
        <v>89.904141113005934</v>
      </c>
    </row>
    <row r="6598" spans="2:3" x14ac:dyDescent="0.75">
      <c r="B6598" s="250">
        <v>6535</v>
      </c>
      <c r="C6598" s="249">
        <v>145.51253724651502</v>
      </c>
    </row>
    <row r="6599" spans="2:3" x14ac:dyDescent="0.75">
      <c r="B6599" s="250">
        <v>6536</v>
      </c>
      <c r="C6599" s="249">
        <v>141.96836429027238</v>
      </c>
    </row>
    <row r="6600" spans="2:3" x14ac:dyDescent="0.75">
      <c r="B6600" s="250">
        <v>6537</v>
      </c>
      <c r="C6600" s="249">
        <v>72.670138488544964</v>
      </c>
    </row>
    <row r="6601" spans="2:3" x14ac:dyDescent="0.75">
      <c r="B6601" s="250">
        <v>6538</v>
      </c>
      <c r="C6601" s="249">
        <v>115.90720735630147</v>
      </c>
    </row>
    <row r="6602" spans="2:3" x14ac:dyDescent="0.75">
      <c r="B6602" s="250">
        <v>6539</v>
      </c>
      <c r="C6602" s="249">
        <v>80.653615226049411</v>
      </c>
    </row>
    <row r="6603" spans="2:3" x14ac:dyDescent="0.75">
      <c r="B6603" s="250">
        <v>6540</v>
      </c>
      <c r="C6603" s="249">
        <v>124.14691523922909</v>
      </c>
    </row>
    <row r="6604" spans="2:3" x14ac:dyDescent="0.75">
      <c r="B6604" s="250">
        <v>6541</v>
      </c>
      <c r="C6604" s="249">
        <v>98.322628147095315</v>
      </c>
    </row>
    <row r="6605" spans="2:3" x14ac:dyDescent="0.75">
      <c r="B6605" s="250">
        <v>6542</v>
      </c>
      <c r="C6605" s="249">
        <v>144.98973925188207</v>
      </c>
    </row>
    <row r="6606" spans="2:3" x14ac:dyDescent="0.75">
      <c r="B6606" s="250">
        <v>6543</v>
      </c>
      <c r="C6606" s="249">
        <v>109.36525209905898</v>
      </c>
    </row>
    <row r="6607" spans="2:3" x14ac:dyDescent="0.75">
      <c r="B6607" s="250">
        <v>6544</v>
      </c>
      <c r="C6607" s="249">
        <v>152.93936058597717</v>
      </c>
    </row>
    <row r="6608" spans="2:3" x14ac:dyDescent="0.75">
      <c r="B6608" s="250">
        <v>6545</v>
      </c>
      <c r="C6608" s="249">
        <v>121.92094012781573</v>
      </c>
    </row>
    <row r="6609" spans="2:3" x14ac:dyDescent="0.75">
      <c r="B6609" s="250">
        <v>6546</v>
      </c>
      <c r="C6609" s="249">
        <v>117.82663558511473</v>
      </c>
    </row>
    <row r="6610" spans="2:3" x14ac:dyDescent="0.75">
      <c r="B6610" s="250">
        <v>6547</v>
      </c>
      <c r="C6610" s="249">
        <v>101.72231012399845</v>
      </c>
    </row>
    <row r="6611" spans="2:3" x14ac:dyDescent="0.75">
      <c r="B6611" s="250">
        <v>6548</v>
      </c>
      <c r="C6611" s="249">
        <v>136.02914393605261</v>
      </c>
    </row>
    <row r="6612" spans="2:3" x14ac:dyDescent="0.75">
      <c r="B6612" s="250">
        <v>6549</v>
      </c>
      <c r="C6612" s="249">
        <v>127.88781240631421</v>
      </c>
    </row>
    <row r="6613" spans="2:3" x14ac:dyDescent="0.75">
      <c r="B6613" s="250">
        <v>6550</v>
      </c>
      <c r="C6613" s="249">
        <v>110.80764744862564</v>
      </c>
    </row>
    <row r="6614" spans="2:3" x14ac:dyDescent="0.75">
      <c r="B6614" s="250">
        <v>6551</v>
      </c>
      <c r="C6614" s="249">
        <v>117.83212387353231</v>
      </c>
    </row>
    <row r="6615" spans="2:3" x14ac:dyDescent="0.75">
      <c r="B6615" s="250">
        <v>6552</v>
      </c>
      <c r="C6615" s="249">
        <v>127.62224858246603</v>
      </c>
    </row>
    <row r="6616" spans="2:3" x14ac:dyDescent="0.75">
      <c r="B6616" s="250">
        <v>6553</v>
      </c>
      <c r="C6616" s="249">
        <v>137.78818982237971</v>
      </c>
    </row>
    <row r="6617" spans="2:3" x14ac:dyDescent="0.75">
      <c r="B6617" s="250">
        <v>6554</v>
      </c>
      <c r="C6617" s="249">
        <v>140.04760759568842</v>
      </c>
    </row>
    <row r="6618" spans="2:3" x14ac:dyDescent="0.75">
      <c r="B6618" s="250">
        <v>6555</v>
      </c>
      <c r="C6618" s="249">
        <v>149.73833307915788</v>
      </c>
    </row>
    <row r="6619" spans="2:3" x14ac:dyDescent="0.75">
      <c r="B6619" s="250">
        <v>6556</v>
      </c>
      <c r="C6619" s="249">
        <v>73.323246773420934</v>
      </c>
    </row>
    <row r="6620" spans="2:3" x14ac:dyDescent="0.75">
      <c r="B6620" s="250">
        <v>6557</v>
      </c>
      <c r="C6620" s="249">
        <v>99.483192330890617</v>
      </c>
    </row>
    <row r="6621" spans="2:3" x14ac:dyDescent="0.75">
      <c r="B6621" s="250">
        <v>6558</v>
      </c>
      <c r="C6621" s="249">
        <v>84.986987179973326</v>
      </c>
    </row>
    <row r="6622" spans="2:3" x14ac:dyDescent="0.75">
      <c r="B6622" s="250">
        <v>6559</v>
      </c>
      <c r="C6622" s="249">
        <v>151.8248177098684</v>
      </c>
    </row>
    <row r="6623" spans="2:3" x14ac:dyDescent="0.75">
      <c r="B6623" s="250">
        <v>6560</v>
      </c>
      <c r="C6623" s="249">
        <v>72.875616029032614</v>
      </c>
    </row>
    <row r="6624" spans="2:3" x14ac:dyDescent="0.75">
      <c r="B6624" s="250">
        <v>6561</v>
      </c>
      <c r="C6624" s="249">
        <v>115.73894186925128</v>
      </c>
    </row>
    <row r="6625" spans="2:3" x14ac:dyDescent="0.75">
      <c r="B6625" s="250">
        <v>6562</v>
      </c>
      <c r="C6625" s="249">
        <v>97.285238931332856</v>
      </c>
    </row>
    <row r="6626" spans="2:3" x14ac:dyDescent="0.75">
      <c r="B6626" s="250">
        <v>6563</v>
      </c>
      <c r="C6626" s="249">
        <v>157.83162252670098</v>
      </c>
    </row>
    <row r="6627" spans="2:3" x14ac:dyDescent="0.75">
      <c r="B6627" s="250">
        <v>6564</v>
      </c>
      <c r="C6627" s="249">
        <v>139.32894524224469</v>
      </c>
    </row>
    <row r="6628" spans="2:3" x14ac:dyDescent="0.75">
      <c r="B6628" s="250">
        <v>6565</v>
      </c>
      <c r="C6628" s="249">
        <v>102.48049566668865</v>
      </c>
    </row>
    <row r="6629" spans="2:3" x14ac:dyDescent="0.75">
      <c r="B6629" s="250">
        <v>6566</v>
      </c>
      <c r="C6629" s="249">
        <v>120.81981704720276</v>
      </c>
    </row>
    <row r="6630" spans="2:3" x14ac:dyDescent="0.75">
      <c r="B6630" s="250">
        <v>6567</v>
      </c>
      <c r="C6630" s="249">
        <v>117.15421147165836</v>
      </c>
    </row>
    <row r="6631" spans="2:3" x14ac:dyDescent="0.75">
      <c r="B6631" s="250">
        <v>6568</v>
      </c>
      <c r="C6631" s="249">
        <v>108.17081114694219</v>
      </c>
    </row>
    <row r="6632" spans="2:3" x14ac:dyDescent="0.75">
      <c r="B6632" s="250">
        <v>6569</v>
      </c>
      <c r="C6632" s="249">
        <v>102.53458209686386</v>
      </c>
    </row>
    <row r="6633" spans="2:3" x14ac:dyDescent="0.75">
      <c r="B6633" s="250">
        <v>6570</v>
      </c>
      <c r="C6633" s="249">
        <v>143.59002989832715</v>
      </c>
    </row>
    <row r="6634" spans="2:3" x14ac:dyDescent="0.75">
      <c r="B6634" s="250">
        <v>6571</v>
      </c>
      <c r="C6634" s="249">
        <v>133.75512457654682</v>
      </c>
    </row>
    <row r="6635" spans="2:3" x14ac:dyDescent="0.75">
      <c r="B6635" s="250">
        <v>6572</v>
      </c>
      <c r="C6635" s="249">
        <v>142.64119927930517</v>
      </c>
    </row>
    <row r="6636" spans="2:3" x14ac:dyDescent="0.75">
      <c r="B6636" s="250">
        <v>6573</v>
      </c>
      <c r="C6636" s="249">
        <v>107.35048961944295</v>
      </c>
    </row>
    <row r="6637" spans="2:3" x14ac:dyDescent="0.75">
      <c r="B6637" s="250">
        <v>6574</v>
      </c>
      <c r="C6637" s="249">
        <v>103.15541861582048</v>
      </c>
    </row>
    <row r="6638" spans="2:3" x14ac:dyDescent="0.75">
      <c r="B6638" s="250">
        <v>6575</v>
      </c>
      <c r="C6638" s="249">
        <v>118.1387041723959</v>
      </c>
    </row>
    <row r="6639" spans="2:3" x14ac:dyDescent="0.75">
      <c r="B6639" s="250">
        <v>6576</v>
      </c>
      <c r="C6639" s="249">
        <v>100.81373531565382</v>
      </c>
    </row>
    <row r="6640" spans="2:3" x14ac:dyDescent="0.75">
      <c r="B6640" s="250">
        <v>6577</v>
      </c>
      <c r="C6640" s="249">
        <v>141.803343448622</v>
      </c>
    </row>
    <row r="6641" spans="2:3" x14ac:dyDescent="0.75">
      <c r="B6641" s="250">
        <v>6578</v>
      </c>
      <c r="C6641" s="249">
        <v>102.9400979582966</v>
      </c>
    </row>
    <row r="6642" spans="2:3" x14ac:dyDescent="0.75">
      <c r="B6642" s="250">
        <v>6579</v>
      </c>
      <c r="C6642" s="249">
        <v>128.1006003122549</v>
      </c>
    </row>
    <row r="6643" spans="2:3" x14ac:dyDescent="0.75">
      <c r="B6643" s="250">
        <v>6580</v>
      </c>
      <c r="C6643" s="249">
        <v>98.383485244652448</v>
      </c>
    </row>
    <row r="6644" spans="2:3" x14ac:dyDescent="0.75">
      <c r="B6644" s="250">
        <v>6581</v>
      </c>
      <c r="C6644" s="249">
        <v>145.70764750834297</v>
      </c>
    </row>
    <row r="6645" spans="2:3" x14ac:dyDescent="0.75">
      <c r="B6645" s="250">
        <v>6582</v>
      </c>
      <c r="C6645" s="249">
        <v>124.49796769824459</v>
      </c>
    </row>
    <row r="6646" spans="2:3" x14ac:dyDescent="0.75">
      <c r="B6646" s="250">
        <v>6583</v>
      </c>
      <c r="C6646" s="249">
        <v>130.68722829482218</v>
      </c>
    </row>
    <row r="6647" spans="2:3" x14ac:dyDescent="0.75">
      <c r="B6647" s="250">
        <v>6584</v>
      </c>
      <c r="C6647" s="249">
        <v>132.31946636704043</v>
      </c>
    </row>
    <row r="6648" spans="2:3" x14ac:dyDescent="0.75">
      <c r="B6648" s="250">
        <v>6585</v>
      </c>
      <c r="C6648" s="249">
        <v>165.14716226618731</v>
      </c>
    </row>
    <row r="6649" spans="2:3" x14ac:dyDescent="0.75">
      <c r="B6649" s="250">
        <v>6586</v>
      </c>
      <c r="C6649" s="249">
        <v>105.75465964190495</v>
      </c>
    </row>
    <row r="6650" spans="2:3" x14ac:dyDescent="0.75">
      <c r="B6650" s="250">
        <v>6587</v>
      </c>
      <c r="C6650" s="249">
        <v>132.93203370699428</v>
      </c>
    </row>
    <row r="6651" spans="2:3" x14ac:dyDescent="0.75">
      <c r="B6651" s="250">
        <v>6588</v>
      </c>
      <c r="C6651" s="249">
        <v>146.73783560034829</v>
      </c>
    </row>
    <row r="6652" spans="2:3" x14ac:dyDescent="0.75">
      <c r="B6652" s="250">
        <v>6589</v>
      </c>
      <c r="C6652" s="249">
        <v>155.15009178721439</v>
      </c>
    </row>
    <row r="6653" spans="2:3" x14ac:dyDescent="0.75">
      <c r="B6653" s="250">
        <v>6590</v>
      </c>
      <c r="C6653" s="249">
        <v>141.74668647361619</v>
      </c>
    </row>
    <row r="6654" spans="2:3" x14ac:dyDescent="0.75">
      <c r="B6654" s="250">
        <v>6591</v>
      </c>
      <c r="C6654" s="249">
        <v>83.273953116471603</v>
      </c>
    </row>
    <row r="6655" spans="2:3" x14ac:dyDescent="0.75">
      <c r="B6655" s="250">
        <v>6592</v>
      </c>
      <c r="C6655" s="249">
        <v>75.145314277011892</v>
      </c>
    </row>
    <row r="6656" spans="2:3" x14ac:dyDescent="0.75">
      <c r="B6656" s="250">
        <v>6593</v>
      </c>
      <c r="C6656" s="249">
        <v>87.781020364020662</v>
      </c>
    </row>
    <row r="6657" spans="2:3" x14ac:dyDescent="0.75">
      <c r="B6657" s="250">
        <v>6594</v>
      </c>
      <c r="C6657" s="249">
        <v>105.64983645383592</v>
      </c>
    </row>
    <row r="6658" spans="2:3" x14ac:dyDescent="0.75">
      <c r="B6658" s="250">
        <v>6595</v>
      </c>
      <c r="C6658" s="249">
        <v>74.08092313034976</v>
      </c>
    </row>
    <row r="6659" spans="2:3" x14ac:dyDescent="0.75">
      <c r="B6659" s="250">
        <v>6596</v>
      </c>
      <c r="C6659" s="249">
        <v>142.86334668368227</v>
      </c>
    </row>
    <row r="6660" spans="2:3" x14ac:dyDescent="0.75">
      <c r="B6660" s="250">
        <v>6597</v>
      </c>
      <c r="C6660" s="249">
        <v>106.05341939991955</v>
      </c>
    </row>
    <row r="6661" spans="2:3" x14ac:dyDescent="0.75">
      <c r="B6661" s="250">
        <v>6598</v>
      </c>
      <c r="C6661" s="249">
        <v>110.71266822381304</v>
      </c>
    </row>
    <row r="6662" spans="2:3" x14ac:dyDescent="0.75">
      <c r="B6662" s="250">
        <v>6599</v>
      </c>
      <c r="C6662" s="249">
        <v>124.34073319486851</v>
      </c>
    </row>
    <row r="6663" spans="2:3" x14ac:dyDescent="0.75">
      <c r="B6663" s="250">
        <v>6600</v>
      </c>
      <c r="C6663" s="249">
        <v>133.39523787859954</v>
      </c>
    </row>
    <row r="6664" spans="2:3" x14ac:dyDescent="0.75">
      <c r="B6664" s="250">
        <v>6601</v>
      </c>
      <c r="C6664" s="249">
        <v>111.06531617502979</v>
      </c>
    </row>
    <row r="6665" spans="2:3" x14ac:dyDescent="0.75">
      <c r="B6665" s="250">
        <v>6602</v>
      </c>
      <c r="C6665" s="249">
        <v>159.24032266016718</v>
      </c>
    </row>
    <row r="6666" spans="2:3" x14ac:dyDescent="0.75">
      <c r="B6666" s="250">
        <v>6603</v>
      </c>
      <c r="C6666" s="249">
        <v>150.03598198336275</v>
      </c>
    </row>
    <row r="6667" spans="2:3" x14ac:dyDescent="0.75">
      <c r="B6667" s="250">
        <v>6604</v>
      </c>
      <c r="C6667" s="249">
        <v>75.753581055975303</v>
      </c>
    </row>
    <row r="6668" spans="2:3" x14ac:dyDescent="0.75">
      <c r="B6668" s="250">
        <v>6605</v>
      </c>
      <c r="C6668" s="249">
        <v>132.06687393882146</v>
      </c>
    </row>
    <row r="6669" spans="2:3" x14ac:dyDescent="0.75">
      <c r="B6669" s="250">
        <v>6606</v>
      </c>
      <c r="C6669" s="249">
        <v>118.42492285525192</v>
      </c>
    </row>
    <row r="6670" spans="2:3" x14ac:dyDescent="0.75">
      <c r="B6670" s="250">
        <v>6607</v>
      </c>
      <c r="C6670" s="249">
        <v>105.70199397525624</v>
      </c>
    </row>
    <row r="6671" spans="2:3" x14ac:dyDescent="0.75">
      <c r="B6671" s="250">
        <v>6608</v>
      </c>
      <c r="C6671" s="249">
        <v>113.08566895241981</v>
      </c>
    </row>
    <row r="6672" spans="2:3" x14ac:dyDescent="0.75">
      <c r="B6672" s="250">
        <v>6609</v>
      </c>
      <c r="C6672" s="249">
        <v>173.65837727396331</v>
      </c>
    </row>
    <row r="6673" spans="2:3" x14ac:dyDescent="0.75">
      <c r="B6673" s="250">
        <v>6610</v>
      </c>
      <c r="C6673" s="249">
        <v>133.47787008184432</v>
      </c>
    </row>
    <row r="6674" spans="2:3" x14ac:dyDescent="0.75">
      <c r="B6674" s="250">
        <v>6611</v>
      </c>
      <c r="C6674" s="249">
        <v>140.344540972457</v>
      </c>
    </row>
    <row r="6675" spans="2:3" x14ac:dyDescent="0.75">
      <c r="B6675" s="250">
        <v>6612</v>
      </c>
      <c r="C6675" s="249">
        <v>96.355620762032373</v>
      </c>
    </row>
    <row r="6676" spans="2:3" x14ac:dyDescent="0.75">
      <c r="B6676" s="250">
        <v>6613</v>
      </c>
      <c r="C6676" s="249">
        <v>103.6202430103676</v>
      </c>
    </row>
    <row r="6677" spans="2:3" x14ac:dyDescent="0.75">
      <c r="B6677" s="250">
        <v>6614</v>
      </c>
      <c r="C6677" s="249">
        <v>134.02105544780869</v>
      </c>
    </row>
    <row r="6678" spans="2:3" x14ac:dyDescent="0.75">
      <c r="B6678" s="250">
        <v>6615</v>
      </c>
      <c r="C6678" s="249">
        <v>127.22306916451836</v>
      </c>
    </row>
    <row r="6679" spans="2:3" x14ac:dyDescent="0.75">
      <c r="B6679" s="250">
        <v>6616</v>
      </c>
      <c r="C6679" s="249">
        <v>96.572240803713854</v>
      </c>
    </row>
    <row r="6680" spans="2:3" x14ac:dyDescent="0.75">
      <c r="B6680" s="250">
        <v>6617</v>
      </c>
      <c r="C6680" s="249">
        <v>115.69503183181664</v>
      </c>
    </row>
    <row r="6681" spans="2:3" x14ac:dyDescent="0.75">
      <c r="B6681" s="250">
        <v>6618</v>
      </c>
      <c r="C6681" s="249">
        <v>130.02870635102897</v>
      </c>
    </row>
    <row r="6682" spans="2:3" x14ac:dyDescent="0.75">
      <c r="B6682" s="250">
        <v>6619</v>
      </c>
      <c r="C6682" s="249">
        <v>128.0055654242679</v>
      </c>
    </row>
    <row r="6683" spans="2:3" x14ac:dyDescent="0.75">
      <c r="B6683" s="250">
        <v>6620</v>
      </c>
      <c r="C6683" s="249">
        <v>100.45515961133444</v>
      </c>
    </row>
    <row r="6684" spans="2:3" x14ac:dyDescent="0.75">
      <c r="B6684" s="250">
        <v>6621</v>
      </c>
      <c r="C6684" s="249">
        <v>118.41718261427037</v>
      </c>
    </row>
    <row r="6685" spans="2:3" x14ac:dyDescent="0.75">
      <c r="B6685" s="250">
        <v>6622</v>
      </c>
      <c r="C6685" s="249">
        <v>94.80823636055031</v>
      </c>
    </row>
    <row r="6686" spans="2:3" x14ac:dyDescent="0.75">
      <c r="B6686" s="250">
        <v>6623</v>
      </c>
      <c r="C6686" s="249">
        <v>123.07028631469315</v>
      </c>
    </row>
    <row r="6687" spans="2:3" x14ac:dyDescent="0.75">
      <c r="B6687" s="250">
        <v>6624</v>
      </c>
      <c r="C6687" s="249">
        <v>110.1079692195796</v>
      </c>
    </row>
    <row r="6688" spans="2:3" x14ac:dyDescent="0.75">
      <c r="B6688" s="250">
        <v>6625</v>
      </c>
      <c r="C6688" s="249">
        <v>119.6001897044731</v>
      </c>
    </row>
    <row r="6689" spans="2:3" x14ac:dyDescent="0.75">
      <c r="B6689" s="250">
        <v>6626</v>
      </c>
      <c r="C6689" s="249">
        <v>172.55879471462202</v>
      </c>
    </row>
    <row r="6690" spans="2:3" x14ac:dyDescent="0.75">
      <c r="B6690" s="250">
        <v>6627</v>
      </c>
      <c r="C6690" s="249">
        <v>105.07204176328679</v>
      </c>
    </row>
    <row r="6691" spans="2:3" x14ac:dyDescent="0.75">
      <c r="B6691" s="250">
        <v>6628</v>
      </c>
      <c r="C6691" s="249">
        <v>104.99706651952852</v>
      </c>
    </row>
    <row r="6692" spans="2:3" x14ac:dyDescent="0.75">
      <c r="B6692" s="250">
        <v>6629</v>
      </c>
      <c r="C6692" s="249">
        <v>142.64066490678357</v>
      </c>
    </row>
    <row r="6693" spans="2:3" x14ac:dyDescent="0.75">
      <c r="B6693" s="250">
        <v>6630</v>
      </c>
      <c r="C6693" s="249">
        <v>91.152687338816762</v>
      </c>
    </row>
    <row r="6694" spans="2:3" x14ac:dyDescent="0.75">
      <c r="B6694" s="250">
        <v>6631</v>
      </c>
      <c r="C6694" s="249">
        <v>111.25531525173623</v>
      </c>
    </row>
    <row r="6695" spans="2:3" x14ac:dyDescent="0.75">
      <c r="B6695" s="250">
        <v>6632</v>
      </c>
      <c r="C6695" s="249">
        <v>95.827932989355133</v>
      </c>
    </row>
    <row r="6696" spans="2:3" x14ac:dyDescent="0.75">
      <c r="B6696" s="250">
        <v>6633</v>
      </c>
      <c r="C6696" s="249">
        <v>108.65688428541552</v>
      </c>
    </row>
    <row r="6697" spans="2:3" x14ac:dyDescent="0.75">
      <c r="B6697" s="250">
        <v>6634</v>
      </c>
      <c r="C6697" s="249">
        <v>133.63975220076119</v>
      </c>
    </row>
    <row r="6698" spans="2:3" x14ac:dyDescent="0.75">
      <c r="B6698" s="250">
        <v>6635</v>
      </c>
      <c r="C6698" s="249">
        <v>138.27279239983042</v>
      </c>
    </row>
    <row r="6699" spans="2:3" x14ac:dyDescent="0.75">
      <c r="B6699" s="250">
        <v>6636</v>
      </c>
      <c r="C6699" s="249">
        <v>131.98300676293127</v>
      </c>
    </row>
    <row r="6700" spans="2:3" x14ac:dyDescent="0.75">
      <c r="B6700" s="250">
        <v>6637</v>
      </c>
      <c r="C6700" s="249">
        <v>91.007148504754795</v>
      </c>
    </row>
    <row r="6701" spans="2:3" x14ac:dyDescent="0.75">
      <c r="B6701" s="250">
        <v>6638</v>
      </c>
      <c r="C6701" s="249">
        <v>93.455861125481903</v>
      </c>
    </row>
    <row r="6702" spans="2:3" x14ac:dyDescent="0.75">
      <c r="B6702" s="250">
        <v>6639</v>
      </c>
      <c r="C6702" s="249">
        <v>115.23179381400551</v>
      </c>
    </row>
    <row r="6703" spans="2:3" x14ac:dyDescent="0.75">
      <c r="B6703" s="250">
        <v>6640</v>
      </c>
      <c r="C6703" s="249">
        <v>146.17082874424938</v>
      </c>
    </row>
    <row r="6704" spans="2:3" x14ac:dyDescent="0.75">
      <c r="B6704" s="250">
        <v>6641</v>
      </c>
      <c r="C6704" s="249">
        <v>142.14467731354083</v>
      </c>
    </row>
    <row r="6705" spans="2:3" x14ac:dyDescent="0.75">
      <c r="B6705" s="250">
        <v>6642</v>
      </c>
      <c r="C6705" s="249">
        <v>163.72436989669245</v>
      </c>
    </row>
    <row r="6706" spans="2:3" x14ac:dyDescent="0.75">
      <c r="B6706" s="250">
        <v>6643</v>
      </c>
      <c r="C6706" s="249">
        <v>139.03880621287001</v>
      </c>
    </row>
    <row r="6707" spans="2:3" x14ac:dyDescent="0.75">
      <c r="B6707" s="250">
        <v>6644</v>
      </c>
      <c r="C6707" s="249">
        <v>140.88189207387688</v>
      </c>
    </row>
    <row r="6708" spans="2:3" x14ac:dyDescent="0.75">
      <c r="B6708" s="250">
        <v>6645</v>
      </c>
      <c r="C6708" s="249">
        <v>131.80345423438882</v>
      </c>
    </row>
    <row r="6709" spans="2:3" x14ac:dyDescent="0.75">
      <c r="B6709" s="250">
        <v>6646</v>
      </c>
      <c r="C6709" s="249">
        <v>176.07948264220477</v>
      </c>
    </row>
    <row r="6710" spans="2:3" x14ac:dyDescent="0.75">
      <c r="B6710" s="250">
        <v>6647</v>
      </c>
      <c r="C6710" s="249">
        <v>165.37441695306046</v>
      </c>
    </row>
    <row r="6711" spans="2:3" x14ac:dyDescent="0.75">
      <c r="B6711" s="250">
        <v>6648</v>
      </c>
      <c r="C6711" s="249">
        <v>168.94074424079355</v>
      </c>
    </row>
    <row r="6712" spans="2:3" x14ac:dyDescent="0.75">
      <c r="B6712" s="250">
        <v>6649</v>
      </c>
      <c r="C6712" s="249">
        <v>63.127737284854284</v>
      </c>
    </row>
    <row r="6713" spans="2:3" x14ac:dyDescent="0.75">
      <c r="B6713" s="250">
        <v>6650</v>
      </c>
      <c r="C6713" s="249">
        <v>163.74136868753038</v>
      </c>
    </row>
    <row r="6714" spans="2:3" x14ac:dyDescent="0.75">
      <c r="B6714" s="250">
        <v>6651</v>
      </c>
      <c r="C6714" s="249">
        <v>130.89962892122682</v>
      </c>
    </row>
    <row r="6715" spans="2:3" x14ac:dyDescent="0.75">
      <c r="B6715" s="250">
        <v>6652</v>
      </c>
      <c r="C6715" s="249">
        <v>119.62554336572963</v>
      </c>
    </row>
    <row r="6716" spans="2:3" x14ac:dyDescent="0.75">
      <c r="B6716" s="250">
        <v>6653</v>
      </c>
      <c r="C6716" s="249">
        <v>100.29026703783813</v>
      </c>
    </row>
    <row r="6717" spans="2:3" x14ac:dyDescent="0.75">
      <c r="B6717" s="250">
        <v>6654</v>
      </c>
      <c r="C6717" s="249">
        <v>113.55424453978969</v>
      </c>
    </row>
    <row r="6718" spans="2:3" x14ac:dyDescent="0.75">
      <c r="B6718" s="250">
        <v>6655</v>
      </c>
      <c r="C6718" s="249">
        <v>123.96685382032982</v>
      </c>
    </row>
    <row r="6719" spans="2:3" x14ac:dyDescent="0.75">
      <c r="B6719" s="250">
        <v>6656</v>
      </c>
      <c r="C6719" s="249">
        <v>150.40302870444253</v>
      </c>
    </row>
    <row r="6720" spans="2:3" x14ac:dyDescent="0.75">
      <c r="B6720" s="250">
        <v>6657</v>
      </c>
      <c r="C6720" s="249">
        <v>140.97474415009953</v>
      </c>
    </row>
    <row r="6721" spans="2:3" x14ac:dyDescent="0.75">
      <c r="B6721" s="250">
        <v>6658</v>
      </c>
      <c r="C6721" s="249">
        <v>132.17163336623915</v>
      </c>
    </row>
    <row r="6722" spans="2:3" x14ac:dyDescent="0.75">
      <c r="B6722" s="250">
        <v>6659</v>
      </c>
      <c r="C6722" s="249">
        <v>93.951345597809947</v>
      </c>
    </row>
    <row r="6723" spans="2:3" x14ac:dyDescent="0.75">
      <c r="B6723" s="250">
        <v>6660</v>
      </c>
      <c r="C6723" s="249">
        <v>99.810237489168699</v>
      </c>
    </row>
    <row r="6724" spans="2:3" x14ac:dyDescent="0.75">
      <c r="B6724" s="250">
        <v>6661</v>
      </c>
      <c r="C6724" s="249">
        <v>125.19226437623212</v>
      </c>
    </row>
    <row r="6725" spans="2:3" x14ac:dyDescent="0.75">
      <c r="B6725" s="250">
        <v>6662</v>
      </c>
      <c r="C6725" s="249">
        <v>132.98990493619613</v>
      </c>
    </row>
    <row r="6726" spans="2:3" x14ac:dyDescent="0.75">
      <c r="B6726" s="250">
        <v>6663</v>
      </c>
      <c r="C6726" s="249">
        <v>96.135953916443469</v>
      </c>
    </row>
    <row r="6727" spans="2:3" x14ac:dyDescent="0.75">
      <c r="B6727" s="250">
        <v>6664</v>
      </c>
      <c r="C6727" s="249">
        <v>101.73266064890835</v>
      </c>
    </row>
    <row r="6728" spans="2:3" x14ac:dyDescent="0.75">
      <c r="B6728" s="250">
        <v>6665</v>
      </c>
      <c r="C6728" s="249">
        <v>138.2927289997715</v>
      </c>
    </row>
    <row r="6729" spans="2:3" x14ac:dyDescent="0.75">
      <c r="B6729" s="250">
        <v>6666</v>
      </c>
      <c r="C6729" s="249">
        <v>122.50044773007835</v>
      </c>
    </row>
    <row r="6730" spans="2:3" x14ac:dyDescent="0.75">
      <c r="B6730" s="250">
        <v>6667</v>
      </c>
      <c r="C6730" s="249">
        <v>96.945993571163086</v>
      </c>
    </row>
    <row r="6731" spans="2:3" x14ac:dyDescent="0.75">
      <c r="B6731" s="250">
        <v>6668</v>
      </c>
      <c r="C6731" s="249">
        <v>112.58605608595467</v>
      </c>
    </row>
    <row r="6732" spans="2:3" x14ac:dyDescent="0.75">
      <c r="B6732" s="250">
        <v>6669</v>
      </c>
      <c r="C6732" s="249">
        <v>136.07079919129774</v>
      </c>
    </row>
    <row r="6733" spans="2:3" x14ac:dyDescent="0.75">
      <c r="B6733" s="250">
        <v>6670</v>
      </c>
      <c r="C6733" s="249">
        <v>149.85637275443383</v>
      </c>
    </row>
    <row r="6734" spans="2:3" x14ac:dyDescent="0.75">
      <c r="B6734" s="250">
        <v>6671</v>
      </c>
      <c r="C6734" s="249">
        <v>115.20680225703448</v>
      </c>
    </row>
    <row r="6735" spans="2:3" x14ac:dyDescent="0.75">
      <c r="B6735" s="250">
        <v>6672</v>
      </c>
      <c r="C6735" s="249">
        <v>107.53857479718681</v>
      </c>
    </row>
    <row r="6736" spans="2:3" x14ac:dyDescent="0.75">
      <c r="B6736" s="250">
        <v>6673</v>
      </c>
      <c r="C6736" s="249">
        <v>175.775136550431</v>
      </c>
    </row>
    <row r="6737" spans="2:3" x14ac:dyDescent="0.75">
      <c r="B6737" s="250">
        <v>6674</v>
      </c>
      <c r="C6737" s="249">
        <v>133.37735040402362</v>
      </c>
    </row>
    <row r="6738" spans="2:3" x14ac:dyDescent="0.75">
      <c r="B6738" s="250">
        <v>6675</v>
      </c>
      <c r="C6738" s="249">
        <v>103.95373859524267</v>
      </c>
    </row>
    <row r="6739" spans="2:3" x14ac:dyDescent="0.75">
      <c r="B6739" s="250">
        <v>6676</v>
      </c>
      <c r="C6739" s="249">
        <v>116.09449837765837</v>
      </c>
    </row>
    <row r="6740" spans="2:3" x14ac:dyDescent="0.75">
      <c r="B6740" s="250">
        <v>6677</v>
      </c>
      <c r="C6740" s="249">
        <v>128.96171725207208</v>
      </c>
    </row>
    <row r="6741" spans="2:3" x14ac:dyDescent="0.75">
      <c r="B6741" s="250">
        <v>6678</v>
      </c>
      <c r="C6741" s="249">
        <v>112.51422967863594</v>
      </c>
    </row>
    <row r="6742" spans="2:3" x14ac:dyDescent="0.75">
      <c r="B6742" s="250">
        <v>6679</v>
      </c>
      <c r="C6742" s="249">
        <v>175.01432573746055</v>
      </c>
    </row>
    <row r="6743" spans="2:3" x14ac:dyDescent="0.75">
      <c r="B6743" s="250">
        <v>6680</v>
      </c>
      <c r="C6743" s="249">
        <v>141.73128427005881</v>
      </c>
    </row>
    <row r="6744" spans="2:3" x14ac:dyDescent="0.75">
      <c r="B6744" s="250">
        <v>6681</v>
      </c>
      <c r="C6744" s="249">
        <v>113.64488545359229</v>
      </c>
    </row>
    <row r="6745" spans="2:3" x14ac:dyDescent="0.75">
      <c r="B6745" s="250">
        <v>6682</v>
      </c>
      <c r="C6745" s="249">
        <v>137.95694420698467</v>
      </c>
    </row>
    <row r="6746" spans="2:3" x14ac:dyDescent="0.75">
      <c r="B6746" s="250">
        <v>6683</v>
      </c>
      <c r="C6746" s="249">
        <v>80.517048497945311</v>
      </c>
    </row>
    <row r="6747" spans="2:3" x14ac:dyDescent="0.75">
      <c r="B6747" s="250">
        <v>6684</v>
      </c>
      <c r="C6747" s="249">
        <v>132.72690493827184</v>
      </c>
    </row>
    <row r="6748" spans="2:3" x14ac:dyDescent="0.75">
      <c r="B6748" s="250">
        <v>6685</v>
      </c>
      <c r="C6748" s="249">
        <v>81.116968490050624</v>
      </c>
    </row>
    <row r="6749" spans="2:3" x14ac:dyDescent="0.75">
      <c r="B6749" s="250">
        <v>6686</v>
      </c>
      <c r="C6749" s="249">
        <v>112.19443915885743</v>
      </c>
    </row>
    <row r="6750" spans="2:3" x14ac:dyDescent="0.75">
      <c r="B6750" s="250">
        <v>6687</v>
      </c>
      <c r="C6750" s="249">
        <v>131.67766609645207</v>
      </c>
    </row>
    <row r="6751" spans="2:3" x14ac:dyDescent="0.75">
      <c r="B6751" s="250">
        <v>6688</v>
      </c>
      <c r="C6751" s="249">
        <v>153.18732697145535</v>
      </c>
    </row>
    <row r="6752" spans="2:3" x14ac:dyDescent="0.75">
      <c r="B6752" s="250">
        <v>6689</v>
      </c>
      <c r="C6752" s="249">
        <v>98.335645478094236</v>
      </c>
    </row>
    <row r="6753" spans="2:3" x14ac:dyDescent="0.75">
      <c r="B6753" s="250">
        <v>6690</v>
      </c>
      <c r="C6753" s="249">
        <v>87.336598503377076</v>
      </c>
    </row>
    <row r="6754" spans="2:3" x14ac:dyDescent="0.75">
      <c r="B6754" s="250">
        <v>6691</v>
      </c>
      <c r="C6754" s="249">
        <v>84.953324784280682</v>
      </c>
    </row>
    <row r="6755" spans="2:3" x14ac:dyDescent="0.75">
      <c r="B6755" s="250">
        <v>6692</v>
      </c>
      <c r="C6755" s="249">
        <v>100.28827593604404</v>
      </c>
    </row>
    <row r="6756" spans="2:3" x14ac:dyDescent="0.75">
      <c r="B6756" s="250">
        <v>6693</v>
      </c>
      <c r="C6756" s="249">
        <v>83.236710251148935</v>
      </c>
    </row>
    <row r="6757" spans="2:3" x14ac:dyDescent="0.75">
      <c r="B6757" s="250">
        <v>6694</v>
      </c>
      <c r="C6757" s="249">
        <v>134.97481020368895</v>
      </c>
    </row>
    <row r="6758" spans="2:3" x14ac:dyDescent="0.75">
      <c r="B6758" s="250">
        <v>6695</v>
      </c>
      <c r="C6758" s="249">
        <v>140.99940608646722</v>
      </c>
    </row>
    <row r="6759" spans="2:3" x14ac:dyDescent="0.75">
      <c r="B6759" s="250">
        <v>6696</v>
      </c>
      <c r="C6759" s="249">
        <v>93.384447833157708</v>
      </c>
    </row>
    <row r="6760" spans="2:3" x14ac:dyDescent="0.75">
      <c r="B6760" s="250">
        <v>6697</v>
      </c>
      <c r="C6760" s="249">
        <v>124.12817991397927</v>
      </c>
    </row>
    <row r="6761" spans="2:3" x14ac:dyDescent="0.75">
      <c r="B6761" s="250">
        <v>6698</v>
      </c>
      <c r="C6761" s="249">
        <v>105.4139227447337</v>
      </c>
    </row>
    <row r="6762" spans="2:3" x14ac:dyDescent="0.75">
      <c r="B6762" s="250">
        <v>6699</v>
      </c>
      <c r="C6762" s="249">
        <v>109.09125145763606</v>
      </c>
    </row>
    <row r="6763" spans="2:3" x14ac:dyDescent="0.75">
      <c r="B6763" s="250">
        <v>6700</v>
      </c>
      <c r="C6763" s="249">
        <v>119.76531313811884</v>
      </c>
    </row>
    <row r="6764" spans="2:3" x14ac:dyDescent="0.75">
      <c r="B6764" s="250">
        <v>6701</v>
      </c>
      <c r="C6764" s="249">
        <v>138.0542216876093</v>
      </c>
    </row>
    <row r="6765" spans="2:3" x14ac:dyDescent="0.75">
      <c r="B6765" s="250">
        <v>6702</v>
      </c>
      <c r="C6765" s="249">
        <v>113.93817989055519</v>
      </c>
    </row>
    <row r="6766" spans="2:3" x14ac:dyDescent="0.75">
      <c r="B6766" s="250">
        <v>6703</v>
      </c>
      <c r="C6766" s="249">
        <v>75.931281710253074</v>
      </c>
    </row>
    <row r="6767" spans="2:3" x14ac:dyDescent="0.75">
      <c r="B6767" s="250">
        <v>6704</v>
      </c>
      <c r="C6767" s="249">
        <v>106.37158016838407</v>
      </c>
    </row>
    <row r="6768" spans="2:3" x14ac:dyDescent="0.75">
      <c r="B6768" s="250">
        <v>6705</v>
      </c>
      <c r="C6768" s="249">
        <v>84.092221086095904</v>
      </c>
    </row>
    <row r="6769" spans="2:3" x14ac:dyDescent="0.75">
      <c r="B6769" s="250">
        <v>6706</v>
      </c>
      <c r="C6769" s="249">
        <v>121.66393941494125</v>
      </c>
    </row>
    <row r="6770" spans="2:3" x14ac:dyDescent="0.75">
      <c r="B6770" s="250">
        <v>6707</v>
      </c>
      <c r="C6770" s="249">
        <v>132.55119225526448</v>
      </c>
    </row>
    <row r="6771" spans="2:3" x14ac:dyDescent="0.75">
      <c r="B6771" s="250">
        <v>6708</v>
      </c>
      <c r="C6771" s="249">
        <v>117.40897641586324</v>
      </c>
    </row>
    <row r="6772" spans="2:3" x14ac:dyDescent="0.75">
      <c r="B6772" s="250">
        <v>6709</v>
      </c>
      <c r="C6772" s="249">
        <v>96.164056738532679</v>
      </c>
    </row>
    <row r="6773" spans="2:3" x14ac:dyDescent="0.75">
      <c r="B6773" s="250">
        <v>6710</v>
      </c>
      <c r="C6773" s="249">
        <v>111.36876864094725</v>
      </c>
    </row>
    <row r="6774" spans="2:3" x14ac:dyDescent="0.75">
      <c r="B6774" s="250">
        <v>6711</v>
      </c>
      <c r="C6774" s="249">
        <v>76.153640692005581</v>
      </c>
    </row>
    <row r="6775" spans="2:3" x14ac:dyDescent="0.75">
      <c r="B6775" s="250">
        <v>6712</v>
      </c>
      <c r="C6775" s="249">
        <v>128.87128777417854</v>
      </c>
    </row>
    <row r="6776" spans="2:3" x14ac:dyDescent="0.75">
      <c r="B6776" s="250">
        <v>6713</v>
      </c>
      <c r="C6776" s="249">
        <v>117.58241589034022</v>
      </c>
    </row>
    <row r="6777" spans="2:3" x14ac:dyDescent="0.75">
      <c r="B6777" s="250">
        <v>6714</v>
      </c>
      <c r="C6777" s="249">
        <v>88.597881272977332</v>
      </c>
    </row>
    <row r="6778" spans="2:3" x14ac:dyDescent="0.75">
      <c r="B6778" s="250">
        <v>6715</v>
      </c>
      <c r="C6778" s="249">
        <v>136.7681511448672</v>
      </c>
    </row>
    <row r="6779" spans="2:3" x14ac:dyDescent="0.75">
      <c r="B6779" s="250">
        <v>6716</v>
      </c>
      <c r="C6779" s="249">
        <v>97.316769068956958</v>
      </c>
    </row>
    <row r="6780" spans="2:3" x14ac:dyDescent="0.75">
      <c r="B6780" s="250">
        <v>6717</v>
      </c>
      <c r="C6780" s="249">
        <v>144.45812668686202</v>
      </c>
    </row>
    <row r="6781" spans="2:3" x14ac:dyDescent="0.75">
      <c r="B6781" s="250">
        <v>6718</v>
      </c>
      <c r="C6781" s="249">
        <v>130.11125013244197</v>
      </c>
    </row>
    <row r="6782" spans="2:3" x14ac:dyDescent="0.75">
      <c r="B6782" s="250">
        <v>6719</v>
      </c>
      <c r="C6782" s="249">
        <v>92.249727505859099</v>
      </c>
    </row>
    <row r="6783" spans="2:3" x14ac:dyDescent="0.75">
      <c r="B6783" s="250">
        <v>6720</v>
      </c>
      <c r="C6783" s="249">
        <v>129.25000776944594</v>
      </c>
    </row>
    <row r="6784" spans="2:3" x14ac:dyDescent="0.75">
      <c r="B6784" s="250">
        <v>6721</v>
      </c>
      <c r="C6784" s="249">
        <v>138.21087119246042</v>
      </c>
    </row>
    <row r="6785" spans="2:3" x14ac:dyDescent="0.75">
      <c r="B6785" s="250">
        <v>6722</v>
      </c>
      <c r="C6785" s="249">
        <v>153.5465627137591</v>
      </c>
    </row>
    <row r="6786" spans="2:3" x14ac:dyDescent="0.75">
      <c r="B6786" s="250">
        <v>6723</v>
      </c>
      <c r="C6786" s="249">
        <v>155.37666416558818</v>
      </c>
    </row>
    <row r="6787" spans="2:3" x14ac:dyDescent="0.75">
      <c r="B6787" s="250">
        <v>6724</v>
      </c>
      <c r="C6787" s="249">
        <v>60.590030860741692</v>
      </c>
    </row>
    <row r="6788" spans="2:3" x14ac:dyDescent="0.75">
      <c r="B6788" s="250">
        <v>6725</v>
      </c>
      <c r="C6788" s="249">
        <v>134.25847242732158</v>
      </c>
    </row>
    <row r="6789" spans="2:3" x14ac:dyDescent="0.75">
      <c r="B6789" s="250">
        <v>6726</v>
      </c>
      <c r="C6789" s="249">
        <v>125.93953007018141</v>
      </c>
    </row>
    <row r="6790" spans="2:3" x14ac:dyDescent="0.75">
      <c r="B6790" s="250">
        <v>6727</v>
      </c>
      <c r="C6790" s="249">
        <v>168.80129022420925</v>
      </c>
    </row>
    <row r="6791" spans="2:3" x14ac:dyDescent="0.75">
      <c r="B6791" s="250">
        <v>6728</v>
      </c>
      <c r="C6791" s="249">
        <v>131.50989319135172</v>
      </c>
    </row>
    <row r="6792" spans="2:3" x14ac:dyDescent="0.75">
      <c r="B6792" s="250">
        <v>6729</v>
      </c>
      <c r="C6792" s="249">
        <v>109.0116503080023</v>
      </c>
    </row>
    <row r="6793" spans="2:3" x14ac:dyDescent="0.75">
      <c r="B6793" s="250">
        <v>6730</v>
      </c>
      <c r="C6793" s="249">
        <v>122.51107634610914</v>
      </c>
    </row>
    <row r="6794" spans="2:3" x14ac:dyDescent="0.75">
      <c r="B6794" s="250">
        <v>6731</v>
      </c>
      <c r="C6794" s="249">
        <v>111.3628709712786</v>
      </c>
    </row>
    <row r="6795" spans="2:3" x14ac:dyDescent="0.75">
      <c r="B6795" s="250">
        <v>6732</v>
      </c>
      <c r="C6795" s="249">
        <v>163.05286137407887</v>
      </c>
    </row>
    <row r="6796" spans="2:3" x14ac:dyDescent="0.75">
      <c r="B6796" s="250">
        <v>6733</v>
      </c>
      <c r="C6796" s="249">
        <v>131.58381451242508</v>
      </c>
    </row>
    <row r="6797" spans="2:3" x14ac:dyDescent="0.75">
      <c r="B6797" s="250">
        <v>6734</v>
      </c>
      <c r="C6797" s="249">
        <v>136.53189115324136</v>
      </c>
    </row>
    <row r="6798" spans="2:3" x14ac:dyDescent="0.75">
      <c r="B6798" s="250">
        <v>6735</v>
      </c>
      <c r="C6798" s="249">
        <v>95.536152485632968</v>
      </c>
    </row>
    <row r="6799" spans="2:3" x14ac:dyDescent="0.75">
      <c r="B6799" s="250">
        <v>6736</v>
      </c>
      <c r="C6799" s="249">
        <v>109.28772261176968</v>
      </c>
    </row>
    <row r="6800" spans="2:3" x14ac:dyDescent="0.75">
      <c r="B6800" s="250">
        <v>6737</v>
      </c>
      <c r="C6800" s="249">
        <v>135.05093677280576</v>
      </c>
    </row>
    <row r="6801" spans="2:3" x14ac:dyDescent="0.75">
      <c r="B6801" s="250">
        <v>6738</v>
      </c>
      <c r="C6801" s="249">
        <v>143.04771094853828</v>
      </c>
    </row>
    <row r="6802" spans="2:3" x14ac:dyDescent="0.75">
      <c r="B6802" s="250">
        <v>6739</v>
      </c>
      <c r="C6802" s="249">
        <v>107.89093824706683</v>
      </c>
    </row>
    <row r="6803" spans="2:3" x14ac:dyDescent="0.75">
      <c r="B6803" s="250">
        <v>6740</v>
      </c>
      <c r="C6803" s="249">
        <v>83.459403682219047</v>
      </c>
    </row>
    <row r="6804" spans="2:3" x14ac:dyDescent="0.75">
      <c r="B6804" s="250">
        <v>6741</v>
      </c>
      <c r="C6804" s="249">
        <v>106.22527207073588</v>
      </c>
    </row>
    <row r="6805" spans="2:3" x14ac:dyDescent="0.75">
      <c r="B6805" s="250">
        <v>6742</v>
      </c>
      <c r="C6805" s="249">
        <v>93.332899858891452</v>
      </c>
    </row>
    <row r="6806" spans="2:3" x14ac:dyDescent="0.75">
      <c r="B6806" s="250">
        <v>6743</v>
      </c>
      <c r="C6806" s="249">
        <v>117.00253866813647</v>
      </c>
    </row>
    <row r="6807" spans="2:3" x14ac:dyDescent="0.75">
      <c r="B6807" s="250">
        <v>6744</v>
      </c>
      <c r="C6807" s="249">
        <v>149.5156898689691</v>
      </c>
    </row>
    <row r="6808" spans="2:3" x14ac:dyDescent="0.75">
      <c r="B6808" s="250">
        <v>6745</v>
      </c>
      <c r="C6808" s="249">
        <v>93.782346216420279</v>
      </c>
    </row>
    <row r="6809" spans="2:3" x14ac:dyDescent="0.75">
      <c r="B6809" s="250">
        <v>6746</v>
      </c>
      <c r="C6809" s="249">
        <v>97.403617564984714</v>
      </c>
    </row>
    <row r="6810" spans="2:3" x14ac:dyDescent="0.75">
      <c r="B6810" s="250">
        <v>6747</v>
      </c>
      <c r="C6810" s="249">
        <v>112.47922700626012</v>
      </c>
    </row>
    <row r="6811" spans="2:3" x14ac:dyDescent="0.75">
      <c r="B6811" s="250">
        <v>6748</v>
      </c>
      <c r="C6811" s="249">
        <v>115.94454140412623</v>
      </c>
    </row>
    <row r="6812" spans="2:3" x14ac:dyDescent="0.75">
      <c r="B6812" s="250">
        <v>6749</v>
      </c>
      <c r="C6812" s="249">
        <v>142.82953809195374</v>
      </c>
    </row>
    <row r="6813" spans="2:3" x14ac:dyDescent="0.75">
      <c r="B6813" s="250">
        <v>6750</v>
      </c>
      <c r="C6813" s="249">
        <v>81.63142224927185</v>
      </c>
    </row>
    <row r="6814" spans="2:3" x14ac:dyDescent="0.75">
      <c r="B6814" s="250">
        <v>6751</v>
      </c>
      <c r="C6814" s="249">
        <v>68.836030335131056</v>
      </c>
    </row>
    <row r="6815" spans="2:3" x14ac:dyDescent="0.75">
      <c r="B6815" s="250">
        <v>6752</v>
      </c>
      <c r="C6815" s="249">
        <v>87.58230077079908</v>
      </c>
    </row>
    <row r="6816" spans="2:3" x14ac:dyDescent="0.75">
      <c r="B6816" s="250">
        <v>6753</v>
      </c>
      <c r="C6816" s="249">
        <v>169.10935698493165</v>
      </c>
    </row>
    <row r="6817" spans="2:3" x14ac:dyDescent="0.75">
      <c r="B6817" s="250">
        <v>6754</v>
      </c>
      <c r="C6817" s="249">
        <v>107.02234792396975</v>
      </c>
    </row>
    <row r="6818" spans="2:3" x14ac:dyDescent="0.75">
      <c r="B6818" s="250">
        <v>6755</v>
      </c>
      <c r="C6818" s="249">
        <v>125.01331221065681</v>
      </c>
    </row>
    <row r="6819" spans="2:3" x14ac:dyDescent="0.75">
      <c r="B6819" s="250">
        <v>6756</v>
      </c>
      <c r="C6819" s="249">
        <v>125.35969587733902</v>
      </c>
    </row>
    <row r="6820" spans="2:3" x14ac:dyDescent="0.75">
      <c r="B6820" s="250">
        <v>6757</v>
      </c>
      <c r="C6820" s="249">
        <v>125.61630889982563</v>
      </c>
    </row>
    <row r="6821" spans="2:3" x14ac:dyDescent="0.75">
      <c r="B6821" s="250">
        <v>6758</v>
      </c>
      <c r="C6821" s="249">
        <v>138.6924721316098</v>
      </c>
    </row>
    <row r="6822" spans="2:3" x14ac:dyDescent="0.75">
      <c r="B6822" s="250">
        <v>6759</v>
      </c>
      <c r="C6822" s="249">
        <v>137.74724569822786</v>
      </c>
    </row>
    <row r="6823" spans="2:3" x14ac:dyDescent="0.75">
      <c r="B6823" s="250">
        <v>6760</v>
      </c>
      <c r="C6823" s="249">
        <v>135.04055605464802</v>
      </c>
    </row>
    <row r="6824" spans="2:3" x14ac:dyDescent="0.75">
      <c r="B6824" s="250">
        <v>6761</v>
      </c>
      <c r="C6824" s="249">
        <v>130.42625391585699</v>
      </c>
    </row>
    <row r="6825" spans="2:3" x14ac:dyDescent="0.75">
      <c r="B6825" s="250">
        <v>6762</v>
      </c>
      <c r="C6825" s="249">
        <v>138.85422751694011</v>
      </c>
    </row>
    <row r="6826" spans="2:3" x14ac:dyDescent="0.75">
      <c r="B6826" s="250">
        <v>6763</v>
      </c>
      <c r="C6826" s="249">
        <v>110.89487956547458</v>
      </c>
    </row>
    <row r="6827" spans="2:3" x14ac:dyDescent="0.75">
      <c r="B6827" s="250">
        <v>6764</v>
      </c>
      <c r="C6827" s="249">
        <v>141.43507891457398</v>
      </c>
    </row>
    <row r="6828" spans="2:3" x14ac:dyDescent="0.75">
      <c r="B6828" s="250">
        <v>6765</v>
      </c>
      <c r="C6828" s="249">
        <v>106.75969648750689</v>
      </c>
    </row>
    <row r="6829" spans="2:3" x14ac:dyDescent="0.75">
      <c r="B6829" s="250">
        <v>6766</v>
      </c>
      <c r="C6829" s="249">
        <v>86.053254469916794</v>
      </c>
    </row>
    <row r="6830" spans="2:3" x14ac:dyDescent="0.75">
      <c r="B6830" s="250">
        <v>6767</v>
      </c>
      <c r="C6830" s="249">
        <v>107.14987018579197</v>
      </c>
    </row>
    <row r="6831" spans="2:3" x14ac:dyDescent="0.75">
      <c r="B6831" s="250">
        <v>6768</v>
      </c>
      <c r="C6831" s="249">
        <v>113.12513984395706</v>
      </c>
    </row>
    <row r="6832" spans="2:3" x14ac:dyDescent="0.75">
      <c r="B6832" s="250">
        <v>6769</v>
      </c>
      <c r="C6832" s="249">
        <v>116.17909366964295</v>
      </c>
    </row>
    <row r="6833" spans="2:3" x14ac:dyDescent="0.75">
      <c r="B6833" s="250">
        <v>6770</v>
      </c>
      <c r="C6833" s="249">
        <v>140.321886592677</v>
      </c>
    </row>
    <row r="6834" spans="2:3" x14ac:dyDescent="0.75">
      <c r="B6834" s="250">
        <v>6771</v>
      </c>
      <c r="C6834" s="249">
        <v>168.64623525079759</v>
      </c>
    </row>
    <row r="6835" spans="2:3" x14ac:dyDescent="0.75">
      <c r="B6835" s="250">
        <v>6772</v>
      </c>
      <c r="C6835" s="249">
        <v>108.38067498525098</v>
      </c>
    </row>
    <row r="6836" spans="2:3" x14ac:dyDescent="0.75">
      <c r="B6836" s="250">
        <v>6773</v>
      </c>
      <c r="C6836" s="249">
        <v>115.38097722888597</v>
      </c>
    </row>
    <row r="6837" spans="2:3" x14ac:dyDescent="0.75">
      <c r="B6837" s="250">
        <v>6774</v>
      </c>
      <c r="C6837" s="249">
        <v>112.06604591135675</v>
      </c>
    </row>
    <row r="6838" spans="2:3" x14ac:dyDescent="0.75">
      <c r="B6838" s="250">
        <v>6775</v>
      </c>
      <c r="C6838" s="249">
        <v>129.8295678497272</v>
      </c>
    </row>
    <row r="6839" spans="2:3" x14ac:dyDescent="0.75">
      <c r="B6839" s="250">
        <v>6776</v>
      </c>
      <c r="C6839" s="249">
        <v>115.78425159709127</v>
      </c>
    </row>
    <row r="6840" spans="2:3" x14ac:dyDescent="0.75">
      <c r="B6840" s="250">
        <v>6777</v>
      </c>
      <c r="C6840" s="249">
        <v>86.133360230271705</v>
      </c>
    </row>
    <row r="6841" spans="2:3" x14ac:dyDescent="0.75">
      <c r="B6841" s="250">
        <v>6778</v>
      </c>
      <c r="C6841" s="249">
        <v>97.941531824795248</v>
      </c>
    </row>
    <row r="6842" spans="2:3" x14ac:dyDescent="0.75">
      <c r="B6842" s="250">
        <v>6779</v>
      </c>
      <c r="C6842" s="249">
        <v>129.71865988994588</v>
      </c>
    </row>
    <row r="6843" spans="2:3" x14ac:dyDescent="0.75">
      <c r="B6843" s="250">
        <v>6780</v>
      </c>
      <c r="C6843" s="249">
        <v>105.62623476023805</v>
      </c>
    </row>
    <row r="6844" spans="2:3" x14ac:dyDescent="0.75">
      <c r="B6844" s="250">
        <v>6781</v>
      </c>
      <c r="C6844" s="249">
        <v>112.24703836525197</v>
      </c>
    </row>
    <row r="6845" spans="2:3" x14ac:dyDescent="0.75">
      <c r="B6845" s="250">
        <v>6782</v>
      </c>
      <c r="C6845" s="249">
        <v>108.40302916340691</v>
      </c>
    </row>
    <row r="6846" spans="2:3" x14ac:dyDescent="0.75">
      <c r="B6846" s="250">
        <v>6783</v>
      </c>
      <c r="C6846" s="249">
        <v>100.93741868897915</v>
      </c>
    </row>
    <row r="6847" spans="2:3" x14ac:dyDescent="0.75">
      <c r="B6847" s="250">
        <v>6784</v>
      </c>
      <c r="C6847" s="249">
        <v>132.62432186050674</v>
      </c>
    </row>
    <row r="6848" spans="2:3" x14ac:dyDescent="0.75">
      <c r="B6848" s="250">
        <v>6785</v>
      </c>
      <c r="C6848" s="249">
        <v>88.762951810468422</v>
      </c>
    </row>
    <row r="6849" spans="2:3" x14ac:dyDescent="0.75">
      <c r="B6849" s="250">
        <v>6786</v>
      </c>
      <c r="C6849" s="249">
        <v>116.29541698331204</v>
      </c>
    </row>
    <row r="6850" spans="2:3" x14ac:dyDescent="0.75">
      <c r="B6850" s="250">
        <v>6787</v>
      </c>
      <c r="C6850" s="249">
        <v>110.76853440105636</v>
      </c>
    </row>
    <row r="6851" spans="2:3" x14ac:dyDescent="0.75">
      <c r="B6851" s="250">
        <v>6788</v>
      </c>
      <c r="C6851" s="249">
        <v>166.40595102064952</v>
      </c>
    </row>
    <row r="6852" spans="2:3" x14ac:dyDescent="0.75">
      <c r="B6852" s="250">
        <v>6789</v>
      </c>
      <c r="C6852" s="249">
        <v>125.67869964167002</v>
      </c>
    </row>
    <row r="6853" spans="2:3" x14ac:dyDescent="0.75">
      <c r="B6853" s="250">
        <v>6790</v>
      </c>
      <c r="C6853" s="249">
        <v>188.41780882365208</v>
      </c>
    </row>
    <row r="6854" spans="2:3" x14ac:dyDescent="0.75">
      <c r="B6854" s="250">
        <v>6791</v>
      </c>
      <c r="C6854" s="249">
        <v>123.6890447067515</v>
      </c>
    </row>
    <row r="6855" spans="2:3" x14ac:dyDescent="0.75">
      <c r="B6855" s="250">
        <v>6792</v>
      </c>
      <c r="C6855" s="249">
        <v>102.86319122877346</v>
      </c>
    </row>
    <row r="6856" spans="2:3" x14ac:dyDescent="0.75">
      <c r="B6856" s="250">
        <v>6793</v>
      </c>
      <c r="C6856" s="249">
        <v>109.59460448056132</v>
      </c>
    </row>
    <row r="6857" spans="2:3" x14ac:dyDescent="0.75">
      <c r="B6857" s="250">
        <v>6794</v>
      </c>
      <c r="C6857" s="249">
        <v>108.84581387331609</v>
      </c>
    </row>
    <row r="6858" spans="2:3" x14ac:dyDescent="0.75">
      <c r="B6858" s="250">
        <v>6795</v>
      </c>
      <c r="C6858" s="249">
        <v>85.905591219860298</v>
      </c>
    </row>
    <row r="6859" spans="2:3" x14ac:dyDescent="0.75">
      <c r="B6859" s="250">
        <v>6796</v>
      </c>
      <c r="C6859" s="249">
        <v>108.84682870912921</v>
      </c>
    </row>
    <row r="6860" spans="2:3" x14ac:dyDescent="0.75">
      <c r="B6860" s="250">
        <v>6797</v>
      </c>
      <c r="C6860" s="249">
        <v>66.990877361435608</v>
      </c>
    </row>
    <row r="6861" spans="2:3" x14ac:dyDescent="0.75">
      <c r="B6861" s="250">
        <v>6798</v>
      </c>
      <c r="C6861" s="249">
        <v>94.76139292909852</v>
      </c>
    </row>
    <row r="6862" spans="2:3" x14ac:dyDescent="0.75">
      <c r="B6862" s="250">
        <v>6799</v>
      </c>
      <c r="C6862" s="249">
        <v>107.96303619695821</v>
      </c>
    </row>
    <row r="6863" spans="2:3" x14ac:dyDescent="0.75">
      <c r="B6863" s="250">
        <v>6800</v>
      </c>
      <c r="C6863" s="249">
        <v>147.82630278276088</v>
      </c>
    </row>
    <row r="6864" spans="2:3" x14ac:dyDescent="0.75">
      <c r="B6864" s="250">
        <v>6801</v>
      </c>
      <c r="C6864" s="249">
        <v>142.55658422843467</v>
      </c>
    </row>
    <row r="6865" spans="2:3" x14ac:dyDescent="0.75">
      <c r="B6865" s="250">
        <v>6802</v>
      </c>
      <c r="C6865" s="249">
        <v>125.37694844287645</v>
      </c>
    </row>
    <row r="6866" spans="2:3" x14ac:dyDescent="0.75">
      <c r="B6866" s="250">
        <v>6803</v>
      </c>
      <c r="C6866" s="249">
        <v>108.82194462761241</v>
      </c>
    </row>
    <row r="6867" spans="2:3" x14ac:dyDescent="0.75">
      <c r="B6867" s="250">
        <v>6804</v>
      </c>
      <c r="C6867" s="249">
        <v>117.90493402548822</v>
      </c>
    </row>
    <row r="6868" spans="2:3" x14ac:dyDescent="0.75">
      <c r="B6868" s="250">
        <v>6805</v>
      </c>
      <c r="C6868" s="249">
        <v>141.31611311689252</v>
      </c>
    </row>
    <row r="6869" spans="2:3" x14ac:dyDescent="0.75">
      <c r="B6869" s="250">
        <v>6806</v>
      </c>
      <c r="C6869" s="249">
        <v>131.56444033688328</v>
      </c>
    </row>
    <row r="6870" spans="2:3" x14ac:dyDescent="0.75">
      <c r="B6870" s="250">
        <v>6807</v>
      </c>
      <c r="C6870" s="249">
        <v>99.26805763148235</v>
      </c>
    </row>
    <row r="6871" spans="2:3" x14ac:dyDescent="0.75">
      <c r="B6871" s="250">
        <v>6808</v>
      </c>
      <c r="C6871" s="249">
        <v>93.484681916222598</v>
      </c>
    </row>
    <row r="6872" spans="2:3" x14ac:dyDescent="0.75">
      <c r="B6872" s="250">
        <v>6809</v>
      </c>
      <c r="C6872" s="249">
        <v>100.91196470207606</v>
      </c>
    </row>
    <row r="6873" spans="2:3" x14ac:dyDescent="0.75">
      <c r="B6873" s="250">
        <v>6810</v>
      </c>
      <c r="C6873" s="249">
        <v>115.02354648607108</v>
      </c>
    </row>
    <row r="6874" spans="2:3" x14ac:dyDescent="0.75">
      <c r="B6874" s="250">
        <v>6811</v>
      </c>
      <c r="C6874" s="249">
        <v>103.27109135110155</v>
      </c>
    </row>
    <row r="6875" spans="2:3" x14ac:dyDescent="0.75">
      <c r="B6875" s="250">
        <v>6812</v>
      </c>
      <c r="C6875" s="249">
        <v>131.03829775196431</v>
      </c>
    </row>
    <row r="6876" spans="2:3" x14ac:dyDescent="0.75">
      <c r="B6876" s="250">
        <v>6813</v>
      </c>
      <c r="C6876" s="249">
        <v>99.407200351446562</v>
      </c>
    </row>
    <row r="6877" spans="2:3" x14ac:dyDescent="0.75">
      <c r="B6877" s="250">
        <v>6814</v>
      </c>
      <c r="C6877" s="249">
        <v>134.73385349306059</v>
      </c>
    </row>
    <row r="6878" spans="2:3" x14ac:dyDescent="0.75">
      <c r="B6878" s="250">
        <v>6815</v>
      </c>
      <c r="C6878" s="249">
        <v>131.83628259358298</v>
      </c>
    </row>
    <row r="6879" spans="2:3" x14ac:dyDescent="0.75">
      <c r="B6879" s="250">
        <v>6816</v>
      </c>
      <c r="C6879" s="249">
        <v>139.21832571169949</v>
      </c>
    </row>
    <row r="6880" spans="2:3" x14ac:dyDescent="0.75">
      <c r="B6880" s="250">
        <v>6817</v>
      </c>
      <c r="C6880" s="249">
        <v>131.23895810482043</v>
      </c>
    </row>
    <row r="6881" spans="2:3" x14ac:dyDescent="0.75">
      <c r="B6881" s="250">
        <v>6818</v>
      </c>
      <c r="C6881" s="249">
        <v>79.83587595046528</v>
      </c>
    </row>
    <row r="6882" spans="2:3" x14ac:dyDescent="0.75">
      <c r="B6882" s="250">
        <v>6819</v>
      </c>
      <c r="C6882" s="249">
        <v>181.05800346894779</v>
      </c>
    </row>
    <row r="6883" spans="2:3" x14ac:dyDescent="0.75">
      <c r="B6883" s="250">
        <v>6820</v>
      </c>
      <c r="C6883" s="249">
        <v>113.28062691719165</v>
      </c>
    </row>
    <row r="6884" spans="2:3" x14ac:dyDescent="0.75">
      <c r="B6884" s="250">
        <v>6821</v>
      </c>
      <c r="C6884" s="249">
        <v>139.59818838761552</v>
      </c>
    </row>
    <row r="6885" spans="2:3" x14ac:dyDescent="0.75">
      <c r="B6885" s="250">
        <v>6822</v>
      </c>
      <c r="C6885" s="249">
        <v>64.837827298405955</v>
      </c>
    </row>
    <row r="6886" spans="2:3" x14ac:dyDescent="0.75">
      <c r="B6886" s="250">
        <v>6823</v>
      </c>
      <c r="C6886" s="249">
        <v>156.79251841439222</v>
      </c>
    </row>
    <row r="6887" spans="2:3" x14ac:dyDescent="0.75">
      <c r="B6887" s="250">
        <v>6824</v>
      </c>
      <c r="C6887" s="249">
        <v>138.62785027545019</v>
      </c>
    </row>
    <row r="6888" spans="2:3" x14ac:dyDescent="0.75">
      <c r="B6888" s="250">
        <v>6825</v>
      </c>
      <c r="C6888" s="249">
        <v>102.61812817727159</v>
      </c>
    </row>
    <row r="6889" spans="2:3" x14ac:dyDescent="0.75">
      <c r="B6889" s="250">
        <v>6826</v>
      </c>
      <c r="C6889" s="249">
        <v>121.80578612377435</v>
      </c>
    </row>
    <row r="6890" spans="2:3" x14ac:dyDescent="0.75">
      <c r="B6890" s="250">
        <v>6827</v>
      </c>
      <c r="C6890" s="249">
        <v>84.700332429322174</v>
      </c>
    </row>
    <row r="6891" spans="2:3" x14ac:dyDescent="0.75">
      <c r="B6891" s="250">
        <v>6828</v>
      </c>
      <c r="C6891" s="249">
        <v>100.76954428642253</v>
      </c>
    </row>
    <row r="6892" spans="2:3" x14ac:dyDescent="0.75">
      <c r="B6892" s="250">
        <v>6829</v>
      </c>
      <c r="C6892" s="249">
        <v>158.22526871795188</v>
      </c>
    </row>
    <row r="6893" spans="2:3" x14ac:dyDescent="0.75">
      <c r="B6893" s="250">
        <v>6830</v>
      </c>
      <c r="C6893" s="249">
        <v>172.11856159510768</v>
      </c>
    </row>
    <row r="6894" spans="2:3" x14ac:dyDescent="0.75">
      <c r="B6894" s="250">
        <v>6831</v>
      </c>
      <c r="C6894" s="249">
        <v>158.57652246274023</v>
      </c>
    </row>
    <row r="6895" spans="2:3" x14ac:dyDescent="0.75">
      <c r="B6895" s="250">
        <v>6832</v>
      </c>
      <c r="C6895" s="249">
        <v>149.5749072016101</v>
      </c>
    </row>
    <row r="6896" spans="2:3" x14ac:dyDescent="0.75">
      <c r="B6896" s="250">
        <v>6833</v>
      </c>
      <c r="C6896" s="249">
        <v>115.11194158689477</v>
      </c>
    </row>
    <row r="6897" spans="2:3" x14ac:dyDescent="0.75">
      <c r="B6897" s="250">
        <v>6834</v>
      </c>
      <c r="C6897" s="249">
        <v>113.11097844159299</v>
      </c>
    </row>
    <row r="6898" spans="2:3" x14ac:dyDescent="0.75">
      <c r="B6898" s="250">
        <v>6835</v>
      </c>
      <c r="C6898" s="249">
        <v>169.53846787037185</v>
      </c>
    </row>
    <row r="6899" spans="2:3" x14ac:dyDescent="0.75">
      <c r="B6899" s="250">
        <v>6836</v>
      </c>
      <c r="C6899" s="249">
        <v>71.456878604855902</v>
      </c>
    </row>
    <row r="6900" spans="2:3" x14ac:dyDescent="0.75">
      <c r="B6900" s="250">
        <v>6837</v>
      </c>
      <c r="C6900" s="249">
        <v>122.32023451292712</v>
      </c>
    </row>
    <row r="6901" spans="2:3" x14ac:dyDescent="0.75">
      <c r="B6901" s="250">
        <v>6838</v>
      </c>
      <c r="C6901" s="249">
        <v>164.99009952883355</v>
      </c>
    </row>
    <row r="6902" spans="2:3" x14ac:dyDescent="0.75">
      <c r="B6902" s="250">
        <v>6839</v>
      </c>
      <c r="C6902" s="249">
        <v>104.68057815207094</v>
      </c>
    </row>
    <row r="6903" spans="2:3" x14ac:dyDescent="0.75">
      <c r="B6903" s="250">
        <v>6840</v>
      </c>
      <c r="C6903" s="249">
        <v>87.771531276653363</v>
      </c>
    </row>
    <row r="6904" spans="2:3" x14ac:dyDescent="0.75">
      <c r="B6904" s="250">
        <v>6841</v>
      </c>
      <c r="C6904" s="249">
        <v>92.578462591200363</v>
      </c>
    </row>
    <row r="6905" spans="2:3" x14ac:dyDescent="0.75">
      <c r="B6905" s="250">
        <v>6842</v>
      </c>
      <c r="C6905" s="249">
        <v>100.71254767669492</v>
      </c>
    </row>
    <row r="6906" spans="2:3" x14ac:dyDescent="0.75">
      <c r="B6906" s="250">
        <v>6843</v>
      </c>
      <c r="C6906" s="249">
        <v>83.606115213319612</v>
      </c>
    </row>
    <row r="6907" spans="2:3" x14ac:dyDescent="0.75">
      <c r="B6907" s="250">
        <v>6844</v>
      </c>
      <c r="C6907" s="249">
        <v>161.98781410213934</v>
      </c>
    </row>
    <row r="6908" spans="2:3" x14ac:dyDescent="0.75">
      <c r="B6908" s="250">
        <v>6845</v>
      </c>
      <c r="C6908" s="249">
        <v>107.26403054575763</v>
      </c>
    </row>
    <row r="6909" spans="2:3" x14ac:dyDescent="0.75">
      <c r="B6909" s="250">
        <v>6846</v>
      </c>
      <c r="C6909" s="249">
        <v>103.5054255080483</v>
      </c>
    </row>
    <row r="6910" spans="2:3" x14ac:dyDescent="0.75">
      <c r="B6910" s="250">
        <v>6847</v>
      </c>
      <c r="C6910" s="249">
        <v>127.38582564360766</v>
      </c>
    </row>
    <row r="6911" spans="2:3" x14ac:dyDescent="0.75">
      <c r="B6911" s="250">
        <v>6848</v>
      </c>
      <c r="C6911" s="249">
        <v>107.65980742603921</v>
      </c>
    </row>
    <row r="6912" spans="2:3" x14ac:dyDescent="0.75">
      <c r="B6912" s="250">
        <v>6849</v>
      </c>
      <c r="C6912" s="249">
        <v>107.9102940281213</v>
      </c>
    </row>
    <row r="6913" spans="2:3" x14ac:dyDescent="0.75">
      <c r="B6913" s="250">
        <v>6850</v>
      </c>
      <c r="C6913" s="249">
        <v>106.65500379444066</v>
      </c>
    </row>
    <row r="6914" spans="2:3" x14ac:dyDescent="0.75">
      <c r="B6914" s="250">
        <v>6851</v>
      </c>
      <c r="C6914" s="249">
        <v>125.21050492778522</v>
      </c>
    </row>
    <row r="6915" spans="2:3" x14ac:dyDescent="0.75">
      <c r="B6915" s="250">
        <v>6852</v>
      </c>
      <c r="C6915" s="249">
        <v>120.09927611801551</v>
      </c>
    </row>
    <row r="6916" spans="2:3" x14ac:dyDescent="0.75">
      <c r="B6916" s="250">
        <v>6853</v>
      </c>
      <c r="C6916" s="249">
        <v>89.490096261326485</v>
      </c>
    </row>
    <row r="6917" spans="2:3" x14ac:dyDescent="0.75">
      <c r="B6917" s="250">
        <v>6854</v>
      </c>
      <c r="C6917" s="249">
        <v>149.1354605794173</v>
      </c>
    </row>
    <row r="6918" spans="2:3" x14ac:dyDescent="0.75">
      <c r="B6918" s="250">
        <v>6855</v>
      </c>
      <c r="C6918" s="249">
        <v>153.40775672987255</v>
      </c>
    </row>
    <row r="6919" spans="2:3" x14ac:dyDescent="0.75">
      <c r="B6919" s="250">
        <v>6856</v>
      </c>
      <c r="C6919" s="249">
        <v>119.09731553530972</v>
      </c>
    </row>
    <row r="6920" spans="2:3" x14ac:dyDescent="0.75">
      <c r="B6920" s="250">
        <v>6857</v>
      </c>
      <c r="C6920" s="249">
        <v>112.3954803628508</v>
      </c>
    </row>
    <row r="6921" spans="2:3" x14ac:dyDescent="0.75">
      <c r="B6921" s="250">
        <v>6858</v>
      </c>
      <c r="C6921" s="249">
        <v>117.3086630619695</v>
      </c>
    </row>
    <row r="6922" spans="2:3" x14ac:dyDescent="0.75">
      <c r="B6922" s="250">
        <v>6859</v>
      </c>
      <c r="C6922" s="249">
        <v>97.382879073255083</v>
      </c>
    </row>
    <row r="6923" spans="2:3" x14ac:dyDescent="0.75">
      <c r="B6923" s="250">
        <v>6860</v>
      </c>
      <c r="C6923" s="249">
        <v>126.22295638146267</v>
      </c>
    </row>
    <row r="6924" spans="2:3" x14ac:dyDescent="0.75">
      <c r="B6924" s="250">
        <v>6861</v>
      </c>
      <c r="C6924" s="249">
        <v>85.867283225891271</v>
      </c>
    </row>
    <row r="6925" spans="2:3" x14ac:dyDescent="0.75">
      <c r="B6925" s="250">
        <v>6862</v>
      </c>
      <c r="C6925" s="249">
        <v>92.463452411379649</v>
      </c>
    </row>
    <row r="6926" spans="2:3" x14ac:dyDescent="0.75">
      <c r="B6926" s="250">
        <v>6863</v>
      </c>
      <c r="C6926" s="249">
        <v>122.71886525259242</v>
      </c>
    </row>
    <row r="6927" spans="2:3" x14ac:dyDescent="0.75">
      <c r="B6927" s="250">
        <v>6864</v>
      </c>
      <c r="C6927" s="249">
        <v>105.7914456274308</v>
      </c>
    </row>
    <row r="6928" spans="2:3" x14ac:dyDescent="0.75">
      <c r="B6928" s="250">
        <v>6865</v>
      </c>
      <c r="C6928" s="249">
        <v>162.96168440005877</v>
      </c>
    </row>
    <row r="6929" spans="2:3" x14ac:dyDescent="0.75">
      <c r="B6929" s="250">
        <v>6866</v>
      </c>
      <c r="C6929" s="249">
        <v>69.513673762850331</v>
      </c>
    </row>
    <row r="6930" spans="2:3" x14ac:dyDescent="0.75">
      <c r="B6930" s="250">
        <v>6867</v>
      </c>
      <c r="C6930" s="249">
        <v>160.29693048257474</v>
      </c>
    </row>
    <row r="6931" spans="2:3" x14ac:dyDescent="0.75">
      <c r="B6931" s="250">
        <v>6868</v>
      </c>
      <c r="C6931" s="249">
        <v>129.51246057642658</v>
      </c>
    </row>
    <row r="6932" spans="2:3" x14ac:dyDescent="0.75">
      <c r="B6932" s="250">
        <v>6869</v>
      </c>
      <c r="C6932" s="249">
        <v>83.68132986288019</v>
      </c>
    </row>
    <row r="6933" spans="2:3" x14ac:dyDescent="0.75">
      <c r="B6933" s="250">
        <v>6870</v>
      </c>
      <c r="C6933" s="249">
        <v>129.29470445459029</v>
      </c>
    </row>
    <row r="6934" spans="2:3" x14ac:dyDescent="0.75">
      <c r="B6934" s="250">
        <v>6871</v>
      </c>
      <c r="C6934" s="249">
        <v>88.272351407288269</v>
      </c>
    </row>
    <row r="6935" spans="2:3" x14ac:dyDescent="0.75">
      <c r="B6935" s="250">
        <v>6872</v>
      </c>
      <c r="C6935" s="249">
        <v>123.78620262900242</v>
      </c>
    </row>
    <row r="6936" spans="2:3" x14ac:dyDescent="0.75">
      <c r="B6936" s="250">
        <v>6873</v>
      </c>
      <c r="C6936" s="249">
        <v>94.379288876917585</v>
      </c>
    </row>
    <row r="6937" spans="2:3" x14ac:dyDescent="0.75">
      <c r="B6937" s="250">
        <v>6874</v>
      </c>
      <c r="C6937" s="249">
        <v>113.66645016613164</v>
      </c>
    </row>
    <row r="6938" spans="2:3" x14ac:dyDescent="0.75">
      <c r="B6938" s="250">
        <v>6875</v>
      </c>
      <c r="C6938" s="249">
        <v>129.6717610662493</v>
      </c>
    </row>
    <row r="6939" spans="2:3" x14ac:dyDescent="0.75">
      <c r="B6939" s="250">
        <v>6876</v>
      </c>
      <c r="C6939" s="249">
        <v>158.03852868181076</v>
      </c>
    </row>
    <row r="6940" spans="2:3" x14ac:dyDescent="0.75">
      <c r="B6940" s="250">
        <v>6877</v>
      </c>
      <c r="C6940" s="249">
        <v>125.05679136867265</v>
      </c>
    </row>
    <row r="6941" spans="2:3" x14ac:dyDescent="0.75">
      <c r="B6941" s="250">
        <v>6878</v>
      </c>
      <c r="C6941" s="249">
        <v>87.711563842970435</v>
      </c>
    </row>
    <row r="6942" spans="2:3" x14ac:dyDescent="0.75">
      <c r="B6942" s="250">
        <v>6879</v>
      </c>
      <c r="C6942" s="249">
        <v>122.32413290096031</v>
      </c>
    </row>
    <row r="6943" spans="2:3" x14ac:dyDescent="0.75">
      <c r="B6943" s="250">
        <v>6880</v>
      </c>
      <c r="C6943" s="249">
        <v>105.39571204741938</v>
      </c>
    </row>
    <row r="6944" spans="2:3" x14ac:dyDescent="0.75">
      <c r="B6944" s="250">
        <v>6881</v>
      </c>
      <c r="C6944" s="249">
        <v>131.87170498456621</v>
      </c>
    </row>
    <row r="6945" spans="2:3" x14ac:dyDescent="0.75">
      <c r="B6945" s="250">
        <v>6882</v>
      </c>
      <c r="C6945" s="249">
        <v>113.81867422097505</v>
      </c>
    </row>
    <row r="6946" spans="2:3" x14ac:dyDescent="0.75">
      <c r="B6946" s="250">
        <v>6883</v>
      </c>
      <c r="C6946" s="249">
        <v>147.08792407007641</v>
      </c>
    </row>
    <row r="6947" spans="2:3" x14ac:dyDescent="0.75">
      <c r="B6947" s="250">
        <v>6884</v>
      </c>
      <c r="C6947" s="249">
        <v>133.18715431828247</v>
      </c>
    </row>
    <row r="6948" spans="2:3" x14ac:dyDescent="0.75">
      <c r="B6948" s="250">
        <v>6885</v>
      </c>
      <c r="C6948" s="249">
        <v>139.739229288286</v>
      </c>
    </row>
    <row r="6949" spans="2:3" x14ac:dyDescent="0.75">
      <c r="B6949" s="250">
        <v>6886</v>
      </c>
      <c r="C6949" s="249">
        <v>121.08868340228491</v>
      </c>
    </row>
    <row r="6950" spans="2:3" x14ac:dyDescent="0.75">
      <c r="B6950" s="250">
        <v>6887</v>
      </c>
      <c r="C6950" s="249">
        <v>123.02365159573415</v>
      </c>
    </row>
    <row r="6951" spans="2:3" x14ac:dyDescent="0.75">
      <c r="B6951" s="250">
        <v>6888</v>
      </c>
      <c r="C6951" s="249">
        <v>121.29583782082847</v>
      </c>
    </row>
    <row r="6952" spans="2:3" x14ac:dyDescent="0.75">
      <c r="B6952" s="250">
        <v>6889</v>
      </c>
      <c r="C6952" s="249">
        <v>132.11193603639958</v>
      </c>
    </row>
    <row r="6953" spans="2:3" x14ac:dyDescent="0.75">
      <c r="B6953" s="250">
        <v>6890</v>
      </c>
      <c r="C6953" s="249">
        <v>120.12262873082271</v>
      </c>
    </row>
    <row r="6954" spans="2:3" x14ac:dyDescent="0.75">
      <c r="B6954" s="250">
        <v>6891</v>
      </c>
      <c r="C6954" s="249">
        <v>100.15107833508873</v>
      </c>
    </row>
    <row r="6955" spans="2:3" x14ac:dyDescent="0.75">
      <c r="B6955" s="250">
        <v>6892</v>
      </c>
      <c r="C6955" s="249">
        <v>106.32243354974111</v>
      </c>
    </row>
    <row r="6956" spans="2:3" x14ac:dyDescent="0.75">
      <c r="B6956" s="250">
        <v>6893</v>
      </c>
      <c r="C6956" s="249">
        <v>135.95670407959364</v>
      </c>
    </row>
    <row r="6957" spans="2:3" x14ac:dyDescent="0.75">
      <c r="B6957" s="250">
        <v>6894</v>
      </c>
      <c r="C6957" s="249">
        <v>126.86227836118712</v>
      </c>
    </row>
    <row r="6958" spans="2:3" x14ac:dyDescent="0.75">
      <c r="B6958" s="250">
        <v>6895</v>
      </c>
      <c r="C6958" s="249">
        <v>97.871209903056638</v>
      </c>
    </row>
    <row r="6959" spans="2:3" x14ac:dyDescent="0.75">
      <c r="B6959" s="250">
        <v>6896</v>
      </c>
      <c r="C6959" s="249">
        <v>147.53295213746091</v>
      </c>
    </row>
    <row r="6960" spans="2:3" x14ac:dyDescent="0.75">
      <c r="B6960" s="250">
        <v>6897</v>
      </c>
      <c r="C6960" s="249">
        <v>145.73254583574368</v>
      </c>
    </row>
    <row r="6961" spans="2:3" x14ac:dyDescent="0.75">
      <c r="B6961" s="250">
        <v>6898</v>
      </c>
      <c r="C6961" s="249">
        <v>118.16347358792525</v>
      </c>
    </row>
    <row r="6962" spans="2:3" x14ac:dyDescent="0.75">
      <c r="B6962" s="250">
        <v>6899</v>
      </c>
      <c r="C6962" s="249">
        <v>102.05480969120578</v>
      </c>
    </row>
    <row r="6963" spans="2:3" x14ac:dyDescent="0.75">
      <c r="B6963" s="250">
        <v>6900</v>
      </c>
      <c r="C6963" s="249">
        <v>112.83968477585941</v>
      </c>
    </row>
    <row r="6964" spans="2:3" x14ac:dyDescent="0.75">
      <c r="B6964" s="250">
        <v>6901</v>
      </c>
      <c r="C6964" s="249">
        <v>133.2237443042003</v>
      </c>
    </row>
    <row r="6965" spans="2:3" x14ac:dyDescent="0.75">
      <c r="B6965" s="250">
        <v>6902</v>
      </c>
      <c r="C6965" s="249">
        <v>98.582260965271459</v>
      </c>
    </row>
    <row r="6966" spans="2:3" x14ac:dyDescent="0.75">
      <c r="B6966" s="250">
        <v>6903</v>
      </c>
      <c r="C6966" s="249">
        <v>86.806085077155615</v>
      </c>
    </row>
    <row r="6967" spans="2:3" x14ac:dyDescent="0.75">
      <c r="B6967" s="250">
        <v>6904</v>
      </c>
      <c r="C6967" s="249">
        <v>104.58722589167756</v>
      </c>
    </row>
    <row r="6968" spans="2:3" x14ac:dyDescent="0.75">
      <c r="B6968" s="250">
        <v>6905</v>
      </c>
      <c r="C6968" s="249">
        <v>156.31899086236999</v>
      </c>
    </row>
    <row r="6969" spans="2:3" x14ac:dyDescent="0.75">
      <c r="B6969" s="250">
        <v>6906</v>
      </c>
      <c r="C6969" s="249">
        <v>90.563378099939257</v>
      </c>
    </row>
    <row r="6970" spans="2:3" x14ac:dyDescent="0.75">
      <c r="B6970" s="250">
        <v>6907</v>
      </c>
      <c r="C6970" s="249">
        <v>99.687733435994502</v>
      </c>
    </row>
    <row r="6971" spans="2:3" x14ac:dyDescent="0.75">
      <c r="B6971" s="250">
        <v>6908</v>
      </c>
      <c r="C6971" s="249">
        <v>134.53547106140158</v>
      </c>
    </row>
    <row r="6972" spans="2:3" x14ac:dyDescent="0.75">
      <c r="B6972" s="250">
        <v>6909</v>
      </c>
      <c r="C6972" s="249">
        <v>96.311034040893759</v>
      </c>
    </row>
    <row r="6973" spans="2:3" x14ac:dyDescent="0.75">
      <c r="B6973" s="250">
        <v>6910</v>
      </c>
      <c r="C6973" s="249">
        <v>113.93127288699966</v>
      </c>
    </row>
    <row r="6974" spans="2:3" x14ac:dyDescent="0.75">
      <c r="B6974" s="250">
        <v>6911</v>
      </c>
      <c r="C6974" s="249">
        <v>138.49068078633181</v>
      </c>
    </row>
    <row r="6975" spans="2:3" x14ac:dyDescent="0.75">
      <c r="B6975" s="250">
        <v>6912</v>
      </c>
      <c r="C6975" s="249">
        <v>108.9530578333202</v>
      </c>
    </row>
    <row r="6976" spans="2:3" x14ac:dyDescent="0.75">
      <c r="B6976" s="250">
        <v>6913</v>
      </c>
      <c r="C6976" s="249">
        <v>118.05227777813495</v>
      </c>
    </row>
    <row r="6977" spans="2:3" x14ac:dyDescent="0.75">
      <c r="B6977" s="250">
        <v>6914</v>
      </c>
      <c r="C6977" s="249">
        <v>91.566814341488367</v>
      </c>
    </row>
    <row r="6978" spans="2:3" x14ac:dyDescent="0.75">
      <c r="B6978" s="250">
        <v>6915</v>
      </c>
      <c r="C6978" s="249">
        <v>93.460309908940687</v>
      </c>
    </row>
    <row r="6979" spans="2:3" x14ac:dyDescent="0.75">
      <c r="B6979" s="250">
        <v>6916</v>
      </c>
      <c r="C6979" s="249">
        <v>125.78691351481598</v>
      </c>
    </row>
    <row r="6980" spans="2:3" x14ac:dyDescent="0.75">
      <c r="B6980" s="250">
        <v>6917</v>
      </c>
      <c r="C6980" s="249">
        <v>129.1619997386214</v>
      </c>
    </row>
    <row r="6981" spans="2:3" x14ac:dyDescent="0.75">
      <c r="B6981" s="250">
        <v>6918</v>
      </c>
      <c r="C6981" s="249">
        <v>146.26628457142175</v>
      </c>
    </row>
    <row r="6982" spans="2:3" x14ac:dyDescent="0.75">
      <c r="B6982" s="250">
        <v>6919</v>
      </c>
      <c r="C6982" s="249">
        <v>94.922542973924138</v>
      </c>
    </row>
    <row r="6983" spans="2:3" x14ac:dyDescent="0.75">
      <c r="B6983" s="250">
        <v>6920</v>
      </c>
      <c r="C6983" s="249">
        <v>102.34654110895897</v>
      </c>
    </row>
    <row r="6984" spans="2:3" x14ac:dyDescent="0.75">
      <c r="B6984" s="250">
        <v>6921</v>
      </c>
      <c r="C6984" s="249">
        <v>83.844754713771721</v>
      </c>
    </row>
    <row r="6985" spans="2:3" x14ac:dyDescent="0.75">
      <c r="B6985" s="250">
        <v>6922</v>
      </c>
      <c r="C6985" s="249">
        <v>130.29391762671372</v>
      </c>
    </row>
    <row r="6986" spans="2:3" x14ac:dyDescent="0.75">
      <c r="B6986" s="250">
        <v>6923</v>
      </c>
      <c r="C6986" s="249">
        <v>162.83885874173882</v>
      </c>
    </row>
    <row r="6987" spans="2:3" x14ac:dyDescent="0.75">
      <c r="B6987" s="250">
        <v>6924</v>
      </c>
      <c r="C6987" s="249">
        <v>127.87160632127238</v>
      </c>
    </row>
    <row r="6988" spans="2:3" x14ac:dyDescent="0.75">
      <c r="B6988" s="250">
        <v>6925</v>
      </c>
      <c r="C6988" s="249">
        <v>103.42565805879025</v>
      </c>
    </row>
    <row r="6989" spans="2:3" x14ac:dyDescent="0.75">
      <c r="B6989" s="250">
        <v>6926</v>
      </c>
      <c r="C6989" s="249">
        <v>95.565076299775512</v>
      </c>
    </row>
    <row r="6990" spans="2:3" x14ac:dyDescent="0.75">
      <c r="B6990" s="250">
        <v>6927</v>
      </c>
      <c r="C6990" s="249">
        <v>118.37024655779096</v>
      </c>
    </row>
    <row r="6991" spans="2:3" x14ac:dyDescent="0.75">
      <c r="B6991" s="250">
        <v>6928</v>
      </c>
      <c r="C6991" s="249">
        <v>130.32788148461549</v>
      </c>
    </row>
    <row r="6992" spans="2:3" x14ac:dyDescent="0.75">
      <c r="B6992" s="250">
        <v>6929</v>
      </c>
      <c r="C6992" s="249">
        <v>139.29591571315564</v>
      </c>
    </row>
    <row r="6993" spans="2:3" x14ac:dyDescent="0.75">
      <c r="B6993" s="250">
        <v>6930</v>
      </c>
      <c r="C6993" s="249">
        <v>114.05344260308986</v>
      </c>
    </row>
    <row r="6994" spans="2:3" x14ac:dyDescent="0.75">
      <c r="B6994" s="250">
        <v>6931</v>
      </c>
      <c r="C6994" s="249">
        <v>122.06507223541246</v>
      </c>
    </row>
    <row r="6995" spans="2:3" x14ac:dyDescent="0.75">
      <c r="B6995" s="250">
        <v>6932</v>
      </c>
      <c r="C6995" s="249">
        <v>116.869592850301</v>
      </c>
    </row>
    <row r="6996" spans="2:3" x14ac:dyDescent="0.75">
      <c r="B6996" s="250">
        <v>6933</v>
      </c>
      <c r="C6996" s="249">
        <v>142.39160179837285</v>
      </c>
    </row>
    <row r="6997" spans="2:3" x14ac:dyDescent="0.75">
      <c r="B6997" s="250">
        <v>6934</v>
      </c>
      <c r="C6997" s="249">
        <v>124.29567147928833</v>
      </c>
    </row>
    <row r="6998" spans="2:3" x14ac:dyDescent="0.75">
      <c r="B6998" s="250">
        <v>6935</v>
      </c>
      <c r="C6998" s="249">
        <v>127.21603838079798</v>
      </c>
    </row>
    <row r="6999" spans="2:3" x14ac:dyDescent="0.75">
      <c r="B6999" s="250">
        <v>6936</v>
      </c>
      <c r="C6999" s="249">
        <v>142.93263266094198</v>
      </c>
    </row>
    <row r="7000" spans="2:3" x14ac:dyDescent="0.75">
      <c r="B7000" s="250">
        <v>6937</v>
      </c>
      <c r="C7000" s="249">
        <v>133.64809305440576</v>
      </c>
    </row>
    <row r="7001" spans="2:3" x14ac:dyDescent="0.75">
      <c r="B7001" s="250">
        <v>6938</v>
      </c>
      <c r="C7001" s="249">
        <v>154.36814437665114</v>
      </c>
    </row>
    <row r="7002" spans="2:3" x14ac:dyDescent="0.75">
      <c r="B7002" s="250">
        <v>6939</v>
      </c>
      <c r="C7002" s="249">
        <v>140.48004415136558</v>
      </c>
    </row>
    <row r="7003" spans="2:3" x14ac:dyDescent="0.75">
      <c r="B7003" s="250">
        <v>6940</v>
      </c>
      <c r="C7003" s="249">
        <v>192.42396002792435</v>
      </c>
    </row>
    <row r="7004" spans="2:3" x14ac:dyDescent="0.75">
      <c r="B7004" s="250">
        <v>6941</v>
      </c>
      <c r="C7004" s="249">
        <v>151.99866475180892</v>
      </c>
    </row>
    <row r="7005" spans="2:3" x14ac:dyDescent="0.75">
      <c r="B7005" s="250">
        <v>6942</v>
      </c>
      <c r="C7005" s="249">
        <v>139.59602959595151</v>
      </c>
    </row>
    <row r="7006" spans="2:3" x14ac:dyDescent="0.75">
      <c r="B7006" s="250">
        <v>6943</v>
      </c>
      <c r="C7006" s="249">
        <v>152.33452047075789</v>
      </c>
    </row>
    <row r="7007" spans="2:3" x14ac:dyDescent="0.75">
      <c r="B7007" s="250">
        <v>6944</v>
      </c>
      <c r="C7007" s="249">
        <v>91.124661799554644</v>
      </c>
    </row>
    <row r="7008" spans="2:3" x14ac:dyDescent="0.75">
      <c r="B7008" s="250">
        <v>6945</v>
      </c>
      <c r="C7008" s="249">
        <v>117.7088152509633</v>
      </c>
    </row>
    <row r="7009" spans="2:3" x14ac:dyDescent="0.75">
      <c r="B7009" s="250">
        <v>6946</v>
      </c>
      <c r="C7009" s="249">
        <v>133.86812667518333</v>
      </c>
    </row>
    <row r="7010" spans="2:3" x14ac:dyDescent="0.75">
      <c r="B7010" s="250">
        <v>6947</v>
      </c>
      <c r="C7010" s="249">
        <v>144.6472845463062</v>
      </c>
    </row>
    <row r="7011" spans="2:3" x14ac:dyDescent="0.75">
      <c r="B7011" s="250">
        <v>6948</v>
      </c>
      <c r="C7011" s="249">
        <v>80.450803603741335</v>
      </c>
    </row>
    <row r="7012" spans="2:3" x14ac:dyDescent="0.75">
      <c r="B7012" s="250">
        <v>6949</v>
      </c>
      <c r="C7012" s="249">
        <v>146.92796218352856</v>
      </c>
    </row>
    <row r="7013" spans="2:3" x14ac:dyDescent="0.75">
      <c r="B7013" s="250">
        <v>6950</v>
      </c>
      <c r="C7013" s="249">
        <v>100.50258829770215</v>
      </c>
    </row>
    <row r="7014" spans="2:3" x14ac:dyDescent="0.75">
      <c r="B7014" s="250">
        <v>6951</v>
      </c>
      <c r="C7014" s="249">
        <v>146.68397242783013</v>
      </c>
    </row>
    <row r="7015" spans="2:3" x14ac:dyDescent="0.75">
      <c r="B7015" s="250">
        <v>6952</v>
      </c>
      <c r="C7015" s="249">
        <v>131.63990747376107</v>
      </c>
    </row>
    <row r="7016" spans="2:3" x14ac:dyDescent="0.75">
      <c r="B7016" s="250">
        <v>6953</v>
      </c>
      <c r="C7016" s="249">
        <v>131.85119314222163</v>
      </c>
    </row>
    <row r="7017" spans="2:3" x14ac:dyDescent="0.75">
      <c r="B7017" s="250">
        <v>6954</v>
      </c>
      <c r="C7017" s="249">
        <v>135.22344154589635</v>
      </c>
    </row>
    <row r="7018" spans="2:3" x14ac:dyDescent="0.75">
      <c r="B7018" s="250">
        <v>6955</v>
      </c>
      <c r="C7018" s="249">
        <v>101.65094936789403</v>
      </c>
    </row>
    <row r="7019" spans="2:3" x14ac:dyDescent="0.75">
      <c r="B7019" s="250">
        <v>6956</v>
      </c>
      <c r="C7019" s="249">
        <v>147.46325437320098</v>
      </c>
    </row>
    <row r="7020" spans="2:3" x14ac:dyDescent="0.75">
      <c r="B7020" s="250">
        <v>6957</v>
      </c>
      <c r="C7020" s="249">
        <v>90.241337720453274</v>
      </c>
    </row>
    <row r="7021" spans="2:3" x14ac:dyDescent="0.75">
      <c r="B7021" s="250">
        <v>6958</v>
      </c>
      <c r="C7021" s="249">
        <v>134.7787866894358</v>
      </c>
    </row>
    <row r="7022" spans="2:3" x14ac:dyDescent="0.75">
      <c r="B7022" s="250">
        <v>6959</v>
      </c>
      <c r="C7022" s="249">
        <v>161.77937025434352</v>
      </c>
    </row>
    <row r="7023" spans="2:3" x14ac:dyDescent="0.75">
      <c r="B7023" s="250">
        <v>6960</v>
      </c>
      <c r="C7023" s="249">
        <v>107.87115153286909</v>
      </c>
    </row>
    <row r="7024" spans="2:3" x14ac:dyDescent="0.75">
      <c r="B7024" s="250">
        <v>6961</v>
      </c>
      <c r="C7024" s="249">
        <v>105.54981221969675</v>
      </c>
    </row>
    <row r="7025" spans="2:3" x14ac:dyDescent="0.75">
      <c r="B7025" s="250">
        <v>6962</v>
      </c>
      <c r="C7025" s="249">
        <v>114.13500755252913</v>
      </c>
    </row>
    <row r="7026" spans="2:3" x14ac:dyDescent="0.75">
      <c r="B7026" s="250">
        <v>6963</v>
      </c>
      <c r="C7026" s="249">
        <v>104.2808673222443</v>
      </c>
    </row>
    <row r="7027" spans="2:3" x14ac:dyDescent="0.75">
      <c r="B7027" s="250">
        <v>6964</v>
      </c>
      <c r="C7027" s="249">
        <v>120.1995142845216</v>
      </c>
    </row>
    <row r="7028" spans="2:3" x14ac:dyDescent="0.75">
      <c r="B7028" s="250">
        <v>6965</v>
      </c>
      <c r="C7028" s="249">
        <v>117.74851051840912</v>
      </c>
    </row>
    <row r="7029" spans="2:3" x14ac:dyDescent="0.75">
      <c r="B7029" s="250">
        <v>6966</v>
      </c>
      <c r="C7029" s="249">
        <v>126.5187606957271</v>
      </c>
    </row>
    <row r="7030" spans="2:3" x14ac:dyDescent="0.75">
      <c r="B7030" s="250">
        <v>6967</v>
      </c>
      <c r="C7030" s="249">
        <v>97.451529543052601</v>
      </c>
    </row>
    <row r="7031" spans="2:3" x14ac:dyDescent="0.75">
      <c r="B7031" s="250">
        <v>6968</v>
      </c>
      <c r="C7031" s="249">
        <v>109.24230425041877</v>
      </c>
    </row>
    <row r="7032" spans="2:3" x14ac:dyDescent="0.75">
      <c r="B7032" s="250">
        <v>6969</v>
      </c>
      <c r="C7032" s="249">
        <v>100.68324353313287</v>
      </c>
    </row>
    <row r="7033" spans="2:3" x14ac:dyDescent="0.75">
      <c r="B7033" s="250">
        <v>6970</v>
      </c>
      <c r="C7033" s="249">
        <v>128.8081579553687</v>
      </c>
    </row>
    <row r="7034" spans="2:3" x14ac:dyDescent="0.75">
      <c r="B7034" s="250">
        <v>6971</v>
      </c>
      <c r="C7034" s="249">
        <v>148.95043019552611</v>
      </c>
    </row>
    <row r="7035" spans="2:3" x14ac:dyDescent="0.75">
      <c r="B7035" s="250">
        <v>6972</v>
      </c>
      <c r="C7035" s="249">
        <v>88.34296811115793</v>
      </c>
    </row>
    <row r="7036" spans="2:3" x14ac:dyDescent="0.75">
      <c r="B7036" s="250">
        <v>6973</v>
      </c>
      <c r="C7036" s="249">
        <v>185.03839387838877</v>
      </c>
    </row>
    <row r="7037" spans="2:3" x14ac:dyDescent="0.75">
      <c r="B7037" s="250">
        <v>6974</v>
      </c>
      <c r="C7037" s="249">
        <v>119.86505532254823</v>
      </c>
    </row>
    <row r="7038" spans="2:3" x14ac:dyDescent="0.75">
      <c r="B7038" s="250">
        <v>6975</v>
      </c>
      <c r="C7038" s="249">
        <v>103.67432418340617</v>
      </c>
    </row>
    <row r="7039" spans="2:3" x14ac:dyDescent="0.75">
      <c r="B7039" s="250">
        <v>6976</v>
      </c>
      <c r="C7039" s="249">
        <v>142.18775599285647</v>
      </c>
    </row>
    <row r="7040" spans="2:3" x14ac:dyDescent="0.75">
      <c r="B7040" s="250">
        <v>6977</v>
      </c>
      <c r="C7040" s="249">
        <v>88.796446674873877</v>
      </c>
    </row>
    <row r="7041" spans="2:3" x14ac:dyDescent="0.75">
      <c r="B7041" s="250">
        <v>6978</v>
      </c>
      <c r="C7041" s="249">
        <v>127.66880233915231</v>
      </c>
    </row>
    <row r="7042" spans="2:3" x14ac:dyDescent="0.75">
      <c r="B7042" s="250">
        <v>6979</v>
      </c>
      <c r="C7042" s="249">
        <v>97.383619970324361</v>
      </c>
    </row>
    <row r="7043" spans="2:3" x14ac:dyDescent="0.75">
      <c r="B7043" s="250">
        <v>6980</v>
      </c>
      <c r="C7043" s="249">
        <v>106.99356090526008</v>
      </c>
    </row>
    <row r="7044" spans="2:3" x14ac:dyDescent="0.75">
      <c r="B7044" s="250">
        <v>6981</v>
      </c>
      <c r="C7044" s="249">
        <v>89.536131156388905</v>
      </c>
    </row>
    <row r="7045" spans="2:3" x14ac:dyDescent="0.75">
      <c r="B7045" s="250">
        <v>6982</v>
      </c>
      <c r="C7045" s="249">
        <v>122.77467450884755</v>
      </c>
    </row>
    <row r="7046" spans="2:3" x14ac:dyDescent="0.75">
      <c r="B7046" s="250">
        <v>6983</v>
      </c>
      <c r="C7046" s="249">
        <v>138.81688746304715</v>
      </c>
    </row>
    <row r="7047" spans="2:3" x14ac:dyDescent="0.75">
      <c r="B7047" s="250">
        <v>6984</v>
      </c>
      <c r="C7047" s="249">
        <v>161.83962286478055</v>
      </c>
    </row>
    <row r="7048" spans="2:3" x14ac:dyDescent="0.75">
      <c r="B7048" s="250">
        <v>6985</v>
      </c>
      <c r="C7048" s="249">
        <v>120.55301305558422</v>
      </c>
    </row>
    <row r="7049" spans="2:3" x14ac:dyDescent="0.75">
      <c r="B7049" s="250">
        <v>6986</v>
      </c>
      <c r="C7049" s="249">
        <v>101.26266764155866</v>
      </c>
    </row>
    <row r="7050" spans="2:3" x14ac:dyDescent="0.75">
      <c r="B7050" s="250">
        <v>6987</v>
      </c>
      <c r="C7050" s="249">
        <v>109.30540561129358</v>
      </c>
    </row>
    <row r="7051" spans="2:3" x14ac:dyDescent="0.75">
      <c r="B7051" s="250">
        <v>6988</v>
      </c>
      <c r="C7051" s="249">
        <v>168.9723708047533</v>
      </c>
    </row>
    <row r="7052" spans="2:3" x14ac:dyDescent="0.75">
      <c r="B7052" s="250">
        <v>6989</v>
      </c>
      <c r="C7052" s="249">
        <v>150.57790153796628</v>
      </c>
    </row>
    <row r="7053" spans="2:3" x14ac:dyDescent="0.75">
      <c r="B7053" s="250">
        <v>6990</v>
      </c>
      <c r="C7053" s="249">
        <v>115.93900595087835</v>
      </c>
    </row>
    <row r="7054" spans="2:3" x14ac:dyDescent="0.75">
      <c r="B7054" s="250">
        <v>6991</v>
      </c>
      <c r="C7054" s="249">
        <v>38.561589426937957</v>
      </c>
    </row>
    <row r="7055" spans="2:3" x14ac:dyDescent="0.75">
      <c r="B7055" s="250">
        <v>6992</v>
      </c>
      <c r="C7055" s="249">
        <v>120.8043350112836</v>
      </c>
    </row>
    <row r="7056" spans="2:3" x14ac:dyDescent="0.75">
      <c r="B7056" s="250">
        <v>6993</v>
      </c>
      <c r="C7056" s="249">
        <v>103.0148884264932</v>
      </c>
    </row>
    <row r="7057" spans="2:3" x14ac:dyDescent="0.75">
      <c r="B7057" s="250">
        <v>6994</v>
      </c>
      <c r="C7057" s="249">
        <v>140.26566565102797</v>
      </c>
    </row>
    <row r="7058" spans="2:3" x14ac:dyDescent="0.75">
      <c r="B7058" s="250">
        <v>6995</v>
      </c>
      <c r="C7058" s="249">
        <v>132.23786662362463</v>
      </c>
    </row>
    <row r="7059" spans="2:3" x14ac:dyDescent="0.75">
      <c r="B7059" s="250">
        <v>6996</v>
      </c>
      <c r="C7059" s="249">
        <v>92.01634403437339</v>
      </c>
    </row>
    <row r="7060" spans="2:3" x14ac:dyDescent="0.75">
      <c r="B7060" s="250">
        <v>6997</v>
      </c>
      <c r="C7060" s="249">
        <v>85.286402171937226</v>
      </c>
    </row>
    <row r="7061" spans="2:3" x14ac:dyDescent="0.75">
      <c r="B7061" s="250">
        <v>6998</v>
      </c>
      <c r="C7061" s="249">
        <v>101.22161558409142</v>
      </c>
    </row>
    <row r="7062" spans="2:3" x14ac:dyDescent="0.75">
      <c r="B7062" s="250">
        <v>6999</v>
      </c>
      <c r="C7062" s="249">
        <v>135.66780836773484</v>
      </c>
    </row>
    <row r="7063" spans="2:3" x14ac:dyDescent="0.75">
      <c r="B7063" s="250">
        <v>7000</v>
      </c>
      <c r="C7063" s="249">
        <v>72.408509969993304</v>
      </c>
    </row>
    <row r="7064" spans="2:3" x14ac:dyDescent="0.75">
      <c r="B7064" s="250">
        <v>7001</v>
      </c>
      <c r="C7064" s="249">
        <v>185.91326463939259</v>
      </c>
    </row>
    <row r="7065" spans="2:3" x14ac:dyDescent="0.75">
      <c r="B7065" s="250">
        <v>7002</v>
      </c>
      <c r="C7065" s="249">
        <v>107.89339150677463</v>
      </c>
    </row>
    <row r="7066" spans="2:3" x14ac:dyDescent="0.75">
      <c r="B7066" s="250">
        <v>7003</v>
      </c>
      <c r="C7066" s="249">
        <v>134.76672581287499</v>
      </c>
    </row>
    <row r="7067" spans="2:3" x14ac:dyDescent="0.75">
      <c r="B7067" s="250">
        <v>7004</v>
      </c>
      <c r="C7067" s="249">
        <v>119.12805088907069</v>
      </c>
    </row>
    <row r="7068" spans="2:3" x14ac:dyDescent="0.75">
      <c r="B7068" s="250">
        <v>7005</v>
      </c>
      <c r="C7068" s="249">
        <v>174.40638986892628</v>
      </c>
    </row>
    <row r="7069" spans="2:3" x14ac:dyDescent="0.75">
      <c r="B7069" s="250">
        <v>7006</v>
      </c>
      <c r="C7069" s="249">
        <v>122.81694711101346</v>
      </c>
    </row>
    <row r="7070" spans="2:3" x14ac:dyDescent="0.75">
      <c r="B7070" s="250">
        <v>7007</v>
      </c>
      <c r="C7070" s="249">
        <v>53.316473278118139</v>
      </c>
    </row>
    <row r="7071" spans="2:3" x14ac:dyDescent="0.75">
      <c r="B7071" s="250">
        <v>7008</v>
      </c>
      <c r="C7071" s="249">
        <v>107.22687481286152</v>
      </c>
    </row>
    <row r="7072" spans="2:3" x14ac:dyDescent="0.75">
      <c r="B7072" s="250">
        <v>7009</v>
      </c>
      <c r="C7072" s="249">
        <v>169.37732125094323</v>
      </c>
    </row>
    <row r="7073" spans="2:3" x14ac:dyDescent="0.75">
      <c r="B7073" s="250">
        <v>7010</v>
      </c>
      <c r="C7073" s="249">
        <v>123.71053037548731</v>
      </c>
    </row>
    <row r="7074" spans="2:3" x14ac:dyDescent="0.75">
      <c r="B7074" s="250">
        <v>7011</v>
      </c>
      <c r="C7074" s="249">
        <v>97.382953935054871</v>
      </c>
    </row>
    <row r="7075" spans="2:3" x14ac:dyDescent="0.75">
      <c r="B7075" s="250">
        <v>7012</v>
      </c>
      <c r="C7075" s="249">
        <v>95.909199742184128</v>
      </c>
    </row>
    <row r="7076" spans="2:3" x14ac:dyDescent="0.75">
      <c r="B7076" s="250">
        <v>7013</v>
      </c>
      <c r="C7076" s="249">
        <v>120.12174268542685</v>
      </c>
    </row>
    <row r="7077" spans="2:3" x14ac:dyDescent="0.75">
      <c r="B7077" s="250">
        <v>7014</v>
      </c>
      <c r="C7077" s="249">
        <v>85.650592835132855</v>
      </c>
    </row>
    <row r="7078" spans="2:3" x14ac:dyDescent="0.75">
      <c r="B7078" s="250">
        <v>7015</v>
      </c>
      <c r="C7078" s="249">
        <v>145.84828850856863</v>
      </c>
    </row>
    <row r="7079" spans="2:3" x14ac:dyDescent="0.75">
      <c r="B7079" s="250">
        <v>7016</v>
      </c>
      <c r="C7079" s="249">
        <v>133.33277495910463</v>
      </c>
    </row>
    <row r="7080" spans="2:3" x14ac:dyDescent="0.75">
      <c r="B7080" s="250">
        <v>7017</v>
      </c>
      <c r="C7080" s="249">
        <v>130.39289154089116</v>
      </c>
    </row>
    <row r="7081" spans="2:3" x14ac:dyDescent="0.75">
      <c r="B7081" s="250">
        <v>7018</v>
      </c>
      <c r="C7081" s="249">
        <v>102.51519993012798</v>
      </c>
    </row>
    <row r="7082" spans="2:3" x14ac:dyDescent="0.75">
      <c r="B7082" s="250">
        <v>7019</v>
      </c>
      <c r="C7082" s="249">
        <v>169.26558052326459</v>
      </c>
    </row>
    <row r="7083" spans="2:3" x14ac:dyDescent="0.75">
      <c r="B7083" s="250">
        <v>7020</v>
      </c>
      <c r="C7083" s="249">
        <v>141.04895121422919</v>
      </c>
    </row>
    <row r="7084" spans="2:3" x14ac:dyDescent="0.75">
      <c r="B7084" s="250">
        <v>7021</v>
      </c>
      <c r="C7084" s="249">
        <v>105.67962375380888</v>
      </c>
    </row>
    <row r="7085" spans="2:3" x14ac:dyDescent="0.75">
      <c r="B7085" s="250">
        <v>7022</v>
      </c>
      <c r="C7085" s="249">
        <v>98.327993170691457</v>
      </c>
    </row>
    <row r="7086" spans="2:3" x14ac:dyDescent="0.75">
      <c r="B7086" s="250">
        <v>7023</v>
      </c>
      <c r="C7086" s="249">
        <v>138.59464135597085</v>
      </c>
    </row>
    <row r="7087" spans="2:3" x14ac:dyDescent="0.75">
      <c r="B7087" s="250">
        <v>7024</v>
      </c>
      <c r="C7087" s="249">
        <v>132.781156301132</v>
      </c>
    </row>
    <row r="7088" spans="2:3" x14ac:dyDescent="0.75">
      <c r="B7088" s="250">
        <v>7025</v>
      </c>
      <c r="C7088" s="249">
        <v>98.484909895128069</v>
      </c>
    </row>
    <row r="7089" spans="2:3" x14ac:dyDescent="0.75">
      <c r="B7089" s="250">
        <v>7026</v>
      </c>
      <c r="C7089" s="249">
        <v>111.91953356511456</v>
      </c>
    </row>
    <row r="7090" spans="2:3" x14ac:dyDescent="0.75">
      <c r="B7090" s="250">
        <v>7027</v>
      </c>
      <c r="C7090" s="249">
        <v>146.09602675941167</v>
      </c>
    </row>
    <row r="7091" spans="2:3" x14ac:dyDescent="0.75">
      <c r="B7091" s="250">
        <v>7028</v>
      </c>
      <c r="C7091" s="249">
        <v>107.43174798275211</v>
      </c>
    </row>
    <row r="7092" spans="2:3" x14ac:dyDescent="0.75">
      <c r="B7092" s="250">
        <v>7029</v>
      </c>
      <c r="C7092" s="249">
        <v>110.01247768000698</v>
      </c>
    </row>
    <row r="7093" spans="2:3" x14ac:dyDescent="0.75">
      <c r="B7093" s="250">
        <v>7030</v>
      </c>
      <c r="C7093" s="249">
        <v>170.02783183469217</v>
      </c>
    </row>
    <row r="7094" spans="2:3" x14ac:dyDescent="0.75">
      <c r="B7094" s="250">
        <v>7031</v>
      </c>
      <c r="C7094" s="249">
        <v>111.87478576498646</v>
      </c>
    </row>
    <row r="7095" spans="2:3" x14ac:dyDescent="0.75">
      <c r="B7095" s="250">
        <v>7032</v>
      </c>
      <c r="C7095" s="249">
        <v>106.7311083821257</v>
      </c>
    </row>
    <row r="7096" spans="2:3" x14ac:dyDescent="0.75">
      <c r="B7096" s="250">
        <v>7033</v>
      </c>
      <c r="C7096" s="249">
        <v>161.75884637241441</v>
      </c>
    </row>
    <row r="7097" spans="2:3" x14ac:dyDescent="0.75">
      <c r="B7097" s="250">
        <v>7034</v>
      </c>
      <c r="C7097" s="249">
        <v>113.77611967129197</v>
      </c>
    </row>
    <row r="7098" spans="2:3" x14ac:dyDescent="0.75">
      <c r="B7098" s="250">
        <v>7035</v>
      </c>
      <c r="C7098" s="249">
        <v>111.43787897637823</v>
      </c>
    </row>
    <row r="7099" spans="2:3" x14ac:dyDescent="0.75">
      <c r="B7099" s="250">
        <v>7036</v>
      </c>
      <c r="C7099" s="249">
        <v>115.647684013386</v>
      </c>
    </row>
    <row r="7100" spans="2:3" x14ac:dyDescent="0.75">
      <c r="B7100" s="250">
        <v>7037</v>
      </c>
      <c r="C7100" s="249">
        <v>144.56689501984391</v>
      </c>
    </row>
    <row r="7101" spans="2:3" x14ac:dyDescent="0.75">
      <c r="B7101" s="250">
        <v>7038</v>
      </c>
      <c r="C7101" s="249">
        <v>138.63201734577012</v>
      </c>
    </row>
    <row r="7102" spans="2:3" x14ac:dyDescent="0.75">
      <c r="B7102" s="250">
        <v>7039</v>
      </c>
      <c r="C7102" s="249">
        <v>103.75172451235602</v>
      </c>
    </row>
    <row r="7103" spans="2:3" x14ac:dyDescent="0.75">
      <c r="B7103" s="250">
        <v>7040</v>
      </c>
      <c r="C7103" s="249">
        <v>138.53652454222976</v>
      </c>
    </row>
    <row r="7104" spans="2:3" x14ac:dyDescent="0.75">
      <c r="B7104" s="250">
        <v>7041</v>
      </c>
      <c r="C7104" s="249">
        <v>117.02841362575805</v>
      </c>
    </row>
    <row r="7105" spans="2:3" x14ac:dyDescent="0.75">
      <c r="B7105" s="250">
        <v>7042</v>
      </c>
      <c r="C7105" s="249">
        <v>130.1326816092251</v>
      </c>
    </row>
    <row r="7106" spans="2:3" x14ac:dyDescent="0.75">
      <c r="B7106" s="250">
        <v>7043</v>
      </c>
      <c r="C7106" s="249">
        <v>126.09012464249778</v>
      </c>
    </row>
    <row r="7107" spans="2:3" x14ac:dyDescent="0.75">
      <c r="B7107" s="250">
        <v>7044</v>
      </c>
      <c r="C7107" s="249">
        <v>145.92938442535078</v>
      </c>
    </row>
    <row r="7108" spans="2:3" x14ac:dyDescent="0.75">
      <c r="B7108" s="250">
        <v>7045</v>
      </c>
      <c r="C7108" s="249">
        <v>86.408651581890751</v>
      </c>
    </row>
    <row r="7109" spans="2:3" x14ac:dyDescent="0.75">
      <c r="B7109" s="250">
        <v>7046</v>
      </c>
      <c r="C7109" s="249">
        <v>107.92963900634226</v>
      </c>
    </row>
    <row r="7110" spans="2:3" x14ac:dyDescent="0.75">
      <c r="B7110" s="250">
        <v>7047</v>
      </c>
      <c r="C7110" s="249">
        <v>123.70331136820549</v>
      </c>
    </row>
    <row r="7111" spans="2:3" x14ac:dyDescent="0.75">
      <c r="B7111" s="250">
        <v>7048</v>
      </c>
      <c r="C7111" s="249">
        <v>155.02085718868852</v>
      </c>
    </row>
    <row r="7112" spans="2:3" x14ac:dyDescent="0.75">
      <c r="B7112" s="250">
        <v>7049</v>
      </c>
      <c r="C7112" s="249">
        <v>105.36698050705969</v>
      </c>
    </row>
    <row r="7113" spans="2:3" x14ac:dyDescent="0.75">
      <c r="B7113" s="250">
        <v>7050</v>
      </c>
      <c r="C7113" s="249">
        <v>92.568670496668233</v>
      </c>
    </row>
    <row r="7114" spans="2:3" x14ac:dyDescent="0.75">
      <c r="B7114" s="250">
        <v>7051</v>
      </c>
      <c r="C7114" s="249">
        <v>105.98260919447834</v>
      </c>
    </row>
    <row r="7115" spans="2:3" x14ac:dyDescent="0.75">
      <c r="B7115" s="250">
        <v>7052</v>
      </c>
      <c r="C7115" s="249">
        <v>89.748884317894905</v>
      </c>
    </row>
    <row r="7116" spans="2:3" x14ac:dyDescent="0.75">
      <c r="B7116" s="250">
        <v>7053</v>
      </c>
      <c r="C7116" s="249">
        <v>137.2792865412647</v>
      </c>
    </row>
    <row r="7117" spans="2:3" x14ac:dyDescent="0.75">
      <c r="B7117" s="250">
        <v>7054</v>
      </c>
      <c r="C7117" s="249">
        <v>172.85888763111637</v>
      </c>
    </row>
    <row r="7118" spans="2:3" x14ac:dyDescent="0.75">
      <c r="B7118" s="250">
        <v>7055</v>
      </c>
      <c r="C7118" s="249">
        <v>132.7565137092848</v>
      </c>
    </row>
    <row r="7119" spans="2:3" x14ac:dyDescent="0.75">
      <c r="B7119" s="250">
        <v>7056</v>
      </c>
      <c r="C7119" s="249">
        <v>103.63031533878893</v>
      </c>
    </row>
    <row r="7120" spans="2:3" x14ac:dyDescent="0.75">
      <c r="B7120" s="250">
        <v>7057</v>
      </c>
      <c r="C7120" s="249">
        <v>142.34504934929819</v>
      </c>
    </row>
    <row r="7121" spans="2:3" x14ac:dyDescent="0.75">
      <c r="B7121" s="250">
        <v>7058</v>
      </c>
      <c r="C7121" s="249">
        <v>119.33498571914396</v>
      </c>
    </row>
    <row r="7122" spans="2:3" x14ac:dyDescent="0.75">
      <c r="B7122" s="250">
        <v>7059</v>
      </c>
      <c r="C7122" s="249">
        <v>75.717542809286584</v>
      </c>
    </row>
    <row r="7123" spans="2:3" x14ac:dyDescent="0.75">
      <c r="B7123" s="250">
        <v>7060</v>
      </c>
      <c r="C7123" s="249">
        <v>143.03122104561811</v>
      </c>
    </row>
    <row r="7124" spans="2:3" x14ac:dyDescent="0.75">
      <c r="B7124" s="250">
        <v>7061</v>
      </c>
      <c r="C7124" s="249">
        <v>91.247165007877754</v>
      </c>
    </row>
    <row r="7125" spans="2:3" x14ac:dyDescent="0.75">
      <c r="B7125" s="250">
        <v>7062</v>
      </c>
      <c r="C7125" s="249">
        <v>115.68485138250499</v>
      </c>
    </row>
    <row r="7126" spans="2:3" x14ac:dyDescent="0.75">
      <c r="B7126" s="250">
        <v>7063</v>
      </c>
      <c r="C7126" s="249">
        <v>126.53030010415041</v>
      </c>
    </row>
    <row r="7127" spans="2:3" x14ac:dyDescent="0.75">
      <c r="B7127" s="250">
        <v>7064</v>
      </c>
      <c r="C7127" s="249">
        <v>136.22362941006725</v>
      </c>
    </row>
    <row r="7128" spans="2:3" x14ac:dyDescent="0.75">
      <c r="B7128" s="250">
        <v>7065</v>
      </c>
      <c r="C7128" s="249">
        <v>83.663792751003285</v>
      </c>
    </row>
    <row r="7129" spans="2:3" x14ac:dyDescent="0.75">
      <c r="B7129" s="250">
        <v>7066</v>
      </c>
      <c r="C7129" s="249">
        <v>127.31712635756506</v>
      </c>
    </row>
    <row r="7130" spans="2:3" x14ac:dyDescent="0.75">
      <c r="B7130" s="250">
        <v>7067</v>
      </c>
      <c r="C7130" s="249">
        <v>136.11842288623478</v>
      </c>
    </row>
    <row r="7131" spans="2:3" x14ac:dyDescent="0.75">
      <c r="B7131" s="250">
        <v>7068</v>
      </c>
      <c r="C7131" s="249">
        <v>125.00814533412635</v>
      </c>
    </row>
    <row r="7132" spans="2:3" x14ac:dyDescent="0.75">
      <c r="B7132" s="250">
        <v>7069</v>
      </c>
      <c r="C7132" s="249">
        <v>127.90843486878921</v>
      </c>
    </row>
    <row r="7133" spans="2:3" x14ac:dyDescent="0.75">
      <c r="B7133" s="250">
        <v>7070</v>
      </c>
      <c r="C7133" s="249">
        <v>128.6733576323179</v>
      </c>
    </row>
    <row r="7134" spans="2:3" x14ac:dyDescent="0.75">
      <c r="B7134" s="250">
        <v>7071</v>
      </c>
      <c r="C7134" s="249">
        <v>95.755157628252846</v>
      </c>
    </row>
    <row r="7135" spans="2:3" x14ac:dyDescent="0.75">
      <c r="B7135" s="250">
        <v>7072</v>
      </c>
      <c r="C7135" s="249">
        <v>120.36411137995192</v>
      </c>
    </row>
    <row r="7136" spans="2:3" x14ac:dyDescent="0.75">
      <c r="B7136" s="250">
        <v>7073</v>
      </c>
      <c r="C7136" s="249">
        <v>115.59187353748538</v>
      </c>
    </row>
    <row r="7137" spans="2:3" x14ac:dyDescent="0.75">
      <c r="B7137" s="250">
        <v>7074</v>
      </c>
      <c r="C7137" s="249">
        <v>110.2409668065393</v>
      </c>
    </row>
    <row r="7138" spans="2:3" x14ac:dyDescent="0.75">
      <c r="B7138" s="250">
        <v>7075</v>
      </c>
      <c r="C7138" s="249">
        <v>172.64006993002587</v>
      </c>
    </row>
    <row r="7139" spans="2:3" x14ac:dyDescent="0.75">
      <c r="B7139" s="250">
        <v>7076</v>
      </c>
      <c r="C7139" s="249">
        <v>103.59168111017023</v>
      </c>
    </row>
    <row r="7140" spans="2:3" x14ac:dyDescent="0.75">
      <c r="B7140" s="250">
        <v>7077</v>
      </c>
      <c r="C7140" s="249">
        <v>110.31295205861159</v>
      </c>
    </row>
    <row r="7141" spans="2:3" x14ac:dyDescent="0.75">
      <c r="B7141" s="250">
        <v>7078</v>
      </c>
      <c r="C7141" s="249">
        <v>88.07267778881743</v>
      </c>
    </row>
    <row r="7142" spans="2:3" x14ac:dyDescent="0.75">
      <c r="B7142" s="250">
        <v>7079</v>
      </c>
      <c r="C7142" s="249">
        <v>119.37252275891443</v>
      </c>
    </row>
    <row r="7143" spans="2:3" x14ac:dyDescent="0.75">
      <c r="B7143" s="250">
        <v>7080</v>
      </c>
      <c r="C7143" s="249">
        <v>137.92873415793693</v>
      </c>
    </row>
    <row r="7144" spans="2:3" x14ac:dyDescent="0.75">
      <c r="B7144" s="250">
        <v>7081</v>
      </c>
      <c r="C7144" s="249">
        <v>127.61627554147417</v>
      </c>
    </row>
    <row r="7145" spans="2:3" x14ac:dyDescent="0.75">
      <c r="B7145" s="250">
        <v>7082</v>
      </c>
      <c r="C7145" s="249">
        <v>100.01615659068723</v>
      </c>
    </row>
    <row r="7146" spans="2:3" x14ac:dyDescent="0.75">
      <c r="B7146" s="250">
        <v>7083</v>
      </c>
      <c r="C7146" s="249">
        <v>142.04531240866868</v>
      </c>
    </row>
    <row r="7147" spans="2:3" x14ac:dyDescent="0.75">
      <c r="B7147" s="250">
        <v>7084</v>
      </c>
      <c r="C7147" s="249">
        <v>83.373510627152939</v>
      </c>
    </row>
    <row r="7148" spans="2:3" x14ac:dyDescent="0.75">
      <c r="B7148" s="250">
        <v>7085</v>
      </c>
      <c r="C7148" s="249">
        <v>131.70093839590385</v>
      </c>
    </row>
    <row r="7149" spans="2:3" x14ac:dyDescent="0.75">
      <c r="B7149" s="250">
        <v>7086</v>
      </c>
      <c r="C7149" s="249">
        <v>64.074605460004648</v>
      </c>
    </row>
    <row r="7150" spans="2:3" x14ac:dyDescent="0.75">
      <c r="B7150" s="250">
        <v>7087</v>
      </c>
      <c r="C7150" s="249">
        <v>132.4871128010702</v>
      </c>
    </row>
    <row r="7151" spans="2:3" x14ac:dyDescent="0.75">
      <c r="B7151" s="250">
        <v>7088</v>
      </c>
      <c r="C7151" s="249">
        <v>130.19521220866261</v>
      </c>
    </row>
    <row r="7152" spans="2:3" x14ac:dyDescent="0.75">
      <c r="B7152" s="250">
        <v>7089</v>
      </c>
      <c r="C7152" s="249">
        <v>140.28486396545034</v>
      </c>
    </row>
    <row r="7153" spans="2:3" x14ac:dyDescent="0.75">
      <c r="B7153" s="250">
        <v>7090</v>
      </c>
      <c r="C7153" s="249">
        <v>97.29718986200551</v>
      </c>
    </row>
    <row r="7154" spans="2:3" x14ac:dyDescent="0.75">
      <c r="B7154" s="250">
        <v>7091</v>
      </c>
      <c r="C7154" s="249">
        <v>135.93634951866457</v>
      </c>
    </row>
    <row r="7155" spans="2:3" x14ac:dyDescent="0.75">
      <c r="B7155" s="250">
        <v>7092</v>
      </c>
      <c r="C7155" s="249">
        <v>127.4300305368595</v>
      </c>
    </row>
    <row r="7156" spans="2:3" x14ac:dyDescent="0.75">
      <c r="B7156" s="250">
        <v>7093</v>
      </c>
      <c r="C7156" s="249">
        <v>112.6234981129915</v>
      </c>
    </row>
    <row r="7157" spans="2:3" x14ac:dyDescent="0.75">
      <c r="B7157" s="250">
        <v>7094</v>
      </c>
      <c r="C7157" s="249">
        <v>119.42035526537215</v>
      </c>
    </row>
    <row r="7158" spans="2:3" x14ac:dyDescent="0.75">
      <c r="B7158" s="250">
        <v>7095</v>
      </c>
      <c r="C7158" s="249">
        <v>112.4805324307482</v>
      </c>
    </row>
    <row r="7159" spans="2:3" x14ac:dyDescent="0.75">
      <c r="B7159" s="250">
        <v>7096</v>
      </c>
      <c r="C7159" s="249">
        <v>117.88780257885261</v>
      </c>
    </row>
    <row r="7160" spans="2:3" x14ac:dyDescent="0.75">
      <c r="B7160" s="250">
        <v>7097</v>
      </c>
      <c r="C7160" s="249">
        <v>144.074698037102</v>
      </c>
    </row>
    <row r="7161" spans="2:3" x14ac:dyDescent="0.75">
      <c r="B7161" s="250">
        <v>7098</v>
      </c>
      <c r="C7161" s="249">
        <v>102.63949521477835</v>
      </c>
    </row>
    <row r="7162" spans="2:3" x14ac:dyDescent="0.75">
      <c r="B7162" s="250">
        <v>7099</v>
      </c>
      <c r="C7162" s="249">
        <v>147.73962754002304</v>
      </c>
    </row>
    <row r="7163" spans="2:3" x14ac:dyDescent="0.75">
      <c r="B7163" s="250">
        <v>7100</v>
      </c>
      <c r="C7163" s="249">
        <v>91.297181791994589</v>
      </c>
    </row>
    <row r="7164" spans="2:3" x14ac:dyDescent="0.75">
      <c r="B7164" s="250">
        <v>7101</v>
      </c>
      <c r="C7164" s="249">
        <v>100.84270528751374</v>
      </c>
    </row>
    <row r="7165" spans="2:3" x14ac:dyDescent="0.75">
      <c r="B7165" s="250">
        <v>7102</v>
      </c>
      <c r="C7165" s="249">
        <v>150.76149582058994</v>
      </c>
    </row>
    <row r="7166" spans="2:3" x14ac:dyDescent="0.75">
      <c r="B7166" s="250">
        <v>7103</v>
      </c>
      <c r="C7166" s="249">
        <v>124.74601817831923</v>
      </c>
    </row>
    <row r="7167" spans="2:3" x14ac:dyDescent="0.75">
      <c r="B7167" s="250">
        <v>7104</v>
      </c>
      <c r="C7167" s="249">
        <v>113.06263452013836</v>
      </c>
    </row>
    <row r="7168" spans="2:3" x14ac:dyDescent="0.75">
      <c r="B7168" s="250">
        <v>7105</v>
      </c>
      <c r="C7168" s="249">
        <v>85.370240450788742</v>
      </c>
    </row>
    <row r="7169" spans="2:3" x14ac:dyDescent="0.75">
      <c r="B7169" s="250">
        <v>7106</v>
      </c>
      <c r="C7169" s="249">
        <v>134.61896290256271</v>
      </c>
    </row>
    <row r="7170" spans="2:3" x14ac:dyDescent="0.75">
      <c r="B7170" s="250">
        <v>7107</v>
      </c>
      <c r="C7170" s="249">
        <v>158.51134068653226</v>
      </c>
    </row>
    <row r="7171" spans="2:3" x14ac:dyDescent="0.75">
      <c r="B7171" s="250">
        <v>7108</v>
      </c>
      <c r="C7171" s="249">
        <v>175.35268680099165</v>
      </c>
    </row>
    <row r="7172" spans="2:3" x14ac:dyDescent="0.75">
      <c r="B7172" s="250">
        <v>7109</v>
      </c>
      <c r="C7172" s="249">
        <v>130.57172867884879</v>
      </c>
    </row>
    <row r="7173" spans="2:3" x14ac:dyDescent="0.75">
      <c r="B7173" s="250">
        <v>7110</v>
      </c>
      <c r="C7173" s="249">
        <v>102.62257553134054</v>
      </c>
    </row>
    <row r="7174" spans="2:3" x14ac:dyDescent="0.75">
      <c r="B7174" s="250">
        <v>7111</v>
      </c>
      <c r="C7174" s="249">
        <v>96.791165662349329</v>
      </c>
    </row>
    <row r="7175" spans="2:3" x14ac:dyDescent="0.75">
      <c r="B7175" s="250">
        <v>7112</v>
      </c>
      <c r="C7175" s="249">
        <v>128.96074163947327</v>
      </c>
    </row>
    <row r="7176" spans="2:3" x14ac:dyDescent="0.75">
      <c r="B7176" s="250">
        <v>7113</v>
      </c>
      <c r="C7176" s="249">
        <v>157.33672206358287</v>
      </c>
    </row>
    <row r="7177" spans="2:3" x14ac:dyDescent="0.75">
      <c r="B7177" s="250">
        <v>7114</v>
      </c>
      <c r="C7177" s="249">
        <v>125.8541913972238</v>
      </c>
    </row>
    <row r="7178" spans="2:3" x14ac:dyDescent="0.75">
      <c r="B7178" s="250">
        <v>7115</v>
      </c>
      <c r="C7178" s="249">
        <v>148.12975070191024</v>
      </c>
    </row>
    <row r="7179" spans="2:3" x14ac:dyDescent="0.75">
      <c r="B7179" s="250">
        <v>7116</v>
      </c>
      <c r="C7179" s="249">
        <v>147.46187926750525</v>
      </c>
    </row>
    <row r="7180" spans="2:3" x14ac:dyDescent="0.75">
      <c r="B7180" s="250">
        <v>7117</v>
      </c>
      <c r="C7180" s="249">
        <v>62.873925658857104</v>
      </c>
    </row>
    <row r="7181" spans="2:3" x14ac:dyDescent="0.75">
      <c r="B7181" s="250">
        <v>7118</v>
      </c>
      <c r="C7181" s="249">
        <v>143.42668022959182</v>
      </c>
    </row>
    <row r="7182" spans="2:3" x14ac:dyDescent="0.75">
      <c r="B7182" s="250">
        <v>7119</v>
      </c>
      <c r="C7182" s="249">
        <v>120.40700985369168</v>
      </c>
    </row>
    <row r="7183" spans="2:3" x14ac:dyDescent="0.75">
      <c r="B7183" s="250">
        <v>7120</v>
      </c>
      <c r="C7183" s="249">
        <v>110.4220646511655</v>
      </c>
    </row>
    <row r="7184" spans="2:3" x14ac:dyDescent="0.75">
      <c r="B7184" s="250">
        <v>7121</v>
      </c>
      <c r="C7184" s="249">
        <v>141.28867229840944</v>
      </c>
    </row>
    <row r="7185" spans="2:3" x14ac:dyDescent="0.75">
      <c r="B7185" s="250">
        <v>7122</v>
      </c>
      <c r="C7185" s="249">
        <v>110.35999088499776</v>
      </c>
    </row>
    <row r="7186" spans="2:3" x14ac:dyDescent="0.75">
      <c r="B7186" s="250">
        <v>7123</v>
      </c>
      <c r="C7186" s="249">
        <v>98.086307714481677</v>
      </c>
    </row>
    <row r="7187" spans="2:3" x14ac:dyDescent="0.75">
      <c r="B7187" s="250">
        <v>7124</v>
      </c>
      <c r="C7187" s="249">
        <v>135.63970169184032</v>
      </c>
    </row>
    <row r="7188" spans="2:3" x14ac:dyDescent="0.75">
      <c r="B7188" s="250">
        <v>7125</v>
      </c>
      <c r="C7188" s="249">
        <v>136.01607925239622</v>
      </c>
    </row>
    <row r="7189" spans="2:3" x14ac:dyDescent="0.75">
      <c r="B7189" s="250">
        <v>7126</v>
      </c>
      <c r="C7189" s="249">
        <v>106.33111564670997</v>
      </c>
    </row>
    <row r="7190" spans="2:3" x14ac:dyDescent="0.75">
      <c r="B7190" s="250">
        <v>7127</v>
      </c>
      <c r="C7190" s="249">
        <v>132.78444353402642</v>
      </c>
    </row>
    <row r="7191" spans="2:3" x14ac:dyDescent="0.75">
      <c r="B7191" s="250">
        <v>7128</v>
      </c>
      <c r="C7191" s="249">
        <v>119.44241301466398</v>
      </c>
    </row>
    <row r="7192" spans="2:3" x14ac:dyDescent="0.75">
      <c r="B7192" s="250">
        <v>7129</v>
      </c>
      <c r="C7192" s="249">
        <v>134.48963747104241</v>
      </c>
    </row>
    <row r="7193" spans="2:3" x14ac:dyDescent="0.75">
      <c r="B7193" s="250">
        <v>7130</v>
      </c>
      <c r="C7193" s="249">
        <v>121.5101295794416</v>
      </c>
    </row>
    <row r="7194" spans="2:3" x14ac:dyDescent="0.75">
      <c r="B7194" s="250">
        <v>7131</v>
      </c>
      <c r="C7194" s="249">
        <v>116.12792064700979</v>
      </c>
    </row>
    <row r="7195" spans="2:3" x14ac:dyDescent="0.75">
      <c r="B7195" s="250">
        <v>7132</v>
      </c>
      <c r="C7195" s="249">
        <v>158.52347870553444</v>
      </c>
    </row>
    <row r="7196" spans="2:3" x14ac:dyDescent="0.75">
      <c r="B7196" s="250">
        <v>7133</v>
      </c>
      <c r="C7196" s="249">
        <v>139.34398001432558</v>
      </c>
    </row>
    <row r="7197" spans="2:3" x14ac:dyDescent="0.75">
      <c r="B7197" s="250">
        <v>7134</v>
      </c>
      <c r="C7197" s="249">
        <v>135.63327075525154</v>
      </c>
    </row>
    <row r="7198" spans="2:3" x14ac:dyDescent="0.75">
      <c r="B7198" s="250">
        <v>7135</v>
      </c>
      <c r="C7198" s="249">
        <v>117.83057958813619</v>
      </c>
    </row>
    <row r="7199" spans="2:3" x14ac:dyDescent="0.75">
      <c r="B7199" s="250">
        <v>7136</v>
      </c>
      <c r="C7199" s="249">
        <v>104.54324813210468</v>
      </c>
    </row>
    <row r="7200" spans="2:3" x14ac:dyDescent="0.75">
      <c r="B7200" s="250">
        <v>7137</v>
      </c>
      <c r="C7200" s="249">
        <v>118.42582419408535</v>
      </c>
    </row>
    <row r="7201" spans="2:3" x14ac:dyDescent="0.75">
      <c r="B7201" s="250">
        <v>7138</v>
      </c>
      <c r="C7201" s="249">
        <v>117.00488803766576</v>
      </c>
    </row>
    <row r="7202" spans="2:3" x14ac:dyDescent="0.75">
      <c r="B7202" s="250">
        <v>7139</v>
      </c>
      <c r="C7202" s="249">
        <v>104.19927136743196</v>
      </c>
    </row>
    <row r="7203" spans="2:3" x14ac:dyDescent="0.75">
      <c r="B7203" s="250">
        <v>7140</v>
      </c>
      <c r="C7203" s="249">
        <v>103.33420491513917</v>
      </c>
    </row>
    <row r="7204" spans="2:3" x14ac:dyDescent="0.75">
      <c r="B7204" s="250">
        <v>7141</v>
      </c>
      <c r="C7204" s="249">
        <v>154.54983915508706</v>
      </c>
    </row>
    <row r="7205" spans="2:3" x14ac:dyDescent="0.75">
      <c r="B7205" s="250">
        <v>7142</v>
      </c>
      <c r="C7205" s="249">
        <v>117.33440298384811</v>
      </c>
    </row>
    <row r="7206" spans="2:3" x14ac:dyDescent="0.75">
      <c r="B7206" s="250">
        <v>7143</v>
      </c>
      <c r="C7206" s="249">
        <v>128.00563401062027</v>
      </c>
    </row>
    <row r="7207" spans="2:3" x14ac:dyDescent="0.75">
      <c r="B7207" s="250">
        <v>7144</v>
      </c>
      <c r="C7207" s="249">
        <v>98.514646248290802</v>
      </c>
    </row>
    <row r="7208" spans="2:3" x14ac:dyDescent="0.75">
      <c r="B7208" s="250">
        <v>7145</v>
      </c>
      <c r="C7208" s="249">
        <v>113.54820311658284</v>
      </c>
    </row>
    <row r="7209" spans="2:3" x14ac:dyDescent="0.75">
      <c r="B7209" s="250">
        <v>7146</v>
      </c>
      <c r="C7209" s="249">
        <v>134.88010501787977</v>
      </c>
    </row>
    <row r="7210" spans="2:3" x14ac:dyDescent="0.75">
      <c r="B7210" s="250">
        <v>7147</v>
      </c>
      <c r="C7210" s="249">
        <v>115.8488410881172</v>
      </c>
    </row>
    <row r="7211" spans="2:3" x14ac:dyDescent="0.75">
      <c r="B7211" s="250">
        <v>7148</v>
      </c>
      <c r="C7211" s="249">
        <v>154.67874343425808</v>
      </c>
    </row>
    <row r="7212" spans="2:3" x14ac:dyDescent="0.75">
      <c r="B7212" s="250">
        <v>7149</v>
      </c>
      <c r="C7212" s="249">
        <v>158.19372613914533</v>
      </c>
    </row>
    <row r="7213" spans="2:3" x14ac:dyDescent="0.75">
      <c r="B7213" s="250">
        <v>7150</v>
      </c>
      <c r="C7213" s="249">
        <v>120.57937571339167</v>
      </c>
    </row>
    <row r="7214" spans="2:3" x14ac:dyDescent="0.75">
      <c r="B7214" s="250">
        <v>7151</v>
      </c>
      <c r="C7214" s="249">
        <v>136.12651507246738</v>
      </c>
    </row>
    <row r="7215" spans="2:3" x14ac:dyDescent="0.75">
      <c r="B7215" s="250">
        <v>7152</v>
      </c>
      <c r="C7215" s="249">
        <v>132.56158458611276</v>
      </c>
    </row>
    <row r="7216" spans="2:3" x14ac:dyDescent="0.75">
      <c r="B7216" s="250">
        <v>7153</v>
      </c>
      <c r="C7216" s="249">
        <v>127.72374167177809</v>
      </c>
    </row>
    <row r="7217" spans="2:3" x14ac:dyDescent="0.75">
      <c r="B7217" s="250">
        <v>7154</v>
      </c>
      <c r="C7217" s="249">
        <v>125.24090433441003</v>
      </c>
    </row>
    <row r="7218" spans="2:3" x14ac:dyDescent="0.75">
      <c r="B7218" s="250">
        <v>7155</v>
      </c>
      <c r="C7218" s="249">
        <v>107.52793608673427</v>
      </c>
    </row>
    <row r="7219" spans="2:3" x14ac:dyDescent="0.75">
      <c r="B7219" s="250">
        <v>7156</v>
      </c>
      <c r="C7219" s="249">
        <v>122.5875074361318</v>
      </c>
    </row>
    <row r="7220" spans="2:3" x14ac:dyDescent="0.75">
      <c r="B7220" s="250">
        <v>7157</v>
      </c>
      <c r="C7220" s="249">
        <v>135.94816363896896</v>
      </c>
    </row>
    <row r="7221" spans="2:3" x14ac:dyDescent="0.75">
      <c r="B7221" s="250">
        <v>7158</v>
      </c>
      <c r="C7221" s="249">
        <v>109.78303763289647</v>
      </c>
    </row>
    <row r="7222" spans="2:3" x14ac:dyDescent="0.75">
      <c r="B7222" s="250">
        <v>7159</v>
      </c>
      <c r="C7222" s="249">
        <v>125.1527149044712</v>
      </c>
    </row>
    <row r="7223" spans="2:3" x14ac:dyDescent="0.75">
      <c r="B7223" s="250">
        <v>7160</v>
      </c>
      <c r="C7223" s="249">
        <v>110.06680651887301</v>
      </c>
    </row>
    <row r="7224" spans="2:3" x14ac:dyDescent="0.75">
      <c r="B7224" s="250">
        <v>7161</v>
      </c>
      <c r="C7224" s="249">
        <v>122.51100905365067</v>
      </c>
    </row>
    <row r="7225" spans="2:3" x14ac:dyDescent="0.75">
      <c r="B7225" s="250">
        <v>7162</v>
      </c>
      <c r="C7225" s="249">
        <v>133.70777815580621</v>
      </c>
    </row>
    <row r="7226" spans="2:3" x14ac:dyDescent="0.75">
      <c r="B7226" s="250">
        <v>7163</v>
      </c>
      <c r="C7226" s="249">
        <v>162.11184229577361</v>
      </c>
    </row>
    <row r="7227" spans="2:3" x14ac:dyDescent="0.75">
      <c r="B7227" s="250">
        <v>7164</v>
      </c>
      <c r="C7227" s="249">
        <v>107.87576944839752</v>
      </c>
    </row>
    <row r="7228" spans="2:3" x14ac:dyDescent="0.75">
      <c r="B7228" s="250">
        <v>7165</v>
      </c>
      <c r="C7228" s="249">
        <v>90.876169050320257</v>
      </c>
    </row>
    <row r="7229" spans="2:3" x14ac:dyDescent="0.75">
      <c r="B7229" s="250">
        <v>7166</v>
      </c>
      <c r="C7229" s="249">
        <v>107.98726410152449</v>
      </c>
    </row>
    <row r="7230" spans="2:3" x14ac:dyDescent="0.75">
      <c r="B7230" s="250">
        <v>7167</v>
      </c>
      <c r="C7230" s="249">
        <v>114.44855363714599</v>
      </c>
    </row>
    <row r="7231" spans="2:3" x14ac:dyDescent="0.75">
      <c r="B7231" s="250">
        <v>7168</v>
      </c>
      <c r="C7231" s="249">
        <v>110.14448820771014</v>
      </c>
    </row>
    <row r="7232" spans="2:3" x14ac:dyDescent="0.75">
      <c r="B7232" s="250">
        <v>7169</v>
      </c>
      <c r="C7232" s="249">
        <v>123.74898158052254</v>
      </c>
    </row>
    <row r="7233" spans="2:3" x14ac:dyDescent="0.75">
      <c r="B7233" s="250">
        <v>7170</v>
      </c>
      <c r="C7233" s="249">
        <v>109.50262051804522</v>
      </c>
    </row>
    <row r="7234" spans="2:3" x14ac:dyDescent="0.75">
      <c r="B7234" s="250">
        <v>7171</v>
      </c>
      <c r="C7234" s="249">
        <v>109.84086560065623</v>
      </c>
    </row>
    <row r="7235" spans="2:3" x14ac:dyDescent="0.75">
      <c r="B7235" s="250">
        <v>7172</v>
      </c>
      <c r="C7235" s="249">
        <v>109.54979389947104</v>
      </c>
    </row>
    <row r="7236" spans="2:3" x14ac:dyDescent="0.75">
      <c r="B7236" s="250">
        <v>7173</v>
      </c>
      <c r="C7236" s="249">
        <v>176.21327497654249</v>
      </c>
    </row>
    <row r="7237" spans="2:3" x14ac:dyDescent="0.75">
      <c r="B7237" s="250">
        <v>7174</v>
      </c>
      <c r="C7237" s="249">
        <v>110.77242186703944</v>
      </c>
    </row>
    <row r="7238" spans="2:3" x14ac:dyDescent="0.75">
      <c r="B7238" s="250">
        <v>7175</v>
      </c>
      <c r="C7238" s="249">
        <v>128.21431545221591</v>
      </c>
    </row>
    <row r="7239" spans="2:3" x14ac:dyDescent="0.75">
      <c r="B7239" s="250">
        <v>7176</v>
      </c>
      <c r="C7239" s="249">
        <v>97.240280501271258</v>
      </c>
    </row>
    <row r="7240" spans="2:3" x14ac:dyDescent="0.75">
      <c r="B7240" s="250">
        <v>7177</v>
      </c>
      <c r="C7240" s="249">
        <v>132.95137610942157</v>
      </c>
    </row>
    <row r="7241" spans="2:3" x14ac:dyDescent="0.75">
      <c r="B7241" s="250">
        <v>7178</v>
      </c>
      <c r="C7241" s="249">
        <v>101.80407664546759</v>
      </c>
    </row>
    <row r="7242" spans="2:3" x14ac:dyDescent="0.75">
      <c r="B7242" s="250">
        <v>7179</v>
      </c>
      <c r="C7242" s="249">
        <v>78.962638199112803</v>
      </c>
    </row>
    <row r="7243" spans="2:3" x14ac:dyDescent="0.75">
      <c r="B7243" s="250">
        <v>7180</v>
      </c>
      <c r="C7243" s="249">
        <v>138.71818509180366</v>
      </c>
    </row>
    <row r="7244" spans="2:3" x14ac:dyDescent="0.75">
      <c r="B7244" s="250">
        <v>7181</v>
      </c>
      <c r="C7244" s="249">
        <v>114.52547189772766</v>
      </c>
    </row>
    <row r="7245" spans="2:3" x14ac:dyDescent="0.75">
      <c r="B7245" s="250">
        <v>7182</v>
      </c>
      <c r="C7245" s="249">
        <v>86.289800255321325</v>
      </c>
    </row>
    <row r="7246" spans="2:3" x14ac:dyDescent="0.75">
      <c r="B7246" s="250">
        <v>7183</v>
      </c>
      <c r="C7246" s="249">
        <v>147.09120146918249</v>
      </c>
    </row>
    <row r="7247" spans="2:3" x14ac:dyDescent="0.75">
      <c r="B7247" s="250">
        <v>7184</v>
      </c>
      <c r="C7247" s="249">
        <v>142.14323705451963</v>
      </c>
    </row>
    <row r="7248" spans="2:3" x14ac:dyDescent="0.75">
      <c r="B7248" s="250">
        <v>7185</v>
      </c>
      <c r="C7248" s="249">
        <v>100.13856917006302</v>
      </c>
    </row>
    <row r="7249" spans="2:3" x14ac:dyDescent="0.75">
      <c r="B7249" s="250">
        <v>7186</v>
      </c>
      <c r="C7249" s="249">
        <v>114.99067891310956</v>
      </c>
    </row>
    <row r="7250" spans="2:3" x14ac:dyDescent="0.75">
      <c r="B7250" s="250">
        <v>7187</v>
      </c>
      <c r="C7250" s="249">
        <v>147.42135059025262</v>
      </c>
    </row>
    <row r="7251" spans="2:3" x14ac:dyDescent="0.75">
      <c r="B7251" s="250">
        <v>7188</v>
      </c>
      <c r="C7251" s="249">
        <v>96.019186195995417</v>
      </c>
    </row>
    <row r="7252" spans="2:3" x14ac:dyDescent="0.75">
      <c r="B7252" s="250">
        <v>7189</v>
      </c>
      <c r="C7252" s="249">
        <v>135.73126931506937</v>
      </c>
    </row>
    <row r="7253" spans="2:3" x14ac:dyDescent="0.75">
      <c r="B7253" s="250">
        <v>7190</v>
      </c>
      <c r="C7253" s="249">
        <v>175.44587937103506</v>
      </c>
    </row>
    <row r="7254" spans="2:3" x14ac:dyDescent="0.75">
      <c r="B7254" s="250">
        <v>7191</v>
      </c>
      <c r="C7254" s="249">
        <v>156.73777847488293</v>
      </c>
    </row>
    <row r="7255" spans="2:3" x14ac:dyDescent="0.75">
      <c r="B7255" s="250">
        <v>7192</v>
      </c>
      <c r="C7255" s="249">
        <v>111.66442058331938</v>
      </c>
    </row>
    <row r="7256" spans="2:3" x14ac:dyDescent="0.75">
      <c r="B7256" s="250">
        <v>7193</v>
      </c>
      <c r="C7256" s="249">
        <v>73.638628315218682</v>
      </c>
    </row>
    <row r="7257" spans="2:3" x14ac:dyDescent="0.75">
      <c r="B7257" s="250">
        <v>7194</v>
      </c>
      <c r="C7257" s="249">
        <v>131.28833546457233</v>
      </c>
    </row>
    <row r="7258" spans="2:3" x14ac:dyDescent="0.75">
      <c r="B7258" s="250">
        <v>7195</v>
      </c>
      <c r="C7258" s="249">
        <v>127.8241004650075</v>
      </c>
    </row>
    <row r="7259" spans="2:3" x14ac:dyDescent="0.75">
      <c r="B7259" s="250">
        <v>7196</v>
      </c>
      <c r="C7259" s="249">
        <v>119.72590121921455</v>
      </c>
    </row>
    <row r="7260" spans="2:3" x14ac:dyDescent="0.75">
      <c r="B7260" s="250">
        <v>7197</v>
      </c>
      <c r="C7260" s="249">
        <v>77.689576424877515</v>
      </c>
    </row>
    <row r="7261" spans="2:3" x14ac:dyDescent="0.75">
      <c r="B7261" s="250">
        <v>7198</v>
      </c>
      <c r="C7261" s="249">
        <v>142.73953400909556</v>
      </c>
    </row>
    <row r="7262" spans="2:3" x14ac:dyDescent="0.75">
      <c r="B7262" s="250">
        <v>7199</v>
      </c>
      <c r="C7262" s="249">
        <v>89.632492185412758</v>
      </c>
    </row>
    <row r="7263" spans="2:3" x14ac:dyDescent="0.75">
      <c r="B7263" s="250">
        <v>7200</v>
      </c>
      <c r="C7263" s="249">
        <v>162.70849802739468</v>
      </c>
    </row>
    <row r="7264" spans="2:3" x14ac:dyDescent="0.75">
      <c r="B7264" s="250">
        <v>7201</v>
      </c>
      <c r="C7264" s="249">
        <v>71.526326102426125</v>
      </c>
    </row>
    <row r="7265" spans="2:3" x14ac:dyDescent="0.75">
      <c r="B7265" s="250">
        <v>7202</v>
      </c>
      <c r="C7265" s="249">
        <v>159.23355873164655</v>
      </c>
    </row>
    <row r="7266" spans="2:3" x14ac:dyDescent="0.75">
      <c r="B7266" s="250">
        <v>7203</v>
      </c>
      <c r="C7266" s="249">
        <v>141.28023829930947</v>
      </c>
    </row>
    <row r="7267" spans="2:3" x14ac:dyDescent="0.75">
      <c r="B7267" s="250">
        <v>7204</v>
      </c>
      <c r="C7267" s="249">
        <v>130.06985900524865</v>
      </c>
    </row>
    <row r="7268" spans="2:3" x14ac:dyDescent="0.75">
      <c r="B7268" s="250">
        <v>7205</v>
      </c>
      <c r="C7268" s="249">
        <v>90.814651660819564</v>
      </c>
    </row>
    <row r="7269" spans="2:3" x14ac:dyDescent="0.75">
      <c r="B7269" s="250">
        <v>7206</v>
      </c>
      <c r="C7269" s="249">
        <v>94.17078952713392</v>
      </c>
    </row>
    <row r="7270" spans="2:3" x14ac:dyDescent="0.75">
      <c r="B7270" s="250">
        <v>7207</v>
      </c>
      <c r="C7270" s="249">
        <v>76.624733949976886</v>
      </c>
    </row>
    <row r="7271" spans="2:3" x14ac:dyDescent="0.75">
      <c r="B7271" s="250">
        <v>7208</v>
      </c>
      <c r="C7271" s="249">
        <v>113.29760660615545</v>
      </c>
    </row>
    <row r="7272" spans="2:3" x14ac:dyDescent="0.75">
      <c r="B7272" s="250">
        <v>7209</v>
      </c>
      <c r="C7272" s="249">
        <v>90.945322249508138</v>
      </c>
    </row>
    <row r="7273" spans="2:3" x14ac:dyDescent="0.75">
      <c r="B7273" s="250">
        <v>7210</v>
      </c>
      <c r="C7273" s="249">
        <v>116.84130236490692</v>
      </c>
    </row>
    <row r="7274" spans="2:3" x14ac:dyDescent="0.75">
      <c r="B7274" s="250">
        <v>7211</v>
      </c>
      <c r="C7274" s="249">
        <v>107.89131633309687</v>
      </c>
    </row>
    <row r="7275" spans="2:3" x14ac:dyDescent="0.75">
      <c r="B7275" s="250">
        <v>7212</v>
      </c>
      <c r="C7275" s="249">
        <v>91.75988268572894</v>
      </c>
    </row>
    <row r="7276" spans="2:3" x14ac:dyDescent="0.75">
      <c r="B7276" s="250">
        <v>7213</v>
      </c>
      <c r="C7276" s="249">
        <v>85.961289092029105</v>
      </c>
    </row>
    <row r="7277" spans="2:3" x14ac:dyDescent="0.75">
      <c r="B7277" s="250">
        <v>7214</v>
      </c>
      <c r="C7277" s="249">
        <v>181.78973559496049</v>
      </c>
    </row>
    <row r="7278" spans="2:3" x14ac:dyDescent="0.75">
      <c r="B7278" s="250">
        <v>7215</v>
      </c>
      <c r="C7278" s="249">
        <v>151.6977269309601</v>
      </c>
    </row>
    <row r="7279" spans="2:3" x14ac:dyDescent="0.75">
      <c r="B7279" s="250">
        <v>7216</v>
      </c>
      <c r="C7279" s="249">
        <v>140.08457931092576</v>
      </c>
    </row>
    <row r="7280" spans="2:3" x14ac:dyDescent="0.75">
      <c r="B7280" s="250">
        <v>7217</v>
      </c>
      <c r="C7280" s="249">
        <v>117.45359489828338</v>
      </c>
    </row>
    <row r="7281" spans="2:3" x14ac:dyDescent="0.75">
      <c r="B7281" s="250">
        <v>7218</v>
      </c>
      <c r="C7281" s="249">
        <v>112.34627460755615</v>
      </c>
    </row>
    <row r="7282" spans="2:3" x14ac:dyDescent="0.75">
      <c r="B7282" s="250">
        <v>7219</v>
      </c>
      <c r="C7282" s="249">
        <v>118.2009957973404</v>
      </c>
    </row>
    <row r="7283" spans="2:3" x14ac:dyDescent="0.75">
      <c r="B7283" s="250">
        <v>7220</v>
      </c>
      <c r="C7283" s="249">
        <v>157.65169447932786</v>
      </c>
    </row>
    <row r="7284" spans="2:3" x14ac:dyDescent="0.75">
      <c r="B7284" s="250">
        <v>7221</v>
      </c>
      <c r="C7284" s="249">
        <v>153.53438473289071</v>
      </c>
    </row>
    <row r="7285" spans="2:3" x14ac:dyDescent="0.75">
      <c r="B7285" s="250">
        <v>7222</v>
      </c>
      <c r="C7285" s="249">
        <v>110.70738519706828</v>
      </c>
    </row>
    <row r="7286" spans="2:3" x14ac:dyDescent="0.75">
      <c r="B7286" s="250">
        <v>7223</v>
      </c>
      <c r="C7286" s="249">
        <v>142.24451997128637</v>
      </c>
    </row>
    <row r="7287" spans="2:3" x14ac:dyDescent="0.75">
      <c r="B7287" s="250">
        <v>7224</v>
      </c>
      <c r="C7287" s="249">
        <v>124.16133578767815</v>
      </c>
    </row>
    <row r="7288" spans="2:3" x14ac:dyDescent="0.75">
      <c r="B7288" s="250">
        <v>7225</v>
      </c>
      <c r="C7288" s="249">
        <v>97.792188947506233</v>
      </c>
    </row>
    <row r="7289" spans="2:3" x14ac:dyDescent="0.75">
      <c r="B7289" s="250">
        <v>7226</v>
      </c>
      <c r="C7289" s="249">
        <v>179.55163820745506</v>
      </c>
    </row>
    <row r="7290" spans="2:3" x14ac:dyDescent="0.75">
      <c r="B7290" s="250">
        <v>7227</v>
      </c>
      <c r="C7290" s="249">
        <v>129.85686011309053</v>
      </c>
    </row>
    <row r="7291" spans="2:3" x14ac:dyDescent="0.75">
      <c r="B7291" s="250">
        <v>7228</v>
      </c>
      <c r="C7291" s="249">
        <v>125.12212885256028</v>
      </c>
    </row>
    <row r="7292" spans="2:3" x14ac:dyDescent="0.75">
      <c r="B7292" s="250">
        <v>7229</v>
      </c>
      <c r="C7292" s="249">
        <v>109.79880851863115</v>
      </c>
    </row>
    <row r="7293" spans="2:3" x14ac:dyDescent="0.75">
      <c r="B7293" s="250">
        <v>7230</v>
      </c>
      <c r="C7293" s="249">
        <v>156.07670169160207</v>
      </c>
    </row>
    <row r="7294" spans="2:3" x14ac:dyDescent="0.75">
      <c r="B7294" s="250">
        <v>7231</v>
      </c>
      <c r="C7294" s="249">
        <v>111.51131126701434</v>
      </c>
    </row>
    <row r="7295" spans="2:3" x14ac:dyDescent="0.75">
      <c r="B7295" s="250">
        <v>7232</v>
      </c>
      <c r="C7295" s="249">
        <v>113.30779114563306</v>
      </c>
    </row>
    <row r="7296" spans="2:3" x14ac:dyDescent="0.75">
      <c r="B7296" s="250">
        <v>7233</v>
      </c>
      <c r="C7296" s="249">
        <v>135.33791528967484</v>
      </c>
    </row>
    <row r="7297" spans="2:3" x14ac:dyDescent="0.75">
      <c r="B7297" s="250">
        <v>7234</v>
      </c>
      <c r="C7297" s="249">
        <v>157.89505805464984</v>
      </c>
    </row>
    <row r="7298" spans="2:3" x14ac:dyDescent="0.75">
      <c r="B7298" s="250">
        <v>7235</v>
      </c>
      <c r="C7298" s="249">
        <v>125.71244012149089</v>
      </c>
    </row>
    <row r="7299" spans="2:3" x14ac:dyDescent="0.75">
      <c r="B7299" s="250">
        <v>7236</v>
      </c>
      <c r="C7299" s="249">
        <v>104.45902829072737</v>
      </c>
    </row>
    <row r="7300" spans="2:3" x14ac:dyDescent="0.75">
      <c r="B7300" s="250">
        <v>7237</v>
      </c>
      <c r="C7300" s="249">
        <v>82.280938894748374</v>
      </c>
    </row>
    <row r="7301" spans="2:3" x14ac:dyDescent="0.75">
      <c r="B7301" s="250">
        <v>7238</v>
      </c>
      <c r="C7301" s="249">
        <v>150.63215776807735</v>
      </c>
    </row>
    <row r="7302" spans="2:3" x14ac:dyDescent="0.75">
      <c r="B7302" s="250">
        <v>7239</v>
      </c>
      <c r="C7302" s="249">
        <v>129.39060571737846</v>
      </c>
    </row>
    <row r="7303" spans="2:3" x14ac:dyDescent="0.75">
      <c r="B7303" s="250">
        <v>7240</v>
      </c>
      <c r="C7303" s="249">
        <v>104.97256882672906</v>
      </c>
    </row>
    <row r="7304" spans="2:3" x14ac:dyDescent="0.75">
      <c r="B7304" s="250">
        <v>7241</v>
      </c>
      <c r="C7304" s="249">
        <v>139.06100543098535</v>
      </c>
    </row>
    <row r="7305" spans="2:3" x14ac:dyDescent="0.75">
      <c r="B7305" s="250">
        <v>7242</v>
      </c>
      <c r="C7305" s="249">
        <v>76.740289974586176</v>
      </c>
    </row>
    <row r="7306" spans="2:3" x14ac:dyDescent="0.75">
      <c r="B7306" s="250">
        <v>7243</v>
      </c>
      <c r="C7306" s="249">
        <v>142.20798125641952</v>
      </c>
    </row>
    <row r="7307" spans="2:3" x14ac:dyDescent="0.75">
      <c r="B7307" s="250">
        <v>7244</v>
      </c>
      <c r="C7307" s="249">
        <v>111.11454187143401</v>
      </c>
    </row>
    <row r="7308" spans="2:3" x14ac:dyDescent="0.75">
      <c r="B7308" s="250">
        <v>7245</v>
      </c>
      <c r="C7308" s="249">
        <v>180.73930534958515</v>
      </c>
    </row>
    <row r="7309" spans="2:3" x14ac:dyDescent="0.75">
      <c r="B7309" s="250">
        <v>7246</v>
      </c>
      <c r="C7309" s="249">
        <v>159.59811790064717</v>
      </c>
    </row>
    <row r="7310" spans="2:3" x14ac:dyDescent="0.75">
      <c r="B7310" s="250">
        <v>7247</v>
      </c>
      <c r="C7310" s="249">
        <v>141.7679798489404</v>
      </c>
    </row>
    <row r="7311" spans="2:3" x14ac:dyDescent="0.75">
      <c r="B7311" s="250">
        <v>7248</v>
      </c>
      <c r="C7311" s="249">
        <v>121.58625008113515</v>
      </c>
    </row>
    <row r="7312" spans="2:3" x14ac:dyDescent="0.75">
      <c r="B7312" s="250">
        <v>7249</v>
      </c>
      <c r="C7312" s="249">
        <v>158.86003069204691</v>
      </c>
    </row>
    <row r="7313" spans="2:3" x14ac:dyDescent="0.75">
      <c r="B7313" s="250">
        <v>7250</v>
      </c>
      <c r="C7313" s="249">
        <v>123.27374444081944</v>
      </c>
    </row>
    <row r="7314" spans="2:3" x14ac:dyDescent="0.75">
      <c r="B7314" s="250">
        <v>7251</v>
      </c>
      <c r="C7314" s="249">
        <v>74.74598398983386</v>
      </c>
    </row>
    <row r="7315" spans="2:3" x14ac:dyDescent="0.75">
      <c r="B7315" s="250">
        <v>7252</v>
      </c>
      <c r="C7315" s="249">
        <v>146.8997303693132</v>
      </c>
    </row>
    <row r="7316" spans="2:3" x14ac:dyDescent="0.75">
      <c r="B7316" s="250">
        <v>7253</v>
      </c>
      <c r="C7316" s="249">
        <v>147.62395362187277</v>
      </c>
    </row>
    <row r="7317" spans="2:3" x14ac:dyDescent="0.75">
      <c r="B7317" s="250">
        <v>7254</v>
      </c>
      <c r="C7317" s="249">
        <v>110.29946516412737</v>
      </c>
    </row>
    <row r="7318" spans="2:3" x14ac:dyDescent="0.75">
      <c r="B7318" s="250">
        <v>7255</v>
      </c>
      <c r="C7318" s="249">
        <v>157.46283467985882</v>
      </c>
    </row>
    <row r="7319" spans="2:3" x14ac:dyDescent="0.75">
      <c r="B7319" s="250">
        <v>7256</v>
      </c>
      <c r="C7319" s="249">
        <v>100.61435863020321</v>
      </c>
    </row>
    <row r="7320" spans="2:3" x14ac:dyDescent="0.75">
      <c r="B7320" s="250">
        <v>7257</v>
      </c>
      <c r="C7320" s="249">
        <v>77.848424919365144</v>
      </c>
    </row>
    <row r="7321" spans="2:3" x14ac:dyDescent="0.75">
      <c r="B7321" s="250">
        <v>7258</v>
      </c>
      <c r="C7321" s="249">
        <v>97.653117361511889</v>
      </c>
    </row>
    <row r="7322" spans="2:3" x14ac:dyDescent="0.75">
      <c r="B7322" s="250">
        <v>7259</v>
      </c>
      <c r="C7322" s="249">
        <v>136.55282343392614</v>
      </c>
    </row>
    <row r="7323" spans="2:3" x14ac:dyDescent="0.75">
      <c r="B7323" s="250">
        <v>7260</v>
      </c>
      <c r="C7323" s="249">
        <v>122.14256527027443</v>
      </c>
    </row>
    <row r="7324" spans="2:3" x14ac:dyDescent="0.75">
      <c r="B7324" s="250">
        <v>7261</v>
      </c>
      <c r="C7324" s="249">
        <v>102.23135561663128</v>
      </c>
    </row>
    <row r="7325" spans="2:3" x14ac:dyDescent="0.75">
      <c r="B7325" s="250">
        <v>7262</v>
      </c>
      <c r="C7325" s="249">
        <v>82.519341607642659</v>
      </c>
    </row>
    <row r="7326" spans="2:3" x14ac:dyDescent="0.75">
      <c r="B7326" s="250">
        <v>7263</v>
      </c>
      <c r="C7326" s="249">
        <v>98.932961836060542</v>
      </c>
    </row>
    <row r="7327" spans="2:3" x14ac:dyDescent="0.75">
      <c r="B7327" s="250">
        <v>7264</v>
      </c>
      <c r="C7327" s="249">
        <v>133.06629680562565</v>
      </c>
    </row>
    <row r="7328" spans="2:3" x14ac:dyDescent="0.75">
      <c r="B7328" s="250">
        <v>7265</v>
      </c>
      <c r="C7328" s="249">
        <v>144.13886559097892</v>
      </c>
    </row>
    <row r="7329" spans="2:3" x14ac:dyDescent="0.75">
      <c r="B7329" s="250">
        <v>7266</v>
      </c>
      <c r="C7329" s="249">
        <v>68.359466181653644</v>
      </c>
    </row>
    <row r="7330" spans="2:3" x14ac:dyDescent="0.75">
      <c r="B7330" s="250">
        <v>7267</v>
      </c>
      <c r="C7330" s="249">
        <v>100.87757235257367</v>
      </c>
    </row>
    <row r="7331" spans="2:3" x14ac:dyDescent="0.75">
      <c r="B7331" s="250">
        <v>7268</v>
      </c>
      <c r="C7331" s="249">
        <v>132.9242355391969</v>
      </c>
    </row>
    <row r="7332" spans="2:3" x14ac:dyDescent="0.75">
      <c r="B7332" s="250">
        <v>7269</v>
      </c>
      <c r="C7332" s="249">
        <v>168.78798712587292</v>
      </c>
    </row>
    <row r="7333" spans="2:3" x14ac:dyDescent="0.75">
      <c r="B7333" s="250">
        <v>7270</v>
      </c>
      <c r="C7333" s="249">
        <v>106.43238561855985</v>
      </c>
    </row>
    <row r="7334" spans="2:3" x14ac:dyDescent="0.75">
      <c r="B7334" s="250">
        <v>7271</v>
      </c>
      <c r="C7334" s="249">
        <v>99.322661232613896</v>
      </c>
    </row>
    <row r="7335" spans="2:3" x14ac:dyDescent="0.75">
      <c r="B7335" s="250">
        <v>7272</v>
      </c>
      <c r="C7335" s="249">
        <v>132.15632106588203</v>
      </c>
    </row>
    <row r="7336" spans="2:3" x14ac:dyDescent="0.75">
      <c r="B7336" s="250">
        <v>7273</v>
      </c>
      <c r="C7336" s="249">
        <v>137.95441123913105</v>
      </c>
    </row>
    <row r="7337" spans="2:3" x14ac:dyDescent="0.75">
      <c r="B7337" s="250">
        <v>7274</v>
      </c>
      <c r="C7337" s="249">
        <v>131.35338509342134</v>
      </c>
    </row>
    <row r="7338" spans="2:3" x14ac:dyDescent="0.75">
      <c r="B7338" s="250">
        <v>7275</v>
      </c>
      <c r="C7338" s="249">
        <v>106.03599363639772</v>
      </c>
    </row>
    <row r="7339" spans="2:3" x14ac:dyDescent="0.75">
      <c r="B7339" s="250">
        <v>7276</v>
      </c>
      <c r="C7339" s="249">
        <v>156.64223042038003</v>
      </c>
    </row>
    <row r="7340" spans="2:3" x14ac:dyDescent="0.75">
      <c r="B7340" s="250">
        <v>7277</v>
      </c>
      <c r="C7340" s="249">
        <v>155.65681519416955</v>
      </c>
    </row>
    <row r="7341" spans="2:3" x14ac:dyDescent="0.75">
      <c r="B7341" s="250">
        <v>7278</v>
      </c>
      <c r="C7341" s="249">
        <v>89.396553327775393</v>
      </c>
    </row>
    <row r="7342" spans="2:3" x14ac:dyDescent="0.75">
      <c r="B7342" s="250">
        <v>7279</v>
      </c>
      <c r="C7342" s="249">
        <v>111.45039025668289</v>
      </c>
    </row>
    <row r="7343" spans="2:3" x14ac:dyDescent="0.75">
      <c r="B7343" s="250">
        <v>7280</v>
      </c>
      <c r="C7343" s="249">
        <v>112.48545950110841</v>
      </c>
    </row>
    <row r="7344" spans="2:3" x14ac:dyDescent="0.75">
      <c r="B7344" s="250">
        <v>7281</v>
      </c>
      <c r="C7344" s="249">
        <v>123.26288927113465</v>
      </c>
    </row>
    <row r="7345" spans="2:3" x14ac:dyDescent="0.75">
      <c r="B7345" s="250">
        <v>7282</v>
      </c>
      <c r="C7345" s="249">
        <v>119.84987168405084</v>
      </c>
    </row>
    <row r="7346" spans="2:3" x14ac:dyDescent="0.75">
      <c r="B7346" s="250">
        <v>7283</v>
      </c>
      <c r="C7346" s="249">
        <v>156.80738021413379</v>
      </c>
    </row>
    <row r="7347" spans="2:3" x14ac:dyDescent="0.75">
      <c r="B7347" s="250">
        <v>7284</v>
      </c>
      <c r="C7347" s="249">
        <v>137.55009426563413</v>
      </c>
    </row>
    <row r="7348" spans="2:3" x14ac:dyDescent="0.75">
      <c r="B7348" s="250">
        <v>7285</v>
      </c>
      <c r="C7348" s="249">
        <v>95.796615013953556</v>
      </c>
    </row>
    <row r="7349" spans="2:3" x14ac:dyDescent="0.75">
      <c r="B7349" s="250">
        <v>7286</v>
      </c>
      <c r="C7349" s="249">
        <v>86.717989771449425</v>
      </c>
    </row>
    <row r="7350" spans="2:3" x14ac:dyDescent="0.75">
      <c r="B7350" s="250">
        <v>7287</v>
      </c>
      <c r="C7350" s="249">
        <v>111.10307553902652</v>
      </c>
    </row>
    <row r="7351" spans="2:3" x14ac:dyDescent="0.75">
      <c r="B7351" s="250">
        <v>7288</v>
      </c>
      <c r="C7351" s="249">
        <v>123.09097175174988</v>
      </c>
    </row>
    <row r="7352" spans="2:3" x14ac:dyDescent="0.75">
      <c r="B7352" s="250">
        <v>7289</v>
      </c>
      <c r="C7352" s="249">
        <v>81.097620191634817</v>
      </c>
    </row>
    <row r="7353" spans="2:3" x14ac:dyDescent="0.75">
      <c r="B7353" s="250">
        <v>7290</v>
      </c>
      <c r="C7353" s="249">
        <v>121.47064081685323</v>
      </c>
    </row>
    <row r="7354" spans="2:3" x14ac:dyDescent="0.75">
      <c r="B7354" s="250">
        <v>7291</v>
      </c>
      <c r="C7354" s="249">
        <v>123.23307424908249</v>
      </c>
    </row>
    <row r="7355" spans="2:3" x14ac:dyDescent="0.75">
      <c r="B7355" s="250">
        <v>7292</v>
      </c>
      <c r="C7355" s="249">
        <v>118.65362836049422</v>
      </c>
    </row>
    <row r="7356" spans="2:3" x14ac:dyDescent="0.75">
      <c r="B7356" s="250">
        <v>7293</v>
      </c>
      <c r="C7356" s="249">
        <v>72.802384824435023</v>
      </c>
    </row>
    <row r="7357" spans="2:3" x14ac:dyDescent="0.75">
      <c r="B7357" s="250">
        <v>7294</v>
      </c>
      <c r="C7357" s="249">
        <v>128.374882792123</v>
      </c>
    </row>
    <row r="7358" spans="2:3" x14ac:dyDescent="0.75">
      <c r="B7358" s="250">
        <v>7295</v>
      </c>
      <c r="C7358" s="249">
        <v>117.90781073903544</v>
      </c>
    </row>
    <row r="7359" spans="2:3" x14ac:dyDescent="0.75">
      <c r="B7359" s="250">
        <v>7296</v>
      </c>
      <c r="C7359" s="249">
        <v>111.73479626941875</v>
      </c>
    </row>
    <row r="7360" spans="2:3" x14ac:dyDescent="0.75">
      <c r="B7360" s="250">
        <v>7297</v>
      </c>
      <c r="C7360" s="249">
        <v>92.566993325872048</v>
      </c>
    </row>
    <row r="7361" spans="2:3" x14ac:dyDescent="0.75">
      <c r="B7361" s="250">
        <v>7298</v>
      </c>
      <c r="C7361" s="249">
        <v>141.83006977658934</v>
      </c>
    </row>
    <row r="7362" spans="2:3" x14ac:dyDescent="0.75">
      <c r="B7362" s="250">
        <v>7299</v>
      </c>
      <c r="C7362" s="249">
        <v>143.1921005855036</v>
      </c>
    </row>
    <row r="7363" spans="2:3" x14ac:dyDescent="0.75">
      <c r="B7363" s="250">
        <v>7300</v>
      </c>
      <c r="C7363" s="249">
        <v>83.496311078063755</v>
      </c>
    </row>
    <row r="7364" spans="2:3" x14ac:dyDescent="0.75">
      <c r="B7364" s="250">
        <v>7301</v>
      </c>
      <c r="C7364" s="249">
        <v>119.72884950372222</v>
      </c>
    </row>
    <row r="7365" spans="2:3" x14ac:dyDescent="0.75">
      <c r="B7365" s="250">
        <v>7302</v>
      </c>
      <c r="C7365" s="249">
        <v>107.53509669470725</v>
      </c>
    </row>
    <row r="7366" spans="2:3" x14ac:dyDescent="0.75">
      <c r="B7366" s="250">
        <v>7303</v>
      </c>
      <c r="C7366" s="249">
        <v>115.73210673660664</v>
      </c>
    </row>
    <row r="7367" spans="2:3" x14ac:dyDescent="0.75">
      <c r="B7367" s="250">
        <v>7304</v>
      </c>
      <c r="C7367" s="249">
        <v>83.8750819864226</v>
      </c>
    </row>
    <row r="7368" spans="2:3" x14ac:dyDescent="0.75">
      <c r="B7368" s="250">
        <v>7305</v>
      </c>
      <c r="C7368" s="249">
        <v>113.32328317779312</v>
      </c>
    </row>
    <row r="7369" spans="2:3" x14ac:dyDescent="0.75">
      <c r="B7369" s="250">
        <v>7306</v>
      </c>
      <c r="C7369" s="249">
        <v>125.87401540763905</v>
      </c>
    </row>
    <row r="7370" spans="2:3" x14ac:dyDescent="0.75">
      <c r="B7370" s="250">
        <v>7307</v>
      </c>
      <c r="C7370" s="249">
        <v>143.71406871822842</v>
      </c>
    </row>
    <row r="7371" spans="2:3" x14ac:dyDescent="0.75">
      <c r="B7371" s="250">
        <v>7308</v>
      </c>
      <c r="C7371" s="249">
        <v>132.11926430093391</v>
      </c>
    </row>
    <row r="7372" spans="2:3" x14ac:dyDescent="0.75">
      <c r="B7372" s="250">
        <v>7309</v>
      </c>
      <c r="C7372" s="249">
        <v>140.72913222323135</v>
      </c>
    </row>
    <row r="7373" spans="2:3" x14ac:dyDescent="0.75">
      <c r="B7373" s="250">
        <v>7310</v>
      </c>
      <c r="C7373" s="249">
        <v>135.8005082304245</v>
      </c>
    </row>
    <row r="7374" spans="2:3" x14ac:dyDescent="0.75">
      <c r="B7374" s="250">
        <v>7311</v>
      </c>
      <c r="C7374" s="249">
        <v>89.162520872023805</v>
      </c>
    </row>
    <row r="7375" spans="2:3" x14ac:dyDescent="0.75">
      <c r="B7375" s="250">
        <v>7312</v>
      </c>
      <c r="C7375" s="249">
        <v>153.8457909963754</v>
      </c>
    </row>
    <row r="7376" spans="2:3" x14ac:dyDescent="0.75">
      <c r="B7376" s="250">
        <v>7313</v>
      </c>
      <c r="C7376" s="249">
        <v>104.79274934352259</v>
      </c>
    </row>
    <row r="7377" spans="2:3" x14ac:dyDescent="0.75">
      <c r="B7377" s="250">
        <v>7314</v>
      </c>
      <c r="C7377" s="249">
        <v>81.375446169344031</v>
      </c>
    </row>
    <row r="7378" spans="2:3" x14ac:dyDescent="0.75">
      <c r="B7378" s="250">
        <v>7315</v>
      </c>
      <c r="C7378" s="249">
        <v>145.2664162945392</v>
      </c>
    </row>
    <row r="7379" spans="2:3" x14ac:dyDescent="0.75">
      <c r="B7379" s="250">
        <v>7316</v>
      </c>
      <c r="C7379" s="249">
        <v>131.37886325514353</v>
      </c>
    </row>
    <row r="7380" spans="2:3" x14ac:dyDescent="0.75">
      <c r="B7380" s="250">
        <v>7317</v>
      </c>
      <c r="C7380" s="249">
        <v>119.11617445309683</v>
      </c>
    </row>
    <row r="7381" spans="2:3" x14ac:dyDescent="0.75">
      <c r="B7381" s="250">
        <v>7318</v>
      </c>
      <c r="C7381" s="249">
        <v>148.97154336993381</v>
      </c>
    </row>
    <row r="7382" spans="2:3" x14ac:dyDescent="0.75">
      <c r="B7382" s="250">
        <v>7319</v>
      </c>
      <c r="C7382" s="249">
        <v>123.06775277826299</v>
      </c>
    </row>
    <row r="7383" spans="2:3" x14ac:dyDescent="0.75">
      <c r="B7383" s="250">
        <v>7320</v>
      </c>
      <c r="C7383" s="249">
        <v>134.1032343774084</v>
      </c>
    </row>
    <row r="7384" spans="2:3" x14ac:dyDescent="0.75">
      <c r="B7384" s="250">
        <v>7321</v>
      </c>
      <c r="C7384" s="249">
        <v>110.10807549623374</v>
      </c>
    </row>
    <row r="7385" spans="2:3" x14ac:dyDescent="0.75">
      <c r="B7385" s="250">
        <v>7322</v>
      </c>
      <c r="C7385" s="249">
        <v>129.75817992886832</v>
      </c>
    </row>
    <row r="7386" spans="2:3" x14ac:dyDescent="0.75">
      <c r="B7386" s="250">
        <v>7323</v>
      </c>
      <c r="C7386" s="249">
        <v>136.87571114998218</v>
      </c>
    </row>
    <row r="7387" spans="2:3" x14ac:dyDescent="0.75">
      <c r="B7387" s="250">
        <v>7324</v>
      </c>
      <c r="C7387" s="249">
        <v>153.50848121288158</v>
      </c>
    </row>
    <row r="7388" spans="2:3" x14ac:dyDescent="0.75">
      <c r="B7388" s="250">
        <v>7325</v>
      </c>
      <c r="C7388" s="249">
        <v>137.35353514745782</v>
      </c>
    </row>
    <row r="7389" spans="2:3" x14ac:dyDescent="0.75">
      <c r="B7389" s="250">
        <v>7326</v>
      </c>
      <c r="C7389" s="249">
        <v>154.52974728226778</v>
      </c>
    </row>
    <row r="7390" spans="2:3" x14ac:dyDescent="0.75">
      <c r="B7390" s="250">
        <v>7327</v>
      </c>
      <c r="C7390" s="249">
        <v>101.13041684329555</v>
      </c>
    </row>
    <row r="7391" spans="2:3" x14ac:dyDescent="0.75">
      <c r="B7391" s="250">
        <v>7328</v>
      </c>
      <c r="C7391" s="249">
        <v>121.07433840152055</v>
      </c>
    </row>
    <row r="7392" spans="2:3" x14ac:dyDescent="0.75">
      <c r="B7392" s="250">
        <v>7329</v>
      </c>
      <c r="C7392" s="249">
        <v>89.663815039808995</v>
      </c>
    </row>
    <row r="7393" spans="2:3" x14ac:dyDescent="0.75">
      <c r="B7393" s="250">
        <v>7330</v>
      </c>
      <c r="C7393" s="249">
        <v>83.945479052077914</v>
      </c>
    </row>
    <row r="7394" spans="2:3" x14ac:dyDescent="0.75">
      <c r="B7394" s="250">
        <v>7331</v>
      </c>
      <c r="C7394" s="249">
        <v>124.84093218534638</v>
      </c>
    </row>
    <row r="7395" spans="2:3" x14ac:dyDescent="0.75">
      <c r="B7395" s="250">
        <v>7332</v>
      </c>
      <c r="C7395" s="249">
        <v>140.44617549142873</v>
      </c>
    </row>
    <row r="7396" spans="2:3" x14ac:dyDescent="0.75">
      <c r="B7396" s="250">
        <v>7333</v>
      </c>
      <c r="C7396" s="249">
        <v>134.35503946023476</v>
      </c>
    </row>
    <row r="7397" spans="2:3" x14ac:dyDescent="0.75">
      <c r="B7397" s="250">
        <v>7334</v>
      </c>
      <c r="C7397" s="249">
        <v>87.43544471076126</v>
      </c>
    </row>
    <row r="7398" spans="2:3" x14ac:dyDescent="0.75">
      <c r="B7398" s="250">
        <v>7335</v>
      </c>
      <c r="C7398" s="249">
        <v>146.31815390070872</v>
      </c>
    </row>
    <row r="7399" spans="2:3" x14ac:dyDescent="0.75">
      <c r="B7399" s="250">
        <v>7336</v>
      </c>
      <c r="C7399" s="249">
        <v>139.86128561693684</v>
      </c>
    </row>
    <row r="7400" spans="2:3" x14ac:dyDescent="0.75">
      <c r="B7400" s="250">
        <v>7337</v>
      </c>
      <c r="C7400" s="249">
        <v>107.2631117181222</v>
      </c>
    </row>
    <row r="7401" spans="2:3" x14ac:dyDescent="0.75">
      <c r="B7401" s="250">
        <v>7338</v>
      </c>
      <c r="C7401" s="249">
        <v>108.35764743669407</v>
      </c>
    </row>
    <row r="7402" spans="2:3" x14ac:dyDescent="0.75">
      <c r="B7402" s="250">
        <v>7339</v>
      </c>
      <c r="C7402" s="249">
        <v>78.82358808310002</v>
      </c>
    </row>
    <row r="7403" spans="2:3" x14ac:dyDescent="0.75">
      <c r="B7403" s="250">
        <v>7340</v>
      </c>
      <c r="C7403" s="249">
        <v>139.99098583705913</v>
      </c>
    </row>
    <row r="7404" spans="2:3" x14ac:dyDescent="0.75">
      <c r="B7404" s="250">
        <v>7341</v>
      </c>
      <c r="C7404" s="249">
        <v>139.98326242668995</v>
      </c>
    </row>
    <row r="7405" spans="2:3" x14ac:dyDescent="0.75">
      <c r="B7405" s="250">
        <v>7342</v>
      </c>
      <c r="C7405" s="249">
        <v>139.17533703182599</v>
      </c>
    </row>
    <row r="7406" spans="2:3" x14ac:dyDescent="0.75">
      <c r="B7406" s="250">
        <v>7343</v>
      </c>
      <c r="C7406" s="249">
        <v>96.831286529675197</v>
      </c>
    </row>
    <row r="7407" spans="2:3" x14ac:dyDescent="0.75">
      <c r="B7407" s="250">
        <v>7344</v>
      </c>
      <c r="C7407" s="249">
        <v>127.46362641404767</v>
      </c>
    </row>
    <row r="7408" spans="2:3" x14ac:dyDescent="0.75">
      <c r="B7408" s="250">
        <v>7345</v>
      </c>
      <c r="C7408" s="249">
        <v>86.220735066092942</v>
      </c>
    </row>
    <row r="7409" spans="2:3" x14ac:dyDescent="0.75">
      <c r="B7409" s="250">
        <v>7346</v>
      </c>
      <c r="C7409" s="249">
        <v>129.98552344561384</v>
      </c>
    </row>
    <row r="7410" spans="2:3" x14ac:dyDescent="0.75">
      <c r="B7410" s="250">
        <v>7347</v>
      </c>
      <c r="C7410" s="249">
        <v>66.995855330350764</v>
      </c>
    </row>
    <row r="7411" spans="2:3" x14ac:dyDescent="0.75">
      <c r="B7411" s="250">
        <v>7348</v>
      </c>
      <c r="C7411" s="249">
        <v>96.192539058446783</v>
      </c>
    </row>
    <row r="7412" spans="2:3" x14ac:dyDescent="0.75">
      <c r="B7412" s="250">
        <v>7349</v>
      </c>
      <c r="C7412" s="249">
        <v>115.54079081807224</v>
      </c>
    </row>
    <row r="7413" spans="2:3" x14ac:dyDescent="0.75">
      <c r="B7413" s="250">
        <v>7350</v>
      </c>
      <c r="C7413" s="249">
        <v>83.118576039595482</v>
      </c>
    </row>
    <row r="7414" spans="2:3" x14ac:dyDescent="0.75">
      <c r="B7414" s="250">
        <v>7351</v>
      </c>
      <c r="C7414" s="249">
        <v>107.36683929946497</v>
      </c>
    </row>
    <row r="7415" spans="2:3" x14ac:dyDescent="0.75">
      <c r="B7415" s="250">
        <v>7352</v>
      </c>
      <c r="C7415" s="249">
        <v>93.220551986890442</v>
      </c>
    </row>
    <row r="7416" spans="2:3" x14ac:dyDescent="0.75">
      <c r="B7416" s="250">
        <v>7353</v>
      </c>
      <c r="C7416" s="249">
        <v>118.76249061347161</v>
      </c>
    </row>
    <row r="7417" spans="2:3" x14ac:dyDescent="0.75">
      <c r="B7417" s="250">
        <v>7354</v>
      </c>
      <c r="C7417" s="249">
        <v>135.94838576377603</v>
      </c>
    </row>
    <row r="7418" spans="2:3" x14ac:dyDescent="0.75">
      <c r="B7418" s="250">
        <v>7355</v>
      </c>
      <c r="C7418" s="249">
        <v>176.59185851385382</v>
      </c>
    </row>
    <row r="7419" spans="2:3" x14ac:dyDescent="0.75">
      <c r="B7419" s="250">
        <v>7356</v>
      </c>
      <c r="C7419" s="249">
        <v>134.47041900570713</v>
      </c>
    </row>
    <row r="7420" spans="2:3" x14ac:dyDescent="0.75">
      <c r="B7420" s="250">
        <v>7357</v>
      </c>
      <c r="C7420" s="249">
        <v>114.24776219381329</v>
      </c>
    </row>
    <row r="7421" spans="2:3" x14ac:dyDescent="0.75">
      <c r="B7421" s="250">
        <v>7358</v>
      </c>
      <c r="C7421" s="249">
        <v>131.69911303865885</v>
      </c>
    </row>
    <row r="7422" spans="2:3" x14ac:dyDescent="0.75">
      <c r="B7422" s="250">
        <v>7359</v>
      </c>
      <c r="C7422" s="249">
        <v>141.20827383986784</v>
      </c>
    </row>
    <row r="7423" spans="2:3" x14ac:dyDescent="0.75">
      <c r="B7423" s="250">
        <v>7360</v>
      </c>
      <c r="C7423" s="249">
        <v>129.31185659399941</v>
      </c>
    </row>
    <row r="7424" spans="2:3" x14ac:dyDescent="0.75">
      <c r="B7424" s="250">
        <v>7361</v>
      </c>
      <c r="C7424" s="249">
        <v>144.95988646221454</v>
      </c>
    </row>
    <row r="7425" spans="2:3" x14ac:dyDescent="0.75">
      <c r="B7425" s="250">
        <v>7362</v>
      </c>
      <c r="C7425" s="249">
        <v>143.68905782111204</v>
      </c>
    </row>
    <row r="7426" spans="2:3" x14ac:dyDescent="0.75">
      <c r="B7426" s="250">
        <v>7363</v>
      </c>
      <c r="C7426" s="249">
        <v>160.78890049676812</v>
      </c>
    </row>
    <row r="7427" spans="2:3" x14ac:dyDescent="0.75">
      <c r="B7427" s="250">
        <v>7364</v>
      </c>
      <c r="C7427" s="249">
        <v>113.71523228634172</v>
      </c>
    </row>
    <row r="7428" spans="2:3" x14ac:dyDescent="0.75">
      <c r="B7428" s="250">
        <v>7365</v>
      </c>
      <c r="C7428" s="249">
        <v>100.82839059136418</v>
      </c>
    </row>
    <row r="7429" spans="2:3" x14ac:dyDescent="0.75">
      <c r="B7429" s="250">
        <v>7366</v>
      </c>
      <c r="C7429" s="249">
        <v>109.53851572522113</v>
      </c>
    </row>
    <row r="7430" spans="2:3" x14ac:dyDescent="0.75">
      <c r="B7430" s="250">
        <v>7367</v>
      </c>
      <c r="C7430" s="249">
        <v>127.0831374018794</v>
      </c>
    </row>
    <row r="7431" spans="2:3" x14ac:dyDescent="0.75">
      <c r="B7431" s="250">
        <v>7368</v>
      </c>
      <c r="C7431" s="249">
        <v>134.10705643039989</v>
      </c>
    </row>
    <row r="7432" spans="2:3" x14ac:dyDescent="0.75">
      <c r="B7432" s="250">
        <v>7369</v>
      </c>
      <c r="C7432" s="249">
        <v>116.86273552012744</v>
      </c>
    </row>
    <row r="7433" spans="2:3" x14ac:dyDescent="0.75">
      <c r="B7433" s="250">
        <v>7370</v>
      </c>
      <c r="C7433" s="249">
        <v>96.325695274483749</v>
      </c>
    </row>
    <row r="7434" spans="2:3" x14ac:dyDescent="0.75">
      <c r="B7434" s="250">
        <v>7371</v>
      </c>
      <c r="C7434" s="249">
        <v>115.32619555056159</v>
      </c>
    </row>
    <row r="7435" spans="2:3" x14ac:dyDescent="0.75">
      <c r="B7435" s="250">
        <v>7372</v>
      </c>
      <c r="C7435" s="249">
        <v>95.918781309393282</v>
      </c>
    </row>
    <row r="7436" spans="2:3" x14ac:dyDescent="0.75">
      <c r="B7436" s="250">
        <v>7373</v>
      </c>
      <c r="C7436" s="249">
        <v>145.19356708006313</v>
      </c>
    </row>
    <row r="7437" spans="2:3" x14ac:dyDescent="0.75">
      <c r="B7437" s="250">
        <v>7374</v>
      </c>
      <c r="C7437" s="249">
        <v>136.02635522835376</v>
      </c>
    </row>
    <row r="7438" spans="2:3" x14ac:dyDescent="0.75">
      <c r="B7438" s="250">
        <v>7375</v>
      </c>
      <c r="C7438" s="249">
        <v>65.556698312506484</v>
      </c>
    </row>
    <row r="7439" spans="2:3" x14ac:dyDescent="0.75">
      <c r="B7439" s="250">
        <v>7376</v>
      </c>
      <c r="C7439" s="249">
        <v>143.45459103451924</v>
      </c>
    </row>
    <row r="7440" spans="2:3" x14ac:dyDescent="0.75">
      <c r="B7440" s="250">
        <v>7377</v>
      </c>
      <c r="C7440" s="249">
        <v>146.74818505857013</v>
      </c>
    </row>
    <row r="7441" spans="2:3" x14ac:dyDescent="0.75">
      <c r="B7441" s="250">
        <v>7378</v>
      </c>
      <c r="C7441" s="249">
        <v>95.985705551236407</v>
      </c>
    </row>
    <row r="7442" spans="2:3" x14ac:dyDescent="0.75">
      <c r="B7442" s="250">
        <v>7379</v>
      </c>
      <c r="C7442" s="249">
        <v>111.42060424402368</v>
      </c>
    </row>
    <row r="7443" spans="2:3" x14ac:dyDescent="0.75">
      <c r="B7443" s="250">
        <v>7380</v>
      </c>
      <c r="C7443" s="249">
        <v>140.88498314998506</v>
      </c>
    </row>
    <row r="7444" spans="2:3" x14ac:dyDescent="0.75">
      <c r="B7444" s="250">
        <v>7381</v>
      </c>
      <c r="C7444" s="249">
        <v>123.43836365392062</v>
      </c>
    </row>
    <row r="7445" spans="2:3" x14ac:dyDescent="0.75">
      <c r="B7445" s="250">
        <v>7382</v>
      </c>
      <c r="C7445" s="249">
        <v>104.77406433376873</v>
      </c>
    </row>
    <row r="7446" spans="2:3" x14ac:dyDescent="0.75">
      <c r="B7446" s="250">
        <v>7383</v>
      </c>
      <c r="C7446" s="249">
        <v>129.69306785613867</v>
      </c>
    </row>
    <row r="7447" spans="2:3" x14ac:dyDescent="0.75">
      <c r="B7447" s="250">
        <v>7384</v>
      </c>
      <c r="C7447" s="249">
        <v>116.1241569688397</v>
      </c>
    </row>
    <row r="7448" spans="2:3" x14ac:dyDescent="0.75">
      <c r="B7448" s="250">
        <v>7385</v>
      </c>
      <c r="C7448" s="249">
        <v>122.75457633777533</v>
      </c>
    </row>
    <row r="7449" spans="2:3" x14ac:dyDescent="0.75">
      <c r="B7449" s="250">
        <v>7386</v>
      </c>
      <c r="C7449" s="249">
        <v>102.1566491945967</v>
      </c>
    </row>
    <row r="7450" spans="2:3" x14ac:dyDescent="0.75">
      <c r="B7450" s="250">
        <v>7387</v>
      </c>
      <c r="C7450" s="249">
        <v>161.24764342255472</v>
      </c>
    </row>
    <row r="7451" spans="2:3" x14ac:dyDescent="0.75">
      <c r="B7451" s="250">
        <v>7388</v>
      </c>
      <c r="C7451" s="249">
        <v>135.19197829990014</v>
      </c>
    </row>
    <row r="7452" spans="2:3" x14ac:dyDescent="0.75">
      <c r="B7452" s="250">
        <v>7389</v>
      </c>
      <c r="C7452" s="249">
        <v>115.4708658459307</v>
      </c>
    </row>
    <row r="7453" spans="2:3" x14ac:dyDescent="0.75">
      <c r="B7453" s="250">
        <v>7390</v>
      </c>
      <c r="C7453" s="249">
        <v>108.44098193262155</v>
      </c>
    </row>
    <row r="7454" spans="2:3" x14ac:dyDescent="0.75">
      <c r="B7454" s="250">
        <v>7391</v>
      </c>
      <c r="C7454" s="249">
        <v>80.586789798991745</v>
      </c>
    </row>
    <row r="7455" spans="2:3" x14ac:dyDescent="0.75">
      <c r="B7455" s="250">
        <v>7392</v>
      </c>
      <c r="C7455" s="249">
        <v>153.14190172952291</v>
      </c>
    </row>
    <row r="7456" spans="2:3" x14ac:dyDescent="0.75">
      <c r="B7456" s="250">
        <v>7393</v>
      </c>
      <c r="C7456" s="249">
        <v>118.75796501804032</v>
      </c>
    </row>
    <row r="7457" spans="2:3" x14ac:dyDescent="0.75">
      <c r="B7457" s="250">
        <v>7394</v>
      </c>
      <c r="C7457" s="249">
        <v>121.9739294161148</v>
      </c>
    </row>
    <row r="7458" spans="2:3" x14ac:dyDescent="0.75">
      <c r="B7458" s="250">
        <v>7395</v>
      </c>
      <c r="C7458" s="249">
        <v>103.97062901094139</v>
      </c>
    </row>
    <row r="7459" spans="2:3" x14ac:dyDescent="0.75">
      <c r="B7459" s="250">
        <v>7396</v>
      </c>
      <c r="C7459" s="249">
        <v>164.75884197787198</v>
      </c>
    </row>
    <row r="7460" spans="2:3" x14ac:dyDescent="0.75">
      <c r="B7460" s="250">
        <v>7397</v>
      </c>
      <c r="C7460" s="249">
        <v>99.399054977687513</v>
      </c>
    </row>
    <row r="7461" spans="2:3" x14ac:dyDescent="0.75">
      <c r="B7461" s="250">
        <v>7398</v>
      </c>
      <c r="C7461" s="249">
        <v>87.703379178308467</v>
      </c>
    </row>
    <row r="7462" spans="2:3" x14ac:dyDescent="0.75">
      <c r="B7462" s="250">
        <v>7399</v>
      </c>
      <c r="C7462" s="249">
        <v>80.076556559468798</v>
      </c>
    </row>
    <row r="7463" spans="2:3" x14ac:dyDescent="0.75">
      <c r="B7463" s="250">
        <v>7400</v>
      </c>
      <c r="C7463" s="249">
        <v>110.81428859063278</v>
      </c>
    </row>
    <row r="7464" spans="2:3" x14ac:dyDescent="0.75">
      <c r="B7464" s="250">
        <v>7401</v>
      </c>
      <c r="C7464" s="249">
        <v>132.98774719022484</v>
      </c>
    </row>
    <row r="7465" spans="2:3" x14ac:dyDescent="0.75">
      <c r="B7465" s="250">
        <v>7402</v>
      </c>
      <c r="C7465" s="249">
        <v>105.36711365902475</v>
      </c>
    </row>
    <row r="7466" spans="2:3" x14ac:dyDescent="0.75">
      <c r="B7466" s="250">
        <v>7403</v>
      </c>
      <c r="C7466" s="249">
        <v>118.44870684530093</v>
      </c>
    </row>
    <row r="7467" spans="2:3" x14ac:dyDescent="0.75">
      <c r="B7467" s="250">
        <v>7404</v>
      </c>
      <c r="C7467" s="249">
        <v>139.36735147620973</v>
      </c>
    </row>
    <row r="7468" spans="2:3" x14ac:dyDescent="0.75">
      <c r="B7468" s="250">
        <v>7405</v>
      </c>
      <c r="C7468" s="249">
        <v>156.57711950466492</v>
      </c>
    </row>
    <row r="7469" spans="2:3" x14ac:dyDescent="0.75">
      <c r="B7469" s="250">
        <v>7406</v>
      </c>
      <c r="C7469" s="249">
        <v>123.91053850970279</v>
      </c>
    </row>
    <row r="7470" spans="2:3" x14ac:dyDescent="0.75">
      <c r="B7470" s="250">
        <v>7407</v>
      </c>
      <c r="C7470" s="249">
        <v>160.78360585420262</v>
      </c>
    </row>
    <row r="7471" spans="2:3" x14ac:dyDescent="0.75">
      <c r="B7471" s="250">
        <v>7408</v>
      </c>
      <c r="C7471" s="249">
        <v>124.11737554663766</v>
      </c>
    </row>
    <row r="7472" spans="2:3" x14ac:dyDescent="0.75">
      <c r="B7472" s="250">
        <v>7409</v>
      </c>
      <c r="C7472" s="249">
        <v>138.03849329485067</v>
      </c>
    </row>
    <row r="7473" spans="2:3" x14ac:dyDescent="0.75">
      <c r="B7473" s="250">
        <v>7410</v>
      </c>
      <c r="C7473" s="249">
        <v>132.29803272010517</v>
      </c>
    </row>
    <row r="7474" spans="2:3" x14ac:dyDescent="0.75">
      <c r="B7474" s="250">
        <v>7411</v>
      </c>
      <c r="C7474" s="249">
        <v>153.26095059953047</v>
      </c>
    </row>
    <row r="7475" spans="2:3" x14ac:dyDescent="0.75">
      <c r="B7475" s="250">
        <v>7412</v>
      </c>
      <c r="C7475" s="249">
        <v>75.166124657701801</v>
      </c>
    </row>
    <row r="7476" spans="2:3" x14ac:dyDescent="0.75">
      <c r="B7476" s="250">
        <v>7413</v>
      </c>
      <c r="C7476" s="249">
        <v>101.55072994024638</v>
      </c>
    </row>
    <row r="7477" spans="2:3" x14ac:dyDescent="0.75">
      <c r="B7477" s="250">
        <v>7414</v>
      </c>
      <c r="C7477" s="249">
        <v>127.71604261734802</v>
      </c>
    </row>
    <row r="7478" spans="2:3" x14ac:dyDescent="0.75">
      <c r="B7478" s="250">
        <v>7415</v>
      </c>
      <c r="C7478" s="249">
        <v>141.3486886727494</v>
      </c>
    </row>
    <row r="7479" spans="2:3" x14ac:dyDescent="0.75">
      <c r="B7479" s="250">
        <v>7416</v>
      </c>
      <c r="C7479" s="249">
        <v>110.37041461124755</v>
      </c>
    </row>
    <row r="7480" spans="2:3" x14ac:dyDescent="0.75">
      <c r="B7480" s="250">
        <v>7417</v>
      </c>
      <c r="C7480" s="249">
        <v>99.098702310288274</v>
      </c>
    </row>
    <row r="7481" spans="2:3" x14ac:dyDescent="0.75">
      <c r="B7481" s="250">
        <v>7418</v>
      </c>
      <c r="C7481" s="249">
        <v>78.496356145351342</v>
      </c>
    </row>
    <row r="7482" spans="2:3" x14ac:dyDescent="0.75">
      <c r="B7482" s="250">
        <v>7419</v>
      </c>
      <c r="C7482" s="249">
        <v>122.51904531796561</v>
      </c>
    </row>
    <row r="7483" spans="2:3" x14ac:dyDescent="0.75">
      <c r="B7483" s="250">
        <v>7420</v>
      </c>
      <c r="C7483" s="249">
        <v>161.16411432400011</v>
      </c>
    </row>
    <row r="7484" spans="2:3" x14ac:dyDescent="0.75">
      <c r="B7484" s="250">
        <v>7421</v>
      </c>
      <c r="C7484" s="249">
        <v>121.26478392359927</v>
      </c>
    </row>
    <row r="7485" spans="2:3" x14ac:dyDescent="0.75">
      <c r="B7485" s="250">
        <v>7422</v>
      </c>
      <c r="C7485" s="249">
        <v>106.36150547195294</v>
      </c>
    </row>
    <row r="7486" spans="2:3" x14ac:dyDescent="0.75">
      <c r="B7486" s="250">
        <v>7423</v>
      </c>
      <c r="C7486" s="249">
        <v>111.94575942932833</v>
      </c>
    </row>
    <row r="7487" spans="2:3" x14ac:dyDescent="0.75">
      <c r="B7487" s="250">
        <v>7424</v>
      </c>
      <c r="C7487" s="249">
        <v>148.14202408841609</v>
      </c>
    </row>
    <row r="7488" spans="2:3" x14ac:dyDescent="0.75">
      <c r="B7488" s="250">
        <v>7425</v>
      </c>
      <c r="C7488" s="249">
        <v>131.63042999381472</v>
      </c>
    </row>
    <row r="7489" spans="2:3" x14ac:dyDescent="0.75">
      <c r="B7489" s="250">
        <v>7426</v>
      </c>
      <c r="C7489" s="249">
        <v>116.56692475117606</v>
      </c>
    </row>
    <row r="7490" spans="2:3" x14ac:dyDescent="0.75">
      <c r="B7490" s="250">
        <v>7427</v>
      </c>
      <c r="C7490" s="249">
        <v>144.62878750260842</v>
      </c>
    </row>
    <row r="7491" spans="2:3" x14ac:dyDescent="0.75">
      <c r="B7491" s="250">
        <v>7428</v>
      </c>
      <c r="C7491" s="249">
        <v>135.49223808234288</v>
      </c>
    </row>
    <row r="7492" spans="2:3" x14ac:dyDescent="0.75">
      <c r="B7492" s="250">
        <v>7429</v>
      </c>
      <c r="C7492" s="249">
        <v>129.84701551113776</v>
      </c>
    </row>
    <row r="7493" spans="2:3" x14ac:dyDescent="0.75">
      <c r="B7493" s="250">
        <v>7430</v>
      </c>
      <c r="C7493" s="249">
        <v>121.27621141073995</v>
      </c>
    </row>
    <row r="7494" spans="2:3" x14ac:dyDescent="0.75">
      <c r="B7494" s="250">
        <v>7431</v>
      </c>
      <c r="C7494" s="249">
        <v>131.26959793055985</v>
      </c>
    </row>
    <row r="7495" spans="2:3" x14ac:dyDescent="0.75">
      <c r="B7495" s="250">
        <v>7432</v>
      </c>
      <c r="C7495" s="249">
        <v>127.84299920720501</v>
      </c>
    </row>
    <row r="7496" spans="2:3" x14ac:dyDescent="0.75">
      <c r="B7496" s="250">
        <v>7433</v>
      </c>
      <c r="C7496" s="249">
        <v>139.981628417373</v>
      </c>
    </row>
    <row r="7497" spans="2:3" x14ac:dyDescent="0.75">
      <c r="B7497" s="250">
        <v>7434</v>
      </c>
      <c r="C7497" s="249">
        <v>108.88066407147041</v>
      </c>
    </row>
    <row r="7498" spans="2:3" x14ac:dyDescent="0.75">
      <c r="B7498" s="250">
        <v>7435</v>
      </c>
      <c r="C7498" s="249">
        <v>134.22104891219473</v>
      </c>
    </row>
    <row r="7499" spans="2:3" x14ac:dyDescent="0.75">
      <c r="B7499" s="250">
        <v>7436</v>
      </c>
      <c r="C7499" s="249">
        <v>123.94952989396629</v>
      </c>
    </row>
    <row r="7500" spans="2:3" x14ac:dyDescent="0.75">
      <c r="B7500" s="250">
        <v>7437</v>
      </c>
      <c r="C7500" s="249">
        <v>114.9029020590708</v>
      </c>
    </row>
    <row r="7501" spans="2:3" x14ac:dyDescent="0.75">
      <c r="B7501" s="250">
        <v>7438</v>
      </c>
      <c r="C7501" s="249">
        <v>141.0051709728971</v>
      </c>
    </row>
    <row r="7502" spans="2:3" x14ac:dyDescent="0.75">
      <c r="B7502" s="250">
        <v>7439</v>
      </c>
      <c r="C7502" s="249">
        <v>124.71704724274208</v>
      </c>
    </row>
    <row r="7503" spans="2:3" x14ac:dyDescent="0.75">
      <c r="B7503" s="250">
        <v>7440</v>
      </c>
      <c r="C7503" s="249">
        <v>133.26671758079098</v>
      </c>
    </row>
    <row r="7504" spans="2:3" x14ac:dyDescent="0.75">
      <c r="B7504" s="250">
        <v>7441</v>
      </c>
      <c r="C7504" s="249">
        <v>126.19243867140963</v>
      </c>
    </row>
    <row r="7505" spans="2:3" x14ac:dyDescent="0.75">
      <c r="B7505" s="250">
        <v>7442</v>
      </c>
      <c r="C7505" s="249">
        <v>131.79018968714018</v>
      </c>
    </row>
    <row r="7506" spans="2:3" x14ac:dyDescent="0.75">
      <c r="B7506" s="250">
        <v>7443</v>
      </c>
      <c r="C7506" s="249">
        <v>99.801186655607438</v>
      </c>
    </row>
    <row r="7507" spans="2:3" x14ac:dyDescent="0.75">
      <c r="B7507" s="250">
        <v>7444</v>
      </c>
      <c r="C7507" s="249">
        <v>119.00841753499877</v>
      </c>
    </row>
    <row r="7508" spans="2:3" x14ac:dyDescent="0.75">
      <c r="B7508" s="250">
        <v>7445</v>
      </c>
      <c r="C7508" s="249">
        <v>81.218681558772275</v>
      </c>
    </row>
    <row r="7509" spans="2:3" x14ac:dyDescent="0.75">
      <c r="B7509" s="250">
        <v>7446</v>
      </c>
      <c r="C7509" s="249">
        <v>83.656336329767726</v>
      </c>
    </row>
    <row r="7510" spans="2:3" x14ac:dyDescent="0.75">
      <c r="B7510" s="250">
        <v>7447</v>
      </c>
      <c r="C7510" s="249">
        <v>42.679696246754986</v>
      </c>
    </row>
    <row r="7511" spans="2:3" x14ac:dyDescent="0.75">
      <c r="B7511" s="250">
        <v>7448</v>
      </c>
      <c r="C7511" s="249">
        <v>129.47645080865431</v>
      </c>
    </row>
    <row r="7512" spans="2:3" x14ac:dyDescent="0.75">
      <c r="B7512" s="250">
        <v>7449</v>
      </c>
      <c r="C7512" s="249">
        <v>151.37570268557536</v>
      </c>
    </row>
    <row r="7513" spans="2:3" x14ac:dyDescent="0.75">
      <c r="B7513" s="250">
        <v>7450</v>
      </c>
      <c r="C7513" s="249">
        <v>109.22510673847648</v>
      </c>
    </row>
    <row r="7514" spans="2:3" x14ac:dyDescent="0.75">
      <c r="B7514" s="250">
        <v>7451</v>
      </c>
      <c r="C7514" s="249">
        <v>71.068253878938208</v>
      </c>
    </row>
    <row r="7515" spans="2:3" x14ac:dyDescent="0.75">
      <c r="B7515" s="250">
        <v>7452</v>
      </c>
      <c r="C7515" s="249">
        <v>97.030576021432282</v>
      </c>
    </row>
    <row r="7516" spans="2:3" x14ac:dyDescent="0.75">
      <c r="B7516" s="250">
        <v>7453</v>
      </c>
      <c r="C7516" s="249">
        <v>131.0023222019484</v>
      </c>
    </row>
    <row r="7517" spans="2:3" x14ac:dyDescent="0.75">
      <c r="B7517" s="250">
        <v>7454</v>
      </c>
      <c r="C7517" s="249">
        <v>149.41897757551664</v>
      </c>
    </row>
    <row r="7518" spans="2:3" x14ac:dyDescent="0.75">
      <c r="B7518" s="250">
        <v>7455</v>
      </c>
      <c r="C7518" s="249">
        <v>121.83548320508775</v>
      </c>
    </row>
    <row r="7519" spans="2:3" x14ac:dyDescent="0.75">
      <c r="B7519" s="250">
        <v>7456</v>
      </c>
      <c r="C7519" s="249">
        <v>94.188317459575217</v>
      </c>
    </row>
    <row r="7520" spans="2:3" x14ac:dyDescent="0.75">
      <c r="B7520" s="250">
        <v>7457</v>
      </c>
      <c r="C7520" s="249">
        <v>135.76302649451767</v>
      </c>
    </row>
    <row r="7521" spans="2:3" x14ac:dyDescent="0.75">
      <c r="B7521" s="250">
        <v>7458</v>
      </c>
      <c r="C7521" s="249">
        <v>72.986123097908177</v>
      </c>
    </row>
    <row r="7522" spans="2:3" x14ac:dyDescent="0.75">
      <c r="B7522" s="250">
        <v>7459</v>
      </c>
      <c r="C7522" s="249">
        <v>135.10802619173748</v>
      </c>
    </row>
    <row r="7523" spans="2:3" x14ac:dyDescent="0.75">
      <c r="B7523" s="250">
        <v>7460</v>
      </c>
      <c r="C7523" s="249">
        <v>133.44590992477188</v>
      </c>
    </row>
    <row r="7524" spans="2:3" x14ac:dyDescent="0.75">
      <c r="B7524" s="250">
        <v>7461</v>
      </c>
      <c r="C7524" s="249">
        <v>112.8063878188494</v>
      </c>
    </row>
    <row r="7525" spans="2:3" x14ac:dyDescent="0.75">
      <c r="B7525" s="250">
        <v>7462</v>
      </c>
      <c r="C7525" s="249">
        <v>120.52213353047253</v>
      </c>
    </row>
    <row r="7526" spans="2:3" x14ac:dyDescent="0.75">
      <c r="B7526" s="250">
        <v>7463</v>
      </c>
      <c r="C7526" s="249">
        <v>120.28104709878934</v>
      </c>
    </row>
    <row r="7527" spans="2:3" x14ac:dyDescent="0.75">
      <c r="B7527" s="250">
        <v>7464</v>
      </c>
      <c r="C7527" s="249">
        <v>155.15239435422799</v>
      </c>
    </row>
    <row r="7528" spans="2:3" x14ac:dyDescent="0.75">
      <c r="B7528" s="250">
        <v>7465</v>
      </c>
      <c r="C7528" s="249">
        <v>104.18738694584631</v>
      </c>
    </row>
    <row r="7529" spans="2:3" x14ac:dyDescent="0.75">
      <c r="B7529" s="250">
        <v>7466</v>
      </c>
      <c r="C7529" s="249">
        <v>83.740621676189875</v>
      </c>
    </row>
    <row r="7530" spans="2:3" x14ac:dyDescent="0.75">
      <c r="B7530" s="250">
        <v>7467</v>
      </c>
      <c r="C7530" s="249">
        <v>141.72979072159566</v>
      </c>
    </row>
    <row r="7531" spans="2:3" x14ac:dyDescent="0.75">
      <c r="B7531" s="250">
        <v>7468</v>
      </c>
      <c r="C7531" s="249">
        <v>97.831014130926491</v>
      </c>
    </row>
    <row r="7532" spans="2:3" x14ac:dyDescent="0.75">
      <c r="B7532" s="250">
        <v>7469</v>
      </c>
      <c r="C7532" s="249">
        <v>118.17028998825272</v>
      </c>
    </row>
    <row r="7533" spans="2:3" x14ac:dyDescent="0.75">
      <c r="B7533" s="250">
        <v>7470</v>
      </c>
      <c r="C7533" s="249">
        <v>114.59410791917914</v>
      </c>
    </row>
    <row r="7534" spans="2:3" x14ac:dyDescent="0.75">
      <c r="B7534" s="250">
        <v>7471</v>
      </c>
      <c r="C7534" s="249">
        <v>123.01823834681856</v>
      </c>
    </row>
    <row r="7535" spans="2:3" x14ac:dyDescent="0.75">
      <c r="B7535" s="250">
        <v>7472</v>
      </c>
      <c r="C7535" s="249">
        <v>68.863804914991306</v>
      </c>
    </row>
    <row r="7536" spans="2:3" x14ac:dyDescent="0.75">
      <c r="B7536" s="250">
        <v>7473</v>
      </c>
      <c r="C7536" s="249">
        <v>75.194794972467761</v>
      </c>
    </row>
    <row r="7537" spans="2:3" x14ac:dyDescent="0.75">
      <c r="B7537" s="250">
        <v>7474</v>
      </c>
      <c r="C7537" s="249">
        <v>108.2837099230449</v>
      </c>
    </row>
    <row r="7538" spans="2:3" x14ac:dyDescent="0.75">
      <c r="B7538" s="250">
        <v>7475</v>
      </c>
      <c r="C7538" s="249">
        <v>109.71685397652128</v>
      </c>
    </row>
    <row r="7539" spans="2:3" x14ac:dyDescent="0.75">
      <c r="B7539" s="250">
        <v>7476</v>
      </c>
      <c r="C7539" s="249">
        <v>111.6709853485093</v>
      </c>
    </row>
    <row r="7540" spans="2:3" x14ac:dyDescent="0.75">
      <c r="B7540" s="250">
        <v>7477</v>
      </c>
      <c r="C7540" s="249">
        <v>92.716220663579577</v>
      </c>
    </row>
    <row r="7541" spans="2:3" x14ac:dyDescent="0.75">
      <c r="B7541" s="250">
        <v>7478</v>
      </c>
      <c r="C7541" s="249">
        <v>123.10456249142679</v>
      </c>
    </row>
    <row r="7542" spans="2:3" x14ac:dyDescent="0.75">
      <c r="B7542" s="250">
        <v>7479</v>
      </c>
      <c r="C7542" s="249">
        <v>44.810539407464532</v>
      </c>
    </row>
    <row r="7543" spans="2:3" x14ac:dyDescent="0.75">
      <c r="B7543" s="250">
        <v>7480</v>
      </c>
      <c r="C7543" s="249">
        <v>139.16981526684216</v>
      </c>
    </row>
    <row r="7544" spans="2:3" x14ac:dyDescent="0.75">
      <c r="B7544" s="250">
        <v>7481</v>
      </c>
      <c r="C7544" s="249">
        <v>128.50281542770134</v>
      </c>
    </row>
    <row r="7545" spans="2:3" x14ac:dyDescent="0.75">
      <c r="B7545" s="250">
        <v>7482</v>
      </c>
      <c r="C7545" s="249">
        <v>151.44404158865262</v>
      </c>
    </row>
    <row r="7546" spans="2:3" x14ac:dyDescent="0.75">
      <c r="B7546" s="250">
        <v>7483</v>
      </c>
      <c r="C7546" s="249">
        <v>92.587301319507077</v>
      </c>
    </row>
    <row r="7547" spans="2:3" x14ac:dyDescent="0.75">
      <c r="B7547" s="250">
        <v>7484</v>
      </c>
      <c r="C7547" s="249">
        <v>150.96747939396502</v>
      </c>
    </row>
    <row r="7548" spans="2:3" x14ac:dyDescent="0.75">
      <c r="B7548" s="250">
        <v>7485</v>
      </c>
      <c r="C7548" s="249">
        <v>126.37393143108226</v>
      </c>
    </row>
    <row r="7549" spans="2:3" x14ac:dyDescent="0.75">
      <c r="B7549" s="250">
        <v>7486</v>
      </c>
      <c r="C7549" s="249">
        <v>131.72830569267782</v>
      </c>
    </row>
    <row r="7550" spans="2:3" x14ac:dyDescent="0.75">
      <c r="B7550" s="250">
        <v>7487</v>
      </c>
      <c r="C7550" s="249">
        <v>159.9589772134818</v>
      </c>
    </row>
    <row r="7551" spans="2:3" x14ac:dyDescent="0.75">
      <c r="B7551" s="250">
        <v>7488</v>
      </c>
      <c r="C7551" s="249">
        <v>137.77565824536478</v>
      </c>
    </row>
    <row r="7552" spans="2:3" x14ac:dyDescent="0.75">
      <c r="B7552" s="250">
        <v>7489</v>
      </c>
      <c r="C7552" s="249">
        <v>98.241455677435056</v>
      </c>
    </row>
    <row r="7553" spans="2:3" x14ac:dyDescent="0.75">
      <c r="B7553" s="250">
        <v>7490</v>
      </c>
      <c r="C7553" s="249">
        <v>112.54189269316599</v>
      </c>
    </row>
    <row r="7554" spans="2:3" x14ac:dyDescent="0.75">
      <c r="B7554" s="250">
        <v>7491</v>
      </c>
      <c r="C7554" s="249">
        <v>140.0663761717324</v>
      </c>
    </row>
    <row r="7555" spans="2:3" x14ac:dyDescent="0.75">
      <c r="B7555" s="250">
        <v>7492</v>
      </c>
      <c r="C7555" s="249">
        <v>139.65774510828177</v>
      </c>
    </row>
    <row r="7556" spans="2:3" x14ac:dyDescent="0.75">
      <c r="B7556" s="250">
        <v>7493</v>
      </c>
      <c r="C7556" s="249">
        <v>133.75699145648383</v>
      </c>
    </row>
    <row r="7557" spans="2:3" x14ac:dyDescent="0.75">
      <c r="B7557" s="250">
        <v>7494</v>
      </c>
      <c r="C7557" s="249">
        <v>114.28711581744128</v>
      </c>
    </row>
    <row r="7558" spans="2:3" x14ac:dyDescent="0.75">
      <c r="B7558" s="250">
        <v>7495</v>
      </c>
      <c r="C7558" s="249">
        <v>96.865367085016658</v>
      </c>
    </row>
    <row r="7559" spans="2:3" x14ac:dyDescent="0.75">
      <c r="B7559" s="250">
        <v>7496</v>
      </c>
      <c r="C7559" s="249">
        <v>118.37365626658925</v>
      </c>
    </row>
    <row r="7560" spans="2:3" x14ac:dyDescent="0.75">
      <c r="B7560" s="250">
        <v>7497</v>
      </c>
      <c r="C7560" s="249">
        <v>91.205346119005839</v>
      </c>
    </row>
    <row r="7561" spans="2:3" x14ac:dyDescent="0.75">
      <c r="B7561" s="250">
        <v>7498</v>
      </c>
      <c r="C7561" s="249">
        <v>136.43686934982489</v>
      </c>
    </row>
    <row r="7562" spans="2:3" x14ac:dyDescent="0.75">
      <c r="B7562" s="250">
        <v>7499</v>
      </c>
      <c r="C7562" s="249">
        <v>130.55245014620547</v>
      </c>
    </row>
    <row r="7563" spans="2:3" x14ac:dyDescent="0.75">
      <c r="B7563" s="250">
        <v>7500</v>
      </c>
      <c r="C7563" s="249">
        <v>151.15979212593962</v>
      </c>
    </row>
    <row r="7564" spans="2:3" x14ac:dyDescent="0.75">
      <c r="B7564" s="250">
        <v>7501</v>
      </c>
      <c r="C7564" s="249">
        <v>80.560667842960697</v>
      </c>
    </row>
    <row r="7565" spans="2:3" x14ac:dyDescent="0.75">
      <c r="B7565" s="250">
        <v>7502</v>
      </c>
      <c r="C7565" s="249">
        <v>152.70216410777698</v>
      </c>
    </row>
    <row r="7566" spans="2:3" x14ac:dyDescent="0.75">
      <c r="B7566" s="250">
        <v>7503</v>
      </c>
      <c r="C7566" s="249">
        <v>110.49570262525569</v>
      </c>
    </row>
    <row r="7567" spans="2:3" x14ac:dyDescent="0.75">
      <c r="B7567" s="250">
        <v>7504</v>
      </c>
      <c r="C7567" s="249">
        <v>106.53099280709966</v>
      </c>
    </row>
    <row r="7568" spans="2:3" x14ac:dyDescent="0.75">
      <c r="B7568" s="250">
        <v>7505</v>
      </c>
      <c r="C7568" s="249">
        <v>125.2450009090732</v>
      </c>
    </row>
    <row r="7569" spans="2:3" x14ac:dyDescent="0.75">
      <c r="B7569" s="250">
        <v>7506</v>
      </c>
      <c r="C7569" s="249">
        <v>107.69126606878108</v>
      </c>
    </row>
    <row r="7570" spans="2:3" x14ac:dyDescent="0.75">
      <c r="B7570" s="250">
        <v>7507</v>
      </c>
      <c r="C7570" s="249">
        <v>132.96688064369664</v>
      </c>
    </row>
    <row r="7571" spans="2:3" x14ac:dyDescent="0.75">
      <c r="B7571" s="250">
        <v>7508</v>
      </c>
      <c r="C7571" s="249">
        <v>98.873855329798431</v>
      </c>
    </row>
    <row r="7572" spans="2:3" x14ac:dyDescent="0.75">
      <c r="B7572" s="250">
        <v>7509</v>
      </c>
      <c r="C7572" s="249">
        <v>116.79072156976427</v>
      </c>
    </row>
    <row r="7573" spans="2:3" x14ac:dyDescent="0.75">
      <c r="B7573" s="250">
        <v>7510</v>
      </c>
      <c r="C7573" s="249">
        <v>122.18609313684622</v>
      </c>
    </row>
    <row r="7574" spans="2:3" x14ac:dyDescent="0.75">
      <c r="B7574" s="250">
        <v>7511</v>
      </c>
      <c r="C7574" s="249">
        <v>138.20483005113365</v>
      </c>
    </row>
    <row r="7575" spans="2:3" x14ac:dyDescent="0.75">
      <c r="B7575" s="250">
        <v>7512</v>
      </c>
      <c r="C7575" s="249">
        <v>118.97764510210446</v>
      </c>
    </row>
    <row r="7576" spans="2:3" x14ac:dyDescent="0.75">
      <c r="B7576" s="250">
        <v>7513</v>
      </c>
      <c r="C7576" s="249">
        <v>150.37733596388037</v>
      </c>
    </row>
    <row r="7577" spans="2:3" x14ac:dyDescent="0.75">
      <c r="B7577" s="250">
        <v>7514</v>
      </c>
      <c r="C7577" s="249">
        <v>95.030663726862656</v>
      </c>
    </row>
    <row r="7578" spans="2:3" x14ac:dyDescent="0.75">
      <c r="B7578" s="250">
        <v>7515</v>
      </c>
      <c r="C7578" s="249">
        <v>135.61319845508885</v>
      </c>
    </row>
    <row r="7579" spans="2:3" x14ac:dyDescent="0.75">
      <c r="B7579" s="250">
        <v>7516</v>
      </c>
      <c r="C7579" s="249">
        <v>133.34180884928458</v>
      </c>
    </row>
    <row r="7580" spans="2:3" x14ac:dyDescent="0.75">
      <c r="B7580" s="250">
        <v>7517</v>
      </c>
      <c r="C7580" s="249">
        <v>121.94561183180826</v>
      </c>
    </row>
    <row r="7581" spans="2:3" x14ac:dyDescent="0.75">
      <c r="B7581" s="250">
        <v>7518</v>
      </c>
      <c r="C7581" s="249">
        <v>109.93925841372105</v>
      </c>
    </row>
    <row r="7582" spans="2:3" x14ac:dyDescent="0.75">
      <c r="B7582" s="250">
        <v>7519</v>
      </c>
      <c r="C7582" s="249">
        <v>112.69171108990565</v>
      </c>
    </row>
    <row r="7583" spans="2:3" x14ac:dyDescent="0.75">
      <c r="B7583" s="250">
        <v>7520</v>
      </c>
      <c r="C7583" s="249">
        <v>67.226495788969402</v>
      </c>
    </row>
    <row r="7584" spans="2:3" x14ac:dyDescent="0.75">
      <c r="B7584" s="250">
        <v>7521</v>
      </c>
      <c r="C7584" s="249">
        <v>126.96602648394801</v>
      </c>
    </row>
    <row r="7585" spans="2:3" x14ac:dyDescent="0.75">
      <c r="B7585" s="250">
        <v>7522</v>
      </c>
      <c r="C7585" s="249">
        <v>64.261816111372625</v>
      </c>
    </row>
    <row r="7586" spans="2:3" x14ac:dyDescent="0.75">
      <c r="B7586" s="250">
        <v>7523</v>
      </c>
      <c r="C7586" s="249">
        <v>90.484062690107407</v>
      </c>
    </row>
    <row r="7587" spans="2:3" x14ac:dyDescent="0.75">
      <c r="B7587" s="250">
        <v>7524</v>
      </c>
      <c r="C7587" s="249">
        <v>107.74013903660702</v>
      </c>
    </row>
    <row r="7588" spans="2:3" x14ac:dyDescent="0.75">
      <c r="B7588" s="250">
        <v>7525</v>
      </c>
      <c r="C7588" s="249">
        <v>92.902879967704934</v>
      </c>
    </row>
    <row r="7589" spans="2:3" x14ac:dyDescent="0.75">
      <c r="B7589" s="250">
        <v>7526</v>
      </c>
      <c r="C7589" s="249">
        <v>162.66134827687654</v>
      </c>
    </row>
    <row r="7590" spans="2:3" x14ac:dyDescent="0.75">
      <c r="B7590" s="250">
        <v>7527</v>
      </c>
      <c r="C7590" s="249">
        <v>126.39709338094086</v>
      </c>
    </row>
    <row r="7591" spans="2:3" x14ac:dyDescent="0.75">
      <c r="B7591" s="250">
        <v>7528</v>
      </c>
      <c r="C7591" s="249">
        <v>133.89128428238715</v>
      </c>
    </row>
    <row r="7592" spans="2:3" x14ac:dyDescent="0.75">
      <c r="B7592" s="250">
        <v>7529</v>
      </c>
      <c r="C7592" s="249">
        <v>119.77091361125287</v>
      </c>
    </row>
    <row r="7593" spans="2:3" x14ac:dyDescent="0.75">
      <c r="B7593" s="250">
        <v>7530</v>
      </c>
      <c r="C7593" s="249">
        <v>132.23803838000825</v>
      </c>
    </row>
    <row r="7594" spans="2:3" x14ac:dyDescent="0.75">
      <c r="B7594" s="250">
        <v>7531</v>
      </c>
      <c r="C7594" s="249">
        <v>151.79917215356932</v>
      </c>
    </row>
    <row r="7595" spans="2:3" x14ac:dyDescent="0.75">
      <c r="B7595" s="250">
        <v>7532</v>
      </c>
      <c r="C7595" s="249">
        <v>123.28133016126304</v>
      </c>
    </row>
    <row r="7596" spans="2:3" x14ac:dyDescent="0.75">
      <c r="B7596" s="250">
        <v>7533</v>
      </c>
      <c r="C7596" s="249">
        <v>86.336643855239402</v>
      </c>
    </row>
    <row r="7597" spans="2:3" x14ac:dyDescent="0.75">
      <c r="B7597" s="250">
        <v>7534</v>
      </c>
      <c r="C7597" s="249">
        <v>123.96680806730163</v>
      </c>
    </row>
    <row r="7598" spans="2:3" x14ac:dyDescent="0.75">
      <c r="B7598" s="250">
        <v>7535</v>
      </c>
      <c r="C7598" s="249">
        <v>136.52391014044491</v>
      </c>
    </row>
    <row r="7599" spans="2:3" x14ac:dyDescent="0.75">
      <c r="B7599" s="250">
        <v>7536</v>
      </c>
      <c r="C7599" s="249">
        <v>106.90208256406605</v>
      </c>
    </row>
    <row r="7600" spans="2:3" x14ac:dyDescent="0.75">
      <c r="B7600" s="250">
        <v>7537</v>
      </c>
      <c r="C7600" s="249">
        <v>140.51089574284322</v>
      </c>
    </row>
    <row r="7601" spans="2:3" x14ac:dyDescent="0.75">
      <c r="B7601" s="250">
        <v>7538</v>
      </c>
      <c r="C7601" s="249">
        <v>142.79267661933702</v>
      </c>
    </row>
    <row r="7602" spans="2:3" x14ac:dyDescent="0.75">
      <c r="B7602" s="250">
        <v>7539</v>
      </c>
      <c r="C7602" s="249">
        <v>151.19924634941157</v>
      </c>
    </row>
    <row r="7603" spans="2:3" x14ac:dyDescent="0.75">
      <c r="B7603" s="250">
        <v>7540</v>
      </c>
      <c r="C7603" s="249">
        <v>123.01726481594523</v>
      </c>
    </row>
    <row r="7604" spans="2:3" x14ac:dyDescent="0.75">
      <c r="B7604" s="250">
        <v>7541</v>
      </c>
      <c r="C7604" s="249">
        <v>130.1371332856416</v>
      </c>
    </row>
    <row r="7605" spans="2:3" x14ac:dyDescent="0.75">
      <c r="B7605" s="250">
        <v>7542</v>
      </c>
      <c r="C7605" s="249">
        <v>111.17283968302847</v>
      </c>
    </row>
    <row r="7606" spans="2:3" x14ac:dyDescent="0.75">
      <c r="B7606" s="250">
        <v>7543</v>
      </c>
      <c r="C7606" s="249">
        <v>106.1559771669652</v>
      </c>
    </row>
    <row r="7607" spans="2:3" x14ac:dyDescent="0.75">
      <c r="B7607" s="250">
        <v>7544</v>
      </c>
      <c r="C7607" s="249">
        <v>129.12897184148702</v>
      </c>
    </row>
    <row r="7608" spans="2:3" x14ac:dyDescent="0.75">
      <c r="B7608" s="250">
        <v>7545</v>
      </c>
      <c r="C7608" s="249">
        <v>148.19602607833096</v>
      </c>
    </row>
    <row r="7609" spans="2:3" x14ac:dyDescent="0.75">
      <c r="B7609" s="250">
        <v>7546</v>
      </c>
      <c r="C7609" s="249">
        <v>129.45410753178564</v>
      </c>
    </row>
    <row r="7610" spans="2:3" x14ac:dyDescent="0.75">
      <c r="B7610" s="250">
        <v>7547</v>
      </c>
      <c r="C7610" s="249">
        <v>104.6336463689542</v>
      </c>
    </row>
    <row r="7611" spans="2:3" x14ac:dyDescent="0.75">
      <c r="B7611" s="250">
        <v>7548</v>
      </c>
      <c r="C7611" s="249">
        <v>102.08117825786012</v>
      </c>
    </row>
    <row r="7612" spans="2:3" x14ac:dyDescent="0.75">
      <c r="B7612" s="250">
        <v>7549</v>
      </c>
      <c r="C7612" s="249">
        <v>94.810141020846885</v>
      </c>
    </row>
    <row r="7613" spans="2:3" x14ac:dyDescent="0.75">
      <c r="B7613" s="250">
        <v>7550</v>
      </c>
      <c r="C7613" s="249">
        <v>97.028622295160147</v>
      </c>
    </row>
    <row r="7614" spans="2:3" x14ac:dyDescent="0.75">
      <c r="B7614" s="250">
        <v>7551</v>
      </c>
      <c r="C7614" s="249">
        <v>144.67366545073062</v>
      </c>
    </row>
    <row r="7615" spans="2:3" x14ac:dyDescent="0.75">
      <c r="B7615" s="250">
        <v>7552</v>
      </c>
      <c r="C7615" s="249">
        <v>97.933173632244618</v>
      </c>
    </row>
    <row r="7616" spans="2:3" x14ac:dyDescent="0.75">
      <c r="B7616" s="250">
        <v>7553</v>
      </c>
      <c r="C7616" s="249">
        <v>113.07790432825615</v>
      </c>
    </row>
    <row r="7617" spans="2:3" x14ac:dyDescent="0.75">
      <c r="B7617" s="250">
        <v>7554</v>
      </c>
      <c r="C7617" s="249">
        <v>67.356381796304504</v>
      </c>
    </row>
    <row r="7618" spans="2:3" x14ac:dyDescent="0.75">
      <c r="B7618" s="250">
        <v>7555</v>
      </c>
      <c r="C7618" s="249">
        <v>152.71741563310943</v>
      </c>
    </row>
    <row r="7619" spans="2:3" x14ac:dyDescent="0.75">
      <c r="B7619" s="250">
        <v>7556</v>
      </c>
      <c r="C7619" s="249">
        <v>99.362688941935204</v>
      </c>
    </row>
    <row r="7620" spans="2:3" x14ac:dyDescent="0.75">
      <c r="B7620" s="250">
        <v>7557</v>
      </c>
      <c r="C7620" s="249">
        <v>124.98585054592381</v>
      </c>
    </row>
    <row r="7621" spans="2:3" x14ac:dyDescent="0.75">
      <c r="B7621" s="250">
        <v>7558</v>
      </c>
      <c r="C7621" s="249">
        <v>148.87294642882296</v>
      </c>
    </row>
    <row r="7622" spans="2:3" x14ac:dyDescent="0.75">
      <c r="B7622" s="250">
        <v>7559</v>
      </c>
      <c r="C7622" s="249">
        <v>145.70354423481797</v>
      </c>
    </row>
    <row r="7623" spans="2:3" x14ac:dyDescent="0.75">
      <c r="B7623" s="250">
        <v>7560</v>
      </c>
      <c r="C7623" s="249">
        <v>120.6862973158873</v>
      </c>
    </row>
    <row r="7624" spans="2:3" x14ac:dyDescent="0.75">
      <c r="B7624" s="250">
        <v>7561</v>
      </c>
      <c r="C7624" s="249">
        <v>114.23193857212433</v>
      </c>
    </row>
    <row r="7625" spans="2:3" x14ac:dyDescent="0.75">
      <c r="B7625" s="250">
        <v>7562</v>
      </c>
      <c r="C7625" s="249">
        <v>118.02543988245984</v>
      </c>
    </row>
    <row r="7626" spans="2:3" x14ac:dyDescent="0.75">
      <c r="B7626" s="250">
        <v>7563</v>
      </c>
      <c r="C7626" s="249">
        <v>104.45930639705423</v>
      </c>
    </row>
    <row r="7627" spans="2:3" x14ac:dyDescent="0.75">
      <c r="B7627" s="250">
        <v>7564</v>
      </c>
      <c r="C7627" s="249">
        <v>107.70816039995853</v>
      </c>
    </row>
    <row r="7628" spans="2:3" x14ac:dyDescent="0.75">
      <c r="B7628" s="250">
        <v>7565</v>
      </c>
      <c r="C7628" s="249">
        <v>106.47559057409194</v>
      </c>
    </row>
    <row r="7629" spans="2:3" x14ac:dyDescent="0.75">
      <c r="B7629" s="250">
        <v>7566</v>
      </c>
      <c r="C7629" s="249">
        <v>110.25371250338225</v>
      </c>
    </row>
    <row r="7630" spans="2:3" x14ac:dyDescent="0.75">
      <c r="B7630" s="250">
        <v>7567</v>
      </c>
      <c r="C7630" s="249">
        <v>107.17270811547006</v>
      </c>
    </row>
    <row r="7631" spans="2:3" x14ac:dyDescent="0.75">
      <c r="B7631" s="250">
        <v>7568</v>
      </c>
      <c r="C7631" s="249">
        <v>121.59703078508909</v>
      </c>
    </row>
    <row r="7632" spans="2:3" x14ac:dyDescent="0.75">
      <c r="B7632" s="250">
        <v>7569</v>
      </c>
      <c r="C7632" s="249">
        <v>81.980993643637362</v>
      </c>
    </row>
    <row r="7633" spans="2:3" x14ac:dyDescent="0.75">
      <c r="B7633" s="250">
        <v>7570</v>
      </c>
      <c r="C7633" s="249">
        <v>135.72958107994481</v>
      </c>
    </row>
    <row r="7634" spans="2:3" x14ac:dyDescent="0.75">
      <c r="B7634" s="250">
        <v>7571</v>
      </c>
      <c r="C7634" s="249">
        <v>127.82131590270224</v>
      </c>
    </row>
    <row r="7635" spans="2:3" x14ac:dyDescent="0.75">
      <c r="B7635" s="250">
        <v>7572</v>
      </c>
      <c r="C7635" s="249">
        <v>129.55268629299226</v>
      </c>
    </row>
    <row r="7636" spans="2:3" x14ac:dyDescent="0.75">
      <c r="B7636" s="250">
        <v>7573</v>
      </c>
      <c r="C7636" s="249">
        <v>127.85517668516978</v>
      </c>
    </row>
    <row r="7637" spans="2:3" x14ac:dyDescent="0.75">
      <c r="B7637" s="250">
        <v>7574</v>
      </c>
      <c r="C7637" s="249">
        <v>110.13902914081689</v>
      </c>
    </row>
    <row r="7638" spans="2:3" x14ac:dyDescent="0.75">
      <c r="B7638" s="250">
        <v>7575</v>
      </c>
      <c r="C7638" s="249">
        <v>143.19480713406912</v>
      </c>
    </row>
    <row r="7639" spans="2:3" x14ac:dyDescent="0.75">
      <c r="B7639" s="250">
        <v>7576</v>
      </c>
      <c r="C7639" s="249">
        <v>85.591492815097396</v>
      </c>
    </row>
    <row r="7640" spans="2:3" x14ac:dyDescent="0.75">
      <c r="B7640" s="250">
        <v>7577</v>
      </c>
      <c r="C7640" s="249">
        <v>127.86075721765947</v>
      </c>
    </row>
    <row r="7641" spans="2:3" x14ac:dyDescent="0.75">
      <c r="B7641" s="250">
        <v>7578</v>
      </c>
      <c r="C7641" s="249">
        <v>92.979679923101344</v>
      </c>
    </row>
    <row r="7642" spans="2:3" x14ac:dyDescent="0.75">
      <c r="B7642" s="250">
        <v>7579</v>
      </c>
      <c r="C7642" s="249">
        <v>120.31752191988335</v>
      </c>
    </row>
    <row r="7643" spans="2:3" x14ac:dyDescent="0.75">
      <c r="B7643" s="250">
        <v>7580</v>
      </c>
      <c r="C7643" s="249">
        <v>136.83530764890284</v>
      </c>
    </row>
    <row r="7644" spans="2:3" x14ac:dyDescent="0.75">
      <c r="B7644" s="250">
        <v>7581</v>
      </c>
      <c r="C7644" s="249">
        <v>134.11449899086617</v>
      </c>
    </row>
    <row r="7645" spans="2:3" x14ac:dyDescent="0.75">
      <c r="B7645" s="250">
        <v>7582</v>
      </c>
      <c r="C7645" s="249">
        <v>126.92030508941326</v>
      </c>
    </row>
    <row r="7646" spans="2:3" x14ac:dyDescent="0.75">
      <c r="B7646" s="250">
        <v>7583</v>
      </c>
      <c r="C7646" s="249">
        <v>133.03816943756786</v>
      </c>
    </row>
    <row r="7647" spans="2:3" x14ac:dyDescent="0.75">
      <c r="B7647" s="250">
        <v>7584</v>
      </c>
      <c r="C7647" s="249">
        <v>161.71011303420551</v>
      </c>
    </row>
    <row r="7648" spans="2:3" x14ac:dyDescent="0.75">
      <c r="B7648" s="250">
        <v>7585</v>
      </c>
      <c r="C7648" s="249">
        <v>117.23518114205613</v>
      </c>
    </row>
    <row r="7649" spans="2:3" x14ac:dyDescent="0.75">
      <c r="B7649" s="250">
        <v>7586</v>
      </c>
      <c r="C7649" s="249">
        <v>107.85995198869495</v>
      </c>
    </row>
    <row r="7650" spans="2:3" x14ac:dyDescent="0.75">
      <c r="B7650" s="250">
        <v>7587</v>
      </c>
      <c r="C7650" s="249">
        <v>107.15528647077645</v>
      </c>
    </row>
    <row r="7651" spans="2:3" x14ac:dyDescent="0.75">
      <c r="B7651" s="250">
        <v>7588</v>
      </c>
      <c r="C7651" s="249">
        <v>160.27982087468462</v>
      </c>
    </row>
    <row r="7652" spans="2:3" x14ac:dyDescent="0.75">
      <c r="B7652" s="250">
        <v>7589</v>
      </c>
      <c r="C7652" s="249">
        <v>143.45240515069477</v>
      </c>
    </row>
    <row r="7653" spans="2:3" x14ac:dyDescent="0.75">
      <c r="B7653" s="250">
        <v>7590</v>
      </c>
      <c r="C7653" s="249">
        <v>117.39960727939179</v>
      </c>
    </row>
    <row r="7654" spans="2:3" x14ac:dyDescent="0.75">
      <c r="B7654" s="250">
        <v>7591</v>
      </c>
      <c r="C7654" s="249">
        <v>116.38562350402481</v>
      </c>
    </row>
    <row r="7655" spans="2:3" x14ac:dyDescent="0.75">
      <c r="B7655" s="250">
        <v>7592</v>
      </c>
      <c r="C7655" s="249">
        <v>168.58611033804851</v>
      </c>
    </row>
    <row r="7656" spans="2:3" x14ac:dyDescent="0.75">
      <c r="B7656" s="250">
        <v>7593</v>
      </c>
      <c r="C7656" s="249">
        <v>136.17924063022261</v>
      </c>
    </row>
    <row r="7657" spans="2:3" x14ac:dyDescent="0.75">
      <c r="B7657" s="250">
        <v>7594</v>
      </c>
      <c r="C7657" s="249">
        <v>127.45012333126867</v>
      </c>
    </row>
    <row r="7658" spans="2:3" x14ac:dyDescent="0.75">
      <c r="B7658" s="250">
        <v>7595</v>
      </c>
      <c r="C7658" s="249">
        <v>124.52371831628605</v>
      </c>
    </row>
    <row r="7659" spans="2:3" x14ac:dyDescent="0.75">
      <c r="B7659" s="250">
        <v>7596</v>
      </c>
      <c r="C7659" s="249">
        <v>104.64428153182519</v>
      </c>
    </row>
    <row r="7660" spans="2:3" x14ac:dyDescent="0.75">
      <c r="B7660" s="250">
        <v>7597</v>
      </c>
      <c r="C7660" s="249">
        <v>119.86300581656536</v>
      </c>
    </row>
    <row r="7661" spans="2:3" x14ac:dyDescent="0.75">
      <c r="B7661" s="250">
        <v>7598</v>
      </c>
      <c r="C7661" s="249">
        <v>120.02019091780225</v>
      </c>
    </row>
    <row r="7662" spans="2:3" x14ac:dyDescent="0.75">
      <c r="B7662" s="250">
        <v>7599</v>
      </c>
      <c r="C7662" s="249">
        <v>134.13130660622798</v>
      </c>
    </row>
    <row r="7663" spans="2:3" x14ac:dyDescent="0.75">
      <c r="B7663" s="250">
        <v>7600</v>
      </c>
      <c r="C7663" s="249">
        <v>109.16824056944176</v>
      </c>
    </row>
    <row r="7664" spans="2:3" x14ac:dyDescent="0.75">
      <c r="B7664" s="250">
        <v>7601</v>
      </c>
      <c r="C7664" s="249">
        <v>161.21962701027948</v>
      </c>
    </row>
    <row r="7665" spans="2:3" x14ac:dyDescent="0.75">
      <c r="B7665" s="250">
        <v>7602</v>
      </c>
      <c r="C7665" s="249">
        <v>139.10196136493315</v>
      </c>
    </row>
    <row r="7666" spans="2:3" x14ac:dyDescent="0.75">
      <c r="B7666" s="250">
        <v>7603</v>
      </c>
      <c r="C7666" s="249">
        <v>145.62225598672853</v>
      </c>
    </row>
    <row r="7667" spans="2:3" x14ac:dyDescent="0.75">
      <c r="B7667" s="250">
        <v>7604</v>
      </c>
      <c r="C7667" s="249">
        <v>145.9915989316037</v>
      </c>
    </row>
    <row r="7668" spans="2:3" x14ac:dyDescent="0.75">
      <c r="B7668" s="250">
        <v>7605</v>
      </c>
      <c r="C7668" s="249">
        <v>120.36211151481425</v>
      </c>
    </row>
    <row r="7669" spans="2:3" x14ac:dyDescent="0.75">
      <c r="B7669" s="250">
        <v>7606</v>
      </c>
      <c r="C7669" s="249">
        <v>112.71874414669794</v>
      </c>
    </row>
    <row r="7670" spans="2:3" x14ac:dyDescent="0.75">
      <c r="B7670" s="250">
        <v>7607</v>
      </c>
      <c r="C7670" s="249">
        <v>71.339564092757854</v>
      </c>
    </row>
    <row r="7671" spans="2:3" x14ac:dyDescent="0.75">
      <c r="B7671" s="250">
        <v>7608</v>
      </c>
      <c r="C7671" s="249">
        <v>178.70056439874676</v>
      </c>
    </row>
    <row r="7672" spans="2:3" x14ac:dyDescent="0.75">
      <c r="B7672" s="250">
        <v>7609</v>
      </c>
      <c r="C7672" s="249">
        <v>59.979451087864241</v>
      </c>
    </row>
    <row r="7673" spans="2:3" x14ac:dyDescent="0.75">
      <c r="B7673" s="250">
        <v>7610</v>
      </c>
      <c r="C7673" s="249">
        <v>95.450545723467656</v>
      </c>
    </row>
    <row r="7674" spans="2:3" x14ac:dyDescent="0.75">
      <c r="B7674" s="250">
        <v>7611</v>
      </c>
      <c r="C7674" s="249">
        <v>147.35703364061595</v>
      </c>
    </row>
    <row r="7675" spans="2:3" x14ac:dyDescent="0.75">
      <c r="B7675" s="250">
        <v>7612</v>
      </c>
      <c r="C7675" s="249">
        <v>136.90465437220249</v>
      </c>
    </row>
    <row r="7676" spans="2:3" x14ac:dyDescent="0.75">
      <c r="B7676" s="250">
        <v>7613</v>
      </c>
      <c r="C7676" s="249">
        <v>140.43510140115615</v>
      </c>
    </row>
    <row r="7677" spans="2:3" x14ac:dyDescent="0.75">
      <c r="B7677" s="250">
        <v>7614</v>
      </c>
      <c r="C7677" s="249">
        <v>94.8651443700426</v>
      </c>
    </row>
    <row r="7678" spans="2:3" x14ac:dyDescent="0.75">
      <c r="B7678" s="250">
        <v>7615</v>
      </c>
      <c r="C7678" s="249">
        <v>134.87289011802983</v>
      </c>
    </row>
    <row r="7679" spans="2:3" x14ac:dyDescent="0.75">
      <c r="B7679" s="250">
        <v>7616</v>
      </c>
      <c r="C7679" s="249">
        <v>163.11667494065432</v>
      </c>
    </row>
    <row r="7680" spans="2:3" x14ac:dyDescent="0.75">
      <c r="B7680" s="250">
        <v>7617</v>
      </c>
      <c r="C7680" s="249">
        <v>125.71564391629502</v>
      </c>
    </row>
    <row r="7681" spans="2:3" x14ac:dyDescent="0.75">
      <c r="B7681" s="250">
        <v>7618</v>
      </c>
      <c r="C7681" s="249">
        <v>151.12256924812473</v>
      </c>
    </row>
    <row r="7682" spans="2:3" x14ac:dyDescent="0.75">
      <c r="B7682" s="250">
        <v>7619</v>
      </c>
      <c r="C7682" s="249">
        <v>118.68416010506199</v>
      </c>
    </row>
    <row r="7683" spans="2:3" x14ac:dyDescent="0.75">
      <c r="B7683" s="250">
        <v>7620</v>
      </c>
      <c r="C7683" s="249">
        <v>128.00834226947788</v>
      </c>
    </row>
    <row r="7684" spans="2:3" x14ac:dyDescent="0.75">
      <c r="B7684" s="250">
        <v>7621</v>
      </c>
      <c r="C7684" s="249">
        <v>135.67672166471078</v>
      </c>
    </row>
    <row r="7685" spans="2:3" x14ac:dyDescent="0.75">
      <c r="B7685" s="250">
        <v>7622</v>
      </c>
      <c r="C7685" s="249">
        <v>91.338296131050299</v>
      </c>
    </row>
    <row r="7686" spans="2:3" x14ac:dyDescent="0.75">
      <c r="B7686" s="250">
        <v>7623</v>
      </c>
      <c r="C7686" s="249">
        <v>107.88472477498544</v>
      </c>
    </row>
    <row r="7687" spans="2:3" x14ac:dyDescent="0.75">
      <c r="B7687" s="250">
        <v>7624</v>
      </c>
      <c r="C7687" s="249">
        <v>105.76818597644203</v>
      </c>
    </row>
    <row r="7688" spans="2:3" x14ac:dyDescent="0.75">
      <c r="B7688" s="250">
        <v>7625</v>
      </c>
      <c r="C7688" s="249">
        <v>123.3267956297898</v>
      </c>
    </row>
    <row r="7689" spans="2:3" x14ac:dyDescent="0.75">
      <c r="B7689" s="250">
        <v>7626</v>
      </c>
      <c r="C7689" s="249">
        <v>110.57138730350052</v>
      </c>
    </row>
    <row r="7690" spans="2:3" x14ac:dyDescent="0.75">
      <c r="B7690" s="250">
        <v>7627</v>
      </c>
      <c r="C7690" s="249">
        <v>118.5725376752515</v>
      </c>
    </row>
    <row r="7691" spans="2:3" x14ac:dyDescent="0.75">
      <c r="B7691" s="250">
        <v>7628</v>
      </c>
      <c r="C7691" s="249">
        <v>114.16268452624631</v>
      </c>
    </row>
    <row r="7692" spans="2:3" x14ac:dyDescent="0.75">
      <c r="B7692" s="250">
        <v>7629</v>
      </c>
      <c r="C7692" s="249">
        <v>114.3946419153859</v>
      </c>
    </row>
    <row r="7693" spans="2:3" x14ac:dyDescent="0.75">
      <c r="B7693" s="250">
        <v>7630</v>
      </c>
      <c r="C7693" s="249">
        <v>162.39585291374755</v>
      </c>
    </row>
    <row r="7694" spans="2:3" x14ac:dyDescent="0.75">
      <c r="B7694" s="250">
        <v>7631</v>
      </c>
      <c r="C7694" s="249">
        <v>134.26391359316563</v>
      </c>
    </row>
    <row r="7695" spans="2:3" x14ac:dyDescent="0.75">
      <c r="B7695" s="250">
        <v>7632</v>
      </c>
      <c r="C7695" s="249">
        <v>132.56508818672077</v>
      </c>
    </row>
    <row r="7696" spans="2:3" x14ac:dyDescent="0.75">
      <c r="B7696" s="250">
        <v>7633</v>
      </c>
      <c r="C7696" s="249">
        <v>104.72589878286516</v>
      </c>
    </row>
    <row r="7697" spans="2:3" x14ac:dyDescent="0.75">
      <c r="B7697" s="250">
        <v>7634</v>
      </c>
      <c r="C7697" s="249">
        <v>147.0975611959071</v>
      </c>
    </row>
    <row r="7698" spans="2:3" x14ac:dyDescent="0.75">
      <c r="B7698" s="250">
        <v>7635</v>
      </c>
      <c r="C7698" s="249">
        <v>135.29265996455675</v>
      </c>
    </row>
    <row r="7699" spans="2:3" x14ac:dyDescent="0.75">
      <c r="B7699" s="250">
        <v>7636</v>
      </c>
      <c r="C7699" s="249">
        <v>132.9549051512225</v>
      </c>
    </row>
    <row r="7700" spans="2:3" x14ac:dyDescent="0.75">
      <c r="B7700" s="250">
        <v>7637</v>
      </c>
      <c r="C7700" s="249">
        <v>109.27067168223647</v>
      </c>
    </row>
    <row r="7701" spans="2:3" x14ac:dyDescent="0.75">
      <c r="B7701" s="250">
        <v>7638</v>
      </c>
      <c r="C7701" s="249">
        <v>143.52653675840529</v>
      </c>
    </row>
    <row r="7702" spans="2:3" x14ac:dyDescent="0.75">
      <c r="B7702" s="250">
        <v>7639</v>
      </c>
      <c r="C7702" s="249">
        <v>125.40012175739233</v>
      </c>
    </row>
    <row r="7703" spans="2:3" x14ac:dyDescent="0.75">
      <c r="B7703" s="250">
        <v>7640</v>
      </c>
      <c r="C7703" s="249">
        <v>105.76755245853768</v>
      </c>
    </row>
    <row r="7704" spans="2:3" x14ac:dyDescent="0.75">
      <c r="B7704" s="250">
        <v>7641</v>
      </c>
      <c r="C7704" s="249">
        <v>108.3553419749409</v>
      </c>
    </row>
    <row r="7705" spans="2:3" x14ac:dyDescent="0.75">
      <c r="B7705" s="250">
        <v>7642</v>
      </c>
      <c r="C7705" s="249">
        <v>136.81435357536586</v>
      </c>
    </row>
    <row r="7706" spans="2:3" x14ac:dyDescent="0.75">
      <c r="B7706" s="250">
        <v>7643</v>
      </c>
      <c r="C7706" s="249">
        <v>159.29474916595569</v>
      </c>
    </row>
    <row r="7707" spans="2:3" x14ac:dyDescent="0.75">
      <c r="B7707" s="250">
        <v>7644</v>
      </c>
      <c r="C7707" s="249">
        <v>59.364790217619685</v>
      </c>
    </row>
    <row r="7708" spans="2:3" x14ac:dyDescent="0.75">
      <c r="B7708" s="250">
        <v>7645</v>
      </c>
      <c r="C7708" s="249">
        <v>115.75977072083742</v>
      </c>
    </row>
    <row r="7709" spans="2:3" x14ac:dyDescent="0.75">
      <c r="B7709" s="250">
        <v>7646</v>
      </c>
      <c r="C7709" s="249">
        <v>142.33478372756775</v>
      </c>
    </row>
    <row r="7710" spans="2:3" x14ac:dyDescent="0.75">
      <c r="B7710" s="250">
        <v>7647</v>
      </c>
      <c r="C7710" s="249">
        <v>119.09094635058619</v>
      </c>
    </row>
    <row r="7711" spans="2:3" x14ac:dyDescent="0.75">
      <c r="B7711" s="250">
        <v>7648</v>
      </c>
      <c r="C7711" s="249">
        <v>130.79374488292817</v>
      </c>
    </row>
    <row r="7712" spans="2:3" x14ac:dyDescent="0.75">
      <c r="B7712" s="250">
        <v>7649</v>
      </c>
      <c r="C7712" s="249">
        <v>117.10333344408785</v>
      </c>
    </row>
    <row r="7713" spans="2:3" x14ac:dyDescent="0.75">
      <c r="B7713" s="250">
        <v>7650</v>
      </c>
      <c r="C7713" s="249">
        <v>80.314176995978301</v>
      </c>
    </row>
    <row r="7714" spans="2:3" x14ac:dyDescent="0.75">
      <c r="B7714" s="250">
        <v>7651</v>
      </c>
      <c r="C7714" s="249">
        <v>152.50244923540856</v>
      </c>
    </row>
    <row r="7715" spans="2:3" x14ac:dyDescent="0.75">
      <c r="B7715" s="250">
        <v>7652</v>
      </c>
      <c r="C7715" s="249">
        <v>107.96206368049572</v>
      </c>
    </row>
    <row r="7716" spans="2:3" x14ac:dyDescent="0.75">
      <c r="B7716" s="250">
        <v>7653</v>
      </c>
      <c r="C7716" s="249">
        <v>114.04170434845629</v>
      </c>
    </row>
    <row r="7717" spans="2:3" x14ac:dyDescent="0.75">
      <c r="B7717" s="250">
        <v>7654</v>
      </c>
      <c r="C7717" s="249">
        <v>119.53116741240635</v>
      </c>
    </row>
    <row r="7718" spans="2:3" x14ac:dyDescent="0.75">
      <c r="B7718" s="250">
        <v>7655</v>
      </c>
      <c r="C7718" s="249">
        <v>104.22285225213135</v>
      </c>
    </row>
    <row r="7719" spans="2:3" x14ac:dyDescent="0.75">
      <c r="B7719" s="250">
        <v>7656</v>
      </c>
      <c r="C7719" s="249">
        <v>122.07003751431532</v>
      </c>
    </row>
    <row r="7720" spans="2:3" x14ac:dyDescent="0.75">
      <c r="B7720" s="250">
        <v>7657</v>
      </c>
      <c r="C7720" s="249">
        <v>136.34907992600654</v>
      </c>
    </row>
    <row r="7721" spans="2:3" x14ac:dyDescent="0.75">
      <c r="B7721" s="250">
        <v>7658</v>
      </c>
      <c r="C7721" s="249">
        <v>115.46992216712898</v>
      </c>
    </row>
    <row r="7722" spans="2:3" x14ac:dyDescent="0.75">
      <c r="B7722" s="250">
        <v>7659</v>
      </c>
      <c r="C7722" s="249">
        <v>128.50203135983369</v>
      </c>
    </row>
    <row r="7723" spans="2:3" x14ac:dyDescent="0.75">
      <c r="B7723" s="250">
        <v>7660</v>
      </c>
      <c r="C7723" s="249">
        <v>95.685579108664143</v>
      </c>
    </row>
    <row r="7724" spans="2:3" x14ac:dyDescent="0.75">
      <c r="B7724" s="250">
        <v>7661</v>
      </c>
      <c r="C7724" s="249">
        <v>135.30459832066998</v>
      </c>
    </row>
    <row r="7725" spans="2:3" x14ac:dyDescent="0.75">
      <c r="B7725" s="250">
        <v>7662</v>
      </c>
      <c r="C7725" s="249">
        <v>56.902942024385879</v>
      </c>
    </row>
    <row r="7726" spans="2:3" x14ac:dyDescent="0.75">
      <c r="B7726" s="250">
        <v>7663</v>
      </c>
      <c r="C7726" s="249">
        <v>118.00483362379471</v>
      </c>
    </row>
    <row r="7727" spans="2:3" x14ac:dyDescent="0.75">
      <c r="B7727" s="250">
        <v>7664</v>
      </c>
      <c r="C7727" s="249">
        <v>125.73442622317687</v>
      </c>
    </row>
    <row r="7728" spans="2:3" x14ac:dyDescent="0.75">
      <c r="B7728" s="250">
        <v>7665</v>
      </c>
      <c r="C7728" s="249">
        <v>140.32546142443036</v>
      </c>
    </row>
    <row r="7729" spans="2:3" x14ac:dyDescent="0.75">
      <c r="B7729" s="250">
        <v>7666</v>
      </c>
      <c r="C7729" s="249">
        <v>164.29544719316141</v>
      </c>
    </row>
    <row r="7730" spans="2:3" x14ac:dyDescent="0.75">
      <c r="B7730" s="250">
        <v>7667</v>
      </c>
      <c r="C7730" s="249">
        <v>121.1548477151062</v>
      </c>
    </row>
    <row r="7731" spans="2:3" x14ac:dyDescent="0.75">
      <c r="B7731" s="250">
        <v>7668</v>
      </c>
      <c r="C7731" s="249">
        <v>111.8256961419015</v>
      </c>
    </row>
    <row r="7732" spans="2:3" x14ac:dyDescent="0.75">
      <c r="B7732" s="250">
        <v>7669</v>
      </c>
      <c r="C7732" s="249">
        <v>106.72355981135298</v>
      </c>
    </row>
    <row r="7733" spans="2:3" x14ac:dyDescent="0.75">
      <c r="B7733" s="250">
        <v>7670</v>
      </c>
      <c r="C7733" s="249">
        <v>147.68893710406186</v>
      </c>
    </row>
    <row r="7734" spans="2:3" x14ac:dyDescent="0.75">
      <c r="B7734" s="250">
        <v>7671</v>
      </c>
      <c r="C7734" s="249">
        <v>97.812122520179614</v>
      </c>
    </row>
    <row r="7735" spans="2:3" x14ac:dyDescent="0.75">
      <c r="B7735" s="250">
        <v>7672</v>
      </c>
      <c r="C7735" s="249">
        <v>141.90990259487552</v>
      </c>
    </row>
    <row r="7736" spans="2:3" x14ac:dyDescent="0.75">
      <c r="B7736" s="250">
        <v>7673</v>
      </c>
      <c r="C7736" s="249">
        <v>110.74171502770994</v>
      </c>
    </row>
    <row r="7737" spans="2:3" x14ac:dyDescent="0.75">
      <c r="B7737" s="250">
        <v>7674</v>
      </c>
      <c r="C7737" s="249">
        <v>122.19076828109556</v>
      </c>
    </row>
    <row r="7738" spans="2:3" x14ac:dyDescent="0.75">
      <c r="B7738" s="250">
        <v>7675</v>
      </c>
      <c r="C7738" s="249">
        <v>93.840065043641516</v>
      </c>
    </row>
    <row r="7739" spans="2:3" x14ac:dyDescent="0.75">
      <c r="B7739" s="250">
        <v>7676</v>
      </c>
      <c r="C7739" s="249">
        <v>118.20106117411203</v>
      </c>
    </row>
    <row r="7740" spans="2:3" x14ac:dyDescent="0.75">
      <c r="B7740" s="250">
        <v>7677</v>
      </c>
      <c r="C7740" s="249">
        <v>105.45690092982917</v>
      </c>
    </row>
    <row r="7741" spans="2:3" x14ac:dyDescent="0.75">
      <c r="B7741" s="250">
        <v>7678</v>
      </c>
      <c r="C7741" s="249">
        <v>89.387577094521077</v>
      </c>
    </row>
    <row r="7742" spans="2:3" x14ac:dyDescent="0.75">
      <c r="B7742" s="250">
        <v>7679</v>
      </c>
      <c r="C7742" s="249">
        <v>157.06910496935296</v>
      </c>
    </row>
    <row r="7743" spans="2:3" x14ac:dyDescent="0.75">
      <c r="B7743" s="250">
        <v>7680</v>
      </c>
      <c r="C7743" s="249">
        <v>143.63037186505278</v>
      </c>
    </row>
    <row r="7744" spans="2:3" x14ac:dyDescent="0.75">
      <c r="B7744" s="250">
        <v>7681</v>
      </c>
      <c r="C7744" s="249">
        <v>98.373260903942253</v>
      </c>
    </row>
    <row r="7745" spans="2:3" x14ac:dyDescent="0.75">
      <c r="B7745" s="250">
        <v>7682</v>
      </c>
      <c r="C7745" s="249">
        <v>98.221106489349822</v>
      </c>
    </row>
    <row r="7746" spans="2:3" x14ac:dyDescent="0.75">
      <c r="B7746" s="250">
        <v>7683</v>
      </c>
      <c r="C7746" s="249">
        <v>118.76842967766753</v>
      </c>
    </row>
    <row r="7747" spans="2:3" x14ac:dyDescent="0.75">
      <c r="B7747" s="250">
        <v>7684</v>
      </c>
      <c r="C7747" s="249">
        <v>161.27006220420245</v>
      </c>
    </row>
    <row r="7748" spans="2:3" x14ac:dyDescent="0.75">
      <c r="B7748" s="250">
        <v>7685</v>
      </c>
      <c r="C7748" s="249">
        <v>126.44805665170469</v>
      </c>
    </row>
    <row r="7749" spans="2:3" x14ac:dyDescent="0.75">
      <c r="B7749" s="250">
        <v>7686</v>
      </c>
      <c r="C7749" s="249">
        <v>74.154618360566005</v>
      </c>
    </row>
    <row r="7750" spans="2:3" x14ac:dyDescent="0.75">
      <c r="B7750" s="250">
        <v>7687</v>
      </c>
      <c r="C7750" s="249">
        <v>135.28955548327895</v>
      </c>
    </row>
    <row r="7751" spans="2:3" x14ac:dyDescent="0.75">
      <c r="B7751" s="250">
        <v>7688</v>
      </c>
      <c r="C7751" s="249">
        <v>106.71453758019778</v>
      </c>
    </row>
    <row r="7752" spans="2:3" x14ac:dyDescent="0.75">
      <c r="B7752" s="250">
        <v>7689</v>
      </c>
      <c r="C7752" s="249">
        <v>161.87966043387243</v>
      </c>
    </row>
    <row r="7753" spans="2:3" x14ac:dyDescent="0.75">
      <c r="B7753" s="250">
        <v>7690</v>
      </c>
      <c r="C7753" s="249">
        <v>127.31626804282214</v>
      </c>
    </row>
    <row r="7754" spans="2:3" x14ac:dyDescent="0.75">
      <c r="B7754" s="250">
        <v>7691</v>
      </c>
      <c r="C7754" s="249">
        <v>138.30902568752404</v>
      </c>
    </row>
    <row r="7755" spans="2:3" x14ac:dyDescent="0.75">
      <c r="B7755" s="250">
        <v>7692</v>
      </c>
      <c r="C7755" s="249">
        <v>128.10295149430834</v>
      </c>
    </row>
    <row r="7756" spans="2:3" x14ac:dyDescent="0.75">
      <c r="B7756" s="250">
        <v>7693</v>
      </c>
      <c r="C7756" s="249">
        <v>108.43627649574942</v>
      </c>
    </row>
    <row r="7757" spans="2:3" x14ac:dyDescent="0.75">
      <c r="B7757" s="250">
        <v>7694</v>
      </c>
      <c r="C7757" s="249">
        <v>106.29981620316812</v>
      </c>
    </row>
    <row r="7758" spans="2:3" x14ac:dyDescent="0.75">
      <c r="B7758" s="250">
        <v>7695</v>
      </c>
      <c r="C7758" s="249">
        <v>125.36151649727151</v>
      </c>
    </row>
    <row r="7759" spans="2:3" x14ac:dyDescent="0.75">
      <c r="B7759" s="250">
        <v>7696</v>
      </c>
      <c r="C7759" s="249">
        <v>144.97389362254793</v>
      </c>
    </row>
    <row r="7760" spans="2:3" x14ac:dyDescent="0.75">
      <c r="B7760" s="250">
        <v>7697</v>
      </c>
      <c r="C7760" s="249">
        <v>82.955509741929461</v>
      </c>
    </row>
    <row r="7761" spans="2:3" x14ac:dyDescent="0.75">
      <c r="B7761" s="250">
        <v>7698</v>
      </c>
      <c r="C7761" s="249">
        <v>132.13144442789371</v>
      </c>
    </row>
    <row r="7762" spans="2:3" x14ac:dyDescent="0.75">
      <c r="B7762" s="250">
        <v>7699</v>
      </c>
      <c r="C7762" s="249">
        <v>103.84112553588503</v>
      </c>
    </row>
    <row r="7763" spans="2:3" x14ac:dyDescent="0.75">
      <c r="B7763" s="250">
        <v>7700</v>
      </c>
      <c r="C7763" s="249">
        <v>132.59159637806766</v>
      </c>
    </row>
    <row r="7764" spans="2:3" x14ac:dyDescent="0.75">
      <c r="B7764" s="250">
        <v>7701</v>
      </c>
      <c r="C7764" s="249">
        <v>148.9232580512728</v>
      </c>
    </row>
    <row r="7765" spans="2:3" x14ac:dyDescent="0.75">
      <c r="B7765" s="250">
        <v>7702</v>
      </c>
      <c r="C7765" s="249">
        <v>88.466267160187897</v>
      </c>
    </row>
    <row r="7766" spans="2:3" x14ac:dyDescent="0.75">
      <c r="B7766" s="250">
        <v>7703</v>
      </c>
      <c r="C7766" s="249">
        <v>126.61622646997108</v>
      </c>
    </row>
    <row r="7767" spans="2:3" x14ac:dyDescent="0.75">
      <c r="B7767" s="250">
        <v>7704</v>
      </c>
      <c r="C7767" s="249">
        <v>160.84022972920744</v>
      </c>
    </row>
    <row r="7768" spans="2:3" x14ac:dyDescent="0.75">
      <c r="B7768" s="250">
        <v>7705</v>
      </c>
      <c r="C7768" s="249">
        <v>109.77345256409501</v>
      </c>
    </row>
    <row r="7769" spans="2:3" x14ac:dyDescent="0.75">
      <c r="B7769" s="250">
        <v>7706</v>
      </c>
      <c r="C7769" s="249">
        <v>126.09163046468608</v>
      </c>
    </row>
    <row r="7770" spans="2:3" x14ac:dyDescent="0.75">
      <c r="B7770" s="250">
        <v>7707</v>
      </c>
      <c r="C7770" s="249">
        <v>124.58735356926753</v>
      </c>
    </row>
    <row r="7771" spans="2:3" x14ac:dyDescent="0.75">
      <c r="B7771" s="250">
        <v>7708</v>
      </c>
      <c r="C7771" s="249">
        <v>107.07186369185082</v>
      </c>
    </row>
    <row r="7772" spans="2:3" x14ac:dyDescent="0.75">
      <c r="B7772" s="250">
        <v>7709</v>
      </c>
      <c r="C7772" s="249">
        <v>74.79213520606686</v>
      </c>
    </row>
    <row r="7773" spans="2:3" x14ac:dyDescent="0.75">
      <c r="B7773" s="250">
        <v>7710</v>
      </c>
      <c r="C7773" s="249">
        <v>125.92397663209061</v>
      </c>
    </row>
    <row r="7774" spans="2:3" x14ac:dyDescent="0.75">
      <c r="B7774" s="250">
        <v>7711</v>
      </c>
      <c r="C7774" s="249">
        <v>123.54362775013269</v>
      </c>
    </row>
    <row r="7775" spans="2:3" x14ac:dyDescent="0.75">
      <c r="B7775" s="250">
        <v>7712</v>
      </c>
      <c r="C7775" s="249">
        <v>164.31934551456189</v>
      </c>
    </row>
    <row r="7776" spans="2:3" x14ac:dyDescent="0.75">
      <c r="B7776" s="250">
        <v>7713</v>
      </c>
      <c r="C7776" s="249">
        <v>142.6173143058561</v>
      </c>
    </row>
    <row r="7777" spans="2:3" x14ac:dyDescent="0.75">
      <c r="B7777" s="250">
        <v>7714</v>
      </c>
      <c r="C7777" s="249">
        <v>138.88096756120797</v>
      </c>
    </row>
    <row r="7778" spans="2:3" x14ac:dyDescent="0.75">
      <c r="B7778" s="250">
        <v>7715</v>
      </c>
      <c r="C7778" s="249">
        <v>160.76733147233944</v>
      </c>
    </row>
    <row r="7779" spans="2:3" x14ac:dyDescent="0.75">
      <c r="B7779" s="250">
        <v>7716</v>
      </c>
      <c r="C7779" s="249">
        <v>111.6861852802441</v>
      </c>
    </row>
    <row r="7780" spans="2:3" x14ac:dyDescent="0.75">
      <c r="B7780" s="250">
        <v>7717</v>
      </c>
      <c r="C7780" s="249">
        <v>138.04328475162134</v>
      </c>
    </row>
    <row r="7781" spans="2:3" x14ac:dyDescent="0.75">
      <c r="B7781" s="250">
        <v>7718</v>
      </c>
      <c r="C7781" s="249">
        <v>98.941371258498975</v>
      </c>
    </row>
    <row r="7782" spans="2:3" x14ac:dyDescent="0.75">
      <c r="B7782" s="250">
        <v>7719</v>
      </c>
      <c r="C7782" s="249">
        <v>105.68894115591385</v>
      </c>
    </row>
    <row r="7783" spans="2:3" x14ac:dyDescent="0.75">
      <c r="B7783" s="250">
        <v>7720</v>
      </c>
      <c r="C7783" s="249">
        <v>113.62570390844975</v>
      </c>
    </row>
    <row r="7784" spans="2:3" x14ac:dyDescent="0.75">
      <c r="B7784" s="250">
        <v>7721</v>
      </c>
      <c r="C7784" s="249">
        <v>192.74724475253709</v>
      </c>
    </row>
    <row r="7785" spans="2:3" x14ac:dyDescent="0.75">
      <c r="B7785" s="250">
        <v>7722</v>
      </c>
      <c r="C7785" s="249">
        <v>113.81223629061756</v>
      </c>
    </row>
    <row r="7786" spans="2:3" x14ac:dyDescent="0.75">
      <c r="B7786" s="250">
        <v>7723</v>
      </c>
      <c r="C7786" s="249">
        <v>174.85763263370291</v>
      </c>
    </row>
    <row r="7787" spans="2:3" x14ac:dyDescent="0.75">
      <c r="B7787" s="250">
        <v>7724</v>
      </c>
      <c r="C7787" s="249">
        <v>145.57660437032288</v>
      </c>
    </row>
    <row r="7788" spans="2:3" x14ac:dyDescent="0.75">
      <c r="B7788" s="250">
        <v>7725</v>
      </c>
      <c r="C7788" s="249">
        <v>137.30495785352679</v>
      </c>
    </row>
    <row r="7789" spans="2:3" x14ac:dyDescent="0.75">
      <c r="B7789" s="250">
        <v>7726</v>
      </c>
      <c r="C7789" s="249">
        <v>106.24046986579469</v>
      </c>
    </row>
    <row r="7790" spans="2:3" x14ac:dyDescent="0.75">
      <c r="B7790" s="250">
        <v>7727</v>
      </c>
      <c r="C7790" s="249">
        <v>155.40206350559794</v>
      </c>
    </row>
    <row r="7791" spans="2:3" x14ac:dyDescent="0.75">
      <c r="B7791" s="250">
        <v>7728</v>
      </c>
      <c r="C7791" s="249">
        <v>84.765927331908642</v>
      </c>
    </row>
    <row r="7792" spans="2:3" x14ac:dyDescent="0.75">
      <c r="B7792" s="250">
        <v>7729</v>
      </c>
      <c r="C7792" s="249">
        <v>89.103939359378757</v>
      </c>
    </row>
    <row r="7793" spans="2:3" x14ac:dyDescent="0.75">
      <c r="B7793" s="250">
        <v>7730</v>
      </c>
      <c r="C7793" s="249">
        <v>142.69508657032696</v>
      </c>
    </row>
    <row r="7794" spans="2:3" x14ac:dyDescent="0.75">
      <c r="B7794" s="250">
        <v>7731</v>
      </c>
      <c r="C7794" s="249">
        <v>131.04226626720836</v>
      </c>
    </row>
    <row r="7795" spans="2:3" x14ac:dyDescent="0.75">
      <c r="B7795" s="250">
        <v>7732</v>
      </c>
      <c r="C7795" s="249">
        <v>115.5865730202801</v>
      </c>
    </row>
    <row r="7796" spans="2:3" x14ac:dyDescent="0.75">
      <c r="B7796" s="250">
        <v>7733</v>
      </c>
      <c r="C7796" s="249">
        <v>108.31409641363719</v>
      </c>
    </row>
    <row r="7797" spans="2:3" x14ac:dyDescent="0.75">
      <c r="B7797" s="250">
        <v>7734</v>
      </c>
      <c r="C7797" s="249">
        <v>144.77377388828756</v>
      </c>
    </row>
    <row r="7798" spans="2:3" x14ac:dyDescent="0.75">
      <c r="B7798" s="250">
        <v>7735</v>
      </c>
      <c r="C7798" s="249">
        <v>89.54473106034358</v>
      </c>
    </row>
    <row r="7799" spans="2:3" x14ac:dyDescent="0.75">
      <c r="B7799" s="250">
        <v>7736</v>
      </c>
      <c r="C7799" s="249">
        <v>132.51369892639852</v>
      </c>
    </row>
    <row r="7800" spans="2:3" x14ac:dyDescent="0.75">
      <c r="B7800" s="250">
        <v>7737</v>
      </c>
      <c r="C7800" s="249">
        <v>134.24014460736828</v>
      </c>
    </row>
    <row r="7801" spans="2:3" x14ac:dyDescent="0.75">
      <c r="B7801" s="250">
        <v>7738</v>
      </c>
      <c r="C7801" s="249">
        <v>165.08927211004971</v>
      </c>
    </row>
    <row r="7802" spans="2:3" x14ac:dyDescent="0.75">
      <c r="B7802" s="250">
        <v>7739</v>
      </c>
      <c r="C7802" s="249">
        <v>99.75916788967362</v>
      </c>
    </row>
    <row r="7803" spans="2:3" x14ac:dyDescent="0.75">
      <c r="B7803" s="250">
        <v>7740</v>
      </c>
      <c r="C7803" s="249">
        <v>119.67346762818273</v>
      </c>
    </row>
    <row r="7804" spans="2:3" x14ac:dyDescent="0.75">
      <c r="B7804" s="250">
        <v>7741</v>
      </c>
      <c r="C7804" s="249">
        <v>108.76718228815085</v>
      </c>
    </row>
    <row r="7805" spans="2:3" x14ac:dyDescent="0.75">
      <c r="B7805" s="250">
        <v>7742</v>
      </c>
      <c r="C7805" s="249">
        <v>137.37143897095766</v>
      </c>
    </row>
    <row r="7806" spans="2:3" x14ac:dyDescent="0.75">
      <c r="B7806" s="250">
        <v>7743</v>
      </c>
      <c r="C7806" s="249">
        <v>141.81538017649785</v>
      </c>
    </row>
    <row r="7807" spans="2:3" x14ac:dyDescent="0.75">
      <c r="B7807" s="250">
        <v>7744</v>
      </c>
      <c r="C7807" s="249">
        <v>144.80580160692816</v>
      </c>
    </row>
    <row r="7808" spans="2:3" x14ac:dyDescent="0.75">
      <c r="B7808" s="250">
        <v>7745</v>
      </c>
      <c r="C7808" s="249">
        <v>118.28876839998249</v>
      </c>
    </row>
    <row r="7809" spans="2:3" x14ac:dyDescent="0.75">
      <c r="B7809" s="250">
        <v>7746</v>
      </c>
      <c r="C7809" s="249">
        <v>73.576814889613772</v>
      </c>
    </row>
    <row r="7810" spans="2:3" x14ac:dyDescent="0.75">
      <c r="B7810" s="250">
        <v>7747</v>
      </c>
      <c r="C7810" s="249">
        <v>124.63890240047813</v>
      </c>
    </row>
    <row r="7811" spans="2:3" x14ac:dyDescent="0.75">
      <c r="B7811" s="250">
        <v>7748</v>
      </c>
      <c r="C7811" s="249">
        <v>145.87864171176898</v>
      </c>
    </row>
    <row r="7812" spans="2:3" x14ac:dyDescent="0.75">
      <c r="B7812" s="250">
        <v>7749</v>
      </c>
      <c r="C7812" s="249">
        <v>145.57144590225957</v>
      </c>
    </row>
    <row r="7813" spans="2:3" x14ac:dyDescent="0.75">
      <c r="B7813" s="250">
        <v>7750</v>
      </c>
      <c r="C7813" s="249">
        <v>137.76891658085194</v>
      </c>
    </row>
    <row r="7814" spans="2:3" x14ac:dyDescent="0.75">
      <c r="B7814" s="250">
        <v>7751</v>
      </c>
      <c r="C7814" s="249">
        <v>111.90468030465951</v>
      </c>
    </row>
    <row r="7815" spans="2:3" x14ac:dyDescent="0.75">
      <c r="B7815" s="250">
        <v>7752</v>
      </c>
      <c r="C7815" s="249">
        <v>167.77279504133497</v>
      </c>
    </row>
    <row r="7816" spans="2:3" x14ac:dyDescent="0.75">
      <c r="B7816" s="250">
        <v>7753</v>
      </c>
      <c r="C7816" s="249">
        <v>123.10629790118217</v>
      </c>
    </row>
    <row r="7817" spans="2:3" x14ac:dyDescent="0.75">
      <c r="B7817" s="250">
        <v>7754</v>
      </c>
      <c r="C7817" s="249">
        <v>130.21790261370984</v>
      </c>
    </row>
    <row r="7818" spans="2:3" x14ac:dyDescent="0.75">
      <c r="B7818" s="250">
        <v>7755</v>
      </c>
      <c r="C7818" s="249">
        <v>129.30207105907425</v>
      </c>
    </row>
    <row r="7819" spans="2:3" x14ac:dyDescent="0.75">
      <c r="B7819" s="250">
        <v>7756</v>
      </c>
      <c r="C7819" s="249">
        <v>154.66040331661117</v>
      </c>
    </row>
    <row r="7820" spans="2:3" x14ac:dyDescent="0.75">
      <c r="B7820" s="250">
        <v>7757</v>
      </c>
      <c r="C7820" s="249">
        <v>133.81983015298746</v>
      </c>
    </row>
    <row r="7821" spans="2:3" x14ac:dyDescent="0.75">
      <c r="B7821" s="250">
        <v>7758</v>
      </c>
      <c r="C7821" s="249">
        <v>162.09490525042406</v>
      </c>
    </row>
    <row r="7822" spans="2:3" x14ac:dyDescent="0.75">
      <c r="B7822" s="250">
        <v>7759</v>
      </c>
      <c r="C7822" s="249">
        <v>158.60548506534332</v>
      </c>
    </row>
    <row r="7823" spans="2:3" x14ac:dyDescent="0.75">
      <c r="B7823" s="250">
        <v>7760</v>
      </c>
      <c r="C7823" s="249">
        <v>104.95908709900515</v>
      </c>
    </row>
    <row r="7824" spans="2:3" x14ac:dyDescent="0.75">
      <c r="B7824" s="250">
        <v>7761</v>
      </c>
      <c r="C7824" s="249">
        <v>127.52719446032098</v>
      </c>
    </row>
    <row r="7825" spans="2:3" x14ac:dyDescent="0.75">
      <c r="B7825" s="250">
        <v>7762</v>
      </c>
      <c r="C7825" s="249">
        <v>116.0129761677959</v>
      </c>
    </row>
    <row r="7826" spans="2:3" x14ac:dyDescent="0.75">
      <c r="B7826" s="250">
        <v>7763</v>
      </c>
      <c r="C7826" s="249">
        <v>120.64724308508936</v>
      </c>
    </row>
    <row r="7827" spans="2:3" x14ac:dyDescent="0.75">
      <c r="B7827" s="250">
        <v>7764</v>
      </c>
      <c r="C7827" s="249">
        <v>50.775936747948407</v>
      </c>
    </row>
    <row r="7828" spans="2:3" x14ac:dyDescent="0.75">
      <c r="B7828" s="250">
        <v>7765</v>
      </c>
      <c r="C7828" s="249">
        <v>112.14025268565685</v>
      </c>
    </row>
    <row r="7829" spans="2:3" x14ac:dyDescent="0.75">
      <c r="B7829" s="250">
        <v>7766</v>
      </c>
      <c r="C7829" s="249">
        <v>111.72564102503296</v>
      </c>
    </row>
    <row r="7830" spans="2:3" x14ac:dyDescent="0.75">
      <c r="B7830" s="250">
        <v>7767</v>
      </c>
      <c r="C7830" s="249">
        <v>124.06948233529386</v>
      </c>
    </row>
    <row r="7831" spans="2:3" x14ac:dyDescent="0.75">
      <c r="B7831" s="250">
        <v>7768</v>
      </c>
      <c r="C7831" s="249">
        <v>108.87547938726381</v>
      </c>
    </row>
    <row r="7832" spans="2:3" x14ac:dyDescent="0.75">
      <c r="B7832" s="250">
        <v>7769</v>
      </c>
      <c r="C7832" s="249">
        <v>111.18205766286138</v>
      </c>
    </row>
    <row r="7833" spans="2:3" x14ac:dyDescent="0.75">
      <c r="B7833" s="250">
        <v>7770</v>
      </c>
      <c r="C7833" s="249">
        <v>109.31178480086291</v>
      </c>
    </row>
    <row r="7834" spans="2:3" x14ac:dyDescent="0.75">
      <c r="B7834" s="250">
        <v>7771</v>
      </c>
      <c r="C7834" s="249">
        <v>133.67764470978389</v>
      </c>
    </row>
    <row r="7835" spans="2:3" x14ac:dyDescent="0.75">
      <c r="B7835" s="250">
        <v>7772</v>
      </c>
      <c r="C7835" s="249">
        <v>86.411213339753758</v>
      </c>
    </row>
    <row r="7836" spans="2:3" x14ac:dyDescent="0.75">
      <c r="B7836" s="250">
        <v>7773</v>
      </c>
      <c r="C7836" s="249">
        <v>85.625645004437473</v>
      </c>
    </row>
    <row r="7837" spans="2:3" x14ac:dyDescent="0.75">
      <c r="B7837" s="250">
        <v>7774</v>
      </c>
      <c r="C7837" s="249">
        <v>82.383100482642291</v>
      </c>
    </row>
    <row r="7838" spans="2:3" x14ac:dyDescent="0.75">
      <c r="B7838" s="250">
        <v>7775</v>
      </c>
      <c r="C7838" s="249">
        <v>110.43494181488825</v>
      </c>
    </row>
    <row r="7839" spans="2:3" x14ac:dyDescent="0.75">
      <c r="B7839" s="250">
        <v>7776</v>
      </c>
      <c r="C7839" s="249">
        <v>115.80503811355554</v>
      </c>
    </row>
    <row r="7840" spans="2:3" x14ac:dyDescent="0.75">
      <c r="B7840" s="250">
        <v>7777</v>
      </c>
      <c r="C7840" s="249">
        <v>106.35663969348424</v>
      </c>
    </row>
    <row r="7841" spans="2:3" x14ac:dyDescent="0.75">
      <c r="B7841" s="250">
        <v>7778</v>
      </c>
      <c r="C7841" s="249">
        <v>108.89566327963092</v>
      </c>
    </row>
    <row r="7842" spans="2:3" x14ac:dyDescent="0.75">
      <c r="B7842" s="250">
        <v>7779</v>
      </c>
      <c r="C7842" s="249">
        <v>108.60644895805805</v>
      </c>
    </row>
    <row r="7843" spans="2:3" x14ac:dyDescent="0.75">
      <c r="B7843" s="250">
        <v>7780</v>
      </c>
      <c r="C7843" s="249">
        <v>95.622322177686769</v>
      </c>
    </row>
    <row r="7844" spans="2:3" x14ac:dyDescent="0.75">
      <c r="B7844" s="250">
        <v>7781</v>
      </c>
      <c r="C7844" s="249">
        <v>139.42194918870106</v>
      </c>
    </row>
    <row r="7845" spans="2:3" x14ac:dyDescent="0.75">
      <c r="B7845" s="250">
        <v>7782</v>
      </c>
      <c r="C7845" s="249">
        <v>109.67820271390863</v>
      </c>
    </row>
    <row r="7846" spans="2:3" x14ac:dyDescent="0.75">
      <c r="B7846" s="250">
        <v>7783</v>
      </c>
      <c r="C7846" s="249">
        <v>197.91425818906455</v>
      </c>
    </row>
    <row r="7847" spans="2:3" x14ac:dyDescent="0.75">
      <c r="B7847" s="250">
        <v>7784</v>
      </c>
      <c r="C7847" s="249">
        <v>117.95531162304987</v>
      </c>
    </row>
    <row r="7848" spans="2:3" x14ac:dyDescent="0.75">
      <c r="B7848" s="250">
        <v>7785</v>
      </c>
      <c r="C7848" s="249">
        <v>125.69991470798708</v>
      </c>
    </row>
    <row r="7849" spans="2:3" x14ac:dyDescent="0.75">
      <c r="B7849" s="250">
        <v>7786</v>
      </c>
      <c r="C7849" s="249">
        <v>118.71806028423948</v>
      </c>
    </row>
    <row r="7850" spans="2:3" x14ac:dyDescent="0.75">
      <c r="B7850" s="250">
        <v>7787</v>
      </c>
      <c r="C7850" s="249">
        <v>95.13913614412084</v>
      </c>
    </row>
    <row r="7851" spans="2:3" x14ac:dyDescent="0.75">
      <c r="B7851" s="250">
        <v>7788</v>
      </c>
      <c r="C7851" s="249">
        <v>148.51884041500927</v>
      </c>
    </row>
    <row r="7852" spans="2:3" x14ac:dyDescent="0.75">
      <c r="B7852" s="250">
        <v>7789</v>
      </c>
      <c r="C7852" s="249">
        <v>101.3520610809417</v>
      </c>
    </row>
    <row r="7853" spans="2:3" x14ac:dyDescent="0.75">
      <c r="B7853" s="250">
        <v>7790</v>
      </c>
      <c r="C7853" s="249">
        <v>122.54638634134209</v>
      </c>
    </row>
    <row r="7854" spans="2:3" x14ac:dyDescent="0.75">
      <c r="B7854" s="250">
        <v>7791</v>
      </c>
      <c r="C7854" s="249">
        <v>122.8023276882726</v>
      </c>
    </row>
    <row r="7855" spans="2:3" x14ac:dyDescent="0.75">
      <c r="B7855" s="250">
        <v>7792</v>
      </c>
      <c r="C7855" s="249">
        <v>93.01086810925446</v>
      </c>
    </row>
    <row r="7856" spans="2:3" x14ac:dyDescent="0.75">
      <c r="B7856" s="250">
        <v>7793</v>
      </c>
      <c r="C7856" s="249">
        <v>128.29869511935954</v>
      </c>
    </row>
    <row r="7857" spans="2:3" x14ac:dyDescent="0.75">
      <c r="B7857" s="250">
        <v>7794</v>
      </c>
      <c r="C7857" s="249">
        <v>110.16455241503974</v>
      </c>
    </row>
    <row r="7858" spans="2:3" x14ac:dyDescent="0.75">
      <c r="B7858" s="250">
        <v>7795</v>
      </c>
      <c r="C7858" s="249">
        <v>121.31028188532667</v>
      </c>
    </row>
    <row r="7859" spans="2:3" x14ac:dyDescent="0.75">
      <c r="B7859" s="250">
        <v>7796</v>
      </c>
      <c r="C7859" s="249">
        <v>87.509361363714589</v>
      </c>
    </row>
    <row r="7860" spans="2:3" x14ac:dyDescent="0.75">
      <c r="B7860" s="250">
        <v>7797</v>
      </c>
      <c r="C7860" s="249">
        <v>158.0170024439941</v>
      </c>
    </row>
    <row r="7861" spans="2:3" x14ac:dyDescent="0.75">
      <c r="B7861" s="250">
        <v>7798</v>
      </c>
      <c r="C7861" s="249">
        <v>106.35347458594507</v>
      </c>
    </row>
    <row r="7862" spans="2:3" x14ac:dyDescent="0.75">
      <c r="B7862" s="250">
        <v>7799</v>
      </c>
      <c r="C7862" s="249">
        <v>90.00482938351476</v>
      </c>
    </row>
    <row r="7863" spans="2:3" x14ac:dyDescent="0.75">
      <c r="B7863" s="250">
        <v>7800</v>
      </c>
      <c r="C7863" s="249">
        <v>116.39886966650405</v>
      </c>
    </row>
    <row r="7864" spans="2:3" x14ac:dyDescent="0.75">
      <c r="B7864" s="250">
        <v>7801</v>
      </c>
      <c r="C7864" s="249">
        <v>116.49838396419268</v>
      </c>
    </row>
    <row r="7865" spans="2:3" x14ac:dyDescent="0.75">
      <c r="B7865" s="250">
        <v>7802</v>
      </c>
      <c r="C7865" s="249">
        <v>128.13265634798873</v>
      </c>
    </row>
    <row r="7866" spans="2:3" x14ac:dyDescent="0.75">
      <c r="B7866" s="250">
        <v>7803</v>
      </c>
      <c r="C7866" s="249">
        <v>124.87389508604184</v>
      </c>
    </row>
    <row r="7867" spans="2:3" x14ac:dyDescent="0.75">
      <c r="B7867" s="250">
        <v>7804</v>
      </c>
      <c r="C7867" s="249">
        <v>80.839382197495283</v>
      </c>
    </row>
    <row r="7868" spans="2:3" x14ac:dyDescent="0.75">
      <c r="B7868" s="250">
        <v>7805</v>
      </c>
      <c r="C7868" s="249">
        <v>112.15241454753432</v>
      </c>
    </row>
    <row r="7869" spans="2:3" x14ac:dyDescent="0.75">
      <c r="B7869" s="250">
        <v>7806</v>
      </c>
      <c r="C7869" s="249">
        <v>139.83828018747241</v>
      </c>
    </row>
    <row r="7870" spans="2:3" x14ac:dyDescent="0.75">
      <c r="B7870" s="250">
        <v>7807</v>
      </c>
      <c r="C7870" s="249">
        <v>85.511309052821275</v>
      </c>
    </row>
    <row r="7871" spans="2:3" x14ac:dyDescent="0.75">
      <c r="B7871" s="250">
        <v>7808</v>
      </c>
      <c r="C7871" s="249">
        <v>149.16293752155281</v>
      </c>
    </row>
    <row r="7872" spans="2:3" x14ac:dyDescent="0.75">
      <c r="B7872" s="250">
        <v>7809</v>
      </c>
      <c r="C7872" s="249">
        <v>94.268436489386858</v>
      </c>
    </row>
    <row r="7873" spans="2:3" x14ac:dyDescent="0.75">
      <c r="B7873" s="250">
        <v>7810</v>
      </c>
      <c r="C7873" s="249">
        <v>134.90892727114527</v>
      </c>
    </row>
    <row r="7874" spans="2:3" x14ac:dyDescent="0.75">
      <c r="B7874" s="250">
        <v>7811</v>
      </c>
      <c r="C7874" s="249">
        <v>127.04984089481685</v>
      </c>
    </row>
    <row r="7875" spans="2:3" x14ac:dyDescent="0.75">
      <c r="B7875" s="250">
        <v>7812</v>
      </c>
      <c r="C7875" s="249">
        <v>133.78794587759404</v>
      </c>
    </row>
    <row r="7876" spans="2:3" x14ac:dyDescent="0.75">
      <c r="B7876" s="250">
        <v>7813</v>
      </c>
      <c r="C7876" s="249">
        <v>109.69036640292784</v>
      </c>
    </row>
    <row r="7877" spans="2:3" x14ac:dyDescent="0.75">
      <c r="B7877" s="250">
        <v>7814</v>
      </c>
      <c r="C7877" s="249">
        <v>113.00166900728387</v>
      </c>
    </row>
    <row r="7878" spans="2:3" x14ac:dyDescent="0.75">
      <c r="B7878" s="250">
        <v>7815</v>
      </c>
      <c r="C7878" s="249">
        <v>120.61412859433096</v>
      </c>
    </row>
    <row r="7879" spans="2:3" x14ac:dyDescent="0.75">
      <c r="B7879" s="250">
        <v>7816</v>
      </c>
      <c r="C7879" s="249">
        <v>96.292043406339033</v>
      </c>
    </row>
    <row r="7880" spans="2:3" x14ac:dyDescent="0.75">
      <c r="B7880" s="250">
        <v>7817</v>
      </c>
      <c r="C7880" s="249">
        <v>70.907582744777841</v>
      </c>
    </row>
    <row r="7881" spans="2:3" x14ac:dyDescent="0.75">
      <c r="B7881" s="250">
        <v>7818</v>
      </c>
      <c r="C7881" s="249">
        <v>127.05956280742316</v>
      </c>
    </row>
    <row r="7882" spans="2:3" x14ac:dyDescent="0.75">
      <c r="B7882" s="250">
        <v>7819</v>
      </c>
      <c r="C7882" s="249">
        <v>120.32083958358055</v>
      </c>
    </row>
    <row r="7883" spans="2:3" x14ac:dyDescent="0.75">
      <c r="B7883" s="250">
        <v>7820</v>
      </c>
      <c r="C7883" s="249">
        <v>102.73263175193992</v>
      </c>
    </row>
    <row r="7884" spans="2:3" x14ac:dyDescent="0.75">
      <c r="B7884" s="250">
        <v>7821</v>
      </c>
      <c r="C7884" s="249">
        <v>111.65579961675995</v>
      </c>
    </row>
    <row r="7885" spans="2:3" x14ac:dyDescent="0.75">
      <c r="B7885" s="250">
        <v>7822</v>
      </c>
      <c r="C7885" s="249">
        <v>125.57766288293216</v>
      </c>
    </row>
    <row r="7886" spans="2:3" x14ac:dyDescent="0.75">
      <c r="B7886" s="250">
        <v>7823</v>
      </c>
      <c r="C7886" s="249">
        <v>120.39320379104991</v>
      </c>
    </row>
    <row r="7887" spans="2:3" x14ac:dyDescent="0.75">
      <c r="B7887" s="250">
        <v>7824</v>
      </c>
      <c r="C7887" s="249">
        <v>105.02669569178676</v>
      </c>
    </row>
    <row r="7888" spans="2:3" x14ac:dyDescent="0.75">
      <c r="B7888" s="250">
        <v>7825</v>
      </c>
      <c r="C7888" s="249">
        <v>93.550849118849953</v>
      </c>
    </row>
    <row r="7889" spans="2:3" x14ac:dyDescent="0.75">
      <c r="B7889" s="250">
        <v>7826</v>
      </c>
      <c r="C7889" s="249">
        <v>130.2533318486438</v>
      </c>
    </row>
    <row r="7890" spans="2:3" x14ac:dyDescent="0.75">
      <c r="B7890" s="250">
        <v>7827</v>
      </c>
      <c r="C7890" s="249">
        <v>107.27462027272549</v>
      </c>
    </row>
    <row r="7891" spans="2:3" x14ac:dyDescent="0.75">
      <c r="B7891" s="250">
        <v>7828</v>
      </c>
      <c r="C7891" s="249">
        <v>119.82066995822026</v>
      </c>
    </row>
    <row r="7892" spans="2:3" x14ac:dyDescent="0.75">
      <c r="B7892" s="250">
        <v>7829</v>
      </c>
      <c r="C7892" s="249">
        <v>153.65381639165983</v>
      </c>
    </row>
    <row r="7893" spans="2:3" x14ac:dyDescent="0.75">
      <c r="B7893" s="250">
        <v>7830</v>
      </c>
      <c r="C7893" s="249">
        <v>124.00046050249159</v>
      </c>
    </row>
    <row r="7894" spans="2:3" x14ac:dyDescent="0.75">
      <c r="B7894" s="250">
        <v>7831</v>
      </c>
      <c r="C7894" s="249">
        <v>106.0604408633796</v>
      </c>
    </row>
    <row r="7895" spans="2:3" x14ac:dyDescent="0.75">
      <c r="B7895" s="250">
        <v>7832</v>
      </c>
      <c r="C7895" s="249">
        <v>127.31926312208415</v>
      </c>
    </row>
    <row r="7896" spans="2:3" x14ac:dyDescent="0.75">
      <c r="B7896" s="250">
        <v>7833</v>
      </c>
      <c r="C7896" s="249">
        <v>123.04994976220374</v>
      </c>
    </row>
    <row r="7897" spans="2:3" x14ac:dyDescent="0.75">
      <c r="B7897" s="250">
        <v>7834</v>
      </c>
      <c r="C7897" s="249">
        <v>92.069461540879246</v>
      </c>
    </row>
    <row r="7898" spans="2:3" x14ac:dyDescent="0.75">
      <c r="B7898" s="250">
        <v>7835</v>
      </c>
      <c r="C7898" s="249">
        <v>118.63024310829373</v>
      </c>
    </row>
    <row r="7899" spans="2:3" x14ac:dyDescent="0.75">
      <c r="B7899" s="250">
        <v>7836</v>
      </c>
      <c r="C7899" s="249">
        <v>125.4712505258526</v>
      </c>
    </row>
    <row r="7900" spans="2:3" x14ac:dyDescent="0.75">
      <c r="B7900" s="250">
        <v>7837</v>
      </c>
      <c r="C7900" s="249">
        <v>114.21862799032471</v>
      </c>
    </row>
    <row r="7901" spans="2:3" x14ac:dyDescent="0.75">
      <c r="B7901" s="250">
        <v>7838</v>
      </c>
      <c r="C7901" s="249">
        <v>119.80629205075809</v>
      </c>
    </row>
    <row r="7902" spans="2:3" x14ac:dyDescent="0.75">
      <c r="B7902" s="250">
        <v>7839</v>
      </c>
      <c r="C7902" s="249">
        <v>95.841523543082815</v>
      </c>
    </row>
    <row r="7903" spans="2:3" x14ac:dyDescent="0.75">
      <c r="B7903" s="250">
        <v>7840</v>
      </c>
      <c r="C7903" s="249">
        <v>164.01969183908648</v>
      </c>
    </row>
    <row r="7904" spans="2:3" x14ac:dyDescent="0.75">
      <c r="B7904" s="250">
        <v>7841</v>
      </c>
      <c r="C7904" s="249">
        <v>81.143341176185999</v>
      </c>
    </row>
    <row r="7905" spans="2:3" x14ac:dyDescent="0.75">
      <c r="B7905" s="250">
        <v>7842</v>
      </c>
      <c r="C7905" s="249">
        <v>118.05306642802641</v>
      </c>
    </row>
    <row r="7906" spans="2:3" x14ac:dyDescent="0.75">
      <c r="B7906" s="250">
        <v>7843</v>
      </c>
      <c r="C7906" s="249">
        <v>112.72071842582822</v>
      </c>
    </row>
    <row r="7907" spans="2:3" x14ac:dyDescent="0.75">
      <c r="B7907" s="250">
        <v>7844</v>
      </c>
      <c r="C7907" s="249">
        <v>89.129778920890573</v>
      </c>
    </row>
    <row r="7908" spans="2:3" x14ac:dyDescent="0.75">
      <c r="B7908" s="250">
        <v>7845</v>
      </c>
      <c r="C7908" s="249">
        <v>112.36548957931646</v>
      </c>
    </row>
    <row r="7909" spans="2:3" x14ac:dyDescent="0.75">
      <c r="B7909" s="250">
        <v>7846</v>
      </c>
      <c r="C7909" s="249">
        <v>109.94949540637674</v>
      </c>
    </row>
    <row r="7910" spans="2:3" x14ac:dyDescent="0.75">
      <c r="B7910" s="250">
        <v>7847</v>
      </c>
      <c r="C7910" s="249">
        <v>122.79124231478278</v>
      </c>
    </row>
    <row r="7911" spans="2:3" x14ac:dyDescent="0.75">
      <c r="B7911" s="250">
        <v>7848</v>
      </c>
      <c r="C7911" s="249">
        <v>95.25103179908723</v>
      </c>
    </row>
    <row r="7912" spans="2:3" x14ac:dyDescent="0.75">
      <c r="B7912" s="250">
        <v>7849</v>
      </c>
      <c r="C7912" s="249">
        <v>130.93422234251696</v>
      </c>
    </row>
    <row r="7913" spans="2:3" x14ac:dyDescent="0.75">
      <c r="B7913" s="250">
        <v>7850</v>
      </c>
      <c r="C7913" s="249">
        <v>139.55078458713317</v>
      </c>
    </row>
    <row r="7914" spans="2:3" x14ac:dyDescent="0.75">
      <c r="B7914" s="250">
        <v>7851</v>
      </c>
      <c r="C7914" s="249">
        <v>121.3480050187916</v>
      </c>
    </row>
    <row r="7915" spans="2:3" x14ac:dyDescent="0.75">
      <c r="B7915" s="250">
        <v>7852</v>
      </c>
      <c r="C7915" s="249">
        <v>92.619417232765699</v>
      </c>
    </row>
    <row r="7916" spans="2:3" x14ac:dyDescent="0.75">
      <c r="B7916" s="250">
        <v>7853</v>
      </c>
      <c r="C7916" s="249">
        <v>124.76516548817533</v>
      </c>
    </row>
    <row r="7917" spans="2:3" x14ac:dyDescent="0.75">
      <c r="B7917" s="250">
        <v>7854</v>
      </c>
      <c r="C7917" s="249">
        <v>141.41856656271401</v>
      </c>
    </row>
    <row r="7918" spans="2:3" x14ac:dyDescent="0.75">
      <c r="B7918" s="250">
        <v>7855</v>
      </c>
      <c r="C7918" s="249">
        <v>93.638321459887109</v>
      </c>
    </row>
    <row r="7919" spans="2:3" x14ac:dyDescent="0.75">
      <c r="B7919" s="250">
        <v>7856</v>
      </c>
      <c r="C7919" s="249">
        <v>109.58540968568062</v>
      </c>
    </row>
    <row r="7920" spans="2:3" x14ac:dyDescent="0.75">
      <c r="B7920" s="250">
        <v>7857</v>
      </c>
      <c r="C7920" s="249">
        <v>127.34504781429153</v>
      </c>
    </row>
    <row r="7921" spans="2:3" x14ac:dyDescent="0.75">
      <c r="B7921" s="250">
        <v>7858</v>
      </c>
      <c r="C7921" s="249">
        <v>124.24711145375616</v>
      </c>
    </row>
    <row r="7922" spans="2:3" x14ac:dyDescent="0.75">
      <c r="B7922" s="250">
        <v>7859</v>
      </c>
      <c r="C7922" s="249">
        <v>105.22769772324612</v>
      </c>
    </row>
    <row r="7923" spans="2:3" x14ac:dyDescent="0.75">
      <c r="B7923" s="250">
        <v>7860</v>
      </c>
      <c r="C7923" s="249">
        <v>107.76598444171042</v>
      </c>
    </row>
    <row r="7924" spans="2:3" x14ac:dyDescent="0.75">
      <c r="B7924" s="250">
        <v>7861</v>
      </c>
      <c r="C7924" s="249">
        <v>86.538660660430196</v>
      </c>
    </row>
    <row r="7925" spans="2:3" x14ac:dyDescent="0.75">
      <c r="B7925" s="250">
        <v>7862</v>
      </c>
      <c r="C7925" s="249">
        <v>109.12077488194753</v>
      </c>
    </row>
    <row r="7926" spans="2:3" x14ac:dyDescent="0.75">
      <c r="B7926" s="250">
        <v>7863</v>
      </c>
      <c r="C7926" s="249">
        <v>118.4358617604793</v>
      </c>
    </row>
    <row r="7927" spans="2:3" x14ac:dyDescent="0.75">
      <c r="B7927" s="250">
        <v>7864</v>
      </c>
      <c r="C7927" s="249">
        <v>113.26983034057493</v>
      </c>
    </row>
    <row r="7928" spans="2:3" x14ac:dyDescent="0.75">
      <c r="B7928" s="250">
        <v>7865</v>
      </c>
      <c r="C7928" s="249">
        <v>150.20752148287875</v>
      </c>
    </row>
    <row r="7929" spans="2:3" x14ac:dyDescent="0.75">
      <c r="B7929" s="250">
        <v>7866</v>
      </c>
      <c r="C7929" s="249">
        <v>96.344708609612141</v>
      </c>
    </row>
    <row r="7930" spans="2:3" x14ac:dyDescent="0.75">
      <c r="B7930" s="250">
        <v>7867</v>
      </c>
      <c r="C7930" s="249">
        <v>82.871678587137126</v>
      </c>
    </row>
    <row r="7931" spans="2:3" x14ac:dyDescent="0.75">
      <c r="B7931" s="250">
        <v>7868</v>
      </c>
      <c r="C7931" s="249">
        <v>156.21626014959327</v>
      </c>
    </row>
    <row r="7932" spans="2:3" x14ac:dyDescent="0.75">
      <c r="B7932" s="250">
        <v>7869</v>
      </c>
      <c r="C7932" s="249">
        <v>154.1414582958061</v>
      </c>
    </row>
    <row r="7933" spans="2:3" x14ac:dyDescent="0.75">
      <c r="B7933" s="250">
        <v>7870</v>
      </c>
      <c r="C7933" s="249">
        <v>128.35319867237854</v>
      </c>
    </row>
    <row r="7934" spans="2:3" x14ac:dyDescent="0.75">
      <c r="B7934" s="250">
        <v>7871</v>
      </c>
      <c r="C7934" s="249">
        <v>136.43588138513144</v>
      </c>
    </row>
    <row r="7935" spans="2:3" x14ac:dyDescent="0.75">
      <c r="B7935" s="250">
        <v>7872</v>
      </c>
      <c r="C7935" s="249">
        <v>100.66200114190622</v>
      </c>
    </row>
    <row r="7936" spans="2:3" x14ac:dyDescent="0.75">
      <c r="B7936" s="250">
        <v>7873</v>
      </c>
      <c r="C7936" s="249">
        <v>101.28955039119707</v>
      </c>
    </row>
    <row r="7937" spans="2:3" x14ac:dyDescent="0.75">
      <c r="B7937" s="250">
        <v>7874</v>
      </c>
      <c r="C7937" s="249">
        <v>159.41780974495714</v>
      </c>
    </row>
    <row r="7938" spans="2:3" x14ac:dyDescent="0.75">
      <c r="B7938" s="250">
        <v>7875</v>
      </c>
      <c r="C7938" s="249">
        <v>108.14057783459212</v>
      </c>
    </row>
    <row r="7939" spans="2:3" x14ac:dyDescent="0.75">
      <c r="B7939" s="250">
        <v>7876</v>
      </c>
      <c r="C7939" s="249">
        <v>101.47769014519174</v>
      </c>
    </row>
    <row r="7940" spans="2:3" x14ac:dyDescent="0.75">
      <c r="B7940" s="250">
        <v>7877</v>
      </c>
      <c r="C7940" s="249">
        <v>109.08802049144994</v>
      </c>
    </row>
    <row r="7941" spans="2:3" x14ac:dyDescent="0.75">
      <c r="B7941" s="250">
        <v>7878</v>
      </c>
      <c r="C7941" s="249">
        <v>153.46906338880538</v>
      </c>
    </row>
    <row r="7942" spans="2:3" x14ac:dyDescent="0.75">
      <c r="B7942" s="250">
        <v>7879</v>
      </c>
      <c r="C7942" s="249">
        <v>100.00475745670015</v>
      </c>
    </row>
    <row r="7943" spans="2:3" x14ac:dyDescent="0.75">
      <c r="B7943" s="250">
        <v>7880</v>
      </c>
      <c r="C7943" s="249">
        <v>130.11507854953231</v>
      </c>
    </row>
    <row r="7944" spans="2:3" x14ac:dyDescent="0.75">
      <c r="B7944" s="250">
        <v>7881</v>
      </c>
      <c r="C7944" s="249">
        <v>113.76997482340248</v>
      </c>
    </row>
    <row r="7945" spans="2:3" x14ac:dyDescent="0.75">
      <c r="B7945" s="250">
        <v>7882</v>
      </c>
      <c r="C7945" s="249">
        <v>171.69367021462841</v>
      </c>
    </row>
    <row r="7946" spans="2:3" x14ac:dyDescent="0.75">
      <c r="B7946" s="250">
        <v>7883</v>
      </c>
      <c r="C7946" s="249">
        <v>78.321029609785285</v>
      </c>
    </row>
    <row r="7947" spans="2:3" x14ac:dyDescent="0.75">
      <c r="B7947" s="250">
        <v>7884</v>
      </c>
      <c r="C7947" s="249">
        <v>99.933862560373967</v>
      </c>
    </row>
    <row r="7948" spans="2:3" x14ac:dyDescent="0.75">
      <c r="B7948" s="250">
        <v>7885</v>
      </c>
      <c r="C7948" s="249">
        <v>136.06228974147112</v>
      </c>
    </row>
    <row r="7949" spans="2:3" x14ac:dyDescent="0.75">
      <c r="B7949" s="250">
        <v>7886</v>
      </c>
      <c r="C7949" s="249">
        <v>128.80917856240907</v>
      </c>
    </row>
    <row r="7950" spans="2:3" x14ac:dyDescent="0.75">
      <c r="B7950" s="250">
        <v>7887</v>
      </c>
      <c r="C7950" s="249">
        <v>127.34109062924496</v>
      </c>
    </row>
    <row r="7951" spans="2:3" x14ac:dyDescent="0.75">
      <c r="B7951" s="250">
        <v>7888</v>
      </c>
      <c r="C7951" s="249">
        <v>113.80271112008381</v>
      </c>
    </row>
    <row r="7952" spans="2:3" x14ac:dyDescent="0.75">
      <c r="B7952" s="250">
        <v>7889</v>
      </c>
      <c r="C7952" s="249">
        <v>117.44983965899866</v>
      </c>
    </row>
    <row r="7953" spans="2:3" x14ac:dyDescent="0.75">
      <c r="B7953" s="250">
        <v>7890</v>
      </c>
      <c r="C7953" s="249">
        <v>161.92577398055766</v>
      </c>
    </row>
    <row r="7954" spans="2:3" x14ac:dyDescent="0.75">
      <c r="B7954" s="250">
        <v>7891</v>
      </c>
      <c r="C7954" s="249">
        <v>103.68302564945459</v>
      </c>
    </row>
    <row r="7955" spans="2:3" x14ac:dyDescent="0.75">
      <c r="B7955" s="250">
        <v>7892</v>
      </c>
      <c r="C7955" s="249">
        <v>104.46083100535678</v>
      </c>
    </row>
    <row r="7956" spans="2:3" x14ac:dyDescent="0.75">
      <c r="B7956" s="250">
        <v>7893</v>
      </c>
      <c r="C7956" s="249">
        <v>118.09433991874631</v>
      </c>
    </row>
    <row r="7957" spans="2:3" x14ac:dyDescent="0.75">
      <c r="B7957" s="250">
        <v>7894</v>
      </c>
      <c r="C7957" s="249">
        <v>143.07737641369789</v>
      </c>
    </row>
    <row r="7958" spans="2:3" x14ac:dyDescent="0.75">
      <c r="B7958" s="250">
        <v>7895</v>
      </c>
      <c r="C7958" s="249">
        <v>107.10741992046042</v>
      </c>
    </row>
    <row r="7959" spans="2:3" x14ac:dyDescent="0.75">
      <c r="B7959" s="250">
        <v>7896</v>
      </c>
      <c r="C7959" s="249">
        <v>73.878529926245136</v>
      </c>
    </row>
    <row r="7960" spans="2:3" x14ac:dyDescent="0.75">
      <c r="B7960" s="250">
        <v>7897</v>
      </c>
      <c r="C7960" s="249">
        <v>118.78013503613529</v>
      </c>
    </row>
    <row r="7961" spans="2:3" x14ac:dyDescent="0.75">
      <c r="B7961" s="250">
        <v>7898</v>
      </c>
      <c r="C7961" s="249">
        <v>135.17234082221464</v>
      </c>
    </row>
    <row r="7962" spans="2:3" x14ac:dyDescent="0.75">
      <c r="B7962" s="250">
        <v>7899</v>
      </c>
      <c r="C7962" s="249">
        <v>115.75321378569575</v>
      </c>
    </row>
    <row r="7963" spans="2:3" x14ac:dyDescent="0.75">
      <c r="B7963" s="250">
        <v>7900</v>
      </c>
      <c r="C7963" s="249">
        <v>116.6996192335167</v>
      </c>
    </row>
    <row r="7964" spans="2:3" x14ac:dyDescent="0.75">
      <c r="B7964" s="250">
        <v>7901</v>
      </c>
      <c r="C7964" s="249">
        <v>107.85835070541594</v>
      </c>
    </row>
    <row r="7965" spans="2:3" x14ac:dyDescent="0.75">
      <c r="B7965" s="250">
        <v>7902</v>
      </c>
      <c r="C7965" s="249">
        <v>121.144744796941</v>
      </c>
    </row>
    <row r="7966" spans="2:3" x14ac:dyDescent="0.75">
      <c r="B7966" s="250">
        <v>7903</v>
      </c>
      <c r="C7966" s="249">
        <v>139.02060048645222</v>
      </c>
    </row>
    <row r="7967" spans="2:3" x14ac:dyDescent="0.75">
      <c r="B7967" s="250">
        <v>7904</v>
      </c>
      <c r="C7967" s="249">
        <v>110.05795177084659</v>
      </c>
    </row>
    <row r="7968" spans="2:3" x14ac:dyDescent="0.75">
      <c r="B7968" s="250">
        <v>7905</v>
      </c>
      <c r="C7968" s="249">
        <v>97.877025375975478</v>
      </c>
    </row>
    <row r="7969" spans="2:3" x14ac:dyDescent="0.75">
      <c r="B7969" s="250">
        <v>7906</v>
      </c>
      <c r="C7969" s="249">
        <v>95.252174246561992</v>
      </c>
    </row>
    <row r="7970" spans="2:3" x14ac:dyDescent="0.75">
      <c r="B7970" s="250">
        <v>7907</v>
      </c>
      <c r="C7970" s="249">
        <v>114.66027095908201</v>
      </c>
    </row>
    <row r="7971" spans="2:3" x14ac:dyDescent="0.75">
      <c r="B7971" s="250">
        <v>7908</v>
      </c>
      <c r="C7971" s="249">
        <v>119.78345431573406</v>
      </c>
    </row>
    <row r="7972" spans="2:3" x14ac:dyDescent="0.75">
      <c r="B7972" s="250">
        <v>7909</v>
      </c>
      <c r="C7972" s="249">
        <v>149.60914295955649</v>
      </c>
    </row>
    <row r="7973" spans="2:3" x14ac:dyDescent="0.75">
      <c r="B7973" s="250">
        <v>7910</v>
      </c>
      <c r="C7973" s="249">
        <v>101.216377924128</v>
      </c>
    </row>
    <row r="7974" spans="2:3" x14ac:dyDescent="0.75">
      <c r="B7974" s="250">
        <v>7911</v>
      </c>
      <c r="C7974" s="249">
        <v>124.75929704847566</v>
      </c>
    </row>
    <row r="7975" spans="2:3" x14ac:dyDescent="0.75">
      <c r="B7975" s="250">
        <v>7912</v>
      </c>
      <c r="C7975" s="249">
        <v>73.616677095513936</v>
      </c>
    </row>
    <row r="7976" spans="2:3" x14ac:dyDescent="0.75">
      <c r="B7976" s="250">
        <v>7913</v>
      </c>
      <c r="C7976" s="249">
        <v>111.62182147519114</v>
      </c>
    </row>
    <row r="7977" spans="2:3" x14ac:dyDescent="0.75">
      <c r="B7977" s="250">
        <v>7914</v>
      </c>
      <c r="C7977" s="249">
        <v>158.8690442637907</v>
      </c>
    </row>
    <row r="7978" spans="2:3" x14ac:dyDescent="0.75">
      <c r="B7978" s="250">
        <v>7915</v>
      </c>
      <c r="C7978" s="249">
        <v>88.214034955721104</v>
      </c>
    </row>
    <row r="7979" spans="2:3" x14ac:dyDescent="0.75">
      <c r="B7979" s="250">
        <v>7916</v>
      </c>
      <c r="C7979" s="249">
        <v>146.74467034092328</v>
      </c>
    </row>
    <row r="7980" spans="2:3" x14ac:dyDescent="0.75">
      <c r="B7980" s="250">
        <v>7917</v>
      </c>
      <c r="C7980" s="249">
        <v>103.90294796486756</v>
      </c>
    </row>
    <row r="7981" spans="2:3" x14ac:dyDescent="0.75">
      <c r="B7981" s="250">
        <v>7918</v>
      </c>
      <c r="C7981" s="249">
        <v>91.735456647688522</v>
      </c>
    </row>
    <row r="7982" spans="2:3" x14ac:dyDescent="0.75">
      <c r="B7982" s="250">
        <v>7919</v>
      </c>
      <c r="C7982" s="249">
        <v>103.42561373631443</v>
      </c>
    </row>
    <row r="7983" spans="2:3" x14ac:dyDescent="0.75">
      <c r="B7983" s="250">
        <v>7920</v>
      </c>
      <c r="C7983" s="249">
        <v>155.6802012880346</v>
      </c>
    </row>
    <row r="7984" spans="2:3" x14ac:dyDescent="0.75">
      <c r="B7984" s="250">
        <v>7921</v>
      </c>
      <c r="C7984" s="249">
        <v>157.24165323292164</v>
      </c>
    </row>
    <row r="7985" spans="2:3" x14ac:dyDescent="0.75">
      <c r="B7985" s="250">
        <v>7922</v>
      </c>
      <c r="C7985" s="249">
        <v>152.71536678493243</v>
      </c>
    </row>
    <row r="7986" spans="2:3" x14ac:dyDescent="0.75">
      <c r="B7986" s="250">
        <v>7923</v>
      </c>
      <c r="C7986" s="249">
        <v>57.830497954188374</v>
      </c>
    </row>
    <row r="7987" spans="2:3" x14ac:dyDescent="0.75">
      <c r="B7987" s="250">
        <v>7924</v>
      </c>
      <c r="C7987" s="249">
        <v>128.49570626478302</v>
      </c>
    </row>
    <row r="7988" spans="2:3" x14ac:dyDescent="0.75">
      <c r="B7988" s="250">
        <v>7925</v>
      </c>
      <c r="C7988" s="249">
        <v>113.19549543285599</v>
      </c>
    </row>
    <row r="7989" spans="2:3" x14ac:dyDescent="0.75">
      <c r="B7989" s="250">
        <v>7926</v>
      </c>
      <c r="C7989" s="249">
        <v>127.48256809449731</v>
      </c>
    </row>
    <row r="7990" spans="2:3" x14ac:dyDescent="0.75">
      <c r="B7990" s="250">
        <v>7927</v>
      </c>
      <c r="C7990" s="249">
        <v>161.80371440442323</v>
      </c>
    </row>
    <row r="7991" spans="2:3" x14ac:dyDescent="0.75">
      <c r="B7991" s="250">
        <v>7928</v>
      </c>
      <c r="C7991" s="249">
        <v>107.09272792653455</v>
      </c>
    </row>
    <row r="7992" spans="2:3" x14ac:dyDescent="0.75">
      <c r="B7992" s="250">
        <v>7929</v>
      </c>
      <c r="C7992" s="249">
        <v>100.54694471717437</v>
      </c>
    </row>
    <row r="7993" spans="2:3" x14ac:dyDescent="0.75">
      <c r="B7993" s="250">
        <v>7930</v>
      </c>
      <c r="C7993" s="249">
        <v>133.70829146025011</v>
      </c>
    </row>
    <row r="7994" spans="2:3" x14ac:dyDescent="0.75">
      <c r="B7994" s="250">
        <v>7931</v>
      </c>
      <c r="C7994" s="249">
        <v>117.57796667301217</v>
      </c>
    </row>
    <row r="7995" spans="2:3" x14ac:dyDescent="0.75">
      <c r="B7995" s="250">
        <v>7932</v>
      </c>
      <c r="C7995" s="249">
        <v>100.20979009750982</v>
      </c>
    </row>
    <row r="7996" spans="2:3" x14ac:dyDescent="0.75">
      <c r="B7996" s="250">
        <v>7933</v>
      </c>
      <c r="C7996" s="249">
        <v>109.8863244058315</v>
      </c>
    </row>
    <row r="7997" spans="2:3" x14ac:dyDescent="0.75">
      <c r="B7997" s="250">
        <v>7934</v>
      </c>
      <c r="C7997" s="249">
        <v>133.27559489497688</v>
      </c>
    </row>
    <row r="7998" spans="2:3" x14ac:dyDescent="0.75">
      <c r="B7998" s="250">
        <v>7935</v>
      </c>
      <c r="C7998" s="249">
        <v>136.63982078957147</v>
      </c>
    </row>
    <row r="7999" spans="2:3" x14ac:dyDescent="0.75">
      <c r="B7999" s="250">
        <v>7936</v>
      </c>
      <c r="C7999" s="249">
        <v>126.38051158842887</v>
      </c>
    </row>
    <row r="8000" spans="2:3" x14ac:dyDescent="0.75">
      <c r="B8000" s="250">
        <v>7937</v>
      </c>
      <c r="C8000" s="249">
        <v>109.52058782278058</v>
      </c>
    </row>
    <row r="8001" spans="2:3" x14ac:dyDescent="0.75">
      <c r="B8001" s="250">
        <v>7938</v>
      </c>
      <c r="C8001" s="249">
        <v>93.148155725571058</v>
      </c>
    </row>
    <row r="8002" spans="2:3" x14ac:dyDescent="0.75">
      <c r="B8002" s="250">
        <v>7939</v>
      </c>
      <c r="C8002" s="249">
        <v>114.09758700476102</v>
      </c>
    </row>
    <row r="8003" spans="2:3" x14ac:dyDescent="0.75">
      <c r="B8003" s="250">
        <v>7940</v>
      </c>
      <c r="C8003" s="249">
        <v>99.184015111017615</v>
      </c>
    </row>
    <row r="8004" spans="2:3" x14ac:dyDescent="0.75">
      <c r="B8004" s="250">
        <v>7941</v>
      </c>
      <c r="C8004" s="249">
        <v>123.97398792507717</v>
      </c>
    </row>
    <row r="8005" spans="2:3" x14ac:dyDescent="0.75">
      <c r="B8005" s="250">
        <v>7942</v>
      </c>
      <c r="C8005" s="249">
        <v>144.5512901761083</v>
      </c>
    </row>
    <row r="8006" spans="2:3" x14ac:dyDescent="0.75">
      <c r="B8006" s="250">
        <v>7943</v>
      </c>
      <c r="C8006" s="249">
        <v>139.14376715160458</v>
      </c>
    </row>
    <row r="8007" spans="2:3" x14ac:dyDescent="0.75">
      <c r="B8007" s="250">
        <v>7944</v>
      </c>
      <c r="C8007" s="249">
        <v>123.75467429939947</v>
      </c>
    </row>
    <row r="8008" spans="2:3" x14ac:dyDescent="0.75">
      <c r="B8008" s="250">
        <v>7945</v>
      </c>
      <c r="C8008" s="249">
        <v>130.16861947598207</v>
      </c>
    </row>
    <row r="8009" spans="2:3" x14ac:dyDescent="0.75">
      <c r="B8009" s="250">
        <v>7946</v>
      </c>
      <c r="C8009" s="249">
        <v>74.967722974253377</v>
      </c>
    </row>
    <row r="8010" spans="2:3" x14ac:dyDescent="0.75">
      <c r="B8010" s="250">
        <v>7947</v>
      </c>
      <c r="C8010" s="249">
        <v>96.971287189402105</v>
      </c>
    </row>
    <row r="8011" spans="2:3" x14ac:dyDescent="0.75">
      <c r="B8011" s="250">
        <v>7948</v>
      </c>
      <c r="C8011" s="249">
        <v>126.10873767355349</v>
      </c>
    </row>
    <row r="8012" spans="2:3" x14ac:dyDescent="0.75">
      <c r="B8012" s="250">
        <v>7949</v>
      </c>
      <c r="C8012" s="249">
        <v>94.547736562616748</v>
      </c>
    </row>
    <row r="8013" spans="2:3" x14ac:dyDescent="0.75">
      <c r="B8013" s="250">
        <v>7950</v>
      </c>
      <c r="C8013" s="249">
        <v>115.67256338549021</v>
      </c>
    </row>
    <row r="8014" spans="2:3" x14ac:dyDescent="0.75">
      <c r="B8014" s="250">
        <v>7951</v>
      </c>
      <c r="C8014" s="249">
        <v>119.91876883751326</v>
      </c>
    </row>
    <row r="8015" spans="2:3" x14ac:dyDescent="0.75">
      <c r="B8015" s="250">
        <v>7952</v>
      </c>
      <c r="C8015" s="249">
        <v>118.60683713065325</v>
      </c>
    </row>
    <row r="8016" spans="2:3" x14ac:dyDescent="0.75">
      <c r="B8016" s="250">
        <v>7953</v>
      </c>
      <c r="C8016" s="249">
        <v>95.007650346705987</v>
      </c>
    </row>
    <row r="8017" spans="2:3" x14ac:dyDescent="0.75">
      <c r="B8017" s="250">
        <v>7954</v>
      </c>
      <c r="C8017" s="249">
        <v>113.68403571018074</v>
      </c>
    </row>
    <row r="8018" spans="2:3" x14ac:dyDescent="0.75">
      <c r="B8018" s="250">
        <v>7955</v>
      </c>
      <c r="C8018" s="249">
        <v>104.8169831580927</v>
      </c>
    </row>
    <row r="8019" spans="2:3" x14ac:dyDescent="0.75">
      <c r="B8019" s="250">
        <v>7956</v>
      </c>
      <c r="C8019" s="249">
        <v>130.45924206231655</v>
      </c>
    </row>
    <row r="8020" spans="2:3" x14ac:dyDescent="0.75">
      <c r="B8020" s="250">
        <v>7957</v>
      </c>
      <c r="C8020" s="249">
        <v>118.58104969419543</v>
      </c>
    </row>
    <row r="8021" spans="2:3" x14ac:dyDescent="0.75">
      <c r="B8021" s="250">
        <v>7958</v>
      </c>
      <c r="C8021" s="249">
        <v>115.22042677192792</v>
      </c>
    </row>
    <row r="8022" spans="2:3" x14ac:dyDescent="0.75">
      <c r="B8022" s="250">
        <v>7959</v>
      </c>
      <c r="C8022" s="249">
        <v>85.445918656402398</v>
      </c>
    </row>
    <row r="8023" spans="2:3" x14ac:dyDescent="0.75">
      <c r="B8023" s="250">
        <v>7960</v>
      </c>
      <c r="C8023" s="249">
        <v>104.05339485813371</v>
      </c>
    </row>
    <row r="8024" spans="2:3" x14ac:dyDescent="0.75">
      <c r="B8024" s="250">
        <v>7961</v>
      </c>
      <c r="C8024" s="249">
        <v>115.18621647985374</v>
      </c>
    </row>
    <row r="8025" spans="2:3" x14ac:dyDescent="0.75">
      <c r="B8025" s="250">
        <v>7962</v>
      </c>
      <c r="C8025" s="249">
        <v>120.81606733254286</v>
      </c>
    </row>
    <row r="8026" spans="2:3" x14ac:dyDescent="0.75">
      <c r="B8026" s="250">
        <v>7963</v>
      </c>
      <c r="C8026" s="249">
        <v>110.05089556504419</v>
      </c>
    </row>
    <row r="8027" spans="2:3" x14ac:dyDescent="0.75">
      <c r="B8027" s="250">
        <v>7964</v>
      </c>
      <c r="C8027" s="249">
        <v>104.89407634576776</v>
      </c>
    </row>
    <row r="8028" spans="2:3" x14ac:dyDescent="0.75">
      <c r="B8028" s="250">
        <v>7965</v>
      </c>
      <c r="C8028" s="249">
        <v>114.08929564354312</v>
      </c>
    </row>
    <row r="8029" spans="2:3" x14ac:dyDescent="0.75">
      <c r="B8029" s="250">
        <v>7966</v>
      </c>
      <c r="C8029" s="249">
        <v>125.37152386508562</v>
      </c>
    </row>
    <row r="8030" spans="2:3" x14ac:dyDescent="0.75">
      <c r="B8030" s="250">
        <v>7967</v>
      </c>
      <c r="C8030" s="249">
        <v>139.69194228852308</v>
      </c>
    </row>
    <row r="8031" spans="2:3" x14ac:dyDescent="0.75">
      <c r="B8031" s="250">
        <v>7968</v>
      </c>
      <c r="C8031" s="249">
        <v>90.325494521402504</v>
      </c>
    </row>
    <row r="8032" spans="2:3" x14ac:dyDescent="0.75">
      <c r="B8032" s="250">
        <v>7969</v>
      </c>
      <c r="C8032" s="249">
        <v>118.77683523279941</v>
      </c>
    </row>
    <row r="8033" spans="2:3" x14ac:dyDescent="0.75">
      <c r="B8033" s="250">
        <v>7970</v>
      </c>
      <c r="C8033" s="249">
        <v>112.87729898760641</v>
      </c>
    </row>
    <row r="8034" spans="2:3" x14ac:dyDescent="0.75">
      <c r="B8034" s="250">
        <v>7971</v>
      </c>
      <c r="C8034" s="249">
        <v>114.519713525805</v>
      </c>
    </row>
    <row r="8035" spans="2:3" x14ac:dyDescent="0.75">
      <c r="B8035" s="250">
        <v>7972</v>
      </c>
      <c r="C8035" s="249">
        <v>106.67168233243117</v>
      </c>
    </row>
    <row r="8036" spans="2:3" x14ac:dyDescent="0.75">
      <c r="B8036" s="250">
        <v>7973</v>
      </c>
      <c r="C8036" s="249">
        <v>137.3576419767256</v>
      </c>
    </row>
    <row r="8037" spans="2:3" x14ac:dyDescent="0.75">
      <c r="B8037" s="250">
        <v>7974</v>
      </c>
      <c r="C8037" s="249">
        <v>96.880400690356922</v>
      </c>
    </row>
    <row r="8038" spans="2:3" x14ac:dyDescent="0.75">
      <c r="B8038" s="250">
        <v>7975</v>
      </c>
      <c r="C8038" s="249">
        <v>105.88422367391995</v>
      </c>
    </row>
    <row r="8039" spans="2:3" x14ac:dyDescent="0.75">
      <c r="B8039" s="250">
        <v>7976</v>
      </c>
      <c r="C8039" s="249">
        <v>147.62296031096841</v>
      </c>
    </row>
    <row r="8040" spans="2:3" x14ac:dyDescent="0.75">
      <c r="B8040" s="250">
        <v>7977</v>
      </c>
      <c r="C8040" s="249">
        <v>137.03343338705739</v>
      </c>
    </row>
    <row r="8041" spans="2:3" x14ac:dyDescent="0.75">
      <c r="B8041" s="250">
        <v>7978</v>
      </c>
      <c r="C8041" s="249">
        <v>128.20503601498544</v>
      </c>
    </row>
    <row r="8042" spans="2:3" x14ac:dyDescent="0.75">
      <c r="B8042" s="250">
        <v>7979</v>
      </c>
      <c r="C8042" s="249">
        <v>116.40910252395864</v>
      </c>
    </row>
    <row r="8043" spans="2:3" x14ac:dyDescent="0.75">
      <c r="B8043" s="250">
        <v>7980</v>
      </c>
      <c r="C8043" s="249">
        <v>106.68119929173368</v>
      </c>
    </row>
    <row r="8044" spans="2:3" x14ac:dyDescent="0.75">
      <c r="B8044" s="250">
        <v>7981</v>
      </c>
      <c r="C8044" s="249">
        <v>117.54086810384118</v>
      </c>
    </row>
    <row r="8045" spans="2:3" x14ac:dyDescent="0.75">
      <c r="B8045" s="250">
        <v>7982</v>
      </c>
      <c r="C8045" s="249">
        <v>156.61506035655162</v>
      </c>
    </row>
    <row r="8046" spans="2:3" x14ac:dyDescent="0.75">
      <c r="B8046" s="250">
        <v>7983</v>
      </c>
      <c r="C8046" s="249">
        <v>130.8190562328889</v>
      </c>
    </row>
    <row r="8047" spans="2:3" x14ac:dyDescent="0.75">
      <c r="B8047" s="250">
        <v>7984</v>
      </c>
      <c r="C8047" s="249">
        <v>131.81570004208342</v>
      </c>
    </row>
    <row r="8048" spans="2:3" x14ac:dyDescent="0.75">
      <c r="B8048" s="250">
        <v>7985</v>
      </c>
      <c r="C8048" s="249">
        <v>119.55797845716828</v>
      </c>
    </row>
    <row r="8049" spans="2:3" x14ac:dyDescent="0.75">
      <c r="B8049" s="250">
        <v>7986</v>
      </c>
      <c r="C8049" s="249">
        <v>95.54250079097713</v>
      </c>
    </row>
    <row r="8050" spans="2:3" x14ac:dyDescent="0.75">
      <c r="B8050" s="250">
        <v>7987</v>
      </c>
      <c r="C8050" s="249">
        <v>140.8525016419533</v>
      </c>
    </row>
    <row r="8051" spans="2:3" x14ac:dyDescent="0.75">
      <c r="B8051" s="250">
        <v>7988</v>
      </c>
      <c r="C8051" s="249">
        <v>105.98281859437651</v>
      </c>
    </row>
    <row r="8052" spans="2:3" x14ac:dyDescent="0.75">
      <c r="B8052" s="250">
        <v>7989</v>
      </c>
      <c r="C8052" s="249">
        <v>141.22470504524466</v>
      </c>
    </row>
    <row r="8053" spans="2:3" x14ac:dyDescent="0.75">
      <c r="B8053" s="250">
        <v>7990</v>
      </c>
      <c r="C8053" s="249">
        <v>116.57258264629786</v>
      </c>
    </row>
    <row r="8054" spans="2:3" x14ac:dyDescent="0.75">
      <c r="B8054" s="250">
        <v>7991</v>
      </c>
      <c r="C8054" s="249">
        <v>108.57031068150309</v>
      </c>
    </row>
    <row r="8055" spans="2:3" x14ac:dyDescent="0.75">
      <c r="B8055" s="250">
        <v>7992</v>
      </c>
      <c r="C8055" s="249">
        <v>156.11393911835779</v>
      </c>
    </row>
    <row r="8056" spans="2:3" x14ac:dyDescent="0.75">
      <c r="B8056" s="250">
        <v>7993</v>
      </c>
      <c r="C8056" s="249">
        <v>92.343979686040001</v>
      </c>
    </row>
    <row r="8057" spans="2:3" x14ac:dyDescent="0.75">
      <c r="B8057" s="250">
        <v>7994</v>
      </c>
      <c r="C8057" s="249">
        <v>122.08510386570464</v>
      </c>
    </row>
    <row r="8058" spans="2:3" x14ac:dyDescent="0.75">
      <c r="B8058" s="250">
        <v>7995</v>
      </c>
      <c r="C8058" s="249">
        <v>124.96540905718641</v>
      </c>
    </row>
    <row r="8059" spans="2:3" x14ac:dyDescent="0.75">
      <c r="B8059" s="250">
        <v>7996</v>
      </c>
      <c r="C8059" s="249">
        <v>140.36220016561455</v>
      </c>
    </row>
    <row r="8060" spans="2:3" x14ac:dyDescent="0.75">
      <c r="B8060" s="250">
        <v>7997</v>
      </c>
      <c r="C8060" s="249">
        <v>129.56815338702182</v>
      </c>
    </row>
    <row r="8061" spans="2:3" x14ac:dyDescent="0.75">
      <c r="B8061" s="250">
        <v>7998</v>
      </c>
      <c r="C8061" s="249">
        <v>82.141747852229003</v>
      </c>
    </row>
    <row r="8062" spans="2:3" x14ac:dyDescent="0.75">
      <c r="B8062" s="250">
        <v>7999</v>
      </c>
      <c r="C8062" s="249">
        <v>134.06606052566045</v>
      </c>
    </row>
    <row r="8063" spans="2:3" x14ac:dyDescent="0.75">
      <c r="B8063" s="250">
        <v>8000</v>
      </c>
      <c r="C8063" s="249">
        <v>110.75190972780544</v>
      </c>
    </row>
    <row r="8064" spans="2:3" x14ac:dyDescent="0.75">
      <c r="B8064" s="250">
        <v>8001</v>
      </c>
      <c r="C8064" s="249">
        <v>84.633565968242124</v>
      </c>
    </row>
    <row r="8065" spans="2:3" x14ac:dyDescent="0.75">
      <c r="B8065" s="250">
        <v>8002</v>
      </c>
      <c r="C8065" s="249">
        <v>115.19369984862378</v>
      </c>
    </row>
    <row r="8066" spans="2:3" x14ac:dyDescent="0.75">
      <c r="B8066" s="250">
        <v>8003</v>
      </c>
      <c r="C8066" s="249">
        <v>104.08970474185716</v>
      </c>
    </row>
    <row r="8067" spans="2:3" x14ac:dyDescent="0.75">
      <c r="B8067" s="250">
        <v>8004</v>
      </c>
      <c r="C8067" s="249">
        <v>111.06489745482136</v>
      </c>
    </row>
    <row r="8068" spans="2:3" x14ac:dyDescent="0.75">
      <c r="B8068" s="250">
        <v>8005</v>
      </c>
      <c r="C8068" s="249">
        <v>155.63920882536533</v>
      </c>
    </row>
    <row r="8069" spans="2:3" x14ac:dyDescent="0.75">
      <c r="B8069" s="250">
        <v>8006</v>
      </c>
      <c r="C8069" s="249">
        <v>93.466339044100039</v>
      </c>
    </row>
    <row r="8070" spans="2:3" x14ac:dyDescent="0.75">
      <c r="B8070" s="250">
        <v>8007</v>
      </c>
      <c r="C8070" s="249">
        <v>97.13630596468407</v>
      </c>
    </row>
    <row r="8071" spans="2:3" x14ac:dyDescent="0.75">
      <c r="B8071" s="250">
        <v>8008</v>
      </c>
      <c r="C8071" s="249">
        <v>118.11718386577523</v>
      </c>
    </row>
    <row r="8072" spans="2:3" x14ac:dyDescent="0.75">
      <c r="B8072" s="250">
        <v>8009</v>
      </c>
      <c r="C8072" s="249">
        <v>67.490469014310435</v>
      </c>
    </row>
    <row r="8073" spans="2:3" x14ac:dyDescent="0.75">
      <c r="B8073" s="250">
        <v>8010</v>
      </c>
      <c r="C8073" s="249">
        <v>78.300364114220343</v>
      </c>
    </row>
    <row r="8074" spans="2:3" x14ac:dyDescent="0.75">
      <c r="B8074" s="250">
        <v>8011</v>
      </c>
      <c r="C8074" s="249">
        <v>129.31491118011488</v>
      </c>
    </row>
    <row r="8075" spans="2:3" x14ac:dyDescent="0.75">
      <c r="B8075" s="250">
        <v>8012</v>
      </c>
      <c r="C8075" s="249">
        <v>84.499163875859821</v>
      </c>
    </row>
    <row r="8076" spans="2:3" x14ac:dyDescent="0.75">
      <c r="B8076" s="250">
        <v>8013</v>
      </c>
      <c r="C8076" s="249">
        <v>166.23281381663654</v>
      </c>
    </row>
    <row r="8077" spans="2:3" x14ac:dyDescent="0.75">
      <c r="B8077" s="250">
        <v>8014</v>
      </c>
      <c r="C8077" s="249">
        <v>106.65642619292717</v>
      </c>
    </row>
    <row r="8078" spans="2:3" x14ac:dyDescent="0.75">
      <c r="B8078" s="250">
        <v>8015</v>
      </c>
      <c r="C8078" s="249">
        <v>60.466594535129069</v>
      </c>
    </row>
    <row r="8079" spans="2:3" x14ac:dyDescent="0.75">
      <c r="B8079" s="250">
        <v>8016</v>
      </c>
      <c r="C8079" s="249">
        <v>156.64786141319428</v>
      </c>
    </row>
    <row r="8080" spans="2:3" x14ac:dyDescent="0.75">
      <c r="B8080" s="250">
        <v>8017</v>
      </c>
      <c r="C8080" s="249">
        <v>141.8821497544271</v>
      </c>
    </row>
    <row r="8081" spans="2:3" x14ac:dyDescent="0.75">
      <c r="B8081" s="250">
        <v>8018</v>
      </c>
      <c r="C8081" s="249">
        <v>137.85897815587543</v>
      </c>
    </row>
    <row r="8082" spans="2:3" x14ac:dyDescent="0.75">
      <c r="B8082" s="250">
        <v>8019</v>
      </c>
      <c r="C8082" s="249">
        <v>155.53742365441494</v>
      </c>
    </row>
    <row r="8083" spans="2:3" x14ac:dyDescent="0.75">
      <c r="B8083" s="250">
        <v>8020</v>
      </c>
      <c r="C8083" s="249">
        <v>100.09545878735356</v>
      </c>
    </row>
    <row r="8084" spans="2:3" x14ac:dyDescent="0.75">
      <c r="B8084" s="250">
        <v>8021</v>
      </c>
      <c r="C8084" s="249">
        <v>126.35216782612413</v>
      </c>
    </row>
    <row r="8085" spans="2:3" x14ac:dyDescent="0.75">
      <c r="B8085" s="250">
        <v>8022</v>
      </c>
      <c r="C8085" s="249">
        <v>117.20719875497895</v>
      </c>
    </row>
    <row r="8086" spans="2:3" x14ac:dyDescent="0.75">
      <c r="B8086" s="250">
        <v>8023</v>
      </c>
      <c r="C8086" s="249">
        <v>103.59451693282213</v>
      </c>
    </row>
    <row r="8087" spans="2:3" x14ac:dyDescent="0.75">
      <c r="B8087" s="250">
        <v>8024</v>
      </c>
      <c r="C8087" s="249">
        <v>124.49653298656581</v>
      </c>
    </row>
    <row r="8088" spans="2:3" x14ac:dyDescent="0.75">
      <c r="B8088" s="250">
        <v>8025</v>
      </c>
      <c r="C8088" s="249">
        <v>87.512040803296927</v>
      </c>
    </row>
    <row r="8089" spans="2:3" x14ac:dyDescent="0.75">
      <c r="B8089" s="250">
        <v>8026</v>
      </c>
      <c r="C8089" s="249">
        <v>106.74588292047048</v>
      </c>
    </row>
    <row r="8090" spans="2:3" x14ac:dyDescent="0.75">
      <c r="B8090" s="250">
        <v>8027</v>
      </c>
      <c r="C8090" s="249">
        <v>112.79221268470839</v>
      </c>
    </row>
    <row r="8091" spans="2:3" x14ac:dyDescent="0.75">
      <c r="B8091" s="250">
        <v>8028</v>
      </c>
      <c r="C8091" s="249">
        <v>114.98737850600847</v>
      </c>
    </row>
    <row r="8092" spans="2:3" x14ac:dyDescent="0.75">
      <c r="B8092" s="250">
        <v>8029</v>
      </c>
      <c r="C8092" s="249">
        <v>154.25651973718746</v>
      </c>
    </row>
    <row r="8093" spans="2:3" x14ac:dyDescent="0.75">
      <c r="B8093" s="250">
        <v>8030</v>
      </c>
      <c r="C8093" s="249">
        <v>128.65595135649869</v>
      </c>
    </row>
    <row r="8094" spans="2:3" x14ac:dyDescent="0.75">
      <c r="B8094" s="250">
        <v>8031</v>
      </c>
      <c r="C8094" s="249">
        <v>119.38794698326468</v>
      </c>
    </row>
    <row r="8095" spans="2:3" x14ac:dyDescent="0.75">
      <c r="B8095" s="250">
        <v>8032</v>
      </c>
      <c r="C8095" s="249">
        <v>89.906208582945652</v>
      </c>
    </row>
    <row r="8096" spans="2:3" x14ac:dyDescent="0.75">
      <c r="B8096" s="250">
        <v>8033</v>
      </c>
      <c r="C8096" s="249">
        <v>75.197757558893784</v>
      </c>
    </row>
    <row r="8097" spans="2:3" x14ac:dyDescent="0.75">
      <c r="B8097" s="250">
        <v>8034</v>
      </c>
      <c r="C8097" s="249">
        <v>151.60850104506184</v>
      </c>
    </row>
    <row r="8098" spans="2:3" x14ac:dyDescent="0.75">
      <c r="B8098" s="250">
        <v>8035</v>
      </c>
      <c r="C8098" s="249">
        <v>144.20715301081253</v>
      </c>
    </row>
    <row r="8099" spans="2:3" x14ac:dyDescent="0.75">
      <c r="B8099" s="250">
        <v>8036</v>
      </c>
      <c r="C8099" s="249">
        <v>119.80386570205035</v>
      </c>
    </row>
    <row r="8100" spans="2:3" x14ac:dyDescent="0.75">
      <c r="B8100" s="250">
        <v>8037</v>
      </c>
      <c r="C8100" s="249">
        <v>78.059697406507098</v>
      </c>
    </row>
    <row r="8101" spans="2:3" x14ac:dyDescent="0.75">
      <c r="B8101" s="250">
        <v>8038</v>
      </c>
      <c r="C8101" s="249">
        <v>86.740289564371977</v>
      </c>
    </row>
    <row r="8102" spans="2:3" x14ac:dyDescent="0.75">
      <c r="B8102" s="250">
        <v>8039</v>
      </c>
      <c r="C8102" s="249">
        <v>167.07273305988485</v>
      </c>
    </row>
    <row r="8103" spans="2:3" x14ac:dyDescent="0.75">
      <c r="B8103" s="250">
        <v>8040</v>
      </c>
      <c r="C8103" s="249">
        <v>112.59314789554219</v>
      </c>
    </row>
    <row r="8104" spans="2:3" x14ac:dyDescent="0.75">
      <c r="B8104" s="250">
        <v>8041</v>
      </c>
      <c r="C8104" s="249">
        <v>61.462917389877092</v>
      </c>
    </row>
    <row r="8105" spans="2:3" x14ac:dyDescent="0.75">
      <c r="B8105" s="250">
        <v>8042</v>
      </c>
      <c r="C8105" s="249">
        <v>89.895554457811372</v>
      </c>
    </row>
    <row r="8106" spans="2:3" x14ac:dyDescent="0.75">
      <c r="B8106" s="250">
        <v>8043</v>
      </c>
      <c r="C8106" s="249">
        <v>123.80714901209475</v>
      </c>
    </row>
    <row r="8107" spans="2:3" x14ac:dyDescent="0.75">
      <c r="B8107" s="250">
        <v>8044</v>
      </c>
      <c r="C8107" s="249">
        <v>166.04109969024</v>
      </c>
    </row>
    <row r="8108" spans="2:3" x14ac:dyDescent="0.75">
      <c r="B8108" s="250">
        <v>8045</v>
      </c>
      <c r="C8108" s="249">
        <v>99.999684520789742</v>
      </c>
    </row>
    <row r="8109" spans="2:3" x14ac:dyDescent="0.75">
      <c r="B8109" s="250">
        <v>8046</v>
      </c>
      <c r="C8109" s="249">
        <v>148.72953799275402</v>
      </c>
    </row>
    <row r="8110" spans="2:3" x14ac:dyDescent="0.75">
      <c r="B8110" s="250">
        <v>8047</v>
      </c>
      <c r="C8110" s="249">
        <v>98.170695358641225</v>
      </c>
    </row>
    <row r="8111" spans="2:3" x14ac:dyDescent="0.75">
      <c r="B8111" s="250">
        <v>8048</v>
      </c>
      <c r="C8111" s="249">
        <v>123.66922482463008</v>
      </c>
    </row>
    <row r="8112" spans="2:3" x14ac:dyDescent="0.75">
      <c r="B8112" s="250">
        <v>8049</v>
      </c>
      <c r="C8112" s="249">
        <v>117.4465757644021</v>
      </c>
    </row>
    <row r="8113" spans="2:3" x14ac:dyDescent="0.75">
      <c r="B8113" s="250">
        <v>8050</v>
      </c>
      <c r="C8113" s="249">
        <v>57.86734555777771</v>
      </c>
    </row>
    <row r="8114" spans="2:3" x14ac:dyDescent="0.75">
      <c r="B8114" s="250">
        <v>8051</v>
      </c>
      <c r="C8114" s="249">
        <v>68.88151769675676</v>
      </c>
    </row>
    <row r="8115" spans="2:3" x14ac:dyDescent="0.75">
      <c r="B8115" s="250">
        <v>8052</v>
      </c>
      <c r="C8115" s="249">
        <v>165.28433295253109</v>
      </c>
    </row>
    <row r="8116" spans="2:3" x14ac:dyDescent="0.75">
      <c r="B8116" s="250">
        <v>8053</v>
      </c>
      <c r="C8116" s="249">
        <v>72.624251898983346</v>
      </c>
    </row>
    <row r="8117" spans="2:3" x14ac:dyDescent="0.75">
      <c r="B8117" s="250">
        <v>8054</v>
      </c>
      <c r="C8117" s="249">
        <v>90.895095473627663</v>
      </c>
    </row>
    <row r="8118" spans="2:3" x14ac:dyDescent="0.75">
      <c r="B8118" s="250">
        <v>8055</v>
      </c>
      <c r="C8118" s="249">
        <v>124.216990364766</v>
      </c>
    </row>
    <row r="8119" spans="2:3" x14ac:dyDescent="0.75">
      <c r="B8119" s="250">
        <v>8056</v>
      </c>
      <c r="C8119" s="249">
        <v>151.68588214341906</v>
      </c>
    </row>
    <row r="8120" spans="2:3" x14ac:dyDescent="0.75">
      <c r="B8120" s="250">
        <v>8057</v>
      </c>
      <c r="C8120" s="249">
        <v>103.49699019624472</v>
      </c>
    </row>
    <row r="8121" spans="2:3" x14ac:dyDescent="0.75">
      <c r="B8121" s="250">
        <v>8058</v>
      </c>
      <c r="C8121" s="249">
        <v>88.855947010574084</v>
      </c>
    </row>
    <row r="8122" spans="2:3" x14ac:dyDescent="0.75">
      <c r="B8122" s="250">
        <v>8059</v>
      </c>
      <c r="C8122" s="249">
        <v>108.0430979512255</v>
      </c>
    </row>
    <row r="8123" spans="2:3" x14ac:dyDescent="0.75">
      <c r="B8123" s="250">
        <v>8060</v>
      </c>
      <c r="C8123" s="249">
        <v>123.65408105328866</v>
      </c>
    </row>
    <row r="8124" spans="2:3" x14ac:dyDescent="0.75">
      <c r="B8124" s="250">
        <v>8061</v>
      </c>
      <c r="C8124" s="249">
        <v>169.19704968022114</v>
      </c>
    </row>
    <row r="8125" spans="2:3" x14ac:dyDescent="0.75">
      <c r="B8125" s="250">
        <v>8062</v>
      </c>
      <c r="C8125" s="249">
        <v>120.21718406267696</v>
      </c>
    </row>
    <row r="8126" spans="2:3" x14ac:dyDescent="0.75">
      <c r="B8126" s="250">
        <v>8063</v>
      </c>
      <c r="C8126" s="249">
        <v>100.53559464370829</v>
      </c>
    </row>
    <row r="8127" spans="2:3" x14ac:dyDescent="0.75">
      <c r="B8127" s="250">
        <v>8064</v>
      </c>
      <c r="C8127" s="249">
        <v>139.60341164224283</v>
      </c>
    </row>
    <row r="8128" spans="2:3" x14ac:dyDescent="0.75">
      <c r="B8128" s="250">
        <v>8065</v>
      </c>
      <c r="C8128" s="249">
        <v>175.78570860952414</v>
      </c>
    </row>
    <row r="8129" spans="2:3" x14ac:dyDescent="0.75">
      <c r="B8129" s="250">
        <v>8066</v>
      </c>
      <c r="C8129" s="249">
        <v>97.192546320643487</v>
      </c>
    </row>
    <row r="8130" spans="2:3" x14ac:dyDescent="0.75">
      <c r="B8130" s="250">
        <v>8067</v>
      </c>
      <c r="C8130" s="249">
        <v>113.45438167086374</v>
      </c>
    </row>
    <row r="8131" spans="2:3" x14ac:dyDescent="0.75">
      <c r="B8131" s="250">
        <v>8068</v>
      </c>
      <c r="C8131" s="249">
        <v>139.42836334375312</v>
      </c>
    </row>
    <row r="8132" spans="2:3" x14ac:dyDescent="0.75">
      <c r="B8132" s="250">
        <v>8069</v>
      </c>
      <c r="C8132" s="249">
        <v>106.128651828857</v>
      </c>
    </row>
    <row r="8133" spans="2:3" x14ac:dyDescent="0.75">
      <c r="B8133" s="250">
        <v>8070</v>
      </c>
      <c r="C8133" s="249">
        <v>161.51540721498299</v>
      </c>
    </row>
    <row r="8134" spans="2:3" x14ac:dyDescent="0.75">
      <c r="B8134" s="250">
        <v>8071</v>
      </c>
      <c r="C8134" s="249">
        <v>123.27598382417524</v>
      </c>
    </row>
    <row r="8135" spans="2:3" x14ac:dyDescent="0.75">
      <c r="B8135" s="250">
        <v>8072</v>
      </c>
      <c r="C8135" s="249">
        <v>127.83378846527121</v>
      </c>
    </row>
    <row r="8136" spans="2:3" x14ac:dyDescent="0.75">
      <c r="B8136" s="250">
        <v>8073</v>
      </c>
      <c r="C8136" s="249">
        <v>98.988140277328796</v>
      </c>
    </row>
    <row r="8137" spans="2:3" x14ac:dyDescent="0.75">
      <c r="B8137" s="250">
        <v>8074</v>
      </c>
      <c r="C8137" s="249">
        <v>82.819511682352655</v>
      </c>
    </row>
    <row r="8138" spans="2:3" x14ac:dyDescent="0.75">
      <c r="B8138" s="250">
        <v>8075</v>
      </c>
      <c r="C8138" s="249">
        <v>161.14723935800316</v>
      </c>
    </row>
    <row r="8139" spans="2:3" x14ac:dyDescent="0.75">
      <c r="B8139" s="250">
        <v>8076</v>
      </c>
      <c r="C8139" s="249">
        <v>109.29801058566561</v>
      </c>
    </row>
    <row r="8140" spans="2:3" x14ac:dyDescent="0.75">
      <c r="B8140" s="250">
        <v>8077</v>
      </c>
      <c r="C8140" s="249">
        <v>130.16777027443416</v>
      </c>
    </row>
    <row r="8141" spans="2:3" x14ac:dyDescent="0.75">
      <c r="B8141" s="250">
        <v>8078</v>
      </c>
      <c r="C8141" s="249">
        <v>143.21178530205088</v>
      </c>
    </row>
    <row r="8142" spans="2:3" x14ac:dyDescent="0.75">
      <c r="B8142" s="250">
        <v>8079</v>
      </c>
      <c r="C8142" s="249">
        <v>120.41454143323337</v>
      </c>
    </row>
    <row r="8143" spans="2:3" x14ac:dyDescent="0.75">
      <c r="B8143" s="250">
        <v>8080</v>
      </c>
      <c r="C8143" s="249">
        <v>131.81129959035687</v>
      </c>
    </row>
    <row r="8144" spans="2:3" x14ac:dyDescent="0.75">
      <c r="B8144" s="250">
        <v>8081</v>
      </c>
      <c r="C8144" s="249">
        <v>94.627163022761664</v>
      </c>
    </row>
    <row r="8145" spans="2:3" x14ac:dyDescent="0.75">
      <c r="B8145" s="250">
        <v>8082</v>
      </c>
      <c r="C8145" s="249">
        <v>62.455679048633485</v>
      </c>
    </row>
    <row r="8146" spans="2:3" x14ac:dyDescent="0.75">
      <c r="B8146" s="250">
        <v>8083</v>
      </c>
      <c r="C8146" s="249">
        <v>172.221730649021</v>
      </c>
    </row>
    <row r="8147" spans="2:3" x14ac:dyDescent="0.75">
      <c r="B8147" s="250">
        <v>8084</v>
      </c>
      <c r="C8147" s="249">
        <v>98.211752142109958</v>
      </c>
    </row>
    <row r="8148" spans="2:3" x14ac:dyDescent="0.75">
      <c r="B8148" s="250">
        <v>8085</v>
      </c>
      <c r="C8148" s="249">
        <v>102.62331558179103</v>
      </c>
    </row>
    <row r="8149" spans="2:3" x14ac:dyDescent="0.75">
      <c r="B8149" s="250">
        <v>8086</v>
      </c>
      <c r="C8149" s="249">
        <v>124.30730552383383</v>
      </c>
    </row>
    <row r="8150" spans="2:3" x14ac:dyDescent="0.75">
      <c r="B8150" s="250">
        <v>8087</v>
      </c>
      <c r="C8150" s="249">
        <v>109.48772432963059</v>
      </c>
    </row>
    <row r="8151" spans="2:3" x14ac:dyDescent="0.75">
      <c r="B8151" s="250">
        <v>8088</v>
      </c>
      <c r="C8151" s="249">
        <v>101.81798811291658</v>
      </c>
    </row>
    <row r="8152" spans="2:3" x14ac:dyDescent="0.75">
      <c r="B8152" s="250">
        <v>8089</v>
      </c>
      <c r="C8152" s="249">
        <v>138.80321382374993</v>
      </c>
    </row>
    <row r="8153" spans="2:3" x14ac:dyDescent="0.75">
      <c r="B8153" s="250">
        <v>8090</v>
      </c>
      <c r="C8153" s="249">
        <v>153.79789561679618</v>
      </c>
    </row>
    <row r="8154" spans="2:3" x14ac:dyDescent="0.75">
      <c r="B8154" s="250">
        <v>8091</v>
      </c>
      <c r="C8154" s="249">
        <v>174.77433255182785</v>
      </c>
    </row>
    <row r="8155" spans="2:3" x14ac:dyDescent="0.75">
      <c r="B8155" s="250">
        <v>8092</v>
      </c>
      <c r="C8155" s="249">
        <v>101.49892219315223</v>
      </c>
    </row>
    <row r="8156" spans="2:3" x14ac:dyDescent="0.75">
      <c r="B8156" s="250">
        <v>8093</v>
      </c>
      <c r="C8156" s="249">
        <v>70.970431160126168</v>
      </c>
    </row>
    <row r="8157" spans="2:3" x14ac:dyDescent="0.75">
      <c r="B8157" s="250">
        <v>8094</v>
      </c>
      <c r="C8157" s="249">
        <v>97.779554423810652</v>
      </c>
    </row>
    <row r="8158" spans="2:3" x14ac:dyDescent="0.75">
      <c r="B8158" s="250">
        <v>8095</v>
      </c>
      <c r="C8158" s="249">
        <v>128.2805464914849</v>
      </c>
    </row>
    <row r="8159" spans="2:3" x14ac:dyDescent="0.75">
      <c r="B8159" s="250">
        <v>8096</v>
      </c>
      <c r="C8159" s="249">
        <v>110.59027269982967</v>
      </c>
    </row>
    <row r="8160" spans="2:3" x14ac:dyDescent="0.75">
      <c r="B8160" s="250">
        <v>8097</v>
      </c>
      <c r="C8160" s="249">
        <v>115.87975131755718</v>
      </c>
    </row>
    <row r="8161" spans="2:3" x14ac:dyDescent="0.75">
      <c r="B8161" s="250">
        <v>8098</v>
      </c>
      <c r="C8161" s="249">
        <v>89.290034948106268</v>
      </c>
    </row>
    <row r="8162" spans="2:3" x14ac:dyDescent="0.75">
      <c r="B8162" s="250">
        <v>8099</v>
      </c>
      <c r="C8162" s="249">
        <v>83.060478873055843</v>
      </c>
    </row>
    <row r="8163" spans="2:3" x14ac:dyDescent="0.75">
      <c r="B8163" s="250">
        <v>8100</v>
      </c>
      <c r="C8163" s="249">
        <v>137.38654805792186</v>
      </c>
    </row>
    <row r="8164" spans="2:3" x14ac:dyDescent="0.75">
      <c r="B8164" s="250">
        <v>8101</v>
      </c>
      <c r="C8164" s="249">
        <v>104.27604294997744</v>
      </c>
    </row>
    <row r="8165" spans="2:3" x14ac:dyDescent="0.75">
      <c r="B8165" s="250">
        <v>8102</v>
      </c>
      <c r="C8165" s="249">
        <v>118.13905262324771</v>
      </c>
    </row>
    <row r="8166" spans="2:3" x14ac:dyDescent="0.75">
      <c r="B8166" s="250">
        <v>8103</v>
      </c>
      <c r="C8166" s="249">
        <v>125.19029903874701</v>
      </c>
    </row>
    <row r="8167" spans="2:3" x14ac:dyDescent="0.75">
      <c r="B8167" s="250">
        <v>8104</v>
      </c>
      <c r="C8167" s="249">
        <v>123.5522284284333</v>
      </c>
    </row>
    <row r="8168" spans="2:3" x14ac:dyDescent="0.75">
      <c r="B8168" s="250">
        <v>8105</v>
      </c>
      <c r="C8168" s="249">
        <v>162.04468896860291</v>
      </c>
    </row>
    <row r="8169" spans="2:3" x14ac:dyDescent="0.75">
      <c r="B8169" s="250">
        <v>8106</v>
      </c>
      <c r="C8169" s="249">
        <v>164.26604214079441</v>
      </c>
    </row>
    <row r="8170" spans="2:3" x14ac:dyDescent="0.75">
      <c r="B8170" s="250">
        <v>8107</v>
      </c>
      <c r="C8170" s="249">
        <v>127.73012194880823</v>
      </c>
    </row>
    <row r="8171" spans="2:3" x14ac:dyDescent="0.75">
      <c r="B8171" s="250">
        <v>8108</v>
      </c>
      <c r="C8171" s="249">
        <v>145.45992976525292</v>
      </c>
    </row>
    <row r="8172" spans="2:3" x14ac:dyDescent="0.75">
      <c r="B8172" s="250">
        <v>8109</v>
      </c>
      <c r="C8172" s="249">
        <v>126.79488128955681</v>
      </c>
    </row>
    <row r="8173" spans="2:3" x14ac:dyDescent="0.75">
      <c r="B8173" s="250">
        <v>8110</v>
      </c>
      <c r="C8173" s="249">
        <v>114.15693428363537</v>
      </c>
    </row>
    <row r="8174" spans="2:3" x14ac:dyDescent="0.75">
      <c r="B8174" s="250">
        <v>8111</v>
      </c>
      <c r="C8174" s="249">
        <v>113.68705427003117</v>
      </c>
    </row>
    <row r="8175" spans="2:3" x14ac:dyDescent="0.75">
      <c r="B8175" s="250">
        <v>8112</v>
      </c>
      <c r="C8175" s="249">
        <v>124.57433103667616</v>
      </c>
    </row>
    <row r="8176" spans="2:3" x14ac:dyDescent="0.75">
      <c r="B8176" s="250">
        <v>8113</v>
      </c>
      <c r="C8176" s="249">
        <v>117.99084369707485</v>
      </c>
    </row>
    <row r="8177" spans="2:3" x14ac:dyDescent="0.75">
      <c r="B8177" s="250">
        <v>8114</v>
      </c>
      <c r="C8177" s="249">
        <v>71.340527127626061</v>
      </c>
    </row>
    <row r="8178" spans="2:3" x14ac:dyDescent="0.75">
      <c r="B8178" s="250">
        <v>8115</v>
      </c>
      <c r="C8178" s="249">
        <v>122.63702097523763</v>
      </c>
    </row>
    <row r="8179" spans="2:3" x14ac:dyDescent="0.75">
      <c r="B8179" s="250">
        <v>8116</v>
      </c>
      <c r="C8179" s="249">
        <v>98.336509682173272</v>
      </c>
    </row>
    <row r="8180" spans="2:3" x14ac:dyDescent="0.75">
      <c r="B8180" s="250">
        <v>8117</v>
      </c>
      <c r="C8180" s="249">
        <v>140.14762051827347</v>
      </c>
    </row>
    <row r="8181" spans="2:3" x14ac:dyDescent="0.75">
      <c r="B8181" s="250">
        <v>8118</v>
      </c>
      <c r="C8181" s="249">
        <v>85.092067806865657</v>
      </c>
    </row>
    <row r="8182" spans="2:3" x14ac:dyDescent="0.75">
      <c r="B8182" s="250">
        <v>8119</v>
      </c>
      <c r="C8182" s="249">
        <v>124.49361962636172</v>
      </c>
    </row>
    <row r="8183" spans="2:3" x14ac:dyDescent="0.75">
      <c r="B8183" s="250">
        <v>8120</v>
      </c>
      <c r="C8183" s="249">
        <v>119.40460051488871</v>
      </c>
    </row>
    <row r="8184" spans="2:3" x14ac:dyDescent="0.75">
      <c r="B8184" s="250">
        <v>8121</v>
      </c>
      <c r="C8184" s="249">
        <v>184.8492481319719</v>
      </c>
    </row>
    <row r="8185" spans="2:3" x14ac:dyDescent="0.75">
      <c r="B8185" s="250">
        <v>8122</v>
      </c>
      <c r="C8185" s="249">
        <v>123.30655076086356</v>
      </c>
    </row>
    <row r="8186" spans="2:3" x14ac:dyDescent="0.75">
      <c r="B8186" s="250">
        <v>8123</v>
      </c>
      <c r="C8186" s="249">
        <v>143.00492849544509</v>
      </c>
    </row>
    <row r="8187" spans="2:3" x14ac:dyDescent="0.75">
      <c r="B8187" s="250">
        <v>8124</v>
      </c>
      <c r="C8187" s="249">
        <v>157.91626079353341</v>
      </c>
    </row>
    <row r="8188" spans="2:3" x14ac:dyDescent="0.75">
      <c r="B8188" s="250">
        <v>8125</v>
      </c>
      <c r="C8188" s="249">
        <v>107.944883464253</v>
      </c>
    </row>
    <row r="8189" spans="2:3" x14ac:dyDescent="0.75">
      <c r="B8189" s="250">
        <v>8126</v>
      </c>
      <c r="C8189" s="249">
        <v>116.00516081592117</v>
      </c>
    </row>
    <row r="8190" spans="2:3" x14ac:dyDescent="0.75">
      <c r="B8190" s="250">
        <v>8127</v>
      </c>
      <c r="C8190" s="249">
        <v>107.57940123781225</v>
      </c>
    </row>
    <row r="8191" spans="2:3" x14ac:dyDescent="0.75">
      <c r="B8191" s="250">
        <v>8128</v>
      </c>
      <c r="C8191" s="249">
        <v>138.02339161141643</v>
      </c>
    </row>
    <row r="8192" spans="2:3" x14ac:dyDescent="0.75">
      <c r="B8192" s="250">
        <v>8129</v>
      </c>
      <c r="C8192" s="249">
        <v>115.54589838167672</v>
      </c>
    </row>
    <row r="8193" spans="2:3" x14ac:dyDescent="0.75">
      <c r="B8193" s="250">
        <v>8130</v>
      </c>
      <c r="C8193" s="249">
        <v>184.00706084315539</v>
      </c>
    </row>
    <row r="8194" spans="2:3" x14ac:dyDescent="0.75">
      <c r="B8194" s="250">
        <v>8131</v>
      </c>
      <c r="C8194" s="249">
        <v>107.57023233003196</v>
      </c>
    </row>
    <row r="8195" spans="2:3" x14ac:dyDescent="0.75">
      <c r="B8195" s="250">
        <v>8132</v>
      </c>
      <c r="C8195" s="249">
        <v>96.951485417078075</v>
      </c>
    </row>
    <row r="8196" spans="2:3" x14ac:dyDescent="0.75">
      <c r="B8196" s="250">
        <v>8133</v>
      </c>
      <c r="C8196" s="249">
        <v>119.75318043844217</v>
      </c>
    </row>
    <row r="8197" spans="2:3" x14ac:dyDescent="0.75">
      <c r="B8197" s="250">
        <v>8134</v>
      </c>
      <c r="C8197" s="249">
        <v>113.40991111530703</v>
      </c>
    </row>
    <row r="8198" spans="2:3" x14ac:dyDescent="0.75">
      <c r="B8198" s="250">
        <v>8135</v>
      </c>
      <c r="C8198" s="249">
        <v>88.217244036419288</v>
      </c>
    </row>
    <row r="8199" spans="2:3" x14ac:dyDescent="0.75">
      <c r="B8199" s="250">
        <v>8136</v>
      </c>
      <c r="C8199" s="249">
        <v>98.738411152304977</v>
      </c>
    </row>
    <row r="8200" spans="2:3" x14ac:dyDescent="0.75">
      <c r="B8200" s="250">
        <v>8137</v>
      </c>
      <c r="C8200" s="249">
        <v>122.62738924822361</v>
      </c>
    </row>
    <row r="8201" spans="2:3" x14ac:dyDescent="0.75">
      <c r="B8201" s="250">
        <v>8138</v>
      </c>
      <c r="C8201" s="249">
        <v>94.463732619897399</v>
      </c>
    </row>
    <row r="8202" spans="2:3" x14ac:dyDescent="0.75">
      <c r="B8202" s="250">
        <v>8139</v>
      </c>
      <c r="C8202" s="249">
        <v>74.564097217696983</v>
      </c>
    </row>
    <row r="8203" spans="2:3" x14ac:dyDescent="0.75">
      <c r="B8203" s="250">
        <v>8140</v>
      </c>
      <c r="C8203" s="249">
        <v>128.30383377126543</v>
      </c>
    </row>
    <row r="8204" spans="2:3" x14ac:dyDescent="0.75">
      <c r="B8204" s="250">
        <v>8141</v>
      </c>
      <c r="C8204" s="249">
        <v>118.45046702862491</v>
      </c>
    </row>
    <row r="8205" spans="2:3" x14ac:dyDescent="0.75">
      <c r="B8205" s="250">
        <v>8142</v>
      </c>
      <c r="C8205" s="249">
        <v>125.87440667845479</v>
      </c>
    </row>
    <row r="8206" spans="2:3" x14ac:dyDescent="0.75">
      <c r="B8206" s="250">
        <v>8143</v>
      </c>
      <c r="C8206" s="249">
        <v>135.31365559746777</v>
      </c>
    </row>
    <row r="8207" spans="2:3" x14ac:dyDescent="0.75">
      <c r="B8207" s="250">
        <v>8144</v>
      </c>
      <c r="C8207" s="249">
        <v>151.25065450376229</v>
      </c>
    </row>
    <row r="8208" spans="2:3" x14ac:dyDescent="0.75">
      <c r="B8208" s="250">
        <v>8145</v>
      </c>
      <c r="C8208" s="249">
        <v>158.41004900605336</v>
      </c>
    </row>
    <row r="8209" spans="2:3" x14ac:dyDescent="0.75">
      <c r="B8209" s="250">
        <v>8146</v>
      </c>
      <c r="C8209" s="249">
        <v>94.772364991124832</v>
      </c>
    </row>
    <row r="8210" spans="2:3" x14ac:dyDescent="0.75">
      <c r="B8210" s="250">
        <v>8147</v>
      </c>
      <c r="C8210" s="249">
        <v>121.09368502004131</v>
      </c>
    </row>
    <row r="8211" spans="2:3" x14ac:dyDescent="0.75">
      <c r="B8211" s="250">
        <v>8148</v>
      </c>
      <c r="C8211" s="249">
        <v>109.98303842246168</v>
      </c>
    </row>
    <row r="8212" spans="2:3" x14ac:dyDescent="0.75">
      <c r="B8212" s="250">
        <v>8149</v>
      </c>
      <c r="C8212" s="249">
        <v>137.44188130826322</v>
      </c>
    </row>
    <row r="8213" spans="2:3" x14ac:dyDescent="0.75">
      <c r="B8213" s="250">
        <v>8150</v>
      </c>
      <c r="C8213" s="249">
        <v>116.61254272577659</v>
      </c>
    </row>
    <row r="8214" spans="2:3" x14ac:dyDescent="0.75">
      <c r="B8214" s="250">
        <v>8151</v>
      </c>
      <c r="C8214" s="249">
        <v>134.30566154730224</v>
      </c>
    </row>
    <row r="8215" spans="2:3" x14ac:dyDescent="0.75">
      <c r="B8215" s="250">
        <v>8152</v>
      </c>
      <c r="C8215" s="249">
        <v>158.9857774880405</v>
      </c>
    </row>
    <row r="8216" spans="2:3" x14ac:dyDescent="0.75">
      <c r="B8216" s="250">
        <v>8153</v>
      </c>
      <c r="C8216" s="249">
        <v>100.49737978086723</v>
      </c>
    </row>
    <row r="8217" spans="2:3" x14ac:dyDescent="0.75">
      <c r="B8217" s="250">
        <v>8154</v>
      </c>
      <c r="C8217" s="249">
        <v>164.61229291039567</v>
      </c>
    </row>
    <row r="8218" spans="2:3" x14ac:dyDescent="0.75">
      <c r="B8218" s="250">
        <v>8155</v>
      </c>
      <c r="C8218" s="249">
        <v>149.24636840343595</v>
      </c>
    </row>
    <row r="8219" spans="2:3" x14ac:dyDescent="0.75">
      <c r="B8219" s="250">
        <v>8156</v>
      </c>
      <c r="C8219" s="249">
        <v>152.09893424578789</v>
      </c>
    </row>
    <row r="8220" spans="2:3" x14ac:dyDescent="0.75">
      <c r="B8220" s="250">
        <v>8157</v>
      </c>
      <c r="C8220" s="249">
        <v>196.39526087629218</v>
      </c>
    </row>
    <row r="8221" spans="2:3" x14ac:dyDescent="0.75">
      <c r="B8221" s="250">
        <v>8158</v>
      </c>
      <c r="C8221" s="249">
        <v>132.68683368592565</v>
      </c>
    </row>
    <row r="8222" spans="2:3" x14ac:dyDescent="0.75">
      <c r="B8222" s="250">
        <v>8159</v>
      </c>
      <c r="C8222" s="249">
        <v>116.69847978532601</v>
      </c>
    </row>
    <row r="8223" spans="2:3" x14ac:dyDescent="0.75">
      <c r="B8223" s="250">
        <v>8160</v>
      </c>
      <c r="C8223" s="249">
        <v>86.163703259789585</v>
      </c>
    </row>
    <row r="8224" spans="2:3" x14ac:dyDescent="0.75">
      <c r="B8224" s="250">
        <v>8161</v>
      </c>
      <c r="C8224" s="249">
        <v>84.940662644331837</v>
      </c>
    </row>
    <row r="8225" spans="2:3" x14ac:dyDescent="0.75">
      <c r="B8225" s="250">
        <v>8162</v>
      </c>
      <c r="C8225" s="249">
        <v>95.902257481447919</v>
      </c>
    </row>
    <row r="8226" spans="2:3" x14ac:dyDescent="0.75">
      <c r="B8226" s="250">
        <v>8163</v>
      </c>
      <c r="C8226" s="249">
        <v>139.50825604927402</v>
      </c>
    </row>
    <row r="8227" spans="2:3" x14ac:dyDescent="0.75">
      <c r="B8227" s="250">
        <v>8164</v>
      </c>
      <c r="C8227" s="249">
        <v>143.63064199004248</v>
      </c>
    </row>
    <row r="8228" spans="2:3" x14ac:dyDescent="0.75">
      <c r="B8228" s="250">
        <v>8165</v>
      </c>
      <c r="C8228" s="249">
        <v>164.10657861436698</v>
      </c>
    </row>
    <row r="8229" spans="2:3" x14ac:dyDescent="0.75">
      <c r="B8229" s="250">
        <v>8166</v>
      </c>
      <c r="C8229" s="249">
        <v>123.61822346104572</v>
      </c>
    </row>
    <row r="8230" spans="2:3" x14ac:dyDescent="0.75">
      <c r="B8230" s="250">
        <v>8167</v>
      </c>
      <c r="C8230" s="249">
        <v>62.373062464945846</v>
      </c>
    </row>
    <row r="8231" spans="2:3" x14ac:dyDescent="0.75">
      <c r="B8231" s="250">
        <v>8168</v>
      </c>
      <c r="C8231" s="249">
        <v>143.31251336799454</v>
      </c>
    </row>
    <row r="8232" spans="2:3" x14ac:dyDescent="0.75">
      <c r="B8232" s="250">
        <v>8169</v>
      </c>
      <c r="C8232" s="249">
        <v>116.17378357012861</v>
      </c>
    </row>
    <row r="8233" spans="2:3" x14ac:dyDescent="0.75">
      <c r="B8233" s="250">
        <v>8170</v>
      </c>
      <c r="C8233" s="249">
        <v>143.47377472536755</v>
      </c>
    </row>
    <row r="8234" spans="2:3" x14ac:dyDescent="0.75">
      <c r="B8234" s="250">
        <v>8171</v>
      </c>
      <c r="C8234" s="249">
        <v>171.81331568200076</v>
      </c>
    </row>
    <row r="8235" spans="2:3" x14ac:dyDescent="0.75">
      <c r="B8235" s="250">
        <v>8172</v>
      </c>
      <c r="C8235" s="249">
        <v>164.53982494301184</v>
      </c>
    </row>
    <row r="8236" spans="2:3" x14ac:dyDescent="0.75">
      <c r="B8236" s="250">
        <v>8173</v>
      </c>
      <c r="C8236" s="249">
        <v>168.87305742889652</v>
      </c>
    </row>
    <row r="8237" spans="2:3" x14ac:dyDescent="0.75">
      <c r="B8237" s="250">
        <v>8174</v>
      </c>
      <c r="C8237" s="249">
        <v>123.50040209465396</v>
      </c>
    </row>
    <row r="8238" spans="2:3" x14ac:dyDescent="0.75">
      <c r="B8238" s="250">
        <v>8175</v>
      </c>
      <c r="C8238" s="249">
        <v>112.96586301694884</v>
      </c>
    </row>
    <row r="8239" spans="2:3" x14ac:dyDescent="0.75">
      <c r="B8239" s="250">
        <v>8176</v>
      </c>
      <c r="C8239" s="249">
        <v>112.40451069196645</v>
      </c>
    </row>
    <row r="8240" spans="2:3" x14ac:dyDescent="0.75">
      <c r="B8240" s="250">
        <v>8177</v>
      </c>
      <c r="C8240" s="249">
        <v>84.574551615422024</v>
      </c>
    </row>
    <row r="8241" spans="2:3" x14ac:dyDescent="0.75">
      <c r="B8241" s="250">
        <v>8178</v>
      </c>
      <c r="C8241" s="249">
        <v>119.292385040282</v>
      </c>
    </row>
    <row r="8242" spans="2:3" x14ac:dyDescent="0.75">
      <c r="B8242" s="250">
        <v>8179</v>
      </c>
      <c r="C8242" s="249">
        <v>125.36786688748663</v>
      </c>
    </row>
    <row r="8243" spans="2:3" x14ac:dyDescent="0.75">
      <c r="B8243" s="250">
        <v>8180</v>
      </c>
      <c r="C8243" s="249">
        <v>149.05408937765463</v>
      </c>
    </row>
    <row r="8244" spans="2:3" x14ac:dyDescent="0.75">
      <c r="B8244" s="250">
        <v>8181</v>
      </c>
      <c r="C8244" s="249">
        <v>109.89490977236588</v>
      </c>
    </row>
    <row r="8245" spans="2:3" x14ac:dyDescent="0.75">
      <c r="B8245" s="250">
        <v>8182</v>
      </c>
      <c r="C8245" s="249">
        <v>132.27230900881096</v>
      </c>
    </row>
    <row r="8246" spans="2:3" x14ac:dyDescent="0.75">
      <c r="B8246" s="250">
        <v>8183</v>
      </c>
      <c r="C8246" s="249">
        <v>144.36806525352159</v>
      </c>
    </row>
    <row r="8247" spans="2:3" x14ac:dyDescent="0.75">
      <c r="B8247" s="250">
        <v>8184</v>
      </c>
      <c r="C8247" s="249">
        <v>112.80969718430143</v>
      </c>
    </row>
    <row r="8248" spans="2:3" x14ac:dyDescent="0.75">
      <c r="B8248" s="250">
        <v>8185</v>
      </c>
      <c r="C8248" s="249">
        <v>112.34525691396294</v>
      </c>
    </row>
    <row r="8249" spans="2:3" x14ac:dyDescent="0.75">
      <c r="B8249" s="250">
        <v>8186</v>
      </c>
      <c r="C8249" s="249">
        <v>140.11965934381954</v>
      </c>
    </row>
    <row r="8250" spans="2:3" x14ac:dyDescent="0.75">
      <c r="B8250" s="250">
        <v>8187</v>
      </c>
      <c r="C8250" s="249">
        <v>101.69411015888141</v>
      </c>
    </row>
    <row r="8251" spans="2:3" x14ac:dyDescent="0.75">
      <c r="B8251" s="250">
        <v>8188</v>
      </c>
      <c r="C8251" s="249">
        <v>68.651925856628907</v>
      </c>
    </row>
    <row r="8252" spans="2:3" x14ac:dyDescent="0.75">
      <c r="B8252" s="250">
        <v>8189</v>
      </c>
      <c r="C8252" s="249">
        <v>85.12168646712351</v>
      </c>
    </row>
    <row r="8253" spans="2:3" x14ac:dyDescent="0.75">
      <c r="B8253" s="250">
        <v>8190</v>
      </c>
      <c r="C8253" s="249">
        <v>157.33409035325212</v>
      </c>
    </row>
    <row r="8254" spans="2:3" x14ac:dyDescent="0.75">
      <c r="B8254" s="250">
        <v>8191</v>
      </c>
      <c r="C8254" s="249">
        <v>133.18851225574483</v>
      </c>
    </row>
    <row r="8255" spans="2:3" x14ac:dyDescent="0.75">
      <c r="B8255" s="250">
        <v>8192</v>
      </c>
      <c r="C8255" s="249">
        <v>115.74251718865661</v>
      </c>
    </row>
    <row r="8256" spans="2:3" x14ac:dyDescent="0.75">
      <c r="B8256" s="250">
        <v>8193</v>
      </c>
      <c r="C8256" s="249">
        <v>169.68332947562106</v>
      </c>
    </row>
    <row r="8257" spans="2:3" x14ac:dyDescent="0.75">
      <c r="B8257" s="250">
        <v>8194</v>
      </c>
      <c r="C8257" s="249">
        <v>93.688532147427097</v>
      </c>
    </row>
    <row r="8258" spans="2:3" x14ac:dyDescent="0.75">
      <c r="B8258" s="250">
        <v>8195</v>
      </c>
      <c r="C8258" s="249">
        <v>118.30974573203302</v>
      </c>
    </row>
    <row r="8259" spans="2:3" x14ac:dyDescent="0.75">
      <c r="B8259" s="250">
        <v>8196</v>
      </c>
      <c r="C8259" s="249">
        <v>126.54095726328401</v>
      </c>
    </row>
    <row r="8260" spans="2:3" x14ac:dyDescent="0.75">
      <c r="B8260" s="250">
        <v>8197</v>
      </c>
      <c r="C8260" s="249">
        <v>132.50598460225785</v>
      </c>
    </row>
    <row r="8261" spans="2:3" x14ac:dyDescent="0.75">
      <c r="B8261" s="250">
        <v>8198</v>
      </c>
      <c r="C8261" s="249">
        <v>138.46398139070882</v>
      </c>
    </row>
    <row r="8262" spans="2:3" x14ac:dyDescent="0.75">
      <c r="B8262" s="250">
        <v>8199</v>
      </c>
      <c r="C8262" s="249">
        <v>112.39504852157098</v>
      </c>
    </row>
    <row r="8263" spans="2:3" x14ac:dyDescent="0.75">
      <c r="B8263" s="250">
        <v>8200</v>
      </c>
      <c r="C8263" s="249">
        <v>114.40313524826543</v>
      </c>
    </row>
    <row r="8264" spans="2:3" x14ac:dyDescent="0.75">
      <c r="B8264" s="250">
        <v>8201</v>
      </c>
      <c r="C8264" s="249">
        <v>104.90426199593512</v>
      </c>
    </row>
    <row r="8265" spans="2:3" x14ac:dyDescent="0.75">
      <c r="B8265" s="250">
        <v>8202</v>
      </c>
      <c r="C8265" s="249">
        <v>126.44138823311692</v>
      </c>
    </row>
    <row r="8266" spans="2:3" x14ac:dyDescent="0.75">
      <c r="B8266" s="250">
        <v>8203</v>
      </c>
      <c r="C8266" s="249">
        <v>93.612576642648804</v>
      </c>
    </row>
    <row r="8267" spans="2:3" x14ac:dyDescent="0.75">
      <c r="B8267" s="250">
        <v>8204</v>
      </c>
      <c r="C8267" s="249">
        <v>177.21208341471984</v>
      </c>
    </row>
    <row r="8268" spans="2:3" x14ac:dyDescent="0.75">
      <c r="B8268" s="250">
        <v>8205</v>
      </c>
      <c r="C8268" s="249">
        <v>157.19973450894489</v>
      </c>
    </row>
    <row r="8269" spans="2:3" x14ac:dyDescent="0.75">
      <c r="B8269" s="250">
        <v>8206</v>
      </c>
      <c r="C8269" s="249">
        <v>166.02197896386011</v>
      </c>
    </row>
    <row r="8270" spans="2:3" x14ac:dyDescent="0.75">
      <c r="B8270" s="250">
        <v>8207</v>
      </c>
      <c r="C8270" s="249">
        <v>118.04693599898833</v>
      </c>
    </row>
    <row r="8271" spans="2:3" x14ac:dyDescent="0.75">
      <c r="B8271" s="250">
        <v>8208</v>
      </c>
      <c r="C8271" s="249">
        <v>85.450271313246688</v>
      </c>
    </row>
    <row r="8272" spans="2:3" x14ac:dyDescent="0.75">
      <c r="B8272" s="250">
        <v>8209</v>
      </c>
      <c r="C8272" s="249">
        <v>109.89029684006839</v>
      </c>
    </row>
    <row r="8273" spans="2:3" x14ac:dyDescent="0.75">
      <c r="B8273" s="250">
        <v>8210</v>
      </c>
      <c r="C8273" s="249">
        <v>162.79201336869227</v>
      </c>
    </row>
    <row r="8274" spans="2:3" x14ac:dyDescent="0.75">
      <c r="B8274" s="250">
        <v>8211</v>
      </c>
      <c r="C8274" s="249">
        <v>142.34180529015163</v>
      </c>
    </row>
    <row r="8275" spans="2:3" x14ac:dyDescent="0.75">
      <c r="B8275" s="250">
        <v>8212</v>
      </c>
      <c r="C8275" s="249">
        <v>141.47229004124279</v>
      </c>
    </row>
    <row r="8276" spans="2:3" x14ac:dyDescent="0.75">
      <c r="B8276" s="250">
        <v>8213</v>
      </c>
      <c r="C8276" s="249">
        <v>126.89182805551069</v>
      </c>
    </row>
    <row r="8277" spans="2:3" x14ac:dyDescent="0.75">
      <c r="B8277" s="250">
        <v>8214</v>
      </c>
      <c r="C8277" s="249">
        <v>126.94271325416724</v>
      </c>
    </row>
    <row r="8278" spans="2:3" x14ac:dyDescent="0.75">
      <c r="B8278" s="250">
        <v>8215</v>
      </c>
      <c r="C8278" s="249">
        <v>132.33174408306124</v>
      </c>
    </row>
    <row r="8279" spans="2:3" x14ac:dyDescent="0.75">
      <c r="B8279" s="250">
        <v>8216</v>
      </c>
      <c r="C8279" s="249">
        <v>70.571126863110862</v>
      </c>
    </row>
    <row r="8280" spans="2:3" x14ac:dyDescent="0.75">
      <c r="B8280" s="250">
        <v>8217</v>
      </c>
      <c r="C8280" s="249">
        <v>113.5419061997853</v>
      </c>
    </row>
    <row r="8281" spans="2:3" x14ac:dyDescent="0.75">
      <c r="B8281" s="250">
        <v>8218</v>
      </c>
      <c r="C8281" s="249">
        <v>117.87095481827171</v>
      </c>
    </row>
    <row r="8282" spans="2:3" x14ac:dyDescent="0.75">
      <c r="B8282" s="250">
        <v>8219</v>
      </c>
      <c r="C8282" s="249">
        <v>114.60805451501807</v>
      </c>
    </row>
    <row r="8283" spans="2:3" x14ac:dyDescent="0.75">
      <c r="B8283" s="250">
        <v>8220</v>
      </c>
      <c r="C8283" s="249">
        <v>151.60355646635196</v>
      </c>
    </row>
    <row r="8284" spans="2:3" x14ac:dyDescent="0.75">
      <c r="B8284" s="250">
        <v>8221</v>
      </c>
      <c r="C8284" s="249">
        <v>127.3959826058306</v>
      </c>
    </row>
    <row r="8285" spans="2:3" x14ac:dyDescent="0.75">
      <c r="B8285" s="250">
        <v>8222</v>
      </c>
      <c r="C8285" s="249">
        <v>161.30693874171763</v>
      </c>
    </row>
    <row r="8286" spans="2:3" x14ac:dyDescent="0.75">
      <c r="B8286" s="250">
        <v>8223</v>
      </c>
      <c r="C8286" s="249">
        <v>167.45609780417956</v>
      </c>
    </row>
    <row r="8287" spans="2:3" x14ac:dyDescent="0.75">
      <c r="B8287" s="250">
        <v>8224</v>
      </c>
      <c r="C8287" s="249">
        <v>163.09732261321508</v>
      </c>
    </row>
    <row r="8288" spans="2:3" x14ac:dyDescent="0.75">
      <c r="B8288" s="250">
        <v>8225</v>
      </c>
      <c r="C8288" s="249">
        <v>162.16795304169977</v>
      </c>
    </row>
    <row r="8289" spans="2:3" x14ac:dyDescent="0.75">
      <c r="B8289" s="250">
        <v>8226</v>
      </c>
      <c r="C8289" s="249">
        <v>158.9230694289495</v>
      </c>
    </row>
    <row r="8290" spans="2:3" x14ac:dyDescent="0.75">
      <c r="B8290" s="250">
        <v>8227</v>
      </c>
      <c r="C8290" s="249">
        <v>105.12590036779163</v>
      </c>
    </row>
    <row r="8291" spans="2:3" x14ac:dyDescent="0.75">
      <c r="B8291" s="250">
        <v>8228</v>
      </c>
      <c r="C8291" s="249">
        <v>110.3573987825348</v>
      </c>
    </row>
    <row r="8292" spans="2:3" x14ac:dyDescent="0.75">
      <c r="B8292" s="250">
        <v>8229</v>
      </c>
      <c r="C8292" s="249">
        <v>157.15178725137176</v>
      </c>
    </row>
    <row r="8293" spans="2:3" x14ac:dyDescent="0.75">
      <c r="B8293" s="250">
        <v>8230</v>
      </c>
      <c r="C8293" s="249">
        <v>108.40482077565211</v>
      </c>
    </row>
    <row r="8294" spans="2:3" x14ac:dyDescent="0.75">
      <c r="B8294" s="250">
        <v>8231</v>
      </c>
      <c r="C8294" s="249">
        <v>116.21206432944685</v>
      </c>
    </row>
    <row r="8295" spans="2:3" x14ac:dyDescent="0.75">
      <c r="B8295" s="250">
        <v>8232</v>
      </c>
      <c r="C8295" s="249">
        <v>125.16979091550589</v>
      </c>
    </row>
    <row r="8296" spans="2:3" x14ac:dyDescent="0.75">
      <c r="B8296" s="250">
        <v>8233</v>
      </c>
      <c r="C8296" s="249">
        <v>124.3356320390233</v>
      </c>
    </row>
    <row r="8297" spans="2:3" x14ac:dyDescent="0.75">
      <c r="B8297" s="250">
        <v>8234</v>
      </c>
      <c r="C8297" s="249">
        <v>105.86775394507788</v>
      </c>
    </row>
    <row r="8298" spans="2:3" x14ac:dyDescent="0.75">
      <c r="B8298" s="250">
        <v>8235</v>
      </c>
      <c r="C8298" s="249">
        <v>151.84361029158362</v>
      </c>
    </row>
    <row r="8299" spans="2:3" x14ac:dyDescent="0.75">
      <c r="B8299" s="250">
        <v>8236</v>
      </c>
      <c r="C8299" s="249">
        <v>108.63262619074554</v>
      </c>
    </row>
    <row r="8300" spans="2:3" x14ac:dyDescent="0.75">
      <c r="B8300" s="250">
        <v>8237</v>
      </c>
      <c r="C8300" s="249">
        <v>117.07839427548291</v>
      </c>
    </row>
    <row r="8301" spans="2:3" x14ac:dyDescent="0.75">
      <c r="B8301" s="250">
        <v>8238</v>
      </c>
      <c r="C8301" s="249">
        <v>116.58565315325563</v>
      </c>
    </row>
    <row r="8302" spans="2:3" x14ac:dyDescent="0.75">
      <c r="B8302" s="250">
        <v>8239</v>
      </c>
      <c r="C8302" s="249">
        <v>136.39984254431457</v>
      </c>
    </row>
    <row r="8303" spans="2:3" x14ac:dyDescent="0.75">
      <c r="B8303" s="250">
        <v>8240</v>
      </c>
      <c r="C8303" s="249">
        <v>115.35668677540014</v>
      </c>
    </row>
    <row r="8304" spans="2:3" x14ac:dyDescent="0.75">
      <c r="B8304" s="250">
        <v>8241</v>
      </c>
      <c r="C8304" s="249">
        <v>184.73751948077188</v>
      </c>
    </row>
    <row r="8305" spans="2:3" x14ac:dyDescent="0.75">
      <c r="B8305" s="250">
        <v>8242</v>
      </c>
      <c r="C8305" s="249">
        <v>117.85052399133654</v>
      </c>
    </row>
    <row r="8306" spans="2:3" x14ac:dyDescent="0.75">
      <c r="B8306" s="250">
        <v>8243</v>
      </c>
      <c r="C8306" s="249">
        <v>118.26564485717159</v>
      </c>
    </row>
    <row r="8307" spans="2:3" x14ac:dyDescent="0.75">
      <c r="B8307" s="250">
        <v>8244</v>
      </c>
      <c r="C8307" s="249">
        <v>116.83183467059645</v>
      </c>
    </row>
    <row r="8308" spans="2:3" x14ac:dyDescent="0.75">
      <c r="B8308" s="250">
        <v>8245</v>
      </c>
      <c r="C8308" s="249">
        <v>126.53701962312316</v>
      </c>
    </row>
    <row r="8309" spans="2:3" x14ac:dyDescent="0.75">
      <c r="B8309" s="250">
        <v>8246</v>
      </c>
      <c r="C8309" s="249">
        <v>107.3374327441887</v>
      </c>
    </row>
    <row r="8310" spans="2:3" x14ac:dyDescent="0.75">
      <c r="B8310" s="250">
        <v>8247</v>
      </c>
      <c r="C8310" s="249">
        <v>107.44274378442697</v>
      </c>
    </row>
    <row r="8311" spans="2:3" x14ac:dyDescent="0.75">
      <c r="B8311" s="250">
        <v>8248</v>
      </c>
      <c r="C8311" s="249">
        <v>139.67766059771037</v>
      </c>
    </row>
    <row r="8312" spans="2:3" x14ac:dyDescent="0.75">
      <c r="B8312" s="250">
        <v>8249</v>
      </c>
      <c r="C8312" s="249">
        <v>132.45698655552633</v>
      </c>
    </row>
    <row r="8313" spans="2:3" x14ac:dyDescent="0.75">
      <c r="B8313" s="250">
        <v>8250</v>
      </c>
      <c r="C8313" s="249">
        <v>157.72808598851344</v>
      </c>
    </row>
    <row r="8314" spans="2:3" x14ac:dyDescent="0.75">
      <c r="B8314" s="250">
        <v>8251</v>
      </c>
      <c r="C8314" s="249">
        <v>97.72447569787866</v>
      </c>
    </row>
    <row r="8315" spans="2:3" x14ac:dyDescent="0.75">
      <c r="B8315" s="250">
        <v>8252</v>
      </c>
      <c r="C8315" s="249">
        <v>167.42921044886626</v>
      </c>
    </row>
    <row r="8316" spans="2:3" x14ac:dyDescent="0.75">
      <c r="B8316" s="250">
        <v>8253</v>
      </c>
      <c r="C8316" s="249">
        <v>103.97744818234574</v>
      </c>
    </row>
    <row r="8317" spans="2:3" x14ac:dyDescent="0.75">
      <c r="B8317" s="250">
        <v>8254</v>
      </c>
      <c r="C8317" s="249">
        <v>133.97659079339593</v>
      </c>
    </row>
    <row r="8318" spans="2:3" x14ac:dyDescent="0.75">
      <c r="B8318" s="250">
        <v>8255</v>
      </c>
      <c r="C8318" s="249">
        <v>114.72882549868034</v>
      </c>
    </row>
    <row r="8319" spans="2:3" x14ac:dyDescent="0.75">
      <c r="B8319" s="250">
        <v>8256</v>
      </c>
      <c r="C8319" s="249">
        <v>110.68919825488894</v>
      </c>
    </row>
    <row r="8320" spans="2:3" x14ac:dyDescent="0.75">
      <c r="B8320" s="250">
        <v>8257</v>
      </c>
      <c r="C8320" s="249">
        <v>101.41667263780845</v>
      </c>
    </row>
    <row r="8321" spans="2:3" x14ac:dyDescent="0.75">
      <c r="B8321" s="250">
        <v>8258</v>
      </c>
      <c r="C8321" s="249">
        <v>106.5717884141537</v>
      </c>
    </row>
    <row r="8322" spans="2:3" x14ac:dyDescent="0.75">
      <c r="B8322" s="250">
        <v>8259</v>
      </c>
      <c r="C8322" s="249">
        <v>124.90924873473762</v>
      </c>
    </row>
    <row r="8323" spans="2:3" x14ac:dyDescent="0.75">
      <c r="B8323" s="250">
        <v>8260</v>
      </c>
      <c r="C8323" s="249">
        <v>149.09649114119367</v>
      </c>
    </row>
    <row r="8324" spans="2:3" x14ac:dyDescent="0.75">
      <c r="B8324" s="250">
        <v>8261</v>
      </c>
      <c r="C8324" s="249">
        <v>91.427642524269572</v>
      </c>
    </row>
    <row r="8325" spans="2:3" x14ac:dyDescent="0.75">
      <c r="B8325" s="250">
        <v>8262</v>
      </c>
      <c r="C8325" s="249">
        <v>114.2808127838066</v>
      </c>
    </row>
    <row r="8326" spans="2:3" x14ac:dyDescent="0.75">
      <c r="B8326" s="250">
        <v>8263</v>
      </c>
      <c r="C8326" s="249">
        <v>149.95169538151157</v>
      </c>
    </row>
    <row r="8327" spans="2:3" x14ac:dyDescent="0.75">
      <c r="B8327" s="250">
        <v>8264</v>
      </c>
      <c r="C8327" s="249">
        <v>156.53045763906124</v>
      </c>
    </row>
    <row r="8328" spans="2:3" x14ac:dyDescent="0.75">
      <c r="B8328" s="250">
        <v>8265</v>
      </c>
      <c r="C8328" s="249">
        <v>112.88330639013394</v>
      </c>
    </row>
    <row r="8329" spans="2:3" x14ac:dyDescent="0.75">
      <c r="B8329" s="250">
        <v>8266</v>
      </c>
      <c r="C8329" s="249">
        <v>147.69577568414982</v>
      </c>
    </row>
    <row r="8330" spans="2:3" x14ac:dyDescent="0.75">
      <c r="B8330" s="250">
        <v>8267</v>
      </c>
      <c r="C8330" s="249">
        <v>112.09246312817822</v>
      </c>
    </row>
    <row r="8331" spans="2:3" x14ac:dyDescent="0.75">
      <c r="B8331" s="250">
        <v>8268</v>
      </c>
      <c r="C8331" s="249">
        <v>77.951714685991391</v>
      </c>
    </row>
    <row r="8332" spans="2:3" x14ac:dyDescent="0.75">
      <c r="B8332" s="250">
        <v>8269</v>
      </c>
      <c r="C8332" s="249">
        <v>134.05300205527564</v>
      </c>
    </row>
    <row r="8333" spans="2:3" x14ac:dyDescent="0.75">
      <c r="B8333" s="250">
        <v>8270</v>
      </c>
      <c r="C8333" s="249">
        <v>104.73339729660717</v>
      </c>
    </row>
    <row r="8334" spans="2:3" x14ac:dyDescent="0.75">
      <c r="B8334" s="250">
        <v>8271</v>
      </c>
      <c r="C8334" s="249">
        <v>99.853808421973156</v>
      </c>
    </row>
    <row r="8335" spans="2:3" x14ac:dyDescent="0.75">
      <c r="B8335" s="250">
        <v>8272</v>
      </c>
      <c r="C8335" s="249">
        <v>111.28158629427507</v>
      </c>
    </row>
    <row r="8336" spans="2:3" x14ac:dyDescent="0.75">
      <c r="B8336" s="250">
        <v>8273</v>
      </c>
      <c r="C8336" s="249">
        <v>133.66457674337911</v>
      </c>
    </row>
    <row r="8337" spans="2:3" x14ac:dyDescent="0.75">
      <c r="B8337" s="250">
        <v>8274</v>
      </c>
      <c r="C8337" s="249">
        <v>103.83693462110685</v>
      </c>
    </row>
    <row r="8338" spans="2:3" x14ac:dyDescent="0.75">
      <c r="B8338" s="250">
        <v>8275</v>
      </c>
      <c r="C8338" s="249">
        <v>139.44551589127784</v>
      </c>
    </row>
    <row r="8339" spans="2:3" x14ac:dyDescent="0.75">
      <c r="B8339" s="250">
        <v>8276</v>
      </c>
      <c r="C8339" s="249">
        <v>125.17487899390946</v>
      </c>
    </row>
    <row r="8340" spans="2:3" x14ac:dyDescent="0.75">
      <c r="B8340" s="250">
        <v>8277</v>
      </c>
      <c r="C8340" s="249">
        <v>159.49206093304366</v>
      </c>
    </row>
    <row r="8341" spans="2:3" x14ac:dyDescent="0.75">
      <c r="B8341" s="250">
        <v>8278</v>
      </c>
      <c r="C8341" s="249">
        <v>80.614216605068847</v>
      </c>
    </row>
    <row r="8342" spans="2:3" x14ac:dyDescent="0.75">
      <c r="B8342" s="250">
        <v>8279</v>
      </c>
      <c r="C8342" s="249">
        <v>141.84844216495804</v>
      </c>
    </row>
    <row r="8343" spans="2:3" x14ac:dyDescent="0.75">
      <c r="B8343" s="250">
        <v>8280</v>
      </c>
      <c r="C8343" s="249">
        <v>92.736265541855474</v>
      </c>
    </row>
    <row r="8344" spans="2:3" x14ac:dyDescent="0.75">
      <c r="B8344" s="250">
        <v>8281</v>
      </c>
      <c r="C8344" s="249">
        <v>66.657429884349881</v>
      </c>
    </row>
    <row r="8345" spans="2:3" x14ac:dyDescent="0.75">
      <c r="B8345" s="250">
        <v>8282</v>
      </c>
      <c r="C8345" s="249">
        <v>120.66231279459375</v>
      </c>
    </row>
    <row r="8346" spans="2:3" x14ac:dyDescent="0.75">
      <c r="B8346" s="250">
        <v>8283</v>
      </c>
      <c r="C8346" s="249">
        <v>76.014964391415106</v>
      </c>
    </row>
    <row r="8347" spans="2:3" x14ac:dyDescent="0.75">
      <c r="B8347" s="250">
        <v>8284</v>
      </c>
      <c r="C8347" s="249">
        <v>112.98274379170577</v>
      </c>
    </row>
    <row r="8348" spans="2:3" x14ac:dyDescent="0.75">
      <c r="B8348" s="250">
        <v>8285</v>
      </c>
      <c r="C8348" s="249">
        <v>97.475729739118464</v>
      </c>
    </row>
    <row r="8349" spans="2:3" x14ac:dyDescent="0.75">
      <c r="B8349" s="250">
        <v>8286</v>
      </c>
      <c r="C8349" s="249">
        <v>124.88782856515475</v>
      </c>
    </row>
    <row r="8350" spans="2:3" x14ac:dyDescent="0.75">
      <c r="B8350" s="250">
        <v>8287</v>
      </c>
      <c r="C8350" s="249">
        <v>82.174870045359299</v>
      </c>
    </row>
    <row r="8351" spans="2:3" x14ac:dyDescent="0.75">
      <c r="B8351" s="250">
        <v>8288</v>
      </c>
      <c r="C8351" s="249">
        <v>81.555078862332039</v>
      </c>
    </row>
    <row r="8352" spans="2:3" x14ac:dyDescent="0.75">
      <c r="B8352" s="250">
        <v>8289</v>
      </c>
      <c r="C8352" s="249">
        <v>152.19993009304662</v>
      </c>
    </row>
    <row r="8353" spans="2:3" x14ac:dyDescent="0.75">
      <c r="B8353" s="250">
        <v>8290</v>
      </c>
      <c r="C8353" s="249">
        <v>113.83025032628004</v>
      </c>
    </row>
    <row r="8354" spans="2:3" x14ac:dyDescent="0.75">
      <c r="B8354" s="250">
        <v>8291</v>
      </c>
      <c r="C8354" s="249">
        <v>124.64010816405822</v>
      </c>
    </row>
    <row r="8355" spans="2:3" x14ac:dyDescent="0.75">
      <c r="B8355" s="250">
        <v>8292</v>
      </c>
      <c r="C8355" s="249">
        <v>123.83207789586361</v>
      </c>
    </row>
    <row r="8356" spans="2:3" x14ac:dyDescent="0.75">
      <c r="B8356" s="250">
        <v>8293</v>
      </c>
      <c r="C8356" s="249">
        <v>98.564253688817686</v>
      </c>
    </row>
    <row r="8357" spans="2:3" x14ac:dyDescent="0.75">
      <c r="B8357" s="250">
        <v>8294</v>
      </c>
      <c r="C8357" s="249">
        <v>126.9152418732123</v>
      </c>
    </row>
    <row r="8358" spans="2:3" x14ac:dyDescent="0.75">
      <c r="B8358" s="250">
        <v>8295</v>
      </c>
      <c r="C8358" s="249">
        <v>79.046226363483385</v>
      </c>
    </row>
    <row r="8359" spans="2:3" x14ac:dyDescent="0.75">
      <c r="B8359" s="250">
        <v>8296</v>
      </c>
      <c r="C8359" s="249">
        <v>155.53729576591527</v>
      </c>
    </row>
    <row r="8360" spans="2:3" x14ac:dyDescent="0.75">
      <c r="B8360" s="250">
        <v>8297</v>
      </c>
      <c r="C8360" s="249">
        <v>110.39034407333052</v>
      </c>
    </row>
    <row r="8361" spans="2:3" x14ac:dyDescent="0.75">
      <c r="B8361" s="250">
        <v>8298</v>
      </c>
      <c r="C8361" s="249">
        <v>155.55355536334685</v>
      </c>
    </row>
    <row r="8362" spans="2:3" x14ac:dyDescent="0.75">
      <c r="B8362" s="250">
        <v>8299</v>
      </c>
      <c r="C8362" s="249">
        <v>125.43440316337532</v>
      </c>
    </row>
    <row r="8363" spans="2:3" x14ac:dyDescent="0.75">
      <c r="B8363" s="250">
        <v>8300</v>
      </c>
      <c r="C8363" s="249">
        <v>158.44585002149597</v>
      </c>
    </row>
    <row r="8364" spans="2:3" x14ac:dyDescent="0.75">
      <c r="B8364" s="250">
        <v>8301</v>
      </c>
      <c r="C8364" s="249">
        <v>89.897172788064836</v>
      </c>
    </row>
    <row r="8365" spans="2:3" x14ac:dyDescent="0.75">
      <c r="B8365" s="250">
        <v>8302</v>
      </c>
      <c r="C8365" s="249">
        <v>134.70914585162987</v>
      </c>
    </row>
    <row r="8366" spans="2:3" x14ac:dyDescent="0.75">
      <c r="B8366" s="250">
        <v>8303</v>
      </c>
      <c r="C8366" s="249">
        <v>118.4372308821134</v>
      </c>
    </row>
    <row r="8367" spans="2:3" x14ac:dyDescent="0.75">
      <c r="B8367" s="250">
        <v>8304</v>
      </c>
      <c r="C8367" s="249">
        <v>76.240268554708265</v>
      </c>
    </row>
    <row r="8368" spans="2:3" x14ac:dyDescent="0.75">
      <c r="B8368" s="250">
        <v>8305</v>
      </c>
      <c r="C8368" s="249">
        <v>98.398353339469139</v>
      </c>
    </row>
    <row r="8369" spans="2:3" x14ac:dyDescent="0.75">
      <c r="B8369" s="250">
        <v>8306</v>
      </c>
      <c r="C8369" s="249">
        <v>133.25142589325796</v>
      </c>
    </row>
    <row r="8370" spans="2:3" x14ac:dyDescent="0.75">
      <c r="B8370" s="250">
        <v>8307</v>
      </c>
      <c r="C8370" s="249">
        <v>93.984865228857842</v>
      </c>
    </row>
    <row r="8371" spans="2:3" x14ac:dyDescent="0.75">
      <c r="B8371" s="250">
        <v>8308</v>
      </c>
      <c r="C8371" s="249">
        <v>139.20826384261875</v>
      </c>
    </row>
    <row r="8372" spans="2:3" x14ac:dyDescent="0.75">
      <c r="B8372" s="250">
        <v>8309</v>
      </c>
      <c r="C8372" s="249">
        <v>119.32311463819087</v>
      </c>
    </row>
    <row r="8373" spans="2:3" x14ac:dyDescent="0.75">
      <c r="B8373" s="250">
        <v>8310</v>
      </c>
      <c r="C8373" s="249">
        <v>146.06302101484246</v>
      </c>
    </row>
    <row r="8374" spans="2:3" x14ac:dyDescent="0.75">
      <c r="B8374" s="250">
        <v>8311</v>
      </c>
      <c r="C8374" s="249">
        <v>98.211864590181648</v>
      </c>
    </row>
    <row r="8375" spans="2:3" x14ac:dyDescent="0.75">
      <c r="B8375" s="250">
        <v>8312</v>
      </c>
      <c r="C8375" s="249">
        <v>117.57351110773227</v>
      </c>
    </row>
    <row r="8376" spans="2:3" x14ac:dyDescent="0.75">
      <c r="B8376" s="250">
        <v>8313</v>
      </c>
      <c r="C8376" s="249">
        <v>93.409678764126966</v>
      </c>
    </row>
    <row r="8377" spans="2:3" x14ac:dyDescent="0.75">
      <c r="B8377" s="250">
        <v>8314</v>
      </c>
      <c r="C8377" s="249">
        <v>124.54313306553873</v>
      </c>
    </row>
    <row r="8378" spans="2:3" x14ac:dyDescent="0.75">
      <c r="B8378" s="250">
        <v>8315</v>
      </c>
      <c r="C8378" s="249">
        <v>139.79148797646317</v>
      </c>
    </row>
    <row r="8379" spans="2:3" x14ac:dyDescent="0.75">
      <c r="B8379" s="250">
        <v>8316</v>
      </c>
      <c r="C8379" s="249">
        <v>99.171972056218863</v>
      </c>
    </row>
    <row r="8380" spans="2:3" x14ac:dyDescent="0.75">
      <c r="B8380" s="250">
        <v>8317</v>
      </c>
      <c r="C8380" s="249">
        <v>124.4699268860826</v>
      </c>
    </row>
    <row r="8381" spans="2:3" x14ac:dyDescent="0.75">
      <c r="B8381" s="250">
        <v>8318</v>
      </c>
      <c r="C8381" s="249">
        <v>124.96564594130234</v>
      </c>
    </row>
    <row r="8382" spans="2:3" x14ac:dyDescent="0.75">
      <c r="B8382" s="250">
        <v>8319</v>
      </c>
      <c r="C8382" s="249">
        <v>99.956519140562534</v>
      </c>
    </row>
    <row r="8383" spans="2:3" x14ac:dyDescent="0.75">
      <c r="B8383" s="250">
        <v>8320</v>
      </c>
      <c r="C8383" s="249">
        <v>130.59507605728353</v>
      </c>
    </row>
    <row r="8384" spans="2:3" x14ac:dyDescent="0.75">
      <c r="B8384" s="250">
        <v>8321</v>
      </c>
      <c r="C8384" s="249">
        <v>166.86522857128386</v>
      </c>
    </row>
    <row r="8385" spans="2:3" x14ac:dyDescent="0.75">
      <c r="B8385" s="250">
        <v>8322</v>
      </c>
      <c r="C8385" s="249">
        <v>101.96632668149263</v>
      </c>
    </row>
    <row r="8386" spans="2:3" x14ac:dyDescent="0.75">
      <c r="B8386" s="250">
        <v>8323</v>
      </c>
      <c r="C8386" s="249">
        <v>127.81033246768523</v>
      </c>
    </row>
    <row r="8387" spans="2:3" x14ac:dyDescent="0.75">
      <c r="B8387" s="250">
        <v>8324</v>
      </c>
      <c r="C8387" s="249">
        <v>131.37822928861982</v>
      </c>
    </row>
    <row r="8388" spans="2:3" x14ac:dyDescent="0.75">
      <c r="B8388" s="250">
        <v>8325</v>
      </c>
      <c r="C8388" s="249">
        <v>128.34650910672005</v>
      </c>
    </row>
    <row r="8389" spans="2:3" x14ac:dyDescent="0.75">
      <c r="B8389" s="250">
        <v>8326</v>
      </c>
      <c r="C8389" s="249">
        <v>133.52248750213457</v>
      </c>
    </row>
    <row r="8390" spans="2:3" x14ac:dyDescent="0.75">
      <c r="B8390" s="250">
        <v>8327</v>
      </c>
      <c r="C8390" s="249">
        <v>122.53807533635343</v>
      </c>
    </row>
    <row r="8391" spans="2:3" x14ac:dyDescent="0.75">
      <c r="B8391" s="250">
        <v>8328</v>
      </c>
      <c r="C8391" s="249">
        <v>153.30626736927201</v>
      </c>
    </row>
    <row r="8392" spans="2:3" x14ac:dyDescent="0.75">
      <c r="B8392" s="250">
        <v>8329</v>
      </c>
      <c r="C8392" s="249">
        <v>108.42154983767489</v>
      </c>
    </row>
    <row r="8393" spans="2:3" x14ac:dyDescent="0.75">
      <c r="B8393" s="250">
        <v>8330</v>
      </c>
      <c r="C8393" s="249">
        <v>115.76099018203583</v>
      </c>
    </row>
    <row r="8394" spans="2:3" x14ac:dyDescent="0.75">
      <c r="B8394" s="250">
        <v>8331</v>
      </c>
      <c r="C8394" s="249">
        <v>145.65698462254932</v>
      </c>
    </row>
    <row r="8395" spans="2:3" x14ac:dyDescent="0.75">
      <c r="B8395" s="250">
        <v>8332</v>
      </c>
      <c r="C8395" s="249">
        <v>160.71223873687376</v>
      </c>
    </row>
    <row r="8396" spans="2:3" x14ac:dyDescent="0.75">
      <c r="B8396" s="250">
        <v>8333</v>
      </c>
      <c r="C8396" s="249">
        <v>121.44840767666543</v>
      </c>
    </row>
    <row r="8397" spans="2:3" x14ac:dyDescent="0.75">
      <c r="B8397" s="250">
        <v>8334</v>
      </c>
      <c r="C8397" s="249">
        <v>133.17950663431657</v>
      </c>
    </row>
    <row r="8398" spans="2:3" x14ac:dyDescent="0.75">
      <c r="B8398" s="250">
        <v>8335</v>
      </c>
      <c r="C8398" s="249">
        <v>126.88685961187296</v>
      </c>
    </row>
    <row r="8399" spans="2:3" x14ac:dyDescent="0.75">
      <c r="B8399" s="250">
        <v>8336</v>
      </c>
      <c r="C8399" s="249">
        <v>111.78507024254233</v>
      </c>
    </row>
    <row r="8400" spans="2:3" x14ac:dyDescent="0.75">
      <c r="B8400" s="250">
        <v>8337</v>
      </c>
      <c r="C8400" s="249">
        <v>136.77408677994774</v>
      </c>
    </row>
    <row r="8401" spans="2:3" x14ac:dyDescent="0.75">
      <c r="B8401" s="250">
        <v>8338</v>
      </c>
      <c r="C8401" s="249">
        <v>102.73871635270709</v>
      </c>
    </row>
    <row r="8402" spans="2:3" x14ac:dyDescent="0.75">
      <c r="B8402" s="250">
        <v>8339</v>
      </c>
      <c r="C8402" s="249">
        <v>109.64784170160851</v>
      </c>
    </row>
    <row r="8403" spans="2:3" x14ac:dyDescent="0.75">
      <c r="B8403" s="250">
        <v>8340</v>
      </c>
      <c r="C8403" s="249">
        <v>86.033653603560509</v>
      </c>
    </row>
    <row r="8404" spans="2:3" x14ac:dyDescent="0.75">
      <c r="B8404" s="250">
        <v>8341</v>
      </c>
      <c r="C8404" s="249">
        <v>130.56178353120742</v>
      </c>
    </row>
    <row r="8405" spans="2:3" x14ac:dyDescent="0.75">
      <c r="B8405" s="250">
        <v>8342</v>
      </c>
      <c r="C8405" s="249">
        <v>124.96527918526004</v>
      </c>
    </row>
    <row r="8406" spans="2:3" x14ac:dyDescent="0.75">
      <c r="B8406" s="250">
        <v>8343</v>
      </c>
      <c r="C8406" s="249">
        <v>110.50679450211244</v>
      </c>
    </row>
    <row r="8407" spans="2:3" x14ac:dyDescent="0.75">
      <c r="B8407" s="250">
        <v>8344</v>
      </c>
      <c r="C8407" s="249">
        <v>125.25588562701464</v>
      </c>
    </row>
    <row r="8408" spans="2:3" x14ac:dyDescent="0.75">
      <c r="B8408" s="250">
        <v>8345</v>
      </c>
      <c r="C8408" s="249">
        <v>117.83752755643351</v>
      </c>
    </row>
    <row r="8409" spans="2:3" x14ac:dyDescent="0.75">
      <c r="B8409" s="250">
        <v>8346</v>
      </c>
      <c r="C8409" s="249">
        <v>96.039693412229298</v>
      </c>
    </row>
    <row r="8410" spans="2:3" x14ac:dyDescent="0.75">
      <c r="B8410" s="250">
        <v>8347</v>
      </c>
      <c r="C8410" s="249">
        <v>121.23742300482509</v>
      </c>
    </row>
    <row r="8411" spans="2:3" x14ac:dyDescent="0.75">
      <c r="B8411" s="250">
        <v>8348</v>
      </c>
      <c r="C8411" s="249">
        <v>93.86218752044644</v>
      </c>
    </row>
    <row r="8412" spans="2:3" x14ac:dyDescent="0.75">
      <c r="B8412" s="250">
        <v>8349</v>
      </c>
      <c r="C8412" s="249">
        <v>126.26455979365589</v>
      </c>
    </row>
    <row r="8413" spans="2:3" x14ac:dyDescent="0.75">
      <c r="B8413" s="250">
        <v>8350</v>
      </c>
      <c r="C8413" s="249">
        <v>77.705616774929481</v>
      </c>
    </row>
    <row r="8414" spans="2:3" x14ac:dyDescent="0.75">
      <c r="B8414" s="250">
        <v>8351</v>
      </c>
      <c r="C8414" s="249">
        <v>129.18512191645735</v>
      </c>
    </row>
    <row r="8415" spans="2:3" x14ac:dyDescent="0.75">
      <c r="B8415" s="250">
        <v>8352</v>
      </c>
      <c r="C8415" s="249">
        <v>109.60503892452617</v>
      </c>
    </row>
    <row r="8416" spans="2:3" x14ac:dyDescent="0.75">
      <c r="B8416" s="250">
        <v>8353</v>
      </c>
      <c r="C8416" s="249">
        <v>88.445398049844329</v>
      </c>
    </row>
    <row r="8417" spans="2:3" x14ac:dyDescent="0.75">
      <c r="B8417" s="250">
        <v>8354</v>
      </c>
      <c r="C8417" s="249">
        <v>71.567366727018651</v>
      </c>
    </row>
    <row r="8418" spans="2:3" x14ac:dyDescent="0.75">
      <c r="B8418" s="250">
        <v>8355</v>
      </c>
      <c r="C8418" s="249">
        <v>106.13525053557694</v>
      </c>
    </row>
    <row r="8419" spans="2:3" x14ac:dyDescent="0.75">
      <c r="B8419" s="250">
        <v>8356</v>
      </c>
      <c r="C8419" s="249">
        <v>153.10643360322047</v>
      </c>
    </row>
    <row r="8420" spans="2:3" x14ac:dyDescent="0.75">
      <c r="B8420" s="250">
        <v>8357</v>
      </c>
      <c r="C8420" s="249">
        <v>118.29176279623437</v>
      </c>
    </row>
    <row r="8421" spans="2:3" x14ac:dyDescent="0.75">
      <c r="B8421" s="250">
        <v>8358</v>
      </c>
      <c r="C8421" s="249">
        <v>126.3576367662364</v>
      </c>
    </row>
    <row r="8422" spans="2:3" x14ac:dyDescent="0.75">
      <c r="B8422" s="250">
        <v>8359</v>
      </c>
      <c r="C8422" s="249">
        <v>162.84352818335873</v>
      </c>
    </row>
    <row r="8423" spans="2:3" x14ac:dyDescent="0.75">
      <c r="B8423" s="250">
        <v>8360</v>
      </c>
      <c r="C8423" s="249">
        <v>126.39606419145292</v>
      </c>
    </row>
    <row r="8424" spans="2:3" x14ac:dyDescent="0.75">
      <c r="B8424" s="250">
        <v>8361</v>
      </c>
      <c r="C8424" s="249">
        <v>139.22817558301875</v>
      </c>
    </row>
    <row r="8425" spans="2:3" x14ac:dyDescent="0.75">
      <c r="B8425" s="250">
        <v>8362</v>
      </c>
      <c r="C8425" s="249">
        <v>154.73802094351893</v>
      </c>
    </row>
    <row r="8426" spans="2:3" x14ac:dyDescent="0.75">
      <c r="B8426" s="250">
        <v>8363</v>
      </c>
      <c r="C8426" s="249">
        <v>133.92965128287787</v>
      </c>
    </row>
    <row r="8427" spans="2:3" x14ac:dyDescent="0.75">
      <c r="B8427" s="250">
        <v>8364</v>
      </c>
      <c r="C8427" s="249">
        <v>106.24089508791674</v>
      </c>
    </row>
    <row r="8428" spans="2:3" x14ac:dyDescent="0.75">
      <c r="B8428" s="250">
        <v>8365</v>
      </c>
      <c r="C8428" s="249">
        <v>103.40685590899533</v>
      </c>
    </row>
    <row r="8429" spans="2:3" x14ac:dyDescent="0.75">
      <c r="B8429" s="250">
        <v>8366</v>
      </c>
      <c r="C8429" s="249">
        <v>97.154449841937804</v>
      </c>
    </row>
    <row r="8430" spans="2:3" x14ac:dyDescent="0.75">
      <c r="B8430" s="250">
        <v>8367</v>
      </c>
      <c r="C8430" s="249">
        <v>152.17229643251642</v>
      </c>
    </row>
    <row r="8431" spans="2:3" x14ac:dyDescent="0.75">
      <c r="B8431" s="250">
        <v>8368</v>
      </c>
      <c r="C8431" s="249">
        <v>137.58331399835274</v>
      </c>
    </row>
    <row r="8432" spans="2:3" x14ac:dyDescent="0.75">
      <c r="B8432" s="250">
        <v>8369</v>
      </c>
      <c r="C8432" s="249">
        <v>150.88041692782426</v>
      </c>
    </row>
    <row r="8433" spans="2:3" x14ac:dyDescent="0.75">
      <c r="B8433" s="250">
        <v>8370</v>
      </c>
      <c r="C8433" s="249">
        <v>118.55447524765165</v>
      </c>
    </row>
    <row r="8434" spans="2:3" x14ac:dyDescent="0.75">
      <c r="B8434" s="250">
        <v>8371</v>
      </c>
      <c r="C8434" s="249">
        <v>111.56677852936588</v>
      </c>
    </row>
    <row r="8435" spans="2:3" x14ac:dyDescent="0.75">
      <c r="B8435" s="250">
        <v>8372</v>
      </c>
      <c r="C8435" s="249">
        <v>156.99117189819538</v>
      </c>
    </row>
    <row r="8436" spans="2:3" x14ac:dyDescent="0.75">
      <c r="B8436" s="250">
        <v>8373</v>
      </c>
      <c r="C8436" s="249">
        <v>102.65398998758651</v>
      </c>
    </row>
    <row r="8437" spans="2:3" x14ac:dyDescent="0.75">
      <c r="B8437" s="250">
        <v>8374</v>
      </c>
      <c r="C8437" s="249">
        <v>121.74688264635566</v>
      </c>
    </row>
    <row r="8438" spans="2:3" x14ac:dyDescent="0.75">
      <c r="B8438" s="250">
        <v>8375</v>
      </c>
      <c r="C8438" s="249">
        <v>151.42068164177635</v>
      </c>
    </row>
    <row r="8439" spans="2:3" x14ac:dyDescent="0.75">
      <c r="B8439" s="250">
        <v>8376</v>
      </c>
      <c r="C8439" s="249">
        <v>134.37245085816392</v>
      </c>
    </row>
    <row r="8440" spans="2:3" x14ac:dyDescent="0.75">
      <c r="B8440" s="250">
        <v>8377</v>
      </c>
      <c r="C8440" s="249">
        <v>132.8615294384638</v>
      </c>
    </row>
    <row r="8441" spans="2:3" x14ac:dyDescent="0.75">
      <c r="B8441" s="250">
        <v>8378</v>
      </c>
      <c r="C8441" s="249">
        <v>104.36933195939962</v>
      </c>
    </row>
    <row r="8442" spans="2:3" x14ac:dyDescent="0.75">
      <c r="B8442" s="250">
        <v>8379</v>
      </c>
      <c r="C8442" s="249">
        <v>134.52156968391074</v>
      </c>
    </row>
    <row r="8443" spans="2:3" x14ac:dyDescent="0.75">
      <c r="B8443" s="250">
        <v>8380</v>
      </c>
      <c r="C8443" s="249">
        <v>87.940105886213701</v>
      </c>
    </row>
    <row r="8444" spans="2:3" x14ac:dyDescent="0.75">
      <c r="B8444" s="250">
        <v>8381</v>
      </c>
      <c r="C8444" s="249">
        <v>107.34206091113234</v>
      </c>
    </row>
    <row r="8445" spans="2:3" x14ac:dyDescent="0.75">
      <c r="B8445" s="250">
        <v>8382</v>
      </c>
      <c r="C8445" s="249">
        <v>150.69210404016835</v>
      </c>
    </row>
    <row r="8446" spans="2:3" x14ac:dyDescent="0.75">
      <c r="B8446" s="250">
        <v>8383</v>
      </c>
      <c r="C8446" s="249">
        <v>82.006282738113882</v>
      </c>
    </row>
    <row r="8447" spans="2:3" x14ac:dyDescent="0.75">
      <c r="B8447" s="250">
        <v>8384</v>
      </c>
      <c r="C8447" s="249">
        <v>124.91814974442195</v>
      </c>
    </row>
    <row r="8448" spans="2:3" x14ac:dyDescent="0.75">
      <c r="B8448" s="250">
        <v>8385</v>
      </c>
      <c r="C8448" s="249">
        <v>174.61890252757996</v>
      </c>
    </row>
    <row r="8449" spans="2:3" x14ac:dyDescent="0.75">
      <c r="B8449" s="250">
        <v>8386</v>
      </c>
      <c r="C8449" s="249">
        <v>116.45401370152348</v>
      </c>
    </row>
    <row r="8450" spans="2:3" x14ac:dyDescent="0.75">
      <c r="B8450" s="250">
        <v>8387</v>
      </c>
      <c r="C8450" s="249">
        <v>128.52675698826425</v>
      </c>
    </row>
    <row r="8451" spans="2:3" x14ac:dyDescent="0.75">
      <c r="B8451" s="250">
        <v>8388</v>
      </c>
      <c r="C8451" s="249">
        <v>97.174353304544695</v>
      </c>
    </row>
    <row r="8452" spans="2:3" x14ac:dyDescent="0.75">
      <c r="B8452" s="250">
        <v>8389</v>
      </c>
      <c r="C8452" s="249">
        <v>104.60333192102601</v>
      </c>
    </row>
    <row r="8453" spans="2:3" x14ac:dyDescent="0.75">
      <c r="B8453" s="250">
        <v>8390</v>
      </c>
      <c r="C8453" s="249">
        <v>143.75626796818759</v>
      </c>
    </row>
    <row r="8454" spans="2:3" x14ac:dyDescent="0.75">
      <c r="B8454" s="250">
        <v>8391</v>
      </c>
      <c r="C8454" s="249">
        <v>128.06334673276751</v>
      </c>
    </row>
    <row r="8455" spans="2:3" x14ac:dyDescent="0.75">
      <c r="B8455" s="250">
        <v>8392</v>
      </c>
      <c r="C8455" s="249">
        <v>115.86824488460765</v>
      </c>
    </row>
    <row r="8456" spans="2:3" x14ac:dyDescent="0.75">
      <c r="B8456" s="250">
        <v>8393</v>
      </c>
      <c r="C8456" s="249">
        <v>129.31381998268103</v>
      </c>
    </row>
    <row r="8457" spans="2:3" x14ac:dyDescent="0.75">
      <c r="B8457" s="250">
        <v>8394</v>
      </c>
      <c r="C8457" s="249">
        <v>52.553891940281929</v>
      </c>
    </row>
    <row r="8458" spans="2:3" x14ac:dyDescent="0.75">
      <c r="B8458" s="250">
        <v>8395</v>
      </c>
      <c r="C8458" s="249">
        <v>125.82501579522285</v>
      </c>
    </row>
    <row r="8459" spans="2:3" x14ac:dyDescent="0.75">
      <c r="B8459" s="250">
        <v>8396</v>
      </c>
      <c r="C8459" s="249">
        <v>93.693329210957785</v>
      </c>
    </row>
    <row r="8460" spans="2:3" x14ac:dyDescent="0.75">
      <c r="B8460" s="250">
        <v>8397</v>
      </c>
      <c r="C8460" s="249">
        <v>122.67479700937521</v>
      </c>
    </row>
    <row r="8461" spans="2:3" x14ac:dyDescent="0.75">
      <c r="B8461" s="250">
        <v>8398</v>
      </c>
      <c r="C8461" s="249">
        <v>124.34783736357363</v>
      </c>
    </row>
    <row r="8462" spans="2:3" x14ac:dyDescent="0.75">
      <c r="B8462" s="250">
        <v>8399</v>
      </c>
      <c r="C8462" s="249">
        <v>132.02858340796647</v>
      </c>
    </row>
    <row r="8463" spans="2:3" x14ac:dyDescent="0.75">
      <c r="B8463" s="250">
        <v>8400</v>
      </c>
      <c r="C8463" s="249">
        <v>130.25070259995283</v>
      </c>
    </row>
    <row r="8464" spans="2:3" x14ac:dyDescent="0.75">
      <c r="B8464" s="250">
        <v>8401</v>
      </c>
      <c r="C8464" s="249">
        <v>107.02657308005752</v>
      </c>
    </row>
    <row r="8465" spans="2:3" x14ac:dyDescent="0.75">
      <c r="B8465" s="250">
        <v>8402</v>
      </c>
      <c r="C8465" s="249">
        <v>94.042550759692546</v>
      </c>
    </row>
    <row r="8466" spans="2:3" x14ac:dyDescent="0.75">
      <c r="B8466" s="250">
        <v>8403</v>
      </c>
      <c r="C8466" s="249">
        <v>132.12781808876917</v>
      </c>
    </row>
    <row r="8467" spans="2:3" x14ac:dyDescent="0.75">
      <c r="B8467" s="250">
        <v>8404</v>
      </c>
      <c r="C8467" s="249">
        <v>110.86656536535402</v>
      </c>
    </row>
    <row r="8468" spans="2:3" x14ac:dyDescent="0.75">
      <c r="B8468" s="250">
        <v>8405</v>
      </c>
      <c r="C8468" s="249">
        <v>94.66571527974601</v>
      </c>
    </row>
    <row r="8469" spans="2:3" x14ac:dyDescent="0.75">
      <c r="B8469" s="250">
        <v>8406</v>
      </c>
      <c r="C8469" s="249">
        <v>126.73451887686228</v>
      </c>
    </row>
    <row r="8470" spans="2:3" x14ac:dyDescent="0.75">
      <c r="B8470" s="250">
        <v>8407</v>
      </c>
      <c r="C8470" s="249">
        <v>94.944880930002071</v>
      </c>
    </row>
    <row r="8471" spans="2:3" x14ac:dyDescent="0.75">
      <c r="B8471" s="250">
        <v>8408</v>
      </c>
      <c r="C8471" s="249">
        <v>167.34444217978611</v>
      </c>
    </row>
    <row r="8472" spans="2:3" x14ac:dyDescent="0.75">
      <c r="B8472" s="250">
        <v>8409</v>
      </c>
      <c r="C8472" s="249">
        <v>120.42136164793448</v>
      </c>
    </row>
    <row r="8473" spans="2:3" x14ac:dyDescent="0.75">
      <c r="B8473" s="250">
        <v>8410</v>
      </c>
      <c r="C8473" s="249">
        <v>119.13950725940332</v>
      </c>
    </row>
    <row r="8474" spans="2:3" x14ac:dyDescent="0.75">
      <c r="B8474" s="250">
        <v>8411</v>
      </c>
      <c r="C8474" s="249">
        <v>148.99851888413031</v>
      </c>
    </row>
    <row r="8475" spans="2:3" x14ac:dyDescent="0.75">
      <c r="B8475" s="250">
        <v>8412</v>
      </c>
      <c r="C8475" s="249">
        <v>164.347193488263</v>
      </c>
    </row>
    <row r="8476" spans="2:3" x14ac:dyDescent="0.75">
      <c r="B8476" s="250">
        <v>8413</v>
      </c>
      <c r="C8476" s="249">
        <v>95.099828666377334</v>
      </c>
    </row>
    <row r="8477" spans="2:3" x14ac:dyDescent="0.75">
      <c r="B8477" s="250">
        <v>8414</v>
      </c>
      <c r="C8477" s="249">
        <v>93.598592759897528</v>
      </c>
    </row>
    <row r="8478" spans="2:3" x14ac:dyDescent="0.75">
      <c r="B8478" s="250">
        <v>8415</v>
      </c>
      <c r="C8478" s="249">
        <v>145.09036831879314</v>
      </c>
    </row>
    <row r="8479" spans="2:3" x14ac:dyDescent="0.75">
      <c r="B8479" s="250">
        <v>8416</v>
      </c>
      <c r="C8479" s="249">
        <v>115.15462913475099</v>
      </c>
    </row>
    <row r="8480" spans="2:3" x14ac:dyDescent="0.75">
      <c r="B8480" s="250">
        <v>8417</v>
      </c>
      <c r="C8480" s="249">
        <v>129.99084635276577</v>
      </c>
    </row>
    <row r="8481" spans="2:3" x14ac:dyDescent="0.75">
      <c r="B8481" s="250">
        <v>8418</v>
      </c>
      <c r="C8481" s="249">
        <v>131.56903371845988</v>
      </c>
    </row>
    <row r="8482" spans="2:3" x14ac:dyDescent="0.75">
      <c r="B8482" s="250">
        <v>8419</v>
      </c>
      <c r="C8482" s="249">
        <v>131.2026957380765</v>
      </c>
    </row>
    <row r="8483" spans="2:3" x14ac:dyDescent="0.75">
      <c r="B8483" s="250">
        <v>8420</v>
      </c>
      <c r="C8483" s="249">
        <v>133.35810127147374</v>
      </c>
    </row>
    <row r="8484" spans="2:3" x14ac:dyDescent="0.75">
      <c r="B8484" s="250">
        <v>8421</v>
      </c>
      <c r="C8484" s="249">
        <v>111.83140910571754</v>
      </c>
    </row>
    <row r="8485" spans="2:3" x14ac:dyDescent="0.75">
      <c r="B8485" s="250">
        <v>8422</v>
      </c>
      <c r="C8485" s="249">
        <v>168.66965440150446</v>
      </c>
    </row>
    <row r="8486" spans="2:3" x14ac:dyDescent="0.75">
      <c r="B8486" s="250">
        <v>8423</v>
      </c>
      <c r="C8486" s="249">
        <v>88.360654892822907</v>
      </c>
    </row>
    <row r="8487" spans="2:3" x14ac:dyDescent="0.75">
      <c r="B8487" s="250">
        <v>8424</v>
      </c>
      <c r="C8487" s="249">
        <v>144.27102511517137</v>
      </c>
    </row>
    <row r="8488" spans="2:3" x14ac:dyDescent="0.75">
      <c r="B8488" s="250">
        <v>8425</v>
      </c>
      <c r="C8488" s="249">
        <v>108.21457805941564</v>
      </c>
    </row>
    <row r="8489" spans="2:3" x14ac:dyDescent="0.75">
      <c r="B8489" s="250">
        <v>8426</v>
      </c>
      <c r="C8489" s="249">
        <v>65.469678071331458</v>
      </c>
    </row>
    <row r="8490" spans="2:3" x14ac:dyDescent="0.75">
      <c r="B8490" s="250">
        <v>8427</v>
      </c>
      <c r="C8490" s="249">
        <v>113.00942814638331</v>
      </c>
    </row>
    <row r="8491" spans="2:3" x14ac:dyDescent="0.75">
      <c r="B8491" s="250">
        <v>8428</v>
      </c>
      <c r="C8491" s="249">
        <v>143.74707004116274</v>
      </c>
    </row>
    <row r="8492" spans="2:3" x14ac:dyDescent="0.75">
      <c r="B8492" s="250">
        <v>8429</v>
      </c>
      <c r="C8492" s="249">
        <v>115.5669902842683</v>
      </c>
    </row>
    <row r="8493" spans="2:3" x14ac:dyDescent="0.75">
      <c r="B8493" s="250">
        <v>8430</v>
      </c>
      <c r="C8493" s="249">
        <v>159.18526864627916</v>
      </c>
    </row>
    <row r="8494" spans="2:3" x14ac:dyDescent="0.75">
      <c r="B8494" s="250">
        <v>8431</v>
      </c>
      <c r="C8494" s="249">
        <v>93.73053444474138</v>
      </c>
    </row>
    <row r="8495" spans="2:3" x14ac:dyDescent="0.75">
      <c r="B8495" s="250">
        <v>8432</v>
      </c>
      <c r="C8495" s="249">
        <v>107.73261832115318</v>
      </c>
    </row>
    <row r="8496" spans="2:3" x14ac:dyDescent="0.75">
      <c r="B8496" s="250">
        <v>8433</v>
      </c>
      <c r="C8496" s="249">
        <v>124.79294504459892</v>
      </c>
    </row>
    <row r="8497" spans="2:3" x14ac:dyDescent="0.75">
      <c r="B8497" s="250">
        <v>8434</v>
      </c>
      <c r="C8497" s="249">
        <v>131.43810558418437</v>
      </c>
    </row>
    <row r="8498" spans="2:3" x14ac:dyDescent="0.75">
      <c r="B8498" s="250">
        <v>8435</v>
      </c>
      <c r="C8498" s="249">
        <v>105.341120243069</v>
      </c>
    </row>
    <row r="8499" spans="2:3" x14ac:dyDescent="0.75">
      <c r="B8499" s="250">
        <v>8436</v>
      </c>
      <c r="C8499" s="249">
        <v>102.57285398413252</v>
      </c>
    </row>
    <row r="8500" spans="2:3" x14ac:dyDescent="0.75">
      <c r="B8500" s="250">
        <v>8437</v>
      </c>
      <c r="C8500" s="249">
        <v>130.3568118115351</v>
      </c>
    </row>
    <row r="8501" spans="2:3" x14ac:dyDescent="0.75">
      <c r="B8501" s="250">
        <v>8438</v>
      </c>
      <c r="C8501" s="249">
        <v>94.856259074003248</v>
      </c>
    </row>
    <row r="8502" spans="2:3" x14ac:dyDescent="0.75">
      <c r="B8502" s="250">
        <v>8439</v>
      </c>
      <c r="C8502" s="249">
        <v>134.26979486256599</v>
      </c>
    </row>
    <row r="8503" spans="2:3" x14ac:dyDescent="0.75">
      <c r="B8503" s="250">
        <v>8440</v>
      </c>
      <c r="C8503" s="249">
        <v>132.16082936410939</v>
      </c>
    </row>
    <row r="8504" spans="2:3" x14ac:dyDescent="0.75">
      <c r="B8504" s="250">
        <v>8441</v>
      </c>
      <c r="C8504" s="249">
        <v>121.73514263971575</v>
      </c>
    </row>
    <row r="8505" spans="2:3" x14ac:dyDescent="0.75">
      <c r="B8505" s="250">
        <v>8442</v>
      </c>
      <c r="C8505" s="249">
        <v>93.467541070716365</v>
      </c>
    </row>
    <row r="8506" spans="2:3" x14ac:dyDescent="0.75">
      <c r="B8506" s="250">
        <v>8443</v>
      </c>
      <c r="C8506" s="249">
        <v>68.779267466905637</v>
      </c>
    </row>
    <row r="8507" spans="2:3" x14ac:dyDescent="0.75">
      <c r="B8507" s="250">
        <v>8444</v>
      </c>
      <c r="C8507" s="249">
        <v>128.40565012729772</v>
      </c>
    </row>
    <row r="8508" spans="2:3" x14ac:dyDescent="0.75">
      <c r="B8508" s="250">
        <v>8445</v>
      </c>
      <c r="C8508" s="249">
        <v>132.94759220663309</v>
      </c>
    </row>
    <row r="8509" spans="2:3" x14ac:dyDescent="0.75">
      <c r="B8509" s="250">
        <v>8446</v>
      </c>
      <c r="C8509" s="249">
        <v>132.45391047424766</v>
      </c>
    </row>
    <row r="8510" spans="2:3" x14ac:dyDescent="0.75">
      <c r="B8510" s="250">
        <v>8447</v>
      </c>
      <c r="C8510" s="249">
        <v>107.26085804876207</v>
      </c>
    </row>
    <row r="8511" spans="2:3" x14ac:dyDescent="0.75">
      <c r="B8511" s="250">
        <v>8448</v>
      </c>
      <c r="C8511" s="249">
        <v>101.98666464406125</v>
      </c>
    </row>
    <row r="8512" spans="2:3" x14ac:dyDescent="0.75">
      <c r="B8512" s="250">
        <v>8449</v>
      </c>
      <c r="C8512" s="249">
        <v>110.24294333123741</v>
      </c>
    </row>
    <row r="8513" spans="2:3" x14ac:dyDescent="0.75">
      <c r="B8513" s="250">
        <v>8450</v>
      </c>
      <c r="C8513" s="249">
        <v>117.14635099859012</v>
      </c>
    </row>
    <row r="8514" spans="2:3" x14ac:dyDescent="0.75">
      <c r="B8514" s="250">
        <v>8451</v>
      </c>
      <c r="C8514" s="249">
        <v>116.40960869115696</v>
      </c>
    </row>
    <row r="8515" spans="2:3" x14ac:dyDescent="0.75">
      <c r="B8515" s="250">
        <v>8452</v>
      </c>
      <c r="C8515" s="249">
        <v>90.524159379174847</v>
      </c>
    </row>
    <row r="8516" spans="2:3" x14ac:dyDescent="0.75">
      <c r="B8516" s="250">
        <v>8453</v>
      </c>
      <c r="C8516" s="249">
        <v>104.06342752097723</v>
      </c>
    </row>
    <row r="8517" spans="2:3" x14ac:dyDescent="0.75">
      <c r="B8517" s="250">
        <v>8454</v>
      </c>
      <c r="C8517" s="249">
        <v>145.30427212190477</v>
      </c>
    </row>
    <row r="8518" spans="2:3" x14ac:dyDescent="0.75">
      <c r="B8518" s="250">
        <v>8455</v>
      </c>
      <c r="C8518" s="249">
        <v>120.15278501092332</v>
      </c>
    </row>
    <row r="8519" spans="2:3" x14ac:dyDescent="0.75">
      <c r="B8519" s="250">
        <v>8456</v>
      </c>
      <c r="C8519" s="249">
        <v>122.89599994671332</v>
      </c>
    </row>
    <row r="8520" spans="2:3" x14ac:dyDescent="0.75">
      <c r="B8520" s="250">
        <v>8457</v>
      </c>
      <c r="C8520" s="249">
        <v>106.72057703433258</v>
      </c>
    </row>
    <row r="8521" spans="2:3" x14ac:dyDescent="0.75">
      <c r="B8521" s="250">
        <v>8458</v>
      </c>
      <c r="C8521" s="249">
        <v>106.41683938825751</v>
      </c>
    </row>
    <row r="8522" spans="2:3" x14ac:dyDescent="0.75">
      <c r="B8522" s="250">
        <v>8459</v>
      </c>
      <c r="C8522" s="249">
        <v>117.40934136542181</v>
      </c>
    </row>
    <row r="8523" spans="2:3" x14ac:dyDescent="0.75">
      <c r="B8523" s="250">
        <v>8460</v>
      </c>
      <c r="C8523" s="249">
        <v>118.62020146100964</v>
      </c>
    </row>
    <row r="8524" spans="2:3" x14ac:dyDescent="0.75">
      <c r="B8524" s="250">
        <v>8461</v>
      </c>
      <c r="C8524" s="249">
        <v>121.59566123688704</v>
      </c>
    </row>
    <row r="8525" spans="2:3" x14ac:dyDescent="0.75">
      <c r="B8525" s="250">
        <v>8462</v>
      </c>
      <c r="C8525" s="249">
        <v>79.401170756826374</v>
      </c>
    </row>
    <row r="8526" spans="2:3" x14ac:dyDescent="0.75">
      <c r="B8526" s="250">
        <v>8463</v>
      </c>
      <c r="C8526" s="249">
        <v>95.228437734941735</v>
      </c>
    </row>
    <row r="8527" spans="2:3" x14ac:dyDescent="0.75">
      <c r="B8527" s="250">
        <v>8464</v>
      </c>
      <c r="C8527" s="249">
        <v>129.44242537679133</v>
      </c>
    </row>
    <row r="8528" spans="2:3" x14ac:dyDescent="0.75">
      <c r="B8528" s="250">
        <v>8465</v>
      </c>
      <c r="C8528" s="249">
        <v>131.05598094901231</v>
      </c>
    </row>
    <row r="8529" spans="2:3" x14ac:dyDescent="0.75">
      <c r="B8529" s="250">
        <v>8466</v>
      </c>
      <c r="C8529" s="249">
        <v>91.203928306852163</v>
      </c>
    </row>
    <row r="8530" spans="2:3" x14ac:dyDescent="0.75">
      <c r="B8530" s="250">
        <v>8467</v>
      </c>
      <c r="C8530" s="249">
        <v>110.33921236299108</v>
      </c>
    </row>
    <row r="8531" spans="2:3" x14ac:dyDescent="0.75">
      <c r="B8531" s="250">
        <v>8468</v>
      </c>
      <c r="C8531" s="249">
        <v>100.63661215100242</v>
      </c>
    </row>
    <row r="8532" spans="2:3" x14ac:dyDescent="0.75">
      <c r="B8532" s="250">
        <v>8469</v>
      </c>
      <c r="C8532" s="249">
        <v>123.32345658186971</v>
      </c>
    </row>
    <row r="8533" spans="2:3" x14ac:dyDescent="0.75">
      <c r="B8533" s="250">
        <v>8470</v>
      </c>
      <c r="C8533" s="249">
        <v>127.56015298300179</v>
      </c>
    </row>
    <row r="8534" spans="2:3" x14ac:dyDescent="0.75">
      <c r="B8534" s="250">
        <v>8471</v>
      </c>
      <c r="C8534" s="249">
        <v>100.08912114900002</v>
      </c>
    </row>
    <row r="8535" spans="2:3" x14ac:dyDescent="0.75">
      <c r="B8535" s="250">
        <v>8472</v>
      </c>
      <c r="C8535" s="249">
        <v>107.61819627707023</v>
      </c>
    </row>
    <row r="8536" spans="2:3" x14ac:dyDescent="0.75">
      <c r="B8536" s="250">
        <v>8473</v>
      </c>
      <c r="C8536" s="249">
        <v>118.45551387398234</v>
      </c>
    </row>
    <row r="8537" spans="2:3" x14ac:dyDescent="0.75">
      <c r="B8537" s="250">
        <v>8474</v>
      </c>
      <c r="C8537" s="249">
        <v>116.19944015180681</v>
      </c>
    </row>
    <row r="8538" spans="2:3" x14ac:dyDescent="0.75">
      <c r="B8538" s="250">
        <v>8475</v>
      </c>
      <c r="C8538" s="249">
        <v>104.8577515506669</v>
      </c>
    </row>
    <row r="8539" spans="2:3" x14ac:dyDescent="0.75">
      <c r="B8539" s="250">
        <v>8476</v>
      </c>
      <c r="C8539" s="249">
        <v>138.87469640191952</v>
      </c>
    </row>
    <row r="8540" spans="2:3" x14ac:dyDescent="0.75">
      <c r="B8540" s="250">
        <v>8477</v>
      </c>
      <c r="C8540" s="249">
        <v>129.73266570248848</v>
      </c>
    </row>
    <row r="8541" spans="2:3" x14ac:dyDescent="0.75">
      <c r="B8541" s="250">
        <v>8478</v>
      </c>
      <c r="C8541" s="249">
        <v>150.01680184979949</v>
      </c>
    </row>
    <row r="8542" spans="2:3" x14ac:dyDescent="0.75">
      <c r="B8542" s="250">
        <v>8479</v>
      </c>
      <c r="C8542" s="249">
        <v>108.82208368240323</v>
      </c>
    </row>
    <row r="8543" spans="2:3" x14ac:dyDescent="0.75">
      <c r="B8543" s="250">
        <v>8480</v>
      </c>
      <c r="C8543" s="249">
        <v>144.8022683356111</v>
      </c>
    </row>
    <row r="8544" spans="2:3" x14ac:dyDescent="0.75">
      <c r="B8544" s="250">
        <v>8481</v>
      </c>
      <c r="C8544" s="249">
        <v>135.7285784792675</v>
      </c>
    </row>
    <row r="8545" spans="2:3" x14ac:dyDescent="0.75">
      <c r="B8545" s="250">
        <v>8482</v>
      </c>
      <c r="C8545" s="249">
        <v>118.65427449658705</v>
      </c>
    </row>
    <row r="8546" spans="2:3" x14ac:dyDescent="0.75">
      <c r="B8546" s="250">
        <v>8483</v>
      </c>
      <c r="C8546" s="249">
        <v>141.87562298486341</v>
      </c>
    </row>
    <row r="8547" spans="2:3" x14ac:dyDescent="0.75">
      <c r="B8547" s="250">
        <v>8484</v>
      </c>
      <c r="C8547" s="249">
        <v>106.92885576880684</v>
      </c>
    </row>
    <row r="8548" spans="2:3" x14ac:dyDescent="0.75">
      <c r="B8548" s="250">
        <v>8485</v>
      </c>
      <c r="C8548" s="249">
        <v>150.33249622659184</v>
      </c>
    </row>
    <row r="8549" spans="2:3" x14ac:dyDescent="0.75">
      <c r="B8549" s="250">
        <v>8486</v>
      </c>
      <c r="C8549" s="249">
        <v>118.92844117295468</v>
      </c>
    </row>
    <row r="8550" spans="2:3" x14ac:dyDescent="0.75">
      <c r="B8550" s="250">
        <v>8487</v>
      </c>
      <c r="C8550" s="249">
        <v>98.7680497646856</v>
      </c>
    </row>
    <row r="8551" spans="2:3" x14ac:dyDescent="0.75">
      <c r="B8551" s="250">
        <v>8488</v>
      </c>
      <c r="C8551" s="249">
        <v>124.36996640535415</v>
      </c>
    </row>
    <row r="8552" spans="2:3" x14ac:dyDescent="0.75">
      <c r="B8552" s="250">
        <v>8489</v>
      </c>
      <c r="C8552" s="249">
        <v>111.69945588972162</v>
      </c>
    </row>
    <row r="8553" spans="2:3" x14ac:dyDescent="0.75">
      <c r="B8553" s="250">
        <v>8490</v>
      </c>
      <c r="C8553" s="249">
        <v>96.230664128237308</v>
      </c>
    </row>
    <row r="8554" spans="2:3" x14ac:dyDescent="0.75">
      <c r="B8554" s="250">
        <v>8491</v>
      </c>
      <c r="C8554" s="249">
        <v>122.97385596916624</v>
      </c>
    </row>
    <row r="8555" spans="2:3" x14ac:dyDescent="0.75">
      <c r="B8555" s="250">
        <v>8492</v>
      </c>
      <c r="C8555" s="249">
        <v>135.77494735318564</v>
      </c>
    </row>
    <row r="8556" spans="2:3" x14ac:dyDescent="0.75">
      <c r="B8556" s="250">
        <v>8493</v>
      </c>
      <c r="C8556" s="249">
        <v>96.037053788319326</v>
      </c>
    </row>
    <row r="8557" spans="2:3" x14ac:dyDescent="0.75">
      <c r="B8557" s="250">
        <v>8494</v>
      </c>
      <c r="C8557" s="249">
        <v>120.70509851755052</v>
      </c>
    </row>
    <row r="8558" spans="2:3" x14ac:dyDescent="0.75">
      <c r="B8558" s="250">
        <v>8495</v>
      </c>
      <c r="C8558" s="249">
        <v>146.1961253495754</v>
      </c>
    </row>
    <row r="8559" spans="2:3" x14ac:dyDescent="0.75">
      <c r="B8559" s="250">
        <v>8496</v>
      </c>
      <c r="C8559" s="249">
        <v>87.538487407120954</v>
      </c>
    </row>
    <row r="8560" spans="2:3" x14ac:dyDescent="0.75">
      <c r="B8560" s="250">
        <v>8497</v>
      </c>
      <c r="C8560" s="249">
        <v>114.7231119686335</v>
      </c>
    </row>
    <row r="8561" spans="2:3" x14ac:dyDescent="0.75">
      <c r="B8561" s="250">
        <v>8498</v>
      </c>
      <c r="C8561" s="249">
        <v>140.6173993021967</v>
      </c>
    </row>
    <row r="8562" spans="2:3" x14ac:dyDescent="0.75">
      <c r="B8562" s="250">
        <v>8499</v>
      </c>
      <c r="C8562" s="249">
        <v>123.060270556988</v>
      </c>
    </row>
    <row r="8563" spans="2:3" x14ac:dyDescent="0.75">
      <c r="B8563" s="250">
        <v>8500</v>
      </c>
      <c r="C8563" s="249">
        <v>163.41733625495843</v>
      </c>
    </row>
    <row r="8564" spans="2:3" x14ac:dyDescent="0.75">
      <c r="B8564" s="250">
        <v>8501</v>
      </c>
      <c r="C8564" s="249">
        <v>111.3428574812328</v>
      </c>
    </row>
    <row r="8565" spans="2:3" x14ac:dyDescent="0.75">
      <c r="B8565" s="250">
        <v>8502</v>
      </c>
      <c r="C8565" s="249">
        <v>114.56240340062803</v>
      </c>
    </row>
    <row r="8566" spans="2:3" x14ac:dyDescent="0.75">
      <c r="B8566" s="250">
        <v>8503</v>
      </c>
      <c r="C8566" s="249">
        <v>187.77219304542513</v>
      </c>
    </row>
    <row r="8567" spans="2:3" x14ac:dyDescent="0.75">
      <c r="B8567" s="250">
        <v>8504</v>
      </c>
      <c r="C8567" s="249">
        <v>76.928759559350652</v>
      </c>
    </row>
    <row r="8568" spans="2:3" x14ac:dyDescent="0.75">
      <c r="B8568" s="250">
        <v>8505</v>
      </c>
      <c r="C8568" s="249">
        <v>117.5725201948311</v>
      </c>
    </row>
    <row r="8569" spans="2:3" x14ac:dyDescent="0.75">
      <c r="B8569" s="250">
        <v>8506</v>
      </c>
      <c r="C8569" s="249">
        <v>107.98011255890248</v>
      </c>
    </row>
    <row r="8570" spans="2:3" x14ac:dyDescent="0.75">
      <c r="B8570" s="250">
        <v>8507</v>
      </c>
      <c r="C8570" s="249">
        <v>91.656516825859228</v>
      </c>
    </row>
    <row r="8571" spans="2:3" x14ac:dyDescent="0.75">
      <c r="B8571" s="250">
        <v>8508</v>
      </c>
      <c r="C8571" s="249">
        <v>108.87635797001738</v>
      </c>
    </row>
    <row r="8572" spans="2:3" x14ac:dyDescent="0.75">
      <c r="B8572" s="250">
        <v>8509</v>
      </c>
      <c r="C8572" s="249">
        <v>131.30057259844281</v>
      </c>
    </row>
    <row r="8573" spans="2:3" x14ac:dyDescent="0.75">
      <c r="B8573" s="250">
        <v>8510</v>
      </c>
      <c r="C8573" s="249">
        <v>116.09029433006995</v>
      </c>
    </row>
    <row r="8574" spans="2:3" x14ac:dyDescent="0.75">
      <c r="B8574" s="250">
        <v>8511</v>
      </c>
      <c r="C8574" s="249">
        <v>146.14180591879634</v>
      </c>
    </row>
    <row r="8575" spans="2:3" x14ac:dyDescent="0.75">
      <c r="B8575" s="250">
        <v>8512</v>
      </c>
      <c r="C8575" s="249">
        <v>114.32197288065191</v>
      </c>
    </row>
    <row r="8576" spans="2:3" x14ac:dyDescent="0.75">
      <c r="B8576" s="250">
        <v>8513</v>
      </c>
      <c r="C8576" s="249">
        <v>136.08739420315868</v>
      </c>
    </row>
    <row r="8577" spans="2:3" x14ac:dyDescent="0.75">
      <c r="B8577" s="250">
        <v>8514</v>
      </c>
      <c r="C8577" s="249">
        <v>80.342970555074757</v>
      </c>
    </row>
    <row r="8578" spans="2:3" x14ac:dyDescent="0.75">
      <c r="B8578" s="250">
        <v>8515</v>
      </c>
      <c r="C8578" s="249">
        <v>125.8870726960635</v>
      </c>
    </row>
    <row r="8579" spans="2:3" x14ac:dyDescent="0.75">
      <c r="B8579" s="250">
        <v>8516</v>
      </c>
      <c r="C8579" s="249">
        <v>133.71239902986579</v>
      </c>
    </row>
    <row r="8580" spans="2:3" x14ac:dyDescent="0.75">
      <c r="B8580" s="250">
        <v>8517</v>
      </c>
      <c r="C8580" s="249">
        <v>117.54344951360076</v>
      </c>
    </row>
    <row r="8581" spans="2:3" x14ac:dyDescent="0.75">
      <c r="B8581" s="250">
        <v>8518</v>
      </c>
      <c r="C8581" s="249">
        <v>148.75915731913969</v>
      </c>
    </row>
    <row r="8582" spans="2:3" x14ac:dyDescent="0.75">
      <c r="B8582" s="250">
        <v>8519</v>
      </c>
      <c r="C8582" s="249">
        <v>114.01277446606034</v>
      </c>
    </row>
    <row r="8583" spans="2:3" x14ac:dyDescent="0.75">
      <c r="B8583" s="250">
        <v>8520</v>
      </c>
      <c r="C8583" s="249">
        <v>132.76991017683599</v>
      </c>
    </row>
    <row r="8584" spans="2:3" x14ac:dyDescent="0.75">
      <c r="B8584" s="250">
        <v>8521</v>
      </c>
      <c r="C8584" s="249">
        <v>100.82301695325225</v>
      </c>
    </row>
    <row r="8585" spans="2:3" x14ac:dyDescent="0.75">
      <c r="B8585" s="250">
        <v>8522</v>
      </c>
      <c r="C8585" s="249">
        <v>108.45717650296214</v>
      </c>
    </row>
    <row r="8586" spans="2:3" x14ac:dyDescent="0.75">
      <c r="B8586" s="250">
        <v>8523</v>
      </c>
      <c r="C8586" s="249">
        <v>128.19529668255083</v>
      </c>
    </row>
    <row r="8587" spans="2:3" x14ac:dyDescent="0.75">
      <c r="B8587" s="250">
        <v>8524</v>
      </c>
      <c r="C8587" s="249">
        <v>116.37633168697785</v>
      </c>
    </row>
    <row r="8588" spans="2:3" x14ac:dyDescent="0.75">
      <c r="B8588" s="250">
        <v>8525</v>
      </c>
      <c r="C8588" s="249">
        <v>107.55501520346154</v>
      </c>
    </row>
    <row r="8589" spans="2:3" x14ac:dyDescent="0.75">
      <c r="B8589" s="250">
        <v>8526</v>
      </c>
      <c r="C8589" s="249">
        <v>175.39668856406945</v>
      </c>
    </row>
    <row r="8590" spans="2:3" x14ac:dyDescent="0.75">
      <c r="B8590" s="250">
        <v>8527</v>
      </c>
      <c r="C8590" s="249">
        <v>109.4807948523941</v>
      </c>
    </row>
    <row r="8591" spans="2:3" x14ac:dyDescent="0.75">
      <c r="B8591" s="250">
        <v>8528</v>
      </c>
      <c r="C8591" s="249">
        <v>114.40891070241129</v>
      </c>
    </row>
    <row r="8592" spans="2:3" x14ac:dyDescent="0.75">
      <c r="B8592" s="250">
        <v>8529</v>
      </c>
      <c r="C8592" s="249">
        <v>125.53834555784306</v>
      </c>
    </row>
    <row r="8593" spans="2:3" x14ac:dyDescent="0.75">
      <c r="B8593" s="250">
        <v>8530</v>
      </c>
      <c r="C8593" s="249">
        <v>131.99836022486298</v>
      </c>
    </row>
    <row r="8594" spans="2:3" x14ac:dyDescent="0.75">
      <c r="B8594" s="250">
        <v>8531</v>
      </c>
      <c r="C8594" s="249">
        <v>89.103865081627021</v>
      </c>
    </row>
    <row r="8595" spans="2:3" x14ac:dyDescent="0.75">
      <c r="B8595" s="250">
        <v>8532</v>
      </c>
      <c r="C8595" s="249">
        <v>122.09964707959881</v>
      </c>
    </row>
    <row r="8596" spans="2:3" x14ac:dyDescent="0.75">
      <c r="B8596" s="250">
        <v>8533</v>
      </c>
      <c r="C8596" s="249">
        <v>120.66560411054476</v>
      </c>
    </row>
    <row r="8597" spans="2:3" x14ac:dyDescent="0.75">
      <c r="B8597" s="250">
        <v>8534</v>
      </c>
      <c r="C8597" s="249">
        <v>110.81283319282373</v>
      </c>
    </row>
    <row r="8598" spans="2:3" x14ac:dyDescent="0.75">
      <c r="B8598" s="250">
        <v>8535</v>
      </c>
      <c r="C8598" s="249">
        <v>103.33831495450859</v>
      </c>
    </row>
    <row r="8599" spans="2:3" x14ac:dyDescent="0.75">
      <c r="B8599" s="250">
        <v>8536</v>
      </c>
      <c r="C8599" s="249">
        <v>131.80108570454431</v>
      </c>
    </row>
    <row r="8600" spans="2:3" x14ac:dyDescent="0.75">
      <c r="B8600" s="250">
        <v>8537</v>
      </c>
      <c r="C8600" s="249">
        <v>153.03879526795825</v>
      </c>
    </row>
    <row r="8601" spans="2:3" x14ac:dyDescent="0.75">
      <c r="B8601" s="250">
        <v>8538</v>
      </c>
      <c r="C8601" s="249">
        <v>101.51477309084672</v>
      </c>
    </row>
    <row r="8602" spans="2:3" x14ac:dyDescent="0.75">
      <c r="B8602" s="250">
        <v>8539</v>
      </c>
      <c r="C8602" s="249">
        <v>143.27728095353024</v>
      </c>
    </row>
    <row r="8603" spans="2:3" x14ac:dyDescent="0.75">
      <c r="B8603" s="250">
        <v>8540</v>
      </c>
      <c r="C8603" s="249">
        <v>134.74178393694837</v>
      </c>
    </row>
    <row r="8604" spans="2:3" x14ac:dyDescent="0.75">
      <c r="B8604" s="250">
        <v>8541</v>
      </c>
      <c r="C8604" s="249">
        <v>116.53653008765947</v>
      </c>
    </row>
    <row r="8605" spans="2:3" x14ac:dyDescent="0.75">
      <c r="B8605" s="250">
        <v>8542</v>
      </c>
      <c r="C8605" s="249">
        <v>141.57636245857722</v>
      </c>
    </row>
    <row r="8606" spans="2:3" x14ac:dyDescent="0.75">
      <c r="B8606" s="250">
        <v>8543</v>
      </c>
      <c r="C8606" s="249">
        <v>102.35147041621704</v>
      </c>
    </row>
    <row r="8607" spans="2:3" x14ac:dyDescent="0.75">
      <c r="B8607" s="250">
        <v>8544</v>
      </c>
      <c r="C8607" s="249">
        <v>126.53286572112975</v>
      </c>
    </row>
    <row r="8608" spans="2:3" x14ac:dyDescent="0.75">
      <c r="B8608" s="250">
        <v>8545</v>
      </c>
      <c r="C8608" s="249">
        <v>123.94226708209884</v>
      </c>
    </row>
    <row r="8609" spans="2:3" x14ac:dyDescent="0.75">
      <c r="B8609" s="250">
        <v>8546</v>
      </c>
      <c r="C8609" s="249">
        <v>122.21478184104505</v>
      </c>
    </row>
    <row r="8610" spans="2:3" x14ac:dyDescent="0.75">
      <c r="B8610" s="250">
        <v>8547</v>
      </c>
      <c r="C8610" s="249">
        <v>72.810116826919511</v>
      </c>
    </row>
    <row r="8611" spans="2:3" x14ac:dyDescent="0.75">
      <c r="B8611" s="250">
        <v>8548</v>
      </c>
      <c r="C8611" s="249">
        <v>131.27622248848667</v>
      </c>
    </row>
    <row r="8612" spans="2:3" x14ac:dyDescent="0.75">
      <c r="B8612" s="250">
        <v>8549</v>
      </c>
      <c r="C8612" s="249">
        <v>121.29425266426047</v>
      </c>
    </row>
    <row r="8613" spans="2:3" x14ac:dyDescent="0.75">
      <c r="B8613" s="250">
        <v>8550</v>
      </c>
      <c r="C8613" s="249">
        <v>105.31870518711611</v>
      </c>
    </row>
    <row r="8614" spans="2:3" x14ac:dyDescent="0.75">
      <c r="B8614" s="250">
        <v>8551</v>
      </c>
      <c r="C8614" s="249">
        <v>88.38375833744783</v>
      </c>
    </row>
    <row r="8615" spans="2:3" x14ac:dyDescent="0.75">
      <c r="B8615" s="250">
        <v>8552</v>
      </c>
      <c r="C8615" s="249">
        <v>111.61336776683791</v>
      </c>
    </row>
    <row r="8616" spans="2:3" x14ac:dyDescent="0.75">
      <c r="B8616" s="250">
        <v>8553</v>
      </c>
      <c r="C8616" s="249">
        <v>101.10305943915228</v>
      </c>
    </row>
    <row r="8617" spans="2:3" x14ac:dyDescent="0.75">
      <c r="B8617" s="250">
        <v>8554</v>
      </c>
      <c r="C8617" s="249">
        <v>118.90071508385989</v>
      </c>
    </row>
    <row r="8618" spans="2:3" x14ac:dyDescent="0.75">
      <c r="B8618" s="250">
        <v>8555</v>
      </c>
      <c r="C8618" s="249">
        <v>106.33558008958812</v>
      </c>
    </row>
    <row r="8619" spans="2:3" x14ac:dyDescent="0.75">
      <c r="B8619" s="250">
        <v>8556</v>
      </c>
      <c r="C8619" s="249">
        <v>125.34032867440699</v>
      </c>
    </row>
    <row r="8620" spans="2:3" x14ac:dyDescent="0.75">
      <c r="B8620" s="250">
        <v>8557</v>
      </c>
      <c r="C8620" s="249">
        <v>141.24447260865992</v>
      </c>
    </row>
    <row r="8621" spans="2:3" x14ac:dyDescent="0.75">
      <c r="B8621" s="250">
        <v>8558</v>
      </c>
      <c r="C8621" s="249">
        <v>56.473810189081405</v>
      </c>
    </row>
    <row r="8622" spans="2:3" x14ac:dyDescent="0.75">
      <c r="B8622" s="250">
        <v>8559</v>
      </c>
      <c r="C8622" s="249">
        <v>118.47824397724179</v>
      </c>
    </row>
    <row r="8623" spans="2:3" x14ac:dyDescent="0.75">
      <c r="B8623" s="250">
        <v>8560</v>
      </c>
      <c r="C8623" s="249">
        <v>168.64057180109182</v>
      </c>
    </row>
    <row r="8624" spans="2:3" x14ac:dyDescent="0.75">
      <c r="B8624" s="250">
        <v>8561</v>
      </c>
      <c r="C8624" s="249">
        <v>116.06271719266162</v>
      </c>
    </row>
    <row r="8625" spans="2:3" x14ac:dyDescent="0.75">
      <c r="B8625" s="250">
        <v>8562</v>
      </c>
      <c r="C8625" s="249">
        <v>122.75792354139773</v>
      </c>
    </row>
    <row r="8626" spans="2:3" x14ac:dyDescent="0.75">
      <c r="B8626" s="250">
        <v>8563</v>
      </c>
      <c r="C8626" s="249">
        <v>96.740703193896508</v>
      </c>
    </row>
    <row r="8627" spans="2:3" x14ac:dyDescent="0.75">
      <c r="B8627" s="250">
        <v>8564</v>
      </c>
      <c r="C8627" s="249">
        <v>113.96853396128182</v>
      </c>
    </row>
    <row r="8628" spans="2:3" x14ac:dyDescent="0.75">
      <c r="B8628" s="250">
        <v>8565</v>
      </c>
      <c r="C8628" s="249">
        <v>153.65996387708407</v>
      </c>
    </row>
    <row r="8629" spans="2:3" x14ac:dyDescent="0.75">
      <c r="B8629" s="250">
        <v>8566</v>
      </c>
      <c r="C8629" s="249">
        <v>112.62799951677347</v>
      </c>
    </row>
    <row r="8630" spans="2:3" x14ac:dyDescent="0.75">
      <c r="B8630" s="250">
        <v>8567</v>
      </c>
      <c r="C8630" s="249">
        <v>113.69906216438764</v>
      </c>
    </row>
    <row r="8631" spans="2:3" x14ac:dyDescent="0.75">
      <c r="B8631" s="250">
        <v>8568</v>
      </c>
      <c r="C8631" s="249">
        <v>117.01387466324918</v>
      </c>
    </row>
    <row r="8632" spans="2:3" x14ac:dyDescent="0.75">
      <c r="B8632" s="250">
        <v>8569</v>
      </c>
      <c r="C8632" s="249">
        <v>159.26258584214077</v>
      </c>
    </row>
    <row r="8633" spans="2:3" x14ac:dyDescent="0.75">
      <c r="B8633" s="250">
        <v>8570</v>
      </c>
      <c r="C8633" s="249">
        <v>121.29363239278854</v>
      </c>
    </row>
    <row r="8634" spans="2:3" x14ac:dyDescent="0.75">
      <c r="B8634" s="250">
        <v>8571</v>
      </c>
      <c r="C8634" s="249">
        <v>148.46361355261786</v>
      </c>
    </row>
    <row r="8635" spans="2:3" x14ac:dyDescent="0.75">
      <c r="B8635" s="250">
        <v>8572</v>
      </c>
      <c r="C8635" s="249">
        <v>114.62139840139544</v>
      </c>
    </row>
    <row r="8636" spans="2:3" x14ac:dyDescent="0.75">
      <c r="B8636" s="250">
        <v>8573</v>
      </c>
      <c r="C8636" s="249">
        <v>95.744098193230315</v>
      </c>
    </row>
    <row r="8637" spans="2:3" x14ac:dyDescent="0.75">
      <c r="B8637" s="250">
        <v>8574</v>
      </c>
      <c r="C8637" s="249">
        <v>120.32555516481989</v>
      </c>
    </row>
    <row r="8638" spans="2:3" x14ac:dyDescent="0.75">
      <c r="B8638" s="250">
        <v>8575</v>
      </c>
      <c r="C8638" s="249">
        <v>135.65368116608695</v>
      </c>
    </row>
    <row r="8639" spans="2:3" x14ac:dyDescent="0.75">
      <c r="B8639" s="250">
        <v>8576</v>
      </c>
      <c r="C8639" s="249">
        <v>91.381733943657153</v>
      </c>
    </row>
    <row r="8640" spans="2:3" x14ac:dyDescent="0.75">
      <c r="B8640" s="250">
        <v>8577</v>
      </c>
      <c r="C8640" s="249">
        <v>101.48693204688144</v>
      </c>
    </row>
    <row r="8641" spans="2:3" x14ac:dyDescent="0.75">
      <c r="B8641" s="250">
        <v>8578</v>
      </c>
      <c r="C8641" s="249">
        <v>122.19655844297114</v>
      </c>
    </row>
    <row r="8642" spans="2:3" x14ac:dyDescent="0.75">
      <c r="B8642" s="250">
        <v>8579</v>
      </c>
      <c r="C8642" s="249">
        <v>123.52642536053966</v>
      </c>
    </row>
    <row r="8643" spans="2:3" x14ac:dyDescent="0.75">
      <c r="B8643" s="250">
        <v>8580</v>
      </c>
      <c r="C8643" s="249">
        <v>122.09414586233785</v>
      </c>
    </row>
    <row r="8644" spans="2:3" x14ac:dyDescent="0.75">
      <c r="B8644" s="250">
        <v>8581</v>
      </c>
      <c r="C8644" s="249">
        <v>108.43172853009374</v>
      </c>
    </row>
    <row r="8645" spans="2:3" x14ac:dyDescent="0.75">
      <c r="B8645" s="250">
        <v>8582</v>
      </c>
      <c r="C8645" s="249">
        <v>146.39837881334523</v>
      </c>
    </row>
    <row r="8646" spans="2:3" x14ac:dyDescent="0.75">
      <c r="B8646" s="250">
        <v>8583</v>
      </c>
      <c r="C8646" s="249">
        <v>108.66983743931267</v>
      </c>
    </row>
    <row r="8647" spans="2:3" x14ac:dyDescent="0.75">
      <c r="B8647" s="250">
        <v>8584</v>
      </c>
      <c r="C8647" s="249">
        <v>142.21088848569985</v>
      </c>
    </row>
    <row r="8648" spans="2:3" x14ac:dyDescent="0.75">
      <c r="B8648" s="250">
        <v>8585</v>
      </c>
      <c r="C8648" s="249">
        <v>138.89582905692868</v>
      </c>
    </row>
    <row r="8649" spans="2:3" x14ac:dyDescent="0.75">
      <c r="B8649" s="250">
        <v>8586</v>
      </c>
      <c r="C8649" s="249">
        <v>101.6476887633313</v>
      </c>
    </row>
    <row r="8650" spans="2:3" x14ac:dyDescent="0.75">
      <c r="B8650" s="250">
        <v>8587</v>
      </c>
      <c r="C8650" s="249">
        <v>104.73413621596677</v>
      </c>
    </row>
    <row r="8651" spans="2:3" x14ac:dyDescent="0.75">
      <c r="B8651" s="250">
        <v>8588</v>
      </c>
      <c r="C8651" s="249">
        <v>112.25291173952209</v>
      </c>
    </row>
    <row r="8652" spans="2:3" x14ac:dyDescent="0.75">
      <c r="B8652" s="250">
        <v>8589</v>
      </c>
      <c r="C8652" s="249">
        <v>148.53123033775907</v>
      </c>
    </row>
    <row r="8653" spans="2:3" x14ac:dyDescent="0.75">
      <c r="B8653" s="250">
        <v>8590</v>
      </c>
      <c r="C8653" s="249">
        <v>132.21255772605886</v>
      </c>
    </row>
    <row r="8654" spans="2:3" x14ac:dyDescent="0.75">
      <c r="B8654" s="250">
        <v>8591</v>
      </c>
      <c r="C8654" s="249">
        <v>99.69759171370886</v>
      </c>
    </row>
    <row r="8655" spans="2:3" x14ac:dyDescent="0.75">
      <c r="B8655" s="250">
        <v>8592</v>
      </c>
      <c r="C8655" s="249">
        <v>109.2466532792958</v>
      </c>
    </row>
    <row r="8656" spans="2:3" x14ac:dyDescent="0.75">
      <c r="B8656" s="250">
        <v>8593</v>
      </c>
      <c r="C8656" s="249">
        <v>121.94912653158855</v>
      </c>
    </row>
    <row r="8657" spans="2:3" x14ac:dyDescent="0.75">
      <c r="B8657" s="250">
        <v>8594</v>
      </c>
      <c r="C8657" s="249">
        <v>98.563322131624972</v>
      </c>
    </row>
    <row r="8658" spans="2:3" x14ac:dyDescent="0.75">
      <c r="B8658" s="250">
        <v>8595</v>
      </c>
      <c r="C8658" s="249">
        <v>92.283609908073217</v>
      </c>
    </row>
    <row r="8659" spans="2:3" x14ac:dyDescent="0.75">
      <c r="B8659" s="250">
        <v>8596</v>
      </c>
      <c r="C8659" s="249">
        <v>109.52823626014472</v>
      </c>
    </row>
    <row r="8660" spans="2:3" x14ac:dyDescent="0.75">
      <c r="B8660" s="250">
        <v>8597</v>
      </c>
      <c r="C8660" s="249">
        <v>119.40887921651617</v>
      </c>
    </row>
    <row r="8661" spans="2:3" x14ac:dyDescent="0.75">
      <c r="B8661" s="250">
        <v>8598</v>
      </c>
      <c r="C8661" s="249">
        <v>123.72305370604219</v>
      </c>
    </row>
    <row r="8662" spans="2:3" x14ac:dyDescent="0.75">
      <c r="B8662" s="250">
        <v>8599</v>
      </c>
      <c r="C8662" s="249">
        <v>136.81922927450103</v>
      </c>
    </row>
    <row r="8663" spans="2:3" x14ac:dyDescent="0.75">
      <c r="B8663" s="250">
        <v>8600</v>
      </c>
      <c r="C8663" s="249">
        <v>107.69934305393672</v>
      </c>
    </row>
    <row r="8664" spans="2:3" x14ac:dyDescent="0.75">
      <c r="B8664" s="250">
        <v>8601</v>
      </c>
      <c r="C8664" s="249">
        <v>154.53783721600206</v>
      </c>
    </row>
    <row r="8665" spans="2:3" x14ac:dyDescent="0.75">
      <c r="B8665" s="250">
        <v>8602</v>
      </c>
      <c r="C8665" s="249">
        <v>127.58249751022585</v>
      </c>
    </row>
    <row r="8666" spans="2:3" x14ac:dyDescent="0.75">
      <c r="B8666" s="250">
        <v>8603</v>
      </c>
      <c r="C8666" s="249">
        <v>170.22384323278101</v>
      </c>
    </row>
    <row r="8667" spans="2:3" x14ac:dyDescent="0.75">
      <c r="B8667" s="250">
        <v>8604</v>
      </c>
      <c r="C8667" s="249">
        <v>95.944276468208329</v>
      </c>
    </row>
    <row r="8668" spans="2:3" x14ac:dyDescent="0.75">
      <c r="B8668" s="250">
        <v>8605</v>
      </c>
      <c r="C8668" s="249">
        <v>90.63286649239825</v>
      </c>
    </row>
    <row r="8669" spans="2:3" x14ac:dyDescent="0.75">
      <c r="B8669" s="250">
        <v>8606</v>
      </c>
      <c r="C8669" s="249">
        <v>124.10954846949787</v>
      </c>
    </row>
    <row r="8670" spans="2:3" x14ac:dyDescent="0.75">
      <c r="B8670" s="250">
        <v>8607</v>
      </c>
      <c r="C8670" s="249">
        <v>129.69935777426716</v>
      </c>
    </row>
    <row r="8671" spans="2:3" x14ac:dyDescent="0.75">
      <c r="B8671" s="250">
        <v>8608</v>
      </c>
      <c r="C8671" s="249">
        <v>130.4994209761567</v>
      </c>
    </row>
    <row r="8672" spans="2:3" x14ac:dyDescent="0.75">
      <c r="B8672" s="250">
        <v>8609</v>
      </c>
      <c r="C8672" s="249">
        <v>130.84111225687641</v>
      </c>
    </row>
    <row r="8673" spans="2:3" x14ac:dyDescent="0.75">
      <c r="B8673" s="250">
        <v>8610</v>
      </c>
      <c r="C8673" s="249">
        <v>144.63950544492585</v>
      </c>
    </row>
    <row r="8674" spans="2:3" x14ac:dyDescent="0.75">
      <c r="B8674" s="250">
        <v>8611</v>
      </c>
      <c r="C8674" s="249">
        <v>146.03567764539642</v>
      </c>
    </row>
    <row r="8675" spans="2:3" x14ac:dyDescent="0.75">
      <c r="B8675" s="250">
        <v>8612</v>
      </c>
      <c r="C8675" s="249">
        <v>99.191473912345103</v>
      </c>
    </row>
    <row r="8676" spans="2:3" x14ac:dyDescent="0.75">
      <c r="B8676" s="250">
        <v>8613</v>
      </c>
      <c r="C8676" s="249">
        <v>88.943061245950815</v>
      </c>
    </row>
    <row r="8677" spans="2:3" x14ac:dyDescent="0.75">
      <c r="B8677" s="250">
        <v>8614</v>
      </c>
      <c r="C8677" s="249">
        <v>148.25530434636948</v>
      </c>
    </row>
    <row r="8678" spans="2:3" x14ac:dyDescent="0.75">
      <c r="B8678" s="250">
        <v>8615</v>
      </c>
      <c r="C8678" s="249">
        <v>134.56221049092903</v>
      </c>
    </row>
    <row r="8679" spans="2:3" x14ac:dyDescent="0.75">
      <c r="B8679" s="250">
        <v>8616</v>
      </c>
      <c r="C8679" s="249">
        <v>90.107806732321393</v>
      </c>
    </row>
    <row r="8680" spans="2:3" x14ac:dyDescent="0.75">
      <c r="B8680" s="250">
        <v>8617</v>
      </c>
      <c r="C8680" s="249">
        <v>138.24717147346283</v>
      </c>
    </row>
    <row r="8681" spans="2:3" x14ac:dyDescent="0.75">
      <c r="B8681" s="250">
        <v>8618</v>
      </c>
      <c r="C8681" s="249">
        <v>125.09239774487014</v>
      </c>
    </row>
    <row r="8682" spans="2:3" x14ac:dyDescent="0.75">
      <c r="B8682" s="250">
        <v>8619</v>
      </c>
      <c r="C8682" s="249">
        <v>137.07014150131599</v>
      </c>
    </row>
    <row r="8683" spans="2:3" x14ac:dyDescent="0.75">
      <c r="B8683" s="250">
        <v>8620</v>
      </c>
      <c r="C8683" s="249">
        <v>128.7839534599884</v>
      </c>
    </row>
    <row r="8684" spans="2:3" x14ac:dyDescent="0.75">
      <c r="B8684" s="250">
        <v>8621</v>
      </c>
      <c r="C8684" s="249">
        <v>117.14165130849537</v>
      </c>
    </row>
    <row r="8685" spans="2:3" x14ac:dyDescent="0.75">
      <c r="B8685" s="250">
        <v>8622</v>
      </c>
      <c r="C8685" s="249">
        <v>144.50947952991083</v>
      </c>
    </row>
    <row r="8686" spans="2:3" x14ac:dyDescent="0.75">
      <c r="B8686" s="250">
        <v>8623</v>
      </c>
      <c r="C8686" s="249">
        <v>167.9477027726908</v>
      </c>
    </row>
    <row r="8687" spans="2:3" x14ac:dyDescent="0.75">
      <c r="B8687" s="250">
        <v>8624</v>
      </c>
      <c r="C8687" s="249">
        <v>200.21047782848285</v>
      </c>
    </row>
    <row r="8688" spans="2:3" x14ac:dyDescent="0.75">
      <c r="B8688" s="250">
        <v>8625</v>
      </c>
      <c r="C8688" s="249">
        <v>161.00919377371099</v>
      </c>
    </row>
    <row r="8689" spans="2:3" x14ac:dyDescent="0.75">
      <c r="B8689" s="250">
        <v>8626</v>
      </c>
      <c r="C8689" s="249">
        <v>110.86870818931784</v>
      </c>
    </row>
    <row r="8690" spans="2:3" x14ac:dyDescent="0.75">
      <c r="B8690" s="250">
        <v>8627</v>
      </c>
      <c r="C8690" s="249">
        <v>137.07097945228617</v>
      </c>
    </row>
    <row r="8691" spans="2:3" x14ac:dyDescent="0.75">
      <c r="B8691" s="250">
        <v>8628</v>
      </c>
      <c r="C8691" s="249">
        <v>103.67965384036651</v>
      </c>
    </row>
    <row r="8692" spans="2:3" x14ac:dyDescent="0.75">
      <c r="B8692" s="250">
        <v>8629</v>
      </c>
      <c r="C8692" s="249">
        <v>154.50588494692119</v>
      </c>
    </row>
    <row r="8693" spans="2:3" x14ac:dyDescent="0.75">
      <c r="B8693" s="250">
        <v>8630</v>
      </c>
      <c r="C8693" s="249">
        <v>142.31870593136105</v>
      </c>
    </row>
    <row r="8694" spans="2:3" x14ac:dyDescent="0.75">
      <c r="B8694" s="250">
        <v>8631</v>
      </c>
      <c r="C8694" s="249">
        <v>103.10622948399367</v>
      </c>
    </row>
    <row r="8695" spans="2:3" x14ac:dyDescent="0.75">
      <c r="B8695" s="250">
        <v>8632</v>
      </c>
      <c r="C8695" s="249">
        <v>114.20371059651417</v>
      </c>
    </row>
    <row r="8696" spans="2:3" x14ac:dyDescent="0.75">
      <c r="B8696" s="250">
        <v>8633</v>
      </c>
      <c r="C8696" s="249">
        <v>61.229781003264549</v>
      </c>
    </row>
    <row r="8697" spans="2:3" x14ac:dyDescent="0.75">
      <c r="B8697" s="250">
        <v>8634</v>
      </c>
      <c r="C8697" s="249">
        <v>131.13205963272094</v>
      </c>
    </row>
    <row r="8698" spans="2:3" x14ac:dyDescent="0.75">
      <c r="B8698" s="250">
        <v>8635</v>
      </c>
      <c r="C8698" s="249">
        <v>178.73044362910784</v>
      </c>
    </row>
    <row r="8699" spans="2:3" x14ac:dyDescent="0.75">
      <c r="B8699" s="250">
        <v>8636</v>
      </c>
      <c r="C8699" s="249">
        <v>128.65528195547498</v>
      </c>
    </row>
    <row r="8700" spans="2:3" x14ac:dyDescent="0.75">
      <c r="B8700" s="250">
        <v>8637</v>
      </c>
      <c r="C8700" s="249">
        <v>113.76510025116494</v>
      </c>
    </row>
    <row r="8701" spans="2:3" x14ac:dyDescent="0.75">
      <c r="B8701" s="250">
        <v>8638</v>
      </c>
      <c r="C8701" s="249">
        <v>112.52467271678751</v>
      </c>
    </row>
    <row r="8702" spans="2:3" x14ac:dyDescent="0.75">
      <c r="B8702" s="250">
        <v>8639</v>
      </c>
      <c r="C8702" s="249">
        <v>100.95406600687171</v>
      </c>
    </row>
    <row r="8703" spans="2:3" x14ac:dyDescent="0.75">
      <c r="B8703" s="250">
        <v>8640</v>
      </c>
      <c r="C8703" s="249">
        <v>118.09866675665864</v>
      </c>
    </row>
    <row r="8704" spans="2:3" x14ac:dyDescent="0.75">
      <c r="B8704" s="250">
        <v>8641</v>
      </c>
      <c r="C8704" s="249">
        <v>129.19195570019039</v>
      </c>
    </row>
    <row r="8705" spans="2:3" x14ac:dyDescent="0.75">
      <c r="B8705" s="250">
        <v>8642</v>
      </c>
      <c r="C8705" s="249">
        <v>130.12903030477375</v>
      </c>
    </row>
    <row r="8706" spans="2:3" x14ac:dyDescent="0.75">
      <c r="B8706" s="250">
        <v>8643</v>
      </c>
      <c r="C8706" s="249">
        <v>121.94285884510076</v>
      </c>
    </row>
    <row r="8707" spans="2:3" x14ac:dyDescent="0.75">
      <c r="B8707" s="250">
        <v>8644</v>
      </c>
      <c r="C8707" s="249">
        <v>117.90661361923152</v>
      </c>
    </row>
    <row r="8708" spans="2:3" x14ac:dyDescent="0.75">
      <c r="B8708" s="250">
        <v>8645</v>
      </c>
      <c r="C8708" s="249">
        <v>156.56495954748024</v>
      </c>
    </row>
    <row r="8709" spans="2:3" x14ac:dyDescent="0.75">
      <c r="B8709" s="250">
        <v>8646</v>
      </c>
      <c r="C8709" s="249">
        <v>92.915927012089327</v>
      </c>
    </row>
    <row r="8710" spans="2:3" x14ac:dyDescent="0.75">
      <c r="B8710" s="250">
        <v>8647</v>
      </c>
      <c r="C8710" s="249">
        <v>103.65651452328362</v>
      </c>
    </row>
    <row r="8711" spans="2:3" x14ac:dyDescent="0.75">
      <c r="B8711" s="250">
        <v>8648</v>
      </c>
      <c r="C8711" s="249">
        <v>112.75005716960545</v>
      </c>
    </row>
    <row r="8712" spans="2:3" x14ac:dyDescent="0.75">
      <c r="B8712" s="250">
        <v>8649</v>
      </c>
      <c r="C8712" s="249">
        <v>157.21207645256618</v>
      </c>
    </row>
    <row r="8713" spans="2:3" x14ac:dyDescent="0.75">
      <c r="B8713" s="250">
        <v>8650</v>
      </c>
      <c r="C8713" s="249">
        <v>116.10652306955311</v>
      </c>
    </row>
    <row r="8714" spans="2:3" x14ac:dyDescent="0.75">
      <c r="B8714" s="250">
        <v>8651</v>
      </c>
      <c r="C8714" s="249">
        <v>143.2076221040426</v>
      </c>
    </row>
    <row r="8715" spans="2:3" x14ac:dyDescent="0.75">
      <c r="B8715" s="250">
        <v>8652</v>
      </c>
      <c r="C8715" s="249">
        <v>148.73810729140263</v>
      </c>
    </row>
    <row r="8716" spans="2:3" x14ac:dyDescent="0.75">
      <c r="B8716" s="250">
        <v>8653</v>
      </c>
      <c r="C8716" s="249">
        <v>126.32754748955628</v>
      </c>
    </row>
    <row r="8717" spans="2:3" x14ac:dyDescent="0.75">
      <c r="B8717" s="250">
        <v>8654</v>
      </c>
      <c r="C8717" s="249">
        <v>112.59683737543895</v>
      </c>
    </row>
    <row r="8718" spans="2:3" x14ac:dyDescent="0.75">
      <c r="B8718" s="250">
        <v>8655</v>
      </c>
      <c r="C8718" s="249">
        <v>147.40622401986386</v>
      </c>
    </row>
    <row r="8719" spans="2:3" x14ac:dyDescent="0.75">
      <c r="B8719" s="250">
        <v>8656</v>
      </c>
      <c r="C8719" s="249">
        <v>118.05222038465942</v>
      </c>
    </row>
    <row r="8720" spans="2:3" x14ac:dyDescent="0.75">
      <c r="B8720" s="250">
        <v>8657</v>
      </c>
      <c r="C8720" s="249">
        <v>151.9381730902418</v>
      </c>
    </row>
    <row r="8721" spans="2:3" x14ac:dyDescent="0.75">
      <c r="B8721" s="250">
        <v>8658</v>
      </c>
      <c r="C8721" s="249">
        <v>111.44928255284721</v>
      </c>
    </row>
    <row r="8722" spans="2:3" x14ac:dyDescent="0.75">
      <c r="B8722" s="250">
        <v>8659</v>
      </c>
      <c r="C8722" s="249">
        <v>120.64185418582994</v>
      </c>
    </row>
    <row r="8723" spans="2:3" x14ac:dyDescent="0.75">
      <c r="B8723" s="250">
        <v>8660</v>
      </c>
      <c r="C8723" s="249">
        <v>136.04538080781109</v>
      </c>
    </row>
    <row r="8724" spans="2:3" x14ac:dyDescent="0.75">
      <c r="B8724" s="250">
        <v>8661</v>
      </c>
      <c r="C8724" s="249">
        <v>147.36867491889927</v>
      </c>
    </row>
    <row r="8725" spans="2:3" x14ac:dyDescent="0.75">
      <c r="B8725" s="250">
        <v>8662</v>
      </c>
      <c r="C8725" s="249">
        <v>116.16189303865667</v>
      </c>
    </row>
    <row r="8726" spans="2:3" x14ac:dyDescent="0.75">
      <c r="B8726" s="250">
        <v>8663</v>
      </c>
      <c r="C8726" s="249">
        <v>137.05233425035411</v>
      </c>
    </row>
    <row r="8727" spans="2:3" x14ac:dyDescent="0.75">
      <c r="B8727" s="250">
        <v>8664</v>
      </c>
      <c r="C8727" s="249">
        <v>123.9152073561727</v>
      </c>
    </row>
    <row r="8728" spans="2:3" x14ac:dyDescent="0.75">
      <c r="B8728" s="250">
        <v>8665</v>
      </c>
      <c r="C8728" s="249">
        <v>102.78150067773109</v>
      </c>
    </row>
    <row r="8729" spans="2:3" x14ac:dyDescent="0.75">
      <c r="B8729" s="250">
        <v>8666</v>
      </c>
      <c r="C8729" s="249">
        <v>160.75221690353567</v>
      </c>
    </row>
    <row r="8730" spans="2:3" x14ac:dyDescent="0.75">
      <c r="B8730" s="250">
        <v>8667</v>
      </c>
      <c r="C8730" s="249">
        <v>119.48300325562344</v>
      </c>
    </row>
    <row r="8731" spans="2:3" x14ac:dyDescent="0.75">
      <c r="B8731" s="250">
        <v>8668</v>
      </c>
      <c r="C8731" s="249">
        <v>93.366491857567155</v>
      </c>
    </row>
    <row r="8732" spans="2:3" x14ac:dyDescent="0.75">
      <c r="B8732" s="250">
        <v>8669</v>
      </c>
      <c r="C8732" s="249">
        <v>82.873467510779378</v>
      </c>
    </row>
    <row r="8733" spans="2:3" x14ac:dyDescent="0.75">
      <c r="B8733" s="250">
        <v>8670</v>
      </c>
      <c r="C8733" s="249">
        <v>94.902206460571705</v>
      </c>
    </row>
    <row r="8734" spans="2:3" x14ac:dyDescent="0.75">
      <c r="B8734" s="250">
        <v>8671</v>
      </c>
      <c r="C8734" s="249">
        <v>133.08693789344559</v>
      </c>
    </row>
    <row r="8735" spans="2:3" x14ac:dyDescent="0.75">
      <c r="B8735" s="250">
        <v>8672</v>
      </c>
      <c r="C8735" s="249">
        <v>152.20416311408337</v>
      </c>
    </row>
    <row r="8736" spans="2:3" x14ac:dyDescent="0.75">
      <c r="B8736" s="250">
        <v>8673</v>
      </c>
      <c r="C8736" s="249">
        <v>119.01681096550951</v>
      </c>
    </row>
    <row r="8737" spans="2:3" x14ac:dyDescent="0.75">
      <c r="B8737" s="250">
        <v>8674</v>
      </c>
      <c r="C8737" s="249">
        <v>81.950114592388545</v>
      </c>
    </row>
    <row r="8738" spans="2:3" x14ac:dyDescent="0.75">
      <c r="B8738" s="250">
        <v>8675</v>
      </c>
      <c r="C8738" s="249">
        <v>141.59623299196096</v>
      </c>
    </row>
    <row r="8739" spans="2:3" x14ac:dyDescent="0.75">
      <c r="B8739" s="250">
        <v>8676</v>
      </c>
      <c r="C8739" s="249">
        <v>131.28633312746933</v>
      </c>
    </row>
    <row r="8740" spans="2:3" x14ac:dyDescent="0.75">
      <c r="B8740" s="250">
        <v>8677</v>
      </c>
      <c r="C8740" s="249">
        <v>140.12550881438045</v>
      </c>
    </row>
    <row r="8741" spans="2:3" x14ac:dyDescent="0.75">
      <c r="B8741" s="250">
        <v>8678</v>
      </c>
      <c r="C8741" s="249">
        <v>153.18018836307911</v>
      </c>
    </row>
    <row r="8742" spans="2:3" x14ac:dyDescent="0.75">
      <c r="B8742" s="250">
        <v>8679</v>
      </c>
      <c r="C8742" s="249">
        <v>133.43874140015606</v>
      </c>
    </row>
    <row r="8743" spans="2:3" x14ac:dyDescent="0.75">
      <c r="B8743" s="250">
        <v>8680</v>
      </c>
      <c r="C8743" s="249">
        <v>97.789383149987543</v>
      </c>
    </row>
    <row r="8744" spans="2:3" x14ac:dyDescent="0.75">
      <c r="B8744" s="250">
        <v>8681</v>
      </c>
      <c r="C8744" s="249">
        <v>107.76617293152944</v>
      </c>
    </row>
    <row r="8745" spans="2:3" x14ac:dyDescent="0.75">
      <c r="B8745" s="250">
        <v>8682</v>
      </c>
      <c r="C8745" s="249">
        <v>155.80685170507081</v>
      </c>
    </row>
    <row r="8746" spans="2:3" x14ac:dyDescent="0.75">
      <c r="B8746" s="250">
        <v>8683</v>
      </c>
      <c r="C8746" s="249">
        <v>111.40894652107929</v>
      </c>
    </row>
    <row r="8747" spans="2:3" x14ac:dyDescent="0.75">
      <c r="B8747" s="250">
        <v>8684</v>
      </c>
      <c r="C8747" s="249">
        <v>114.10936929389024</v>
      </c>
    </row>
    <row r="8748" spans="2:3" x14ac:dyDescent="0.75">
      <c r="B8748" s="250">
        <v>8685</v>
      </c>
      <c r="C8748" s="249">
        <v>83.695463615347123</v>
      </c>
    </row>
    <row r="8749" spans="2:3" x14ac:dyDescent="0.75">
      <c r="B8749" s="250">
        <v>8686</v>
      </c>
      <c r="C8749" s="249">
        <v>110.88828376489957</v>
      </c>
    </row>
    <row r="8750" spans="2:3" x14ac:dyDescent="0.75">
      <c r="B8750" s="250">
        <v>8687</v>
      </c>
      <c r="C8750" s="249">
        <v>134.63660823776868</v>
      </c>
    </row>
    <row r="8751" spans="2:3" x14ac:dyDescent="0.75">
      <c r="B8751" s="250">
        <v>8688</v>
      </c>
      <c r="C8751" s="249">
        <v>126.68935428200811</v>
      </c>
    </row>
    <row r="8752" spans="2:3" x14ac:dyDescent="0.75">
      <c r="B8752" s="250">
        <v>8689</v>
      </c>
      <c r="C8752" s="249">
        <v>124.49913976602579</v>
      </c>
    </row>
    <row r="8753" spans="2:3" x14ac:dyDescent="0.75">
      <c r="B8753" s="250">
        <v>8690</v>
      </c>
      <c r="C8753" s="249">
        <v>182.78022855841473</v>
      </c>
    </row>
    <row r="8754" spans="2:3" x14ac:dyDescent="0.75">
      <c r="B8754" s="250">
        <v>8691</v>
      </c>
      <c r="C8754" s="249">
        <v>142.19074079281032</v>
      </c>
    </row>
    <row r="8755" spans="2:3" x14ac:dyDescent="0.75">
      <c r="B8755" s="250">
        <v>8692</v>
      </c>
      <c r="C8755" s="249">
        <v>93.162829435216779</v>
      </c>
    </row>
    <row r="8756" spans="2:3" x14ac:dyDescent="0.75">
      <c r="B8756" s="250">
        <v>8693</v>
      </c>
      <c r="C8756" s="249">
        <v>110.25667472793056</v>
      </c>
    </row>
    <row r="8757" spans="2:3" x14ac:dyDescent="0.75">
      <c r="B8757" s="250">
        <v>8694</v>
      </c>
      <c r="C8757" s="249">
        <v>96.968535926609462</v>
      </c>
    </row>
    <row r="8758" spans="2:3" x14ac:dyDescent="0.75">
      <c r="B8758" s="250">
        <v>8695</v>
      </c>
      <c r="C8758" s="249">
        <v>67.979231958552859</v>
      </c>
    </row>
    <row r="8759" spans="2:3" x14ac:dyDescent="0.75">
      <c r="B8759" s="250">
        <v>8696</v>
      </c>
      <c r="C8759" s="249">
        <v>139.57608588622793</v>
      </c>
    </row>
    <row r="8760" spans="2:3" x14ac:dyDescent="0.75">
      <c r="B8760" s="250">
        <v>8697</v>
      </c>
      <c r="C8760" s="249">
        <v>106.75175566344902</v>
      </c>
    </row>
    <row r="8761" spans="2:3" x14ac:dyDescent="0.75">
      <c r="B8761" s="250">
        <v>8698</v>
      </c>
      <c r="C8761" s="249">
        <v>79.613693425920957</v>
      </c>
    </row>
    <row r="8762" spans="2:3" x14ac:dyDescent="0.75">
      <c r="B8762" s="250">
        <v>8699</v>
      </c>
      <c r="C8762" s="249">
        <v>119.2081905656046</v>
      </c>
    </row>
    <row r="8763" spans="2:3" x14ac:dyDescent="0.75">
      <c r="B8763" s="250">
        <v>8700</v>
      </c>
      <c r="C8763" s="249">
        <v>125.90570984791394</v>
      </c>
    </row>
    <row r="8764" spans="2:3" x14ac:dyDescent="0.75">
      <c r="B8764" s="250">
        <v>8701</v>
      </c>
      <c r="C8764" s="249">
        <v>101.02413596343179</v>
      </c>
    </row>
    <row r="8765" spans="2:3" x14ac:dyDescent="0.75">
      <c r="B8765" s="250">
        <v>8702</v>
      </c>
      <c r="C8765" s="249">
        <v>162.205496975524</v>
      </c>
    </row>
    <row r="8766" spans="2:3" x14ac:dyDescent="0.75">
      <c r="B8766" s="250">
        <v>8703</v>
      </c>
      <c r="C8766" s="249">
        <v>157.3349380048154</v>
      </c>
    </row>
    <row r="8767" spans="2:3" x14ac:dyDescent="0.75">
      <c r="B8767" s="250">
        <v>8704</v>
      </c>
      <c r="C8767" s="249">
        <v>126.1271038696012</v>
      </c>
    </row>
    <row r="8768" spans="2:3" x14ac:dyDescent="0.75">
      <c r="B8768" s="250">
        <v>8705</v>
      </c>
      <c r="C8768" s="249">
        <v>84.313241622871104</v>
      </c>
    </row>
    <row r="8769" spans="2:3" x14ac:dyDescent="0.75">
      <c r="B8769" s="250">
        <v>8706</v>
      </c>
      <c r="C8769" s="249">
        <v>116.25633296532942</v>
      </c>
    </row>
    <row r="8770" spans="2:3" x14ac:dyDescent="0.75">
      <c r="B8770" s="250">
        <v>8707</v>
      </c>
      <c r="C8770" s="249">
        <v>99.9308933573285</v>
      </c>
    </row>
    <row r="8771" spans="2:3" x14ac:dyDescent="0.75">
      <c r="B8771" s="250">
        <v>8708</v>
      </c>
      <c r="C8771" s="249">
        <v>116.59482366783836</v>
      </c>
    </row>
    <row r="8772" spans="2:3" x14ac:dyDescent="0.75">
      <c r="B8772" s="250">
        <v>8709</v>
      </c>
      <c r="C8772" s="249">
        <v>108.07534761107664</v>
      </c>
    </row>
    <row r="8773" spans="2:3" x14ac:dyDescent="0.75">
      <c r="B8773" s="250">
        <v>8710</v>
      </c>
      <c r="C8773" s="249">
        <v>136.10557652047493</v>
      </c>
    </row>
    <row r="8774" spans="2:3" x14ac:dyDescent="0.75">
      <c r="B8774" s="250">
        <v>8711</v>
      </c>
      <c r="C8774" s="249">
        <v>113.38943433428636</v>
      </c>
    </row>
    <row r="8775" spans="2:3" x14ac:dyDescent="0.75">
      <c r="B8775" s="250">
        <v>8712</v>
      </c>
      <c r="C8775" s="249">
        <v>111.86151475808926</v>
      </c>
    </row>
    <row r="8776" spans="2:3" x14ac:dyDescent="0.75">
      <c r="B8776" s="250">
        <v>8713</v>
      </c>
      <c r="C8776" s="249">
        <v>90.081312614997501</v>
      </c>
    </row>
    <row r="8777" spans="2:3" x14ac:dyDescent="0.75">
      <c r="B8777" s="250">
        <v>8714</v>
      </c>
      <c r="C8777" s="249">
        <v>124.96193737480691</v>
      </c>
    </row>
    <row r="8778" spans="2:3" x14ac:dyDescent="0.75">
      <c r="B8778" s="250">
        <v>8715</v>
      </c>
      <c r="C8778" s="249">
        <v>109.04686670208868</v>
      </c>
    </row>
    <row r="8779" spans="2:3" x14ac:dyDescent="0.75">
      <c r="B8779" s="250">
        <v>8716</v>
      </c>
      <c r="C8779" s="249">
        <v>133.704948181367</v>
      </c>
    </row>
    <row r="8780" spans="2:3" x14ac:dyDescent="0.75">
      <c r="B8780" s="250">
        <v>8717</v>
      </c>
      <c r="C8780" s="249">
        <v>131.70128244154569</v>
      </c>
    </row>
    <row r="8781" spans="2:3" x14ac:dyDescent="0.75">
      <c r="B8781" s="250">
        <v>8718</v>
      </c>
      <c r="C8781" s="249">
        <v>117.78342722605484</v>
      </c>
    </row>
    <row r="8782" spans="2:3" x14ac:dyDescent="0.75">
      <c r="B8782" s="250">
        <v>8719</v>
      </c>
      <c r="C8782" s="249">
        <v>109.08622121580592</v>
      </c>
    </row>
    <row r="8783" spans="2:3" x14ac:dyDescent="0.75">
      <c r="B8783" s="250">
        <v>8720</v>
      </c>
      <c r="C8783" s="249">
        <v>110.82194494555894</v>
      </c>
    </row>
    <row r="8784" spans="2:3" x14ac:dyDescent="0.75">
      <c r="B8784" s="250">
        <v>8721</v>
      </c>
      <c r="C8784" s="249">
        <v>116.93256767214696</v>
      </c>
    </row>
    <row r="8785" spans="2:3" x14ac:dyDescent="0.75">
      <c r="B8785" s="250">
        <v>8722</v>
      </c>
      <c r="C8785" s="249">
        <v>143.92686547286655</v>
      </c>
    </row>
    <row r="8786" spans="2:3" x14ac:dyDescent="0.75">
      <c r="B8786" s="250">
        <v>8723</v>
      </c>
      <c r="C8786" s="249">
        <v>157.96181008370914</v>
      </c>
    </row>
    <row r="8787" spans="2:3" x14ac:dyDescent="0.75">
      <c r="B8787" s="250">
        <v>8724</v>
      </c>
      <c r="C8787" s="249">
        <v>113.1967996982462</v>
      </c>
    </row>
    <row r="8788" spans="2:3" x14ac:dyDescent="0.75">
      <c r="B8788" s="250">
        <v>8725</v>
      </c>
      <c r="C8788" s="249">
        <v>107.12891111023426</v>
      </c>
    </row>
    <row r="8789" spans="2:3" x14ac:dyDescent="0.75">
      <c r="B8789" s="250">
        <v>8726</v>
      </c>
      <c r="C8789" s="249">
        <v>95.52381065497184</v>
      </c>
    </row>
    <row r="8790" spans="2:3" x14ac:dyDescent="0.75">
      <c r="B8790" s="250">
        <v>8727</v>
      </c>
      <c r="C8790" s="249">
        <v>127.81031199048029</v>
      </c>
    </row>
    <row r="8791" spans="2:3" x14ac:dyDescent="0.75">
      <c r="B8791" s="250">
        <v>8728</v>
      </c>
      <c r="C8791" s="249">
        <v>116.38999585509718</v>
      </c>
    </row>
    <row r="8792" spans="2:3" x14ac:dyDescent="0.75">
      <c r="B8792" s="250">
        <v>8729</v>
      </c>
      <c r="C8792" s="249">
        <v>118.23732015152116</v>
      </c>
    </row>
    <row r="8793" spans="2:3" x14ac:dyDescent="0.75">
      <c r="B8793" s="250">
        <v>8730</v>
      </c>
      <c r="C8793" s="249">
        <v>139.17757604136739</v>
      </c>
    </row>
    <row r="8794" spans="2:3" x14ac:dyDescent="0.75">
      <c r="B8794" s="250">
        <v>8731</v>
      </c>
      <c r="C8794" s="249">
        <v>113.7927072629148</v>
      </c>
    </row>
    <row r="8795" spans="2:3" x14ac:dyDescent="0.75">
      <c r="B8795" s="250">
        <v>8732</v>
      </c>
      <c r="C8795" s="249">
        <v>138.74951762685822</v>
      </c>
    </row>
    <row r="8796" spans="2:3" x14ac:dyDescent="0.75">
      <c r="B8796" s="250">
        <v>8733</v>
      </c>
      <c r="C8796" s="249">
        <v>97.568394220423642</v>
      </c>
    </row>
    <row r="8797" spans="2:3" x14ac:dyDescent="0.75">
      <c r="B8797" s="250">
        <v>8734</v>
      </c>
      <c r="C8797" s="249">
        <v>92.030161767500317</v>
      </c>
    </row>
    <row r="8798" spans="2:3" x14ac:dyDescent="0.75">
      <c r="B8798" s="250">
        <v>8735</v>
      </c>
      <c r="C8798" s="249">
        <v>130.22216446598213</v>
      </c>
    </row>
    <row r="8799" spans="2:3" x14ac:dyDescent="0.75">
      <c r="B8799" s="250">
        <v>8736</v>
      </c>
      <c r="C8799" s="249">
        <v>167.9852860660439</v>
      </c>
    </row>
    <row r="8800" spans="2:3" x14ac:dyDescent="0.75">
      <c r="B8800" s="250">
        <v>8737</v>
      </c>
      <c r="C8800" s="249">
        <v>134.75585848331787</v>
      </c>
    </row>
    <row r="8801" spans="2:3" x14ac:dyDescent="0.75">
      <c r="B8801" s="250">
        <v>8738</v>
      </c>
      <c r="C8801" s="249">
        <v>116.60105222393553</v>
      </c>
    </row>
    <row r="8802" spans="2:3" x14ac:dyDescent="0.75">
      <c r="B8802" s="250">
        <v>8739</v>
      </c>
      <c r="C8802" s="249">
        <v>144.51998525631288</v>
      </c>
    </row>
    <row r="8803" spans="2:3" x14ac:dyDescent="0.75">
      <c r="B8803" s="250">
        <v>8740</v>
      </c>
      <c r="C8803" s="249">
        <v>73.61851442476771</v>
      </c>
    </row>
    <row r="8804" spans="2:3" x14ac:dyDescent="0.75">
      <c r="B8804" s="250">
        <v>8741</v>
      </c>
      <c r="C8804" s="249">
        <v>101.86971079474094</v>
      </c>
    </row>
    <row r="8805" spans="2:3" x14ac:dyDescent="0.75">
      <c r="B8805" s="250">
        <v>8742</v>
      </c>
      <c r="C8805" s="249">
        <v>140.4551207806652</v>
      </c>
    </row>
    <row r="8806" spans="2:3" x14ac:dyDescent="0.75">
      <c r="B8806" s="250">
        <v>8743</v>
      </c>
      <c r="C8806" s="249">
        <v>87.488899224002836</v>
      </c>
    </row>
    <row r="8807" spans="2:3" x14ac:dyDescent="0.75">
      <c r="B8807" s="250">
        <v>8744</v>
      </c>
      <c r="C8807" s="249">
        <v>161.96871851350187</v>
      </c>
    </row>
    <row r="8808" spans="2:3" x14ac:dyDescent="0.75">
      <c r="B8808" s="250">
        <v>8745</v>
      </c>
      <c r="C8808" s="249">
        <v>119.13720045386917</v>
      </c>
    </row>
    <row r="8809" spans="2:3" x14ac:dyDescent="0.75">
      <c r="B8809" s="250">
        <v>8746</v>
      </c>
      <c r="C8809" s="249">
        <v>128.23069466953052</v>
      </c>
    </row>
    <row r="8810" spans="2:3" x14ac:dyDescent="0.75">
      <c r="B8810" s="250">
        <v>8747</v>
      </c>
      <c r="C8810" s="249">
        <v>130.37369155664757</v>
      </c>
    </row>
    <row r="8811" spans="2:3" x14ac:dyDescent="0.75">
      <c r="B8811" s="250">
        <v>8748</v>
      </c>
      <c r="C8811" s="249">
        <v>124.56937440875481</v>
      </c>
    </row>
    <row r="8812" spans="2:3" x14ac:dyDescent="0.75">
      <c r="B8812" s="250">
        <v>8749</v>
      </c>
      <c r="C8812" s="249">
        <v>131.58698857968423</v>
      </c>
    </row>
    <row r="8813" spans="2:3" x14ac:dyDescent="0.75">
      <c r="B8813" s="250">
        <v>8750</v>
      </c>
      <c r="C8813" s="249">
        <v>66.034341087471944</v>
      </c>
    </row>
    <row r="8814" spans="2:3" x14ac:dyDescent="0.75">
      <c r="B8814" s="250">
        <v>8751</v>
      </c>
      <c r="C8814" s="249">
        <v>100.93088360265288</v>
      </c>
    </row>
    <row r="8815" spans="2:3" x14ac:dyDescent="0.75">
      <c r="B8815" s="250">
        <v>8752</v>
      </c>
      <c r="C8815" s="249">
        <v>96.458105941214768</v>
      </c>
    </row>
    <row r="8816" spans="2:3" x14ac:dyDescent="0.75">
      <c r="B8816" s="250">
        <v>8753</v>
      </c>
      <c r="C8816" s="249">
        <v>88.644707062272303</v>
      </c>
    </row>
    <row r="8817" spans="2:3" x14ac:dyDescent="0.75">
      <c r="B8817" s="250">
        <v>8754</v>
      </c>
      <c r="C8817" s="249">
        <v>154.35324468507537</v>
      </c>
    </row>
    <row r="8818" spans="2:3" x14ac:dyDescent="0.75">
      <c r="B8818" s="250">
        <v>8755</v>
      </c>
      <c r="C8818" s="249">
        <v>133.95780179779942</v>
      </c>
    </row>
    <row r="8819" spans="2:3" x14ac:dyDescent="0.75">
      <c r="B8819" s="250">
        <v>8756</v>
      </c>
      <c r="C8819" s="249">
        <v>102.1542273224982</v>
      </c>
    </row>
    <row r="8820" spans="2:3" x14ac:dyDescent="0.75">
      <c r="B8820" s="250">
        <v>8757</v>
      </c>
      <c r="C8820" s="249">
        <v>110.41855875736772</v>
      </c>
    </row>
    <row r="8821" spans="2:3" x14ac:dyDescent="0.75">
      <c r="B8821" s="250">
        <v>8758</v>
      </c>
      <c r="C8821" s="249">
        <v>127.05072633285783</v>
      </c>
    </row>
    <row r="8822" spans="2:3" x14ac:dyDescent="0.75">
      <c r="B8822" s="250">
        <v>8759</v>
      </c>
      <c r="C8822" s="249">
        <v>97.495565916026095</v>
      </c>
    </row>
    <row r="8823" spans="2:3" x14ac:dyDescent="0.75">
      <c r="B8823" s="250">
        <v>8760</v>
      </c>
      <c r="C8823" s="249">
        <v>129.76556557964395</v>
      </c>
    </row>
    <row r="8824" spans="2:3" x14ac:dyDescent="0.75">
      <c r="B8824" s="250">
        <v>8761</v>
      </c>
      <c r="C8824" s="249">
        <v>89.165046204503184</v>
      </c>
    </row>
    <row r="8825" spans="2:3" x14ac:dyDescent="0.75">
      <c r="B8825" s="250">
        <v>8762</v>
      </c>
      <c r="C8825" s="249">
        <v>118.30095334280675</v>
      </c>
    </row>
    <row r="8826" spans="2:3" x14ac:dyDescent="0.75">
      <c r="B8826" s="250">
        <v>8763</v>
      </c>
      <c r="C8826" s="249">
        <v>112.07889842820684</v>
      </c>
    </row>
    <row r="8827" spans="2:3" x14ac:dyDescent="0.75">
      <c r="B8827" s="250">
        <v>8764</v>
      </c>
      <c r="C8827" s="249">
        <v>119.00852686014092</v>
      </c>
    </row>
    <row r="8828" spans="2:3" x14ac:dyDescent="0.75">
      <c r="B8828" s="250">
        <v>8765</v>
      </c>
      <c r="C8828" s="249">
        <v>136.86671663879983</v>
      </c>
    </row>
    <row r="8829" spans="2:3" x14ac:dyDescent="0.75">
      <c r="B8829" s="250">
        <v>8766</v>
      </c>
      <c r="C8829" s="249">
        <v>114.26549124676863</v>
      </c>
    </row>
    <row r="8830" spans="2:3" x14ac:dyDescent="0.75">
      <c r="B8830" s="250">
        <v>8767</v>
      </c>
      <c r="C8830" s="249">
        <v>97.287701744791534</v>
      </c>
    </row>
    <row r="8831" spans="2:3" x14ac:dyDescent="0.75">
      <c r="B8831" s="250">
        <v>8768</v>
      </c>
      <c r="C8831" s="249">
        <v>167.46349024753383</v>
      </c>
    </row>
    <row r="8832" spans="2:3" x14ac:dyDescent="0.75">
      <c r="B8832" s="250">
        <v>8769</v>
      </c>
      <c r="C8832" s="249">
        <v>97.940526138927112</v>
      </c>
    </row>
    <row r="8833" spans="2:3" x14ac:dyDescent="0.75">
      <c r="B8833" s="250">
        <v>8770</v>
      </c>
      <c r="C8833" s="249">
        <v>66.259188773812468</v>
      </c>
    </row>
    <row r="8834" spans="2:3" x14ac:dyDescent="0.75">
      <c r="B8834" s="250">
        <v>8771</v>
      </c>
      <c r="C8834" s="249">
        <v>139.45267827163516</v>
      </c>
    </row>
    <row r="8835" spans="2:3" x14ac:dyDescent="0.75">
      <c r="B8835" s="250">
        <v>8772</v>
      </c>
      <c r="C8835" s="249">
        <v>149.07522063860142</v>
      </c>
    </row>
    <row r="8836" spans="2:3" x14ac:dyDescent="0.75">
      <c r="B8836" s="250">
        <v>8773</v>
      </c>
      <c r="C8836" s="249">
        <v>132.16377548136208</v>
      </c>
    </row>
    <row r="8837" spans="2:3" x14ac:dyDescent="0.75">
      <c r="B8837" s="250">
        <v>8774</v>
      </c>
      <c r="C8837" s="249">
        <v>139.3581159738834</v>
      </c>
    </row>
    <row r="8838" spans="2:3" x14ac:dyDescent="0.75">
      <c r="B8838" s="250">
        <v>8775</v>
      </c>
      <c r="C8838" s="249">
        <v>65.448493272068049</v>
      </c>
    </row>
    <row r="8839" spans="2:3" x14ac:dyDescent="0.75">
      <c r="B8839" s="250">
        <v>8776</v>
      </c>
      <c r="C8839" s="249">
        <v>98.292553584606196</v>
      </c>
    </row>
    <row r="8840" spans="2:3" x14ac:dyDescent="0.75">
      <c r="B8840" s="250">
        <v>8777</v>
      </c>
      <c r="C8840" s="249">
        <v>92.220806366092603</v>
      </c>
    </row>
    <row r="8841" spans="2:3" x14ac:dyDescent="0.75">
      <c r="B8841" s="250">
        <v>8778</v>
      </c>
      <c r="C8841" s="249">
        <v>129.52425886421472</v>
      </c>
    </row>
    <row r="8842" spans="2:3" x14ac:dyDescent="0.75">
      <c r="B8842" s="250">
        <v>8779</v>
      </c>
      <c r="C8842" s="249">
        <v>164.37773054750716</v>
      </c>
    </row>
    <row r="8843" spans="2:3" x14ac:dyDescent="0.75">
      <c r="B8843" s="250">
        <v>8780</v>
      </c>
      <c r="C8843" s="249">
        <v>76.03394270281612</v>
      </c>
    </row>
    <row r="8844" spans="2:3" x14ac:dyDescent="0.75">
      <c r="B8844" s="250">
        <v>8781</v>
      </c>
      <c r="C8844" s="249">
        <v>115.04341403923023</v>
      </c>
    </row>
    <row r="8845" spans="2:3" x14ac:dyDescent="0.75">
      <c r="B8845" s="250">
        <v>8782</v>
      </c>
      <c r="C8845" s="249">
        <v>98.921579056113146</v>
      </c>
    </row>
    <row r="8846" spans="2:3" x14ac:dyDescent="0.75">
      <c r="B8846" s="250">
        <v>8783</v>
      </c>
      <c r="C8846" s="249">
        <v>101.46524948350287</v>
      </c>
    </row>
    <row r="8847" spans="2:3" x14ac:dyDescent="0.75">
      <c r="B8847" s="250">
        <v>8784</v>
      </c>
      <c r="C8847" s="249">
        <v>129.35044658920512</v>
      </c>
    </row>
    <row r="8848" spans="2:3" x14ac:dyDescent="0.75">
      <c r="B8848" s="250">
        <v>8785</v>
      </c>
      <c r="C8848" s="249">
        <v>137.79934986881085</v>
      </c>
    </row>
    <row r="8849" spans="2:3" x14ac:dyDescent="0.75">
      <c r="B8849" s="250">
        <v>8786</v>
      </c>
      <c r="C8849" s="249">
        <v>118.21246975826277</v>
      </c>
    </row>
    <row r="8850" spans="2:3" x14ac:dyDescent="0.75">
      <c r="B8850" s="250">
        <v>8787</v>
      </c>
      <c r="C8850" s="249">
        <v>128.95706651673848</v>
      </c>
    </row>
    <row r="8851" spans="2:3" x14ac:dyDescent="0.75">
      <c r="B8851" s="250">
        <v>8788</v>
      </c>
      <c r="C8851" s="249">
        <v>145.11119919427125</v>
      </c>
    </row>
    <row r="8852" spans="2:3" x14ac:dyDescent="0.75">
      <c r="B8852" s="250">
        <v>8789</v>
      </c>
      <c r="C8852" s="249">
        <v>100.71741493871441</v>
      </c>
    </row>
    <row r="8853" spans="2:3" x14ac:dyDescent="0.75">
      <c r="B8853" s="250">
        <v>8790</v>
      </c>
      <c r="C8853" s="249">
        <v>142.61187322603391</v>
      </c>
    </row>
    <row r="8854" spans="2:3" x14ac:dyDescent="0.75">
      <c r="B8854" s="250">
        <v>8791</v>
      </c>
      <c r="C8854" s="249">
        <v>114.96101790233296</v>
      </c>
    </row>
    <row r="8855" spans="2:3" x14ac:dyDescent="0.75">
      <c r="B8855" s="250">
        <v>8792</v>
      </c>
      <c r="C8855" s="249">
        <v>146.62846068315511</v>
      </c>
    </row>
    <row r="8856" spans="2:3" x14ac:dyDescent="0.75">
      <c r="B8856" s="250">
        <v>8793</v>
      </c>
      <c r="C8856" s="249">
        <v>93.488112392797206</v>
      </c>
    </row>
    <row r="8857" spans="2:3" x14ac:dyDescent="0.75">
      <c r="B8857" s="250">
        <v>8794</v>
      </c>
      <c r="C8857" s="249">
        <v>81.239619090986267</v>
      </c>
    </row>
    <row r="8858" spans="2:3" x14ac:dyDescent="0.75">
      <c r="B8858" s="250">
        <v>8795</v>
      </c>
      <c r="C8858" s="249">
        <v>124.67527356121214</v>
      </c>
    </row>
    <row r="8859" spans="2:3" x14ac:dyDescent="0.75">
      <c r="B8859" s="250">
        <v>8796</v>
      </c>
      <c r="C8859" s="249">
        <v>82.853288538597965</v>
      </c>
    </row>
    <row r="8860" spans="2:3" x14ac:dyDescent="0.75">
      <c r="B8860" s="250">
        <v>8797</v>
      </c>
      <c r="C8860" s="249">
        <v>113.53357289163844</v>
      </c>
    </row>
    <row r="8861" spans="2:3" x14ac:dyDescent="0.75">
      <c r="B8861" s="250">
        <v>8798</v>
      </c>
      <c r="C8861" s="249">
        <v>136.07812542227001</v>
      </c>
    </row>
    <row r="8862" spans="2:3" x14ac:dyDescent="0.75">
      <c r="B8862" s="250">
        <v>8799</v>
      </c>
      <c r="C8862" s="249">
        <v>165.21456464451791</v>
      </c>
    </row>
    <row r="8863" spans="2:3" x14ac:dyDescent="0.75">
      <c r="B8863" s="250">
        <v>8800</v>
      </c>
      <c r="C8863" s="249">
        <v>99.269289358304675</v>
      </c>
    </row>
    <row r="8864" spans="2:3" x14ac:dyDescent="0.75">
      <c r="B8864" s="250">
        <v>8801</v>
      </c>
      <c r="C8864" s="249">
        <v>100.69924259137896</v>
      </c>
    </row>
    <row r="8865" spans="2:3" x14ac:dyDescent="0.75">
      <c r="B8865" s="250">
        <v>8802</v>
      </c>
      <c r="C8865" s="249">
        <v>158.01089713935551</v>
      </c>
    </row>
    <row r="8866" spans="2:3" x14ac:dyDescent="0.75">
      <c r="B8866" s="250">
        <v>8803</v>
      </c>
      <c r="C8866" s="249">
        <v>147.0051250860412</v>
      </c>
    </row>
    <row r="8867" spans="2:3" x14ac:dyDescent="0.75">
      <c r="B8867" s="250">
        <v>8804</v>
      </c>
      <c r="C8867" s="249">
        <v>129.43130127526794</v>
      </c>
    </row>
    <row r="8868" spans="2:3" x14ac:dyDescent="0.75">
      <c r="B8868" s="250">
        <v>8805</v>
      </c>
      <c r="C8868" s="249">
        <v>144.39833230462375</v>
      </c>
    </row>
    <row r="8869" spans="2:3" x14ac:dyDescent="0.75">
      <c r="B8869" s="250">
        <v>8806</v>
      </c>
      <c r="C8869" s="249">
        <v>130.70586590648929</v>
      </c>
    </row>
    <row r="8870" spans="2:3" x14ac:dyDescent="0.75">
      <c r="B8870" s="250">
        <v>8807</v>
      </c>
      <c r="C8870" s="249">
        <v>136.09708283918198</v>
      </c>
    </row>
    <row r="8871" spans="2:3" x14ac:dyDescent="0.75">
      <c r="B8871" s="250">
        <v>8808</v>
      </c>
      <c r="C8871" s="249">
        <v>108.34941533270407</v>
      </c>
    </row>
    <row r="8872" spans="2:3" x14ac:dyDescent="0.75">
      <c r="B8872" s="250">
        <v>8809</v>
      </c>
      <c r="C8872" s="249">
        <v>107.34088115590374</v>
      </c>
    </row>
    <row r="8873" spans="2:3" x14ac:dyDescent="0.75">
      <c r="B8873" s="250">
        <v>8810</v>
      </c>
      <c r="C8873" s="249">
        <v>169.27674519575274</v>
      </c>
    </row>
    <row r="8874" spans="2:3" x14ac:dyDescent="0.75">
      <c r="B8874" s="250">
        <v>8811</v>
      </c>
      <c r="C8874" s="249">
        <v>110.49258598545072</v>
      </c>
    </row>
    <row r="8875" spans="2:3" x14ac:dyDescent="0.75">
      <c r="B8875" s="250">
        <v>8812</v>
      </c>
      <c r="C8875" s="249">
        <v>152.57228688099161</v>
      </c>
    </row>
    <row r="8876" spans="2:3" x14ac:dyDescent="0.75">
      <c r="B8876" s="250">
        <v>8813</v>
      </c>
      <c r="C8876" s="249">
        <v>135.39660154058589</v>
      </c>
    </row>
    <row r="8877" spans="2:3" x14ac:dyDescent="0.75">
      <c r="B8877" s="250">
        <v>8814</v>
      </c>
      <c r="C8877" s="249">
        <v>130.85597664880206</v>
      </c>
    </row>
    <row r="8878" spans="2:3" x14ac:dyDescent="0.75">
      <c r="B8878" s="250">
        <v>8815</v>
      </c>
      <c r="C8878" s="249">
        <v>115.35491141526575</v>
      </c>
    </row>
    <row r="8879" spans="2:3" x14ac:dyDescent="0.75">
      <c r="B8879" s="250">
        <v>8816</v>
      </c>
      <c r="C8879" s="249">
        <v>121.6480814985602</v>
      </c>
    </row>
    <row r="8880" spans="2:3" x14ac:dyDescent="0.75">
      <c r="B8880" s="250">
        <v>8817</v>
      </c>
      <c r="C8880" s="249">
        <v>137.959086844572</v>
      </c>
    </row>
    <row r="8881" spans="2:3" x14ac:dyDescent="0.75">
      <c r="B8881" s="250">
        <v>8818</v>
      </c>
      <c r="C8881" s="249">
        <v>107.89497170538462</v>
      </c>
    </row>
    <row r="8882" spans="2:3" x14ac:dyDescent="0.75">
      <c r="B8882" s="250">
        <v>8819</v>
      </c>
      <c r="C8882" s="249">
        <v>133.54229053587767</v>
      </c>
    </row>
    <row r="8883" spans="2:3" x14ac:dyDescent="0.75">
      <c r="B8883" s="250">
        <v>8820</v>
      </c>
      <c r="C8883" s="249">
        <v>160.25326878776235</v>
      </c>
    </row>
    <row r="8884" spans="2:3" x14ac:dyDescent="0.75">
      <c r="B8884" s="250">
        <v>8821</v>
      </c>
      <c r="C8884" s="249">
        <v>83.157944455282205</v>
      </c>
    </row>
    <row r="8885" spans="2:3" x14ac:dyDescent="0.75">
      <c r="B8885" s="250">
        <v>8822</v>
      </c>
      <c r="C8885" s="249">
        <v>145.56483225683903</v>
      </c>
    </row>
    <row r="8886" spans="2:3" x14ac:dyDescent="0.75">
      <c r="B8886" s="250">
        <v>8823</v>
      </c>
      <c r="C8886" s="249">
        <v>116.99140092159955</v>
      </c>
    </row>
    <row r="8887" spans="2:3" x14ac:dyDescent="0.75">
      <c r="B8887" s="250">
        <v>8824</v>
      </c>
      <c r="C8887" s="249">
        <v>122.81556481882242</v>
      </c>
    </row>
    <row r="8888" spans="2:3" x14ac:dyDescent="0.75">
      <c r="B8888" s="250">
        <v>8825</v>
      </c>
      <c r="C8888" s="249">
        <v>102.03741184313552</v>
      </c>
    </row>
    <row r="8889" spans="2:3" x14ac:dyDescent="0.75">
      <c r="B8889" s="250">
        <v>8826</v>
      </c>
      <c r="C8889" s="249">
        <v>140.20952499071183</v>
      </c>
    </row>
    <row r="8890" spans="2:3" x14ac:dyDescent="0.75">
      <c r="B8890" s="250">
        <v>8827</v>
      </c>
      <c r="C8890" s="249">
        <v>85.042206829544483</v>
      </c>
    </row>
    <row r="8891" spans="2:3" x14ac:dyDescent="0.75">
      <c r="B8891" s="250">
        <v>8828</v>
      </c>
      <c r="C8891" s="249">
        <v>134.1853703905621</v>
      </c>
    </row>
    <row r="8892" spans="2:3" x14ac:dyDescent="0.75">
      <c r="B8892" s="250">
        <v>8829</v>
      </c>
      <c r="C8892" s="249">
        <v>108.32407324533399</v>
      </c>
    </row>
    <row r="8893" spans="2:3" x14ac:dyDescent="0.75">
      <c r="B8893" s="250">
        <v>8830</v>
      </c>
      <c r="C8893" s="249">
        <v>130.65802115620883</v>
      </c>
    </row>
    <row r="8894" spans="2:3" x14ac:dyDescent="0.75">
      <c r="B8894" s="250">
        <v>8831</v>
      </c>
      <c r="C8894" s="249">
        <v>130.69616689920295</v>
      </c>
    </row>
    <row r="8895" spans="2:3" x14ac:dyDescent="0.75">
      <c r="B8895" s="250">
        <v>8832</v>
      </c>
      <c r="C8895" s="249">
        <v>135.0380797466506</v>
      </c>
    </row>
    <row r="8896" spans="2:3" x14ac:dyDescent="0.75">
      <c r="B8896" s="250">
        <v>8833</v>
      </c>
      <c r="C8896" s="249">
        <v>69.02262799610169</v>
      </c>
    </row>
    <row r="8897" spans="2:3" x14ac:dyDescent="0.75">
      <c r="B8897" s="250">
        <v>8834</v>
      </c>
      <c r="C8897" s="249">
        <v>143.25539003925846</v>
      </c>
    </row>
    <row r="8898" spans="2:3" x14ac:dyDescent="0.75">
      <c r="B8898" s="250">
        <v>8835</v>
      </c>
      <c r="C8898" s="249">
        <v>122.82094794414654</v>
      </c>
    </row>
    <row r="8899" spans="2:3" x14ac:dyDescent="0.75">
      <c r="B8899" s="250">
        <v>8836</v>
      </c>
      <c r="C8899" s="249">
        <v>144.2943715827312</v>
      </c>
    </row>
    <row r="8900" spans="2:3" x14ac:dyDescent="0.75">
      <c r="B8900" s="250">
        <v>8837</v>
      </c>
      <c r="C8900" s="249">
        <v>137.57503956639221</v>
      </c>
    </row>
    <row r="8901" spans="2:3" x14ac:dyDescent="0.75">
      <c r="B8901" s="250">
        <v>8838</v>
      </c>
      <c r="C8901" s="249">
        <v>120.63252815629201</v>
      </c>
    </row>
    <row r="8902" spans="2:3" x14ac:dyDescent="0.75">
      <c r="B8902" s="250">
        <v>8839</v>
      </c>
      <c r="C8902" s="249">
        <v>165.7152351731711</v>
      </c>
    </row>
    <row r="8903" spans="2:3" x14ac:dyDescent="0.75">
      <c r="B8903" s="250">
        <v>8840</v>
      </c>
      <c r="C8903" s="249">
        <v>94.361187881134484</v>
      </c>
    </row>
    <row r="8904" spans="2:3" x14ac:dyDescent="0.75">
      <c r="B8904" s="250">
        <v>8841</v>
      </c>
      <c r="C8904" s="249">
        <v>111.58828086561857</v>
      </c>
    </row>
    <row r="8905" spans="2:3" x14ac:dyDescent="0.75">
      <c r="B8905" s="250">
        <v>8842</v>
      </c>
      <c r="C8905" s="249">
        <v>98.549124242699051</v>
      </c>
    </row>
    <row r="8906" spans="2:3" x14ac:dyDescent="0.75">
      <c r="B8906" s="250">
        <v>8843</v>
      </c>
      <c r="C8906" s="249">
        <v>65.281304782250928</v>
      </c>
    </row>
    <row r="8907" spans="2:3" x14ac:dyDescent="0.75">
      <c r="B8907" s="250">
        <v>8844</v>
      </c>
      <c r="C8907" s="249">
        <v>117.82708680376565</v>
      </c>
    </row>
    <row r="8908" spans="2:3" x14ac:dyDescent="0.75">
      <c r="B8908" s="250">
        <v>8845</v>
      </c>
      <c r="C8908" s="249">
        <v>136.84100495516222</v>
      </c>
    </row>
    <row r="8909" spans="2:3" x14ac:dyDescent="0.75">
      <c r="B8909" s="250">
        <v>8846</v>
      </c>
      <c r="C8909" s="249">
        <v>133.3672621763709</v>
      </c>
    </row>
    <row r="8910" spans="2:3" x14ac:dyDescent="0.75">
      <c r="B8910" s="250">
        <v>8847</v>
      </c>
      <c r="C8910" s="249">
        <v>91.881929666889576</v>
      </c>
    </row>
    <row r="8911" spans="2:3" x14ac:dyDescent="0.75">
      <c r="B8911" s="250">
        <v>8848</v>
      </c>
      <c r="C8911" s="249">
        <v>75.991022796587743</v>
      </c>
    </row>
    <row r="8912" spans="2:3" x14ac:dyDescent="0.75">
      <c r="B8912" s="250">
        <v>8849</v>
      </c>
      <c r="C8912" s="249">
        <v>126.81190382580965</v>
      </c>
    </row>
    <row r="8913" spans="2:3" x14ac:dyDescent="0.75">
      <c r="B8913" s="250">
        <v>8850</v>
      </c>
      <c r="C8913" s="249">
        <v>156.50186733212826</v>
      </c>
    </row>
    <row r="8914" spans="2:3" x14ac:dyDescent="0.75">
      <c r="B8914" s="250">
        <v>8851</v>
      </c>
      <c r="C8914" s="249">
        <v>116.53169219107993</v>
      </c>
    </row>
    <row r="8915" spans="2:3" x14ac:dyDescent="0.75">
      <c r="B8915" s="250">
        <v>8852</v>
      </c>
      <c r="C8915" s="249">
        <v>99.773967947139312</v>
      </c>
    </row>
    <row r="8916" spans="2:3" x14ac:dyDescent="0.75">
      <c r="B8916" s="250">
        <v>8853</v>
      </c>
      <c r="C8916" s="249">
        <v>97.59002531511625</v>
      </c>
    </row>
    <row r="8917" spans="2:3" x14ac:dyDescent="0.75">
      <c r="B8917" s="250">
        <v>8854</v>
      </c>
      <c r="C8917" s="249">
        <v>116.42701601352447</v>
      </c>
    </row>
    <row r="8918" spans="2:3" x14ac:dyDescent="0.75">
      <c r="B8918" s="250">
        <v>8855</v>
      </c>
      <c r="C8918" s="249">
        <v>85.754627735421963</v>
      </c>
    </row>
    <row r="8919" spans="2:3" x14ac:dyDescent="0.75">
      <c r="B8919" s="250">
        <v>8856</v>
      </c>
      <c r="C8919" s="249">
        <v>89.092399429414002</v>
      </c>
    </row>
    <row r="8920" spans="2:3" x14ac:dyDescent="0.75">
      <c r="B8920" s="250">
        <v>8857</v>
      </c>
      <c r="C8920" s="249">
        <v>140.20113767897072</v>
      </c>
    </row>
    <row r="8921" spans="2:3" x14ac:dyDescent="0.75">
      <c r="B8921" s="250">
        <v>8858</v>
      </c>
      <c r="C8921" s="249">
        <v>46.337736390163684</v>
      </c>
    </row>
    <row r="8922" spans="2:3" x14ac:dyDescent="0.75">
      <c r="B8922" s="250">
        <v>8859</v>
      </c>
      <c r="C8922" s="249">
        <v>154.17343871359421</v>
      </c>
    </row>
    <row r="8923" spans="2:3" x14ac:dyDescent="0.75">
      <c r="B8923" s="250">
        <v>8860</v>
      </c>
      <c r="C8923" s="249">
        <v>113.2948601048241</v>
      </c>
    </row>
    <row r="8924" spans="2:3" x14ac:dyDescent="0.75">
      <c r="B8924" s="250">
        <v>8861</v>
      </c>
      <c r="C8924" s="249">
        <v>139.99661907159893</v>
      </c>
    </row>
    <row r="8925" spans="2:3" x14ac:dyDescent="0.75">
      <c r="B8925" s="250">
        <v>8862</v>
      </c>
      <c r="C8925" s="249">
        <v>120.04223013020648</v>
      </c>
    </row>
    <row r="8926" spans="2:3" x14ac:dyDescent="0.75">
      <c r="B8926" s="250">
        <v>8863</v>
      </c>
      <c r="C8926" s="249">
        <v>140.22482153951051</v>
      </c>
    </row>
    <row r="8927" spans="2:3" x14ac:dyDescent="0.75">
      <c r="B8927" s="250">
        <v>8864</v>
      </c>
      <c r="C8927" s="249">
        <v>117.22793018804616</v>
      </c>
    </row>
    <row r="8928" spans="2:3" x14ac:dyDescent="0.75">
      <c r="B8928" s="250">
        <v>8865</v>
      </c>
      <c r="C8928" s="249">
        <v>92.072123950690511</v>
      </c>
    </row>
    <row r="8929" spans="2:3" x14ac:dyDescent="0.75">
      <c r="B8929" s="250">
        <v>8866</v>
      </c>
      <c r="C8929" s="249">
        <v>175.11452561963981</v>
      </c>
    </row>
    <row r="8930" spans="2:3" x14ac:dyDescent="0.75">
      <c r="B8930" s="250">
        <v>8867</v>
      </c>
      <c r="C8930" s="249">
        <v>105.77203496574087</v>
      </c>
    </row>
    <row r="8931" spans="2:3" x14ac:dyDescent="0.75">
      <c r="B8931" s="250">
        <v>8868</v>
      </c>
      <c r="C8931" s="249">
        <v>175.19015856950153</v>
      </c>
    </row>
    <row r="8932" spans="2:3" x14ac:dyDescent="0.75">
      <c r="B8932" s="250">
        <v>8869</v>
      </c>
      <c r="C8932" s="249">
        <v>174.74345471007084</v>
      </c>
    </row>
    <row r="8933" spans="2:3" x14ac:dyDescent="0.75">
      <c r="B8933" s="250">
        <v>8870</v>
      </c>
      <c r="C8933" s="249">
        <v>118.01042299727534</v>
      </c>
    </row>
    <row r="8934" spans="2:3" x14ac:dyDescent="0.75">
      <c r="B8934" s="250">
        <v>8871</v>
      </c>
      <c r="C8934" s="249">
        <v>111.35630999957968</v>
      </c>
    </row>
    <row r="8935" spans="2:3" x14ac:dyDescent="0.75">
      <c r="B8935" s="250">
        <v>8872</v>
      </c>
      <c r="C8935" s="249">
        <v>94.66652154006205</v>
      </c>
    </row>
    <row r="8936" spans="2:3" x14ac:dyDescent="0.75">
      <c r="B8936" s="250">
        <v>8873</v>
      </c>
      <c r="C8936" s="249">
        <v>96.327953114997229</v>
      </c>
    </row>
    <row r="8937" spans="2:3" x14ac:dyDescent="0.75">
      <c r="B8937" s="250">
        <v>8874</v>
      </c>
      <c r="C8937" s="249">
        <v>115.63069527919613</v>
      </c>
    </row>
    <row r="8938" spans="2:3" x14ac:dyDescent="0.75">
      <c r="B8938" s="250">
        <v>8875</v>
      </c>
      <c r="C8938" s="249">
        <v>138.05416451303469</v>
      </c>
    </row>
    <row r="8939" spans="2:3" x14ac:dyDescent="0.75">
      <c r="B8939" s="250">
        <v>8876</v>
      </c>
      <c r="C8939" s="249">
        <v>124.77770126418551</v>
      </c>
    </row>
    <row r="8940" spans="2:3" x14ac:dyDescent="0.75">
      <c r="B8940" s="250">
        <v>8877</v>
      </c>
      <c r="C8940" s="249">
        <v>86.249312172990642</v>
      </c>
    </row>
    <row r="8941" spans="2:3" x14ac:dyDescent="0.75">
      <c r="B8941" s="250">
        <v>8878</v>
      </c>
      <c r="C8941" s="249">
        <v>115.52464443190374</v>
      </c>
    </row>
    <row r="8942" spans="2:3" x14ac:dyDescent="0.75">
      <c r="B8942" s="250">
        <v>8879</v>
      </c>
      <c r="C8942" s="249">
        <v>162.98812060448486</v>
      </c>
    </row>
    <row r="8943" spans="2:3" x14ac:dyDescent="0.75">
      <c r="B8943" s="250">
        <v>8880</v>
      </c>
      <c r="C8943" s="249">
        <v>133.8243857035213</v>
      </c>
    </row>
    <row r="8944" spans="2:3" x14ac:dyDescent="0.75">
      <c r="B8944" s="250">
        <v>8881</v>
      </c>
      <c r="C8944" s="249">
        <v>156.744026767273</v>
      </c>
    </row>
    <row r="8945" spans="2:3" x14ac:dyDescent="0.75">
      <c r="B8945" s="250">
        <v>8882</v>
      </c>
      <c r="C8945" s="249">
        <v>133.30703006741851</v>
      </c>
    </row>
    <row r="8946" spans="2:3" x14ac:dyDescent="0.75">
      <c r="B8946" s="250">
        <v>8883</v>
      </c>
      <c r="C8946" s="249">
        <v>81.21399148062271</v>
      </c>
    </row>
    <row r="8947" spans="2:3" x14ac:dyDescent="0.75">
      <c r="B8947" s="250">
        <v>8884</v>
      </c>
      <c r="C8947" s="249">
        <v>95.4952747854568</v>
      </c>
    </row>
    <row r="8948" spans="2:3" x14ac:dyDescent="0.75">
      <c r="B8948" s="250">
        <v>8885</v>
      </c>
      <c r="C8948" s="249">
        <v>87.302936741068237</v>
      </c>
    </row>
    <row r="8949" spans="2:3" x14ac:dyDescent="0.75">
      <c r="B8949" s="250">
        <v>8886</v>
      </c>
      <c r="C8949" s="249">
        <v>111.59184980012952</v>
      </c>
    </row>
    <row r="8950" spans="2:3" x14ac:dyDescent="0.75">
      <c r="B8950" s="250">
        <v>8887</v>
      </c>
      <c r="C8950" s="249">
        <v>133.6736601221977</v>
      </c>
    </row>
    <row r="8951" spans="2:3" x14ac:dyDescent="0.75">
      <c r="B8951" s="250">
        <v>8888</v>
      </c>
      <c r="C8951" s="249">
        <v>116.35789896947257</v>
      </c>
    </row>
    <row r="8952" spans="2:3" x14ac:dyDescent="0.75">
      <c r="B8952" s="250">
        <v>8889</v>
      </c>
      <c r="C8952" s="249">
        <v>104.86349697740732</v>
      </c>
    </row>
    <row r="8953" spans="2:3" x14ac:dyDescent="0.75">
      <c r="B8953" s="250">
        <v>8890</v>
      </c>
      <c r="C8953" s="249">
        <v>122.66996215811398</v>
      </c>
    </row>
    <row r="8954" spans="2:3" x14ac:dyDescent="0.75">
      <c r="B8954" s="250">
        <v>8891</v>
      </c>
      <c r="C8954" s="249">
        <v>125.03953889284897</v>
      </c>
    </row>
    <row r="8955" spans="2:3" x14ac:dyDescent="0.75">
      <c r="B8955" s="250">
        <v>8892</v>
      </c>
      <c r="C8955" s="249">
        <v>143.95512409969376</v>
      </c>
    </row>
    <row r="8956" spans="2:3" x14ac:dyDescent="0.75">
      <c r="B8956" s="250">
        <v>8893</v>
      </c>
      <c r="C8956" s="249">
        <v>133.73542262460464</v>
      </c>
    </row>
    <row r="8957" spans="2:3" x14ac:dyDescent="0.75">
      <c r="B8957" s="250">
        <v>8894</v>
      </c>
      <c r="C8957" s="249">
        <v>110.03287299556253</v>
      </c>
    </row>
    <row r="8958" spans="2:3" x14ac:dyDescent="0.75">
      <c r="B8958" s="250">
        <v>8895</v>
      </c>
      <c r="C8958" s="249">
        <v>120.17543476688728</v>
      </c>
    </row>
    <row r="8959" spans="2:3" x14ac:dyDescent="0.75">
      <c r="B8959" s="250">
        <v>8896</v>
      </c>
      <c r="C8959" s="249">
        <v>146.06833149478888</v>
      </c>
    </row>
    <row r="8960" spans="2:3" x14ac:dyDescent="0.75">
      <c r="B8960" s="250">
        <v>8897</v>
      </c>
      <c r="C8960" s="249">
        <v>139.19401214195747</v>
      </c>
    </row>
    <row r="8961" spans="2:3" x14ac:dyDescent="0.75">
      <c r="B8961" s="250">
        <v>8898</v>
      </c>
      <c r="C8961" s="249">
        <v>84.049560009690595</v>
      </c>
    </row>
    <row r="8962" spans="2:3" x14ac:dyDescent="0.75">
      <c r="B8962" s="250">
        <v>8899</v>
      </c>
      <c r="C8962" s="249">
        <v>149.81140969153469</v>
      </c>
    </row>
    <row r="8963" spans="2:3" x14ac:dyDescent="0.75">
      <c r="B8963" s="250">
        <v>8900</v>
      </c>
      <c r="C8963" s="249">
        <v>158.75121464134153</v>
      </c>
    </row>
    <row r="8964" spans="2:3" x14ac:dyDescent="0.75">
      <c r="B8964" s="250">
        <v>8901</v>
      </c>
      <c r="C8964" s="249">
        <v>98.87223902921474</v>
      </c>
    </row>
    <row r="8965" spans="2:3" x14ac:dyDescent="0.75">
      <c r="B8965" s="250">
        <v>8902</v>
      </c>
      <c r="C8965" s="249">
        <v>83.320493813526014</v>
      </c>
    </row>
    <row r="8966" spans="2:3" x14ac:dyDescent="0.75">
      <c r="B8966" s="250">
        <v>8903</v>
      </c>
      <c r="C8966" s="249">
        <v>144.29811167786622</v>
      </c>
    </row>
    <row r="8967" spans="2:3" x14ac:dyDescent="0.75">
      <c r="B8967" s="250">
        <v>8904</v>
      </c>
      <c r="C8967" s="249">
        <v>123.33398199331347</v>
      </c>
    </row>
    <row r="8968" spans="2:3" x14ac:dyDescent="0.75">
      <c r="B8968" s="250">
        <v>8905</v>
      </c>
      <c r="C8968" s="249">
        <v>73.3859428496677</v>
      </c>
    </row>
    <row r="8969" spans="2:3" x14ac:dyDescent="0.75">
      <c r="B8969" s="250">
        <v>8906</v>
      </c>
      <c r="C8969" s="249">
        <v>139.06367691824241</v>
      </c>
    </row>
    <row r="8970" spans="2:3" x14ac:dyDescent="0.75">
      <c r="B8970" s="250">
        <v>8907</v>
      </c>
      <c r="C8970" s="249">
        <v>156.8080876927387</v>
      </c>
    </row>
    <row r="8971" spans="2:3" x14ac:dyDescent="0.75">
      <c r="B8971" s="250">
        <v>8908</v>
      </c>
      <c r="C8971" s="249">
        <v>88.878453454127765</v>
      </c>
    </row>
    <row r="8972" spans="2:3" x14ac:dyDescent="0.75">
      <c r="B8972" s="250">
        <v>8909</v>
      </c>
      <c r="C8972" s="249">
        <v>110.49819478123544</v>
      </c>
    </row>
    <row r="8973" spans="2:3" x14ac:dyDescent="0.75">
      <c r="B8973" s="250">
        <v>8910</v>
      </c>
      <c r="C8973" s="249">
        <v>74.755131461480701</v>
      </c>
    </row>
    <row r="8974" spans="2:3" x14ac:dyDescent="0.75">
      <c r="B8974" s="250">
        <v>8911</v>
      </c>
      <c r="C8974" s="249">
        <v>127.71812457632657</v>
      </c>
    </row>
    <row r="8975" spans="2:3" x14ac:dyDescent="0.75">
      <c r="B8975" s="250">
        <v>8912</v>
      </c>
      <c r="C8975" s="249">
        <v>164.82492661164099</v>
      </c>
    </row>
    <row r="8976" spans="2:3" x14ac:dyDescent="0.75">
      <c r="B8976" s="250">
        <v>8913</v>
      </c>
      <c r="C8976" s="249">
        <v>109.74376871767262</v>
      </c>
    </row>
    <row r="8977" spans="2:3" x14ac:dyDescent="0.75">
      <c r="B8977" s="250">
        <v>8914</v>
      </c>
      <c r="C8977" s="249">
        <v>141.12353269962398</v>
      </c>
    </row>
    <row r="8978" spans="2:3" x14ac:dyDescent="0.75">
      <c r="B8978" s="250">
        <v>8915</v>
      </c>
      <c r="C8978" s="249">
        <v>131.78340100531756</v>
      </c>
    </row>
    <row r="8979" spans="2:3" x14ac:dyDescent="0.75">
      <c r="B8979" s="250">
        <v>8916</v>
      </c>
      <c r="C8979" s="249">
        <v>136.64933140916412</v>
      </c>
    </row>
    <row r="8980" spans="2:3" x14ac:dyDescent="0.75">
      <c r="B8980" s="250">
        <v>8917</v>
      </c>
      <c r="C8980" s="249">
        <v>154.55709878780704</v>
      </c>
    </row>
    <row r="8981" spans="2:3" x14ac:dyDescent="0.75">
      <c r="B8981" s="250">
        <v>8918</v>
      </c>
      <c r="C8981" s="249">
        <v>116.67795472856349</v>
      </c>
    </row>
    <row r="8982" spans="2:3" x14ac:dyDescent="0.75">
      <c r="B8982" s="250">
        <v>8919</v>
      </c>
      <c r="C8982" s="249">
        <v>135.34011370279657</v>
      </c>
    </row>
    <row r="8983" spans="2:3" x14ac:dyDescent="0.75">
      <c r="B8983" s="250">
        <v>8920</v>
      </c>
      <c r="C8983" s="249">
        <v>101.30770064308079</v>
      </c>
    </row>
    <row r="8984" spans="2:3" x14ac:dyDescent="0.75">
      <c r="B8984" s="250">
        <v>8921</v>
      </c>
      <c r="C8984" s="249">
        <v>117.54999585059679</v>
      </c>
    </row>
    <row r="8985" spans="2:3" x14ac:dyDescent="0.75">
      <c r="B8985" s="250">
        <v>8922</v>
      </c>
      <c r="C8985" s="249">
        <v>89.131931437202567</v>
      </c>
    </row>
    <row r="8986" spans="2:3" x14ac:dyDescent="0.75">
      <c r="B8986" s="250">
        <v>8923</v>
      </c>
      <c r="C8986" s="249">
        <v>117.39030109596438</v>
      </c>
    </row>
    <row r="8987" spans="2:3" x14ac:dyDescent="0.75">
      <c r="B8987" s="250">
        <v>8924</v>
      </c>
      <c r="C8987" s="249">
        <v>103.06532940352922</v>
      </c>
    </row>
    <row r="8988" spans="2:3" x14ac:dyDescent="0.75">
      <c r="B8988" s="250">
        <v>8925</v>
      </c>
      <c r="C8988" s="249">
        <v>110.00884323272466</v>
      </c>
    </row>
    <row r="8989" spans="2:3" x14ac:dyDescent="0.75">
      <c r="B8989" s="250">
        <v>8926</v>
      </c>
      <c r="C8989" s="249">
        <v>135.28744489523322</v>
      </c>
    </row>
    <row r="8990" spans="2:3" x14ac:dyDescent="0.75">
      <c r="B8990" s="250">
        <v>8927</v>
      </c>
      <c r="C8990" s="249">
        <v>168.18348753573386</v>
      </c>
    </row>
    <row r="8991" spans="2:3" x14ac:dyDescent="0.75">
      <c r="B8991" s="250">
        <v>8928</v>
      </c>
      <c r="C8991" s="249">
        <v>122.66087913718368</v>
      </c>
    </row>
    <row r="8992" spans="2:3" x14ac:dyDescent="0.75">
      <c r="B8992" s="250">
        <v>8929</v>
      </c>
      <c r="C8992" s="249">
        <v>71.30526577330852</v>
      </c>
    </row>
    <row r="8993" spans="2:3" x14ac:dyDescent="0.75">
      <c r="B8993" s="250">
        <v>8930</v>
      </c>
      <c r="C8993" s="249">
        <v>97.792209432183682</v>
      </c>
    </row>
    <row r="8994" spans="2:3" x14ac:dyDescent="0.75">
      <c r="B8994" s="250">
        <v>8931</v>
      </c>
      <c r="C8994" s="249">
        <v>115.14895658326067</v>
      </c>
    </row>
    <row r="8995" spans="2:3" x14ac:dyDescent="0.75">
      <c r="B8995" s="250">
        <v>8932</v>
      </c>
      <c r="C8995" s="249">
        <v>109.61104456767319</v>
      </c>
    </row>
    <row r="8996" spans="2:3" x14ac:dyDescent="0.75">
      <c r="B8996" s="250">
        <v>8933</v>
      </c>
      <c r="C8996" s="249">
        <v>157.82632399527301</v>
      </c>
    </row>
    <row r="8997" spans="2:3" x14ac:dyDescent="0.75">
      <c r="B8997" s="250">
        <v>8934</v>
      </c>
      <c r="C8997" s="249">
        <v>157.98414342374556</v>
      </c>
    </row>
    <row r="8998" spans="2:3" x14ac:dyDescent="0.75">
      <c r="B8998" s="250">
        <v>8935</v>
      </c>
      <c r="C8998" s="249">
        <v>102.90575585116494</v>
      </c>
    </row>
    <row r="8999" spans="2:3" x14ac:dyDescent="0.75">
      <c r="B8999" s="250">
        <v>8936</v>
      </c>
      <c r="C8999" s="249">
        <v>112.45607518904546</v>
      </c>
    </row>
    <row r="9000" spans="2:3" x14ac:dyDescent="0.75">
      <c r="B9000" s="250">
        <v>8937</v>
      </c>
      <c r="C9000" s="249">
        <v>102.54348902403771</v>
      </c>
    </row>
    <row r="9001" spans="2:3" x14ac:dyDescent="0.75">
      <c r="B9001" s="250">
        <v>8938</v>
      </c>
      <c r="C9001" s="249">
        <v>139.16565629851007</v>
      </c>
    </row>
    <row r="9002" spans="2:3" x14ac:dyDescent="0.75">
      <c r="B9002" s="250">
        <v>8939</v>
      </c>
      <c r="C9002" s="249">
        <v>79.263475131657387</v>
      </c>
    </row>
    <row r="9003" spans="2:3" x14ac:dyDescent="0.75">
      <c r="B9003" s="250">
        <v>8940</v>
      </c>
      <c r="C9003" s="249">
        <v>112.7146804743367</v>
      </c>
    </row>
    <row r="9004" spans="2:3" x14ac:dyDescent="0.75">
      <c r="B9004" s="250">
        <v>8941</v>
      </c>
      <c r="C9004" s="249">
        <v>158.26978243186008</v>
      </c>
    </row>
    <row r="9005" spans="2:3" x14ac:dyDescent="0.75">
      <c r="B9005" s="250">
        <v>8942</v>
      </c>
      <c r="C9005" s="249">
        <v>33.70523199027852</v>
      </c>
    </row>
    <row r="9006" spans="2:3" x14ac:dyDescent="0.75">
      <c r="B9006" s="250">
        <v>8943</v>
      </c>
      <c r="C9006" s="249">
        <v>127.13592022843001</v>
      </c>
    </row>
    <row r="9007" spans="2:3" x14ac:dyDescent="0.75">
      <c r="B9007" s="250">
        <v>8944</v>
      </c>
      <c r="C9007" s="249">
        <v>93.04072062631144</v>
      </c>
    </row>
    <row r="9008" spans="2:3" x14ac:dyDescent="0.75">
      <c r="B9008" s="250">
        <v>8945</v>
      </c>
      <c r="C9008" s="249">
        <v>171.84414611861902</v>
      </c>
    </row>
    <row r="9009" spans="2:3" x14ac:dyDescent="0.75">
      <c r="B9009" s="250">
        <v>8946</v>
      </c>
      <c r="C9009" s="249">
        <v>150.0306241081077</v>
      </c>
    </row>
    <row r="9010" spans="2:3" x14ac:dyDescent="0.75">
      <c r="B9010" s="250">
        <v>8947</v>
      </c>
      <c r="C9010" s="249">
        <v>104.39152101331953</v>
      </c>
    </row>
    <row r="9011" spans="2:3" x14ac:dyDescent="0.75">
      <c r="B9011" s="250">
        <v>8948</v>
      </c>
      <c r="C9011" s="249">
        <v>94.561165724271646</v>
      </c>
    </row>
    <row r="9012" spans="2:3" x14ac:dyDescent="0.75">
      <c r="B9012" s="250">
        <v>8949</v>
      </c>
      <c r="C9012" s="249">
        <v>140.44630672747786</v>
      </c>
    </row>
    <row r="9013" spans="2:3" x14ac:dyDescent="0.75">
      <c r="B9013" s="250">
        <v>8950</v>
      </c>
      <c r="C9013" s="249">
        <v>84.490779064008223</v>
      </c>
    </row>
    <row r="9014" spans="2:3" x14ac:dyDescent="0.75">
      <c r="B9014" s="250">
        <v>8951</v>
      </c>
      <c r="C9014" s="249">
        <v>140.72266984758903</v>
      </c>
    </row>
    <row r="9015" spans="2:3" x14ac:dyDescent="0.75">
      <c r="B9015" s="250">
        <v>8952</v>
      </c>
      <c r="C9015" s="249">
        <v>123.37613732933833</v>
      </c>
    </row>
    <row r="9016" spans="2:3" x14ac:dyDescent="0.75">
      <c r="B9016" s="250">
        <v>8953</v>
      </c>
      <c r="C9016" s="249">
        <v>68.100563411436681</v>
      </c>
    </row>
    <row r="9017" spans="2:3" x14ac:dyDescent="0.75">
      <c r="B9017" s="250">
        <v>8954</v>
      </c>
      <c r="C9017" s="249">
        <v>120.0092069521783</v>
      </c>
    </row>
    <row r="9018" spans="2:3" x14ac:dyDescent="0.75">
      <c r="B9018" s="250">
        <v>8955</v>
      </c>
      <c r="C9018" s="249">
        <v>115.52111512236793</v>
      </c>
    </row>
    <row r="9019" spans="2:3" x14ac:dyDescent="0.75">
      <c r="B9019" s="250">
        <v>8956</v>
      </c>
      <c r="C9019" s="249">
        <v>169.2167907393536</v>
      </c>
    </row>
    <row r="9020" spans="2:3" x14ac:dyDescent="0.75">
      <c r="B9020" s="250">
        <v>8957</v>
      </c>
      <c r="C9020" s="249">
        <v>137.84283463441554</v>
      </c>
    </row>
    <row r="9021" spans="2:3" x14ac:dyDescent="0.75">
      <c r="B9021" s="250">
        <v>8958</v>
      </c>
      <c r="C9021" s="249">
        <v>156.22075868424133</v>
      </c>
    </row>
    <row r="9022" spans="2:3" x14ac:dyDescent="0.75">
      <c r="B9022" s="250">
        <v>8959</v>
      </c>
      <c r="C9022" s="249">
        <v>112.60587712597155</v>
      </c>
    </row>
    <row r="9023" spans="2:3" x14ac:dyDescent="0.75">
      <c r="B9023" s="250">
        <v>8960</v>
      </c>
      <c r="C9023" s="249">
        <v>110.54792340229602</v>
      </c>
    </row>
    <row r="9024" spans="2:3" x14ac:dyDescent="0.75">
      <c r="B9024" s="250">
        <v>8961</v>
      </c>
      <c r="C9024" s="249">
        <v>136.54268444206289</v>
      </c>
    </row>
    <row r="9025" spans="2:3" x14ac:dyDescent="0.75">
      <c r="B9025" s="250">
        <v>8962</v>
      </c>
      <c r="C9025" s="249">
        <v>139.64576885087121</v>
      </c>
    </row>
    <row r="9026" spans="2:3" x14ac:dyDescent="0.75">
      <c r="B9026" s="250">
        <v>8963</v>
      </c>
      <c r="C9026" s="249">
        <v>107.67767370343074</v>
      </c>
    </row>
    <row r="9027" spans="2:3" x14ac:dyDescent="0.75">
      <c r="B9027" s="250">
        <v>8964</v>
      </c>
      <c r="C9027" s="249">
        <v>112.9991648336719</v>
      </c>
    </row>
    <row r="9028" spans="2:3" x14ac:dyDescent="0.75">
      <c r="B9028" s="250">
        <v>8965</v>
      </c>
      <c r="C9028" s="249">
        <v>147.07055528336946</v>
      </c>
    </row>
    <row r="9029" spans="2:3" x14ac:dyDescent="0.75">
      <c r="B9029" s="250">
        <v>8966</v>
      </c>
      <c r="C9029" s="249">
        <v>104.2905552189351</v>
      </c>
    </row>
    <row r="9030" spans="2:3" x14ac:dyDescent="0.75">
      <c r="B9030" s="250">
        <v>8967</v>
      </c>
      <c r="C9030" s="249">
        <v>87.524810282972396</v>
      </c>
    </row>
    <row r="9031" spans="2:3" x14ac:dyDescent="0.75">
      <c r="B9031" s="250">
        <v>8968</v>
      </c>
      <c r="C9031" s="249">
        <v>95.315735535120609</v>
      </c>
    </row>
    <row r="9032" spans="2:3" x14ac:dyDescent="0.75">
      <c r="B9032" s="250">
        <v>8969</v>
      </c>
      <c r="C9032" s="249">
        <v>137.12543209203969</v>
      </c>
    </row>
    <row r="9033" spans="2:3" x14ac:dyDescent="0.75">
      <c r="B9033" s="250">
        <v>8970</v>
      </c>
      <c r="C9033" s="249">
        <v>136.49262942012103</v>
      </c>
    </row>
    <row r="9034" spans="2:3" x14ac:dyDescent="0.75">
      <c r="B9034" s="250">
        <v>8971</v>
      </c>
      <c r="C9034" s="249">
        <v>148.46745243168453</v>
      </c>
    </row>
    <row r="9035" spans="2:3" x14ac:dyDescent="0.75">
      <c r="B9035" s="250">
        <v>8972</v>
      </c>
      <c r="C9035" s="249">
        <v>161.46916683201752</v>
      </c>
    </row>
    <row r="9036" spans="2:3" x14ac:dyDescent="0.75">
      <c r="B9036" s="250">
        <v>8973</v>
      </c>
      <c r="C9036" s="249">
        <v>128.78252939671142</v>
      </c>
    </row>
    <row r="9037" spans="2:3" x14ac:dyDescent="0.75">
      <c r="B9037" s="250">
        <v>8974</v>
      </c>
      <c r="C9037" s="249">
        <v>178.31340101411254</v>
      </c>
    </row>
    <row r="9038" spans="2:3" x14ac:dyDescent="0.75">
      <c r="B9038" s="250">
        <v>8975</v>
      </c>
      <c r="C9038" s="249">
        <v>113.69255363203568</v>
      </c>
    </row>
    <row r="9039" spans="2:3" x14ac:dyDescent="0.75">
      <c r="B9039" s="250">
        <v>8976</v>
      </c>
      <c r="C9039" s="249">
        <v>103.53568727474585</v>
      </c>
    </row>
    <row r="9040" spans="2:3" x14ac:dyDescent="0.75">
      <c r="B9040" s="250">
        <v>8977</v>
      </c>
      <c r="C9040" s="249">
        <v>125.93746810587912</v>
      </c>
    </row>
    <row r="9041" spans="2:3" x14ac:dyDescent="0.75">
      <c r="B9041" s="250">
        <v>8978</v>
      </c>
      <c r="C9041" s="249">
        <v>84.410849411692666</v>
      </c>
    </row>
    <row r="9042" spans="2:3" x14ac:dyDescent="0.75">
      <c r="B9042" s="250">
        <v>8979</v>
      </c>
      <c r="C9042" s="249">
        <v>133.4444365308247</v>
      </c>
    </row>
    <row r="9043" spans="2:3" x14ac:dyDescent="0.75">
      <c r="B9043" s="250">
        <v>8980</v>
      </c>
      <c r="C9043" s="249">
        <v>117.49819802823066</v>
      </c>
    </row>
    <row r="9044" spans="2:3" x14ac:dyDescent="0.75">
      <c r="B9044" s="250">
        <v>8981</v>
      </c>
      <c r="C9044" s="249">
        <v>133.34558871030774</v>
      </c>
    </row>
    <row r="9045" spans="2:3" x14ac:dyDescent="0.75">
      <c r="B9045" s="250">
        <v>8982</v>
      </c>
      <c r="C9045" s="249">
        <v>101.82933140004644</v>
      </c>
    </row>
    <row r="9046" spans="2:3" x14ac:dyDescent="0.75">
      <c r="B9046" s="250">
        <v>8983</v>
      </c>
      <c r="C9046" s="249">
        <v>137.18248582882157</v>
      </c>
    </row>
    <row r="9047" spans="2:3" x14ac:dyDescent="0.75">
      <c r="B9047" s="250">
        <v>8984</v>
      </c>
      <c r="C9047" s="249">
        <v>114.32205716819827</v>
      </c>
    </row>
    <row r="9048" spans="2:3" x14ac:dyDescent="0.75">
      <c r="B9048" s="250">
        <v>8985</v>
      </c>
      <c r="C9048" s="249">
        <v>122.55586027196708</v>
      </c>
    </row>
    <row r="9049" spans="2:3" x14ac:dyDescent="0.75">
      <c r="B9049" s="250">
        <v>8986</v>
      </c>
      <c r="C9049" s="249">
        <v>94.247503369631715</v>
      </c>
    </row>
    <row r="9050" spans="2:3" x14ac:dyDescent="0.75">
      <c r="B9050" s="250">
        <v>8987</v>
      </c>
      <c r="C9050" s="249">
        <v>110.01720912774336</v>
      </c>
    </row>
    <row r="9051" spans="2:3" x14ac:dyDescent="0.75">
      <c r="B9051" s="250">
        <v>8988</v>
      </c>
      <c r="C9051" s="249">
        <v>75.894074321642876</v>
      </c>
    </row>
    <row r="9052" spans="2:3" x14ac:dyDescent="0.75">
      <c r="B9052" s="250">
        <v>8989</v>
      </c>
      <c r="C9052" s="249">
        <v>110.82697815212654</v>
      </c>
    </row>
    <row r="9053" spans="2:3" x14ac:dyDescent="0.75">
      <c r="B9053" s="250">
        <v>8990</v>
      </c>
      <c r="C9053" s="249">
        <v>111.68464049475436</v>
      </c>
    </row>
    <row r="9054" spans="2:3" x14ac:dyDescent="0.75">
      <c r="B9054" s="250">
        <v>8991</v>
      </c>
      <c r="C9054" s="249">
        <v>85.483936803341734</v>
      </c>
    </row>
    <row r="9055" spans="2:3" x14ac:dyDescent="0.75">
      <c r="B9055" s="250">
        <v>8992</v>
      </c>
      <c r="C9055" s="249">
        <v>156.50825886307982</v>
      </c>
    </row>
    <row r="9056" spans="2:3" x14ac:dyDescent="0.75">
      <c r="B9056" s="250">
        <v>8993</v>
      </c>
      <c r="C9056" s="249">
        <v>129.16128749722881</v>
      </c>
    </row>
    <row r="9057" spans="2:3" x14ac:dyDescent="0.75">
      <c r="B9057" s="250">
        <v>8994</v>
      </c>
      <c r="C9057" s="249">
        <v>97.057364004849035</v>
      </c>
    </row>
    <row r="9058" spans="2:3" x14ac:dyDescent="0.75">
      <c r="B9058" s="250">
        <v>8995</v>
      </c>
      <c r="C9058" s="249">
        <v>154.68786426994919</v>
      </c>
    </row>
    <row r="9059" spans="2:3" x14ac:dyDescent="0.75">
      <c r="B9059" s="250">
        <v>8996</v>
      </c>
      <c r="C9059" s="249">
        <v>153.89823703189657</v>
      </c>
    </row>
    <row r="9060" spans="2:3" x14ac:dyDescent="0.75">
      <c r="B9060" s="250">
        <v>8997</v>
      </c>
      <c r="C9060" s="249">
        <v>103.61185922817265</v>
      </c>
    </row>
    <row r="9061" spans="2:3" x14ac:dyDescent="0.75">
      <c r="B9061" s="250">
        <v>8998</v>
      </c>
      <c r="C9061" s="249">
        <v>86.051217461918611</v>
      </c>
    </row>
    <row r="9062" spans="2:3" x14ac:dyDescent="0.75">
      <c r="B9062" s="250">
        <v>8999</v>
      </c>
      <c r="C9062" s="249">
        <v>123.81899157039894</v>
      </c>
    </row>
    <row r="9063" spans="2:3" x14ac:dyDescent="0.75">
      <c r="B9063" s="250">
        <v>9000</v>
      </c>
      <c r="C9063" s="249">
        <v>50.472595100934427</v>
      </c>
    </row>
    <row r="9064" spans="2:3" x14ac:dyDescent="0.75">
      <c r="B9064" s="250">
        <v>9001</v>
      </c>
      <c r="C9064" s="249">
        <v>164.11312584151176</v>
      </c>
    </row>
    <row r="9065" spans="2:3" x14ac:dyDescent="0.75">
      <c r="B9065" s="250">
        <v>9002</v>
      </c>
      <c r="C9065" s="249">
        <v>135.76966494726622</v>
      </c>
    </row>
    <row r="9066" spans="2:3" x14ac:dyDescent="0.75">
      <c r="B9066" s="250">
        <v>9003</v>
      </c>
      <c r="C9066" s="249">
        <v>123.71767994663473</v>
      </c>
    </row>
    <row r="9067" spans="2:3" x14ac:dyDescent="0.75">
      <c r="B9067" s="250">
        <v>9004</v>
      </c>
      <c r="C9067" s="249">
        <v>90.442260837999314</v>
      </c>
    </row>
    <row r="9068" spans="2:3" x14ac:dyDescent="0.75">
      <c r="B9068" s="250">
        <v>9005</v>
      </c>
      <c r="C9068" s="249">
        <v>115.86068410198563</v>
      </c>
    </row>
    <row r="9069" spans="2:3" x14ac:dyDescent="0.75">
      <c r="B9069" s="250">
        <v>9006</v>
      </c>
      <c r="C9069" s="249">
        <v>141.05593619204731</v>
      </c>
    </row>
    <row r="9070" spans="2:3" x14ac:dyDescent="0.75">
      <c r="B9070" s="250">
        <v>9007</v>
      </c>
      <c r="C9070" s="249">
        <v>137.52151575549016</v>
      </c>
    </row>
    <row r="9071" spans="2:3" x14ac:dyDescent="0.75">
      <c r="B9071" s="250">
        <v>9008</v>
      </c>
      <c r="C9071" s="249">
        <v>121.30446510510285</v>
      </c>
    </row>
    <row r="9072" spans="2:3" x14ac:dyDescent="0.75">
      <c r="B9072" s="250">
        <v>9009</v>
      </c>
      <c r="C9072" s="249">
        <v>141.22003961990811</v>
      </c>
    </row>
    <row r="9073" spans="2:3" x14ac:dyDescent="0.75">
      <c r="B9073" s="250">
        <v>9010</v>
      </c>
      <c r="C9073" s="249">
        <v>170.71381855127225</v>
      </c>
    </row>
    <row r="9074" spans="2:3" x14ac:dyDescent="0.75">
      <c r="B9074" s="250">
        <v>9011</v>
      </c>
      <c r="C9074" s="249">
        <v>116.06885436807462</v>
      </c>
    </row>
    <row r="9075" spans="2:3" x14ac:dyDescent="0.75">
      <c r="B9075" s="250">
        <v>9012</v>
      </c>
      <c r="C9075" s="249">
        <v>115.90059759929979</v>
      </c>
    </row>
    <row r="9076" spans="2:3" x14ac:dyDescent="0.75">
      <c r="B9076" s="250">
        <v>9013</v>
      </c>
      <c r="C9076" s="249">
        <v>124.08386281936541</v>
      </c>
    </row>
    <row r="9077" spans="2:3" x14ac:dyDescent="0.75">
      <c r="B9077" s="250">
        <v>9014</v>
      </c>
      <c r="C9077" s="249">
        <v>113.13901723867053</v>
      </c>
    </row>
    <row r="9078" spans="2:3" x14ac:dyDescent="0.75">
      <c r="B9078" s="250">
        <v>9015</v>
      </c>
      <c r="C9078" s="249">
        <v>125.39927110739727</v>
      </c>
    </row>
    <row r="9079" spans="2:3" x14ac:dyDescent="0.75">
      <c r="B9079" s="250">
        <v>9016</v>
      </c>
      <c r="C9079" s="249">
        <v>85.83515772022993</v>
      </c>
    </row>
    <row r="9080" spans="2:3" x14ac:dyDescent="0.75">
      <c r="B9080" s="250">
        <v>9017</v>
      </c>
      <c r="C9080" s="249">
        <v>123.41358031292475</v>
      </c>
    </row>
    <row r="9081" spans="2:3" x14ac:dyDescent="0.75">
      <c r="B9081" s="250">
        <v>9018</v>
      </c>
      <c r="C9081" s="249">
        <v>120.01850635188744</v>
      </c>
    </row>
    <row r="9082" spans="2:3" x14ac:dyDescent="0.75">
      <c r="B9082" s="250">
        <v>9019</v>
      </c>
      <c r="C9082" s="249">
        <v>114.01782753490096</v>
      </c>
    </row>
    <row r="9083" spans="2:3" x14ac:dyDescent="0.75">
      <c r="B9083" s="250">
        <v>9020</v>
      </c>
      <c r="C9083" s="249">
        <v>113.29555451545505</v>
      </c>
    </row>
    <row r="9084" spans="2:3" x14ac:dyDescent="0.75">
      <c r="B9084" s="250">
        <v>9021</v>
      </c>
      <c r="C9084" s="249">
        <v>95.739371278720725</v>
      </c>
    </row>
    <row r="9085" spans="2:3" x14ac:dyDescent="0.75">
      <c r="B9085" s="250">
        <v>9022</v>
      </c>
      <c r="C9085" s="249">
        <v>112.44802893263397</v>
      </c>
    </row>
    <row r="9086" spans="2:3" x14ac:dyDescent="0.75">
      <c r="B9086" s="250">
        <v>9023</v>
      </c>
      <c r="C9086" s="249">
        <v>118.59321221280976</v>
      </c>
    </row>
    <row r="9087" spans="2:3" x14ac:dyDescent="0.75">
      <c r="B9087" s="250">
        <v>9024</v>
      </c>
      <c r="C9087" s="249">
        <v>135.30900333479724</v>
      </c>
    </row>
    <row r="9088" spans="2:3" x14ac:dyDescent="0.75">
      <c r="B9088" s="250">
        <v>9025</v>
      </c>
      <c r="C9088" s="249">
        <v>127.84959765705339</v>
      </c>
    </row>
    <row r="9089" spans="2:3" x14ac:dyDescent="0.75">
      <c r="B9089" s="250">
        <v>9026</v>
      </c>
      <c r="C9089" s="249">
        <v>134.35682237042374</v>
      </c>
    </row>
    <row r="9090" spans="2:3" x14ac:dyDescent="0.75">
      <c r="B9090" s="250">
        <v>9027</v>
      </c>
      <c r="C9090" s="249">
        <v>148.09517062053433</v>
      </c>
    </row>
    <row r="9091" spans="2:3" x14ac:dyDescent="0.75">
      <c r="B9091" s="250">
        <v>9028</v>
      </c>
      <c r="C9091" s="249">
        <v>120.727603270781</v>
      </c>
    </row>
    <row r="9092" spans="2:3" x14ac:dyDescent="0.75">
      <c r="B9092" s="250">
        <v>9029</v>
      </c>
      <c r="C9092" s="249">
        <v>130.62329038018635</v>
      </c>
    </row>
    <row r="9093" spans="2:3" x14ac:dyDescent="0.75">
      <c r="B9093" s="250">
        <v>9030</v>
      </c>
      <c r="C9093" s="249">
        <v>113.53522641491337</v>
      </c>
    </row>
    <row r="9094" spans="2:3" x14ac:dyDescent="0.75">
      <c r="B9094" s="250">
        <v>9031</v>
      </c>
      <c r="C9094" s="249">
        <v>113.85675806403019</v>
      </c>
    </row>
    <row r="9095" spans="2:3" x14ac:dyDescent="0.75">
      <c r="B9095" s="250">
        <v>9032</v>
      </c>
      <c r="C9095" s="249">
        <v>98.089039636678393</v>
      </c>
    </row>
    <row r="9096" spans="2:3" x14ac:dyDescent="0.75">
      <c r="B9096" s="250">
        <v>9033</v>
      </c>
      <c r="C9096" s="249">
        <v>174.95170991082659</v>
      </c>
    </row>
    <row r="9097" spans="2:3" x14ac:dyDescent="0.75">
      <c r="B9097" s="250">
        <v>9034</v>
      </c>
      <c r="C9097" s="249">
        <v>100.82115883331177</v>
      </c>
    </row>
    <row r="9098" spans="2:3" x14ac:dyDescent="0.75">
      <c r="B9098" s="250">
        <v>9035</v>
      </c>
      <c r="C9098" s="249">
        <v>127.81752153591258</v>
      </c>
    </row>
    <row r="9099" spans="2:3" x14ac:dyDescent="0.75">
      <c r="B9099" s="250">
        <v>9036</v>
      </c>
      <c r="C9099" s="249">
        <v>129.39184102817154</v>
      </c>
    </row>
    <row r="9100" spans="2:3" x14ac:dyDescent="0.75">
      <c r="B9100" s="250">
        <v>9037</v>
      </c>
      <c r="C9100" s="249">
        <v>117.89967603305736</v>
      </c>
    </row>
    <row r="9101" spans="2:3" x14ac:dyDescent="0.75">
      <c r="B9101" s="250">
        <v>9038</v>
      </c>
      <c r="C9101" s="249">
        <v>151.0956200006857</v>
      </c>
    </row>
    <row r="9102" spans="2:3" x14ac:dyDescent="0.75">
      <c r="B9102" s="250">
        <v>9039</v>
      </c>
      <c r="C9102" s="249">
        <v>157.79702801889781</v>
      </c>
    </row>
    <row r="9103" spans="2:3" x14ac:dyDescent="0.75">
      <c r="B9103" s="250">
        <v>9040</v>
      </c>
      <c r="C9103" s="249">
        <v>159.15326232106207</v>
      </c>
    </row>
    <row r="9104" spans="2:3" x14ac:dyDescent="0.75">
      <c r="B9104" s="250">
        <v>9041</v>
      </c>
      <c r="C9104" s="249">
        <v>96.302679169410609</v>
      </c>
    </row>
    <row r="9105" spans="2:3" x14ac:dyDescent="0.75">
      <c r="B9105" s="250">
        <v>9042</v>
      </c>
      <c r="C9105" s="249">
        <v>103.44199928631261</v>
      </c>
    </row>
    <row r="9106" spans="2:3" x14ac:dyDescent="0.75">
      <c r="B9106" s="250">
        <v>9043</v>
      </c>
      <c r="C9106" s="249">
        <v>146.278548365044</v>
      </c>
    </row>
    <row r="9107" spans="2:3" x14ac:dyDescent="0.75">
      <c r="B9107" s="250">
        <v>9044</v>
      </c>
      <c r="C9107" s="249">
        <v>108.77786808963405</v>
      </c>
    </row>
    <row r="9108" spans="2:3" x14ac:dyDescent="0.75">
      <c r="B9108" s="250">
        <v>9045</v>
      </c>
      <c r="C9108" s="249">
        <v>69.844271274779842</v>
      </c>
    </row>
    <row r="9109" spans="2:3" x14ac:dyDescent="0.75">
      <c r="B9109" s="250">
        <v>9046</v>
      </c>
      <c r="C9109" s="249">
        <v>143.7270709933527</v>
      </c>
    </row>
    <row r="9110" spans="2:3" x14ac:dyDescent="0.75">
      <c r="B9110" s="250">
        <v>9047</v>
      </c>
      <c r="C9110" s="249">
        <v>141.08509533327958</v>
      </c>
    </row>
    <row r="9111" spans="2:3" x14ac:dyDescent="0.75">
      <c r="B9111" s="250">
        <v>9048</v>
      </c>
      <c r="C9111" s="249">
        <v>141.51891641251592</v>
      </c>
    </row>
    <row r="9112" spans="2:3" x14ac:dyDescent="0.75">
      <c r="B9112" s="250">
        <v>9049</v>
      </c>
      <c r="C9112" s="249">
        <v>116.09428192063979</v>
      </c>
    </row>
    <row r="9113" spans="2:3" x14ac:dyDescent="0.75">
      <c r="B9113" s="250">
        <v>9050</v>
      </c>
      <c r="C9113" s="249">
        <v>124.45740708555019</v>
      </c>
    </row>
    <row r="9114" spans="2:3" x14ac:dyDescent="0.75">
      <c r="B9114" s="250">
        <v>9051</v>
      </c>
      <c r="C9114" s="249">
        <v>134.78263957038078</v>
      </c>
    </row>
    <row r="9115" spans="2:3" x14ac:dyDescent="0.75">
      <c r="B9115" s="250">
        <v>9052</v>
      </c>
      <c r="C9115" s="249">
        <v>139.27293595859661</v>
      </c>
    </row>
    <row r="9116" spans="2:3" x14ac:dyDescent="0.75">
      <c r="B9116" s="250">
        <v>9053</v>
      </c>
      <c r="C9116" s="249">
        <v>127.76871040999148</v>
      </c>
    </row>
    <row r="9117" spans="2:3" x14ac:dyDescent="0.75">
      <c r="B9117" s="250">
        <v>9054</v>
      </c>
      <c r="C9117" s="249">
        <v>143.12549016554433</v>
      </c>
    </row>
    <row r="9118" spans="2:3" x14ac:dyDescent="0.75">
      <c r="B9118" s="250">
        <v>9055</v>
      </c>
      <c r="C9118" s="249">
        <v>111.56387935763063</v>
      </c>
    </row>
    <row r="9119" spans="2:3" x14ac:dyDescent="0.75">
      <c r="B9119" s="250">
        <v>9056</v>
      </c>
      <c r="C9119" s="249">
        <v>146.52211984629201</v>
      </c>
    </row>
    <row r="9120" spans="2:3" x14ac:dyDescent="0.75">
      <c r="B9120" s="250">
        <v>9057</v>
      </c>
      <c r="C9120" s="249">
        <v>120.77226280415094</v>
      </c>
    </row>
    <row r="9121" spans="2:3" x14ac:dyDescent="0.75">
      <c r="B9121" s="250">
        <v>9058</v>
      </c>
      <c r="C9121" s="249">
        <v>159.40394236037434</v>
      </c>
    </row>
    <row r="9122" spans="2:3" x14ac:dyDescent="0.75">
      <c r="B9122" s="250">
        <v>9059</v>
      </c>
      <c r="C9122" s="249">
        <v>77.682545491548595</v>
      </c>
    </row>
    <row r="9123" spans="2:3" x14ac:dyDescent="0.75">
      <c r="B9123" s="250">
        <v>9060</v>
      </c>
      <c r="C9123" s="249">
        <v>132.18257749972958</v>
      </c>
    </row>
    <row r="9124" spans="2:3" x14ac:dyDescent="0.75">
      <c r="B9124" s="250">
        <v>9061</v>
      </c>
      <c r="C9124" s="249">
        <v>141.97823565168463</v>
      </c>
    </row>
    <row r="9125" spans="2:3" x14ac:dyDescent="0.75">
      <c r="B9125" s="250">
        <v>9062</v>
      </c>
      <c r="C9125" s="249">
        <v>87.746805367374222</v>
      </c>
    </row>
    <row r="9126" spans="2:3" x14ac:dyDescent="0.75">
      <c r="B9126" s="250">
        <v>9063</v>
      </c>
      <c r="C9126" s="249">
        <v>148.08689559329264</v>
      </c>
    </row>
    <row r="9127" spans="2:3" x14ac:dyDescent="0.75">
      <c r="B9127" s="250">
        <v>9064</v>
      </c>
      <c r="C9127" s="249">
        <v>129.88506302118805</v>
      </c>
    </row>
    <row r="9128" spans="2:3" x14ac:dyDescent="0.75">
      <c r="B9128" s="250">
        <v>9065</v>
      </c>
      <c r="C9128" s="249">
        <v>155.6565533565028</v>
      </c>
    </row>
    <row r="9129" spans="2:3" x14ac:dyDescent="0.75">
      <c r="B9129" s="250">
        <v>9066</v>
      </c>
      <c r="C9129" s="249">
        <v>102.85858527131452</v>
      </c>
    </row>
    <row r="9130" spans="2:3" x14ac:dyDescent="0.75">
      <c r="B9130" s="250">
        <v>9067</v>
      </c>
      <c r="C9130" s="249">
        <v>124.16467936779351</v>
      </c>
    </row>
    <row r="9131" spans="2:3" x14ac:dyDescent="0.75">
      <c r="B9131" s="250">
        <v>9068</v>
      </c>
      <c r="C9131" s="249">
        <v>128.17126184410583</v>
      </c>
    </row>
    <row r="9132" spans="2:3" x14ac:dyDescent="0.75">
      <c r="B9132" s="250">
        <v>9069</v>
      </c>
      <c r="C9132" s="249">
        <v>105.48606623853914</v>
      </c>
    </row>
    <row r="9133" spans="2:3" x14ac:dyDescent="0.75">
      <c r="B9133" s="250">
        <v>9070</v>
      </c>
      <c r="C9133" s="249">
        <v>128.30843241775722</v>
      </c>
    </row>
    <row r="9134" spans="2:3" x14ac:dyDescent="0.75">
      <c r="B9134" s="250">
        <v>9071</v>
      </c>
      <c r="C9134" s="249">
        <v>109.66221448701252</v>
      </c>
    </row>
    <row r="9135" spans="2:3" x14ac:dyDescent="0.75">
      <c r="B9135" s="250">
        <v>9072</v>
      </c>
      <c r="C9135" s="249">
        <v>159.90606484846583</v>
      </c>
    </row>
    <row r="9136" spans="2:3" x14ac:dyDescent="0.75">
      <c r="B9136" s="250">
        <v>9073</v>
      </c>
      <c r="C9136" s="249">
        <v>99.133802841697815</v>
      </c>
    </row>
    <row r="9137" spans="2:3" x14ac:dyDescent="0.75">
      <c r="B9137" s="250">
        <v>9074</v>
      </c>
      <c r="C9137" s="249">
        <v>126.64393860879031</v>
      </c>
    </row>
    <row r="9138" spans="2:3" x14ac:dyDescent="0.75">
      <c r="B9138" s="250">
        <v>9075</v>
      </c>
      <c r="C9138" s="249">
        <v>122.34258877285187</v>
      </c>
    </row>
    <row r="9139" spans="2:3" x14ac:dyDescent="0.75">
      <c r="B9139" s="250">
        <v>9076</v>
      </c>
      <c r="C9139" s="249">
        <v>116.80866693897009</v>
      </c>
    </row>
    <row r="9140" spans="2:3" x14ac:dyDescent="0.75">
      <c r="B9140" s="250">
        <v>9077</v>
      </c>
      <c r="C9140" s="249">
        <v>88.762193832435202</v>
      </c>
    </row>
    <row r="9141" spans="2:3" x14ac:dyDescent="0.75">
      <c r="B9141" s="250">
        <v>9078</v>
      </c>
      <c r="C9141" s="249">
        <v>133.80701304463767</v>
      </c>
    </row>
    <row r="9142" spans="2:3" x14ac:dyDescent="0.75">
      <c r="B9142" s="250">
        <v>9079</v>
      </c>
      <c r="C9142" s="249">
        <v>119.17443419329136</v>
      </c>
    </row>
    <row r="9143" spans="2:3" x14ac:dyDescent="0.75">
      <c r="B9143" s="250">
        <v>9080</v>
      </c>
      <c r="C9143" s="249">
        <v>114.350789418538</v>
      </c>
    </row>
    <row r="9144" spans="2:3" x14ac:dyDescent="0.75">
      <c r="B9144" s="250">
        <v>9081</v>
      </c>
      <c r="C9144" s="249">
        <v>159.89099285381394</v>
      </c>
    </row>
    <row r="9145" spans="2:3" x14ac:dyDescent="0.75">
      <c r="B9145" s="250">
        <v>9082</v>
      </c>
      <c r="C9145" s="249">
        <v>126.08724925895386</v>
      </c>
    </row>
    <row r="9146" spans="2:3" x14ac:dyDescent="0.75">
      <c r="B9146" s="250">
        <v>9083</v>
      </c>
      <c r="C9146" s="249">
        <v>116.84079762214473</v>
      </c>
    </row>
    <row r="9147" spans="2:3" x14ac:dyDescent="0.75">
      <c r="B9147" s="250">
        <v>9084</v>
      </c>
      <c r="C9147" s="249">
        <v>114.46458396412224</v>
      </c>
    </row>
    <row r="9148" spans="2:3" x14ac:dyDescent="0.75">
      <c r="B9148" s="250">
        <v>9085</v>
      </c>
      <c r="C9148" s="249">
        <v>170.48323170785397</v>
      </c>
    </row>
    <row r="9149" spans="2:3" x14ac:dyDescent="0.75">
      <c r="B9149" s="250">
        <v>9086</v>
      </c>
      <c r="C9149" s="249">
        <v>114.37381586380144</v>
      </c>
    </row>
    <row r="9150" spans="2:3" x14ac:dyDescent="0.75">
      <c r="B9150" s="250">
        <v>9087</v>
      </c>
      <c r="C9150" s="249">
        <v>130.38262139732831</v>
      </c>
    </row>
    <row r="9151" spans="2:3" x14ac:dyDescent="0.75">
      <c r="B9151" s="250">
        <v>9088</v>
      </c>
      <c r="C9151" s="249">
        <v>88.737255727656148</v>
      </c>
    </row>
    <row r="9152" spans="2:3" x14ac:dyDescent="0.75">
      <c r="B9152" s="250">
        <v>9089</v>
      </c>
      <c r="C9152" s="249">
        <v>106.45988162336198</v>
      </c>
    </row>
    <row r="9153" spans="2:3" x14ac:dyDescent="0.75">
      <c r="B9153" s="250">
        <v>9090</v>
      </c>
      <c r="C9153" s="249">
        <v>115.12817305901336</v>
      </c>
    </row>
    <row r="9154" spans="2:3" x14ac:dyDescent="0.75">
      <c r="B9154" s="250">
        <v>9091</v>
      </c>
      <c r="C9154" s="249">
        <v>85.720926196859892</v>
      </c>
    </row>
    <row r="9155" spans="2:3" x14ac:dyDescent="0.75">
      <c r="B9155" s="250">
        <v>9092</v>
      </c>
      <c r="C9155" s="249">
        <v>101.24340386378623</v>
      </c>
    </row>
    <row r="9156" spans="2:3" x14ac:dyDescent="0.75">
      <c r="B9156" s="250">
        <v>9093</v>
      </c>
      <c r="C9156" s="249">
        <v>111.17608903241543</v>
      </c>
    </row>
    <row r="9157" spans="2:3" x14ac:dyDescent="0.75">
      <c r="B9157" s="250">
        <v>9094</v>
      </c>
      <c r="C9157" s="249">
        <v>97.360190497448542</v>
      </c>
    </row>
    <row r="9158" spans="2:3" x14ac:dyDescent="0.75">
      <c r="B9158" s="250">
        <v>9095</v>
      </c>
      <c r="C9158" s="249">
        <v>108.30317213911003</v>
      </c>
    </row>
    <row r="9159" spans="2:3" x14ac:dyDescent="0.75">
      <c r="B9159" s="250">
        <v>9096</v>
      </c>
      <c r="C9159" s="249">
        <v>125.82209492759267</v>
      </c>
    </row>
    <row r="9160" spans="2:3" x14ac:dyDescent="0.75">
      <c r="B9160" s="250">
        <v>9097</v>
      </c>
      <c r="C9160" s="249">
        <v>154.46716035930083</v>
      </c>
    </row>
    <row r="9161" spans="2:3" x14ac:dyDescent="0.75">
      <c r="B9161" s="250">
        <v>9098</v>
      </c>
      <c r="C9161" s="249">
        <v>132.47135968342874</v>
      </c>
    </row>
    <row r="9162" spans="2:3" x14ac:dyDescent="0.75">
      <c r="B9162" s="250">
        <v>9099</v>
      </c>
      <c r="C9162" s="249">
        <v>90.281024468132074</v>
      </c>
    </row>
    <row r="9163" spans="2:3" x14ac:dyDescent="0.75">
      <c r="B9163" s="250">
        <v>9100</v>
      </c>
      <c r="C9163" s="249">
        <v>133.68960965169387</v>
      </c>
    </row>
    <row r="9164" spans="2:3" x14ac:dyDescent="0.75">
      <c r="B9164" s="250">
        <v>9101</v>
      </c>
      <c r="C9164" s="249">
        <v>127.88196121801681</v>
      </c>
    </row>
    <row r="9165" spans="2:3" x14ac:dyDescent="0.75">
      <c r="B9165" s="250">
        <v>9102</v>
      </c>
      <c r="C9165" s="249">
        <v>129.11089311701565</v>
      </c>
    </row>
    <row r="9166" spans="2:3" x14ac:dyDescent="0.75">
      <c r="B9166" s="250">
        <v>9103</v>
      </c>
      <c r="C9166" s="249">
        <v>190.71809957525807</v>
      </c>
    </row>
    <row r="9167" spans="2:3" x14ac:dyDescent="0.75">
      <c r="B9167" s="250">
        <v>9104</v>
      </c>
      <c r="C9167" s="249">
        <v>149.76347084163595</v>
      </c>
    </row>
    <row r="9168" spans="2:3" x14ac:dyDescent="0.75">
      <c r="B9168" s="250">
        <v>9105</v>
      </c>
      <c r="C9168" s="249">
        <v>151.40541364563106</v>
      </c>
    </row>
    <row r="9169" spans="2:3" x14ac:dyDescent="0.75">
      <c r="B9169" s="250">
        <v>9106</v>
      </c>
      <c r="C9169" s="249">
        <v>138.18897398191589</v>
      </c>
    </row>
    <row r="9170" spans="2:3" x14ac:dyDescent="0.75">
      <c r="B9170" s="250">
        <v>9107</v>
      </c>
      <c r="C9170" s="249">
        <v>96.925164503110892</v>
      </c>
    </row>
    <row r="9171" spans="2:3" x14ac:dyDescent="0.75">
      <c r="B9171" s="250">
        <v>9108</v>
      </c>
      <c r="C9171" s="249">
        <v>111.67791092669505</v>
      </c>
    </row>
    <row r="9172" spans="2:3" x14ac:dyDescent="0.75">
      <c r="B9172" s="250">
        <v>9109</v>
      </c>
      <c r="C9172" s="249">
        <v>91.600513971153504</v>
      </c>
    </row>
    <row r="9173" spans="2:3" x14ac:dyDescent="0.75">
      <c r="B9173" s="250">
        <v>9110</v>
      </c>
      <c r="C9173" s="249">
        <v>103.18644627115255</v>
      </c>
    </row>
    <row r="9174" spans="2:3" x14ac:dyDescent="0.75">
      <c r="B9174" s="250">
        <v>9111</v>
      </c>
      <c r="C9174" s="249">
        <v>115.95231458214826</v>
      </c>
    </row>
    <row r="9175" spans="2:3" x14ac:dyDescent="0.75">
      <c r="B9175" s="250">
        <v>9112</v>
      </c>
      <c r="C9175" s="249">
        <v>121.53612098733164</v>
      </c>
    </row>
    <row r="9176" spans="2:3" x14ac:dyDescent="0.75">
      <c r="B9176" s="250">
        <v>9113</v>
      </c>
      <c r="C9176" s="249">
        <v>120.88479765586241</v>
      </c>
    </row>
    <row r="9177" spans="2:3" x14ac:dyDescent="0.75">
      <c r="B9177" s="250">
        <v>9114</v>
      </c>
      <c r="C9177" s="249">
        <v>104.85989925773033</v>
      </c>
    </row>
    <row r="9178" spans="2:3" x14ac:dyDescent="0.75">
      <c r="B9178" s="250">
        <v>9115</v>
      </c>
      <c r="C9178" s="249">
        <v>111.59658424031548</v>
      </c>
    </row>
    <row r="9179" spans="2:3" x14ac:dyDescent="0.75">
      <c r="B9179" s="250">
        <v>9116</v>
      </c>
      <c r="C9179" s="249">
        <v>122.7148753339871</v>
      </c>
    </row>
    <row r="9180" spans="2:3" x14ac:dyDescent="0.75">
      <c r="B9180" s="250">
        <v>9117</v>
      </c>
      <c r="C9180" s="249">
        <v>145.26339547262612</v>
      </c>
    </row>
    <row r="9181" spans="2:3" x14ac:dyDescent="0.75">
      <c r="B9181" s="250">
        <v>9118</v>
      </c>
      <c r="C9181" s="249">
        <v>97.635667033464202</v>
      </c>
    </row>
    <row r="9182" spans="2:3" x14ac:dyDescent="0.75">
      <c r="B9182" s="250">
        <v>9119</v>
      </c>
      <c r="C9182" s="249">
        <v>98.285678741870214</v>
      </c>
    </row>
    <row r="9183" spans="2:3" x14ac:dyDescent="0.75">
      <c r="B9183" s="250">
        <v>9120</v>
      </c>
      <c r="C9183" s="249">
        <v>126.66232272845953</v>
      </c>
    </row>
    <row r="9184" spans="2:3" x14ac:dyDescent="0.75">
      <c r="B9184" s="250">
        <v>9121</v>
      </c>
      <c r="C9184" s="249">
        <v>101.96408342342406</v>
      </c>
    </row>
    <row r="9185" spans="2:3" x14ac:dyDescent="0.75">
      <c r="B9185" s="250">
        <v>9122</v>
      </c>
      <c r="C9185" s="249">
        <v>146.645562850413</v>
      </c>
    </row>
    <row r="9186" spans="2:3" x14ac:dyDescent="0.75">
      <c r="B9186" s="250">
        <v>9123</v>
      </c>
      <c r="C9186" s="249">
        <v>110.89926771991389</v>
      </c>
    </row>
    <row r="9187" spans="2:3" x14ac:dyDescent="0.75">
      <c r="B9187" s="250">
        <v>9124</v>
      </c>
      <c r="C9187" s="249">
        <v>119.5364670599062</v>
      </c>
    </row>
    <row r="9188" spans="2:3" x14ac:dyDescent="0.75">
      <c r="B9188" s="250">
        <v>9125</v>
      </c>
      <c r="C9188" s="249">
        <v>115.74348125936558</v>
      </c>
    </row>
    <row r="9189" spans="2:3" x14ac:dyDescent="0.75">
      <c r="B9189" s="250">
        <v>9126</v>
      </c>
      <c r="C9189" s="249">
        <v>99.172519946761952</v>
      </c>
    </row>
    <row r="9190" spans="2:3" x14ac:dyDescent="0.75">
      <c r="B9190" s="250">
        <v>9127</v>
      </c>
      <c r="C9190" s="249">
        <v>138.28699583422235</v>
      </c>
    </row>
    <row r="9191" spans="2:3" x14ac:dyDescent="0.75">
      <c r="B9191" s="250">
        <v>9128</v>
      </c>
      <c r="C9191" s="249">
        <v>152.03984399241659</v>
      </c>
    </row>
    <row r="9192" spans="2:3" x14ac:dyDescent="0.75">
      <c r="B9192" s="250">
        <v>9129</v>
      </c>
      <c r="C9192" s="249">
        <v>90.787769688724552</v>
      </c>
    </row>
    <row r="9193" spans="2:3" x14ac:dyDescent="0.75">
      <c r="B9193" s="250">
        <v>9130</v>
      </c>
      <c r="C9193" s="249">
        <v>129.91056988033316</v>
      </c>
    </row>
    <row r="9194" spans="2:3" x14ac:dyDescent="0.75">
      <c r="B9194" s="250">
        <v>9131</v>
      </c>
      <c r="C9194" s="249">
        <v>152.71225493063224</v>
      </c>
    </row>
    <row r="9195" spans="2:3" x14ac:dyDescent="0.75">
      <c r="B9195" s="250">
        <v>9132</v>
      </c>
      <c r="C9195" s="249">
        <v>87.735004582848617</v>
      </c>
    </row>
    <row r="9196" spans="2:3" x14ac:dyDescent="0.75">
      <c r="B9196" s="250">
        <v>9133</v>
      </c>
      <c r="C9196" s="249">
        <v>141.84987151966544</v>
      </c>
    </row>
    <row r="9197" spans="2:3" x14ac:dyDescent="0.75">
      <c r="B9197" s="250">
        <v>9134</v>
      </c>
      <c r="C9197" s="249">
        <v>129.42777076348904</v>
      </c>
    </row>
    <row r="9198" spans="2:3" x14ac:dyDescent="0.75">
      <c r="B9198" s="250">
        <v>9135</v>
      </c>
      <c r="C9198" s="249">
        <v>87.717896729279005</v>
      </c>
    </row>
    <row r="9199" spans="2:3" x14ac:dyDescent="0.75">
      <c r="B9199" s="250">
        <v>9136</v>
      </c>
      <c r="C9199" s="249">
        <v>111.17412455983776</v>
      </c>
    </row>
    <row r="9200" spans="2:3" x14ac:dyDescent="0.75">
      <c r="B9200" s="250">
        <v>9137</v>
      </c>
      <c r="C9200" s="249">
        <v>140.25372279634249</v>
      </c>
    </row>
    <row r="9201" spans="2:3" x14ac:dyDescent="0.75">
      <c r="B9201" s="250">
        <v>9138</v>
      </c>
      <c r="C9201" s="249">
        <v>144.37316208146979</v>
      </c>
    </row>
    <row r="9202" spans="2:3" x14ac:dyDescent="0.75">
      <c r="B9202" s="250">
        <v>9139</v>
      </c>
      <c r="C9202" s="249">
        <v>130.59176591591637</v>
      </c>
    </row>
    <row r="9203" spans="2:3" x14ac:dyDescent="0.75">
      <c r="B9203" s="250">
        <v>9140</v>
      </c>
      <c r="C9203" s="249">
        <v>108.74096372792266</v>
      </c>
    </row>
    <row r="9204" spans="2:3" x14ac:dyDescent="0.75">
      <c r="B9204" s="250">
        <v>9141</v>
      </c>
      <c r="C9204" s="249">
        <v>85.015072290802806</v>
      </c>
    </row>
    <row r="9205" spans="2:3" x14ac:dyDescent="0.75">
      <c r="B9205" s="250">
        <v>9142</v>
      </c>
      <c r="C9205" s="249">
        <v>44.57416802355047</v>
      </c>
    </row>
    <row r="9206" spans="2:3" x14ac:dyDescent="0.75">
      <c r="B9206" s="250">
        <v>9143</v>
      </c>
      <c r="C9206" s="249">
        <v>130.63536756053531</v>
      </c>
    </row>
    <row r="9207" spans="2:3" x14ac:dyDescent="0.75">
      <c r="B9207" s="250">
        <v>9144</v>
      </c>
      <c r="C9207" s="249">
        <v>151.08963798183299</v>
      </c>
    </row>
    <row r="9208" spans="2:3" x14ac:dyDescent="0.75">
      <c r="B9208" s="250">
        <v>9145</v>
      </c>
      <c r="C9208" s="249">
        <v>117.12689632991454</v>
      </c>
    </row>
    <row r="9209" spans="2:3" x14ac:dyDescent="0.75">
      <c r="B9209" s="250">
        <v>9146</v>
      </c>
      <c r="C9209" s="249">
        <v>122.28644611970219</v>
      </c>
    </row>
    <row r="9210" spans="2:3" x14ac:dyDescent="0.75">
      <c r="B9210" s="250">
        <v>9147</v>
      </c>
      <c r="C9210" s="249">
        <v>130.43914950032129</v>
      </c>
    </row>
    <row r="9211" spans="2:3" x14ac:dyDescent="0.75">
      <c r="B9211" s="250">
        <v>9148</v>
      </c>
      <c r="C9211" s="249">
        <v>100.2136366898003</v>
      </c>
    </row>
    <row r="9212" spans="2:3" x14ac:dyDescent="0.75">
      <c r="B9212" s="250">
        <v>9149</v>
      </c>
      <c r="C9212" s="249">
        <v>102.59755366724993</v>
      </c>
    </row>
    <row r="9213" spans="2:3" x14ac:dyDescent="0.75">
      <c r="B9213" s="250">
        <v>9150</v>
      </c>
      <c r="C9213" s="249">
        <v>178.49468074603254</v>
      </c>
    </row>
    <row r="9214" spans="2:3" x14ac:dyDescent="0.75">
      <c r="B9214" s="250">
        <v>9151</v>
      </c>
      <c r="C9214" s="249">
        <v>131.89028437658598</v>
      </c>
    </row>
    <row r="9215" spans="2:3" x14ac:dyDescent="0.75">
      <c r="B9215" s="250">
        <v>9152</v>
      </c>
      <c r="C9215" s="249">
        <v>144.21565232334359</v>
      </c>
    </row>
    <row r="9216" spans="2:3" x14ac:dyDescent="0.75">
      <c r="B9216" s="250">
        <v>9153</v>
      </c>
      <c r="C9216" s="249">
        <v>142.48325732887884</v>
      </c>
    </row>
    <row r="9217" spans="2:3" x14ac:dyDescent="0.75">
      <c r="B9217" s="250">
        <v>9154</v>
      </c>
      <c r="C9217" s="249">
        <v>96.147575166387838</v>
      </c>
    </row>
    <row r="9218" spans="2:3" x14ac:dyDescent="0.75">
      <c r="B9218" s="250">
        <v>9155</v>
      </c>
      <c r="C9218" s="249">
        <v>117.9325765749129</v>
      </c>
    </row>
    <row r="9219" spans="2:3" x14ac:dyDescent="0.75">
      <c r="B9219" s="250">
        <v>9156</v>
      </c>
      <c r="C9219" s="249">
        <v>136.27962033548715</v>
      </c>
    </row>
    <row r="9220" spans="2:3" x14ac:dyDescent="0.75">
      <c r="B9220" s="250">
        <v>9157</v>
      </c>
      <c r="C9220" s="249">
        <v>133.31493146646284</v>
      </c>
    </row>
    <row r="9221" spans="2:3" x14ac:dyDescent="0.75">
      <c r="B9221" s="250">
        <v>9158</v>
      </c>
      <c r="C9221" s="249">
        <v>93.877101602756454</v>
      </c>
    </row>
    <row r="9222" spans="2:3" x14ac:dyDescent="0.75">
      <c r="B9222" s="250">
        <v>9159</v>
      </c>
      <c r="C9222" s="249">
        <v>140.53770417849785</v>
      </c>
    </row>
    <row r="9223" spans="2:3" x14ac:dyDescent="0.75">
      <c r="B9223" s="250">
        <v>9160</v>
      </c>
      <c r="C9223" s="249">
        <v>109.22787334943477</v>
      </c>
    </row>
    <row r="9224" spans="2:3" x14ac:dyDescent="0.75">
      <c r="B9224" s="250">
        <v>9161</v>
      </c>
      <c r="C9224" s="249">
        <v>97.355575955337713</v>
      </c>
    </row>
    <row r="9225" spans="2:3" x14ac:dyDescent="0.75">
      <c r="B9225" s="250">
        <v>9162</v>
      </c>
      <c r="C9225" s="249">
        <v>140.3944642449313</v>
      </c>
    </row>
    <row r="9226" spans="2:3" x14ac:dyDescent="0.75">
      <c r="B9226" s="250">
        <v>9163</v>
      </c>
      <c r="C9226" s="249">
        <v>104.1743541699993</v>
      </c>
    </row>
    <row r="9227" spans="2:3" x14ac:dyDescent="0.75">
      <c r="B9227" s="250">
        <v>9164</v>
      </c>
      <c r="C9227" s="249">
        <v>144.08228520447014</v>
      </c>
    </row>
    <row r="9228" spans="2:3" x14ac:dyDescent="0.75">
      <c r="B9228" s="250">
        <v>9165</v>
      </c>
      <c r="C9228" s="249">
        <v>128.16065343591012</v>
      </c>
    </row>
    <row r="9229" spans="2:3" x14ac:dyDescent="0.75">
      <c r="B9229" s="250">
        <v>9166</v>
      </c>
      <c r="C9229" s="249">
        <v>91.131863693464851</v>
      </c>
    </row>
    <row r="9230" spans="2:3" x14ac:dyDescent="0.75">
      <c r="B9230" s="250">
        <v>9167</v>
      </c>
      <c r="C9230" s="249">
        <v>102.78608211659514</v>
      </c>
    </row>
    <row r="9231" spans="2:3" x14ac:dyDescent="0.75">
      <c r="B9231" s="250">
        <v>9168</v>
      </c>
      <c r="C9231" s="249">
        <v>137.01527577340863</v>
      </c>
    </row>
    <row r="9232" spans="2:3" x14ac:dyDescent="0.75">
      <c r="B9232" s="250">
        <v>9169</v>
      </c>
      <c r="C9232" s="249">
        <v>141.75513523351276</v>
      </c>
    </row>
    <row r="9233" spans="2:3" x14ac:dyDescent="0.75">
      <c r="B9233" s="250">
        <v>9170</v>
      </c>
      <c r="C9233" s="249">
        <v>153.58162049488237</v>
      </c>
    </row>
    <row r="9234" spans="2:3" x14ac:dyDescent="0.75">
      <c r="B9234" s="250">
        <v>9171</v>
      </c>
      <c r="C9234" s="249">
        <v>116.5585876019554</v>
      </c>
    </row>
    <row r="9235" spans="2:3" x14ac:dyDescent="0.75">
      <c r="B9235" s="250">
        <v>9172</v>
      </c>
      <c r="C9235" s="249">
        <v>139.56285738136091</v>
      </c>
    </row>
    <row r="9236" spans="2:3" x14ac:dyDescent="0.75">
      <c r="B9236" s="250">
        <v>9173</v>
      </c>
      <c r="C9236" s="249">
        <v>154.6709577404666</v>
      </c>
    </row>
    <row r="9237" spans="2:3" x14ac:dyDescent="0.75">
      <c r="B9237" s="250">
        <v>9174</v>
      </c>
      <c r="C9237" s="249">
        <v>97.609627632149923</v>
      </c>
    </row>
    <row r="9238" spans="2:3" x14ac:dyDescent="0.75">
      <c r="B9238" s="250">
        <v>9175</v>
      </c>
      <c r="C9238" s="249">
        <v>141.87572545605397</v>
      </c>
    </row>
    <row r="9239" spans="2:3" x14ac:dyDescent="0.75">
      <c r="B9239" s="250">
        <v>9176</v>
      </c>
      <c r="C9239" s="249">
        <v>100.25227666153998</v>
      </c>
    </row>
    <row r="9240" spans="2:3" x14ac:dyDescent="0.75">
      <c r="B9240" s="250">
        <v>9177</v>
      </c>
      <c r="C9240" s="249">
        <v>114.48661786177485</v>
      </c>
    </row>
    <row r="9241" spans="2:3" x14ac:dyDescent="0.75">
      <c r="B9241" s="250">
        <v>9178</v>
      </c>
      <c r="C9241" s="249">
        <v>120.72915553814242</v>
      </c>
    </row>
    <row r="9242" spans="2:3" x14ac:dyDescent="0.75">
      <c r="B9242" s="250">
        <v>9179</v>
      </c>
      <c r="C9242" s="249">
        <v>176.54016968591034</v>
      </c>
    </row>
    <row r="9243" spans="2:3" x14ac:dyDescent="0.75">
      <c r="B9243" s="250">
        <v>9180</v>
      </c>
      <c r="C9243" s="249">
        <v>161.93249689752992</v>
      </c>
    </row>
    <row r="9244" spans="2:3" x14ac:dyDescent="0.75">
      <c r="B9244" s="250">
        <v>9181</v>
      </c>
      <c r="C9244" s="249">
        <v>164.25562580812942</v>
      </c>
    </row>
    <row r="9245" spans="2:3" x14ac:dyDescent="0.75">
      <c r="B9245" s="250">
        <v>9182</v>
      </c>
      <c r="C9245" s="249">
        <v>82.103419276941224</v>
      </c>
    </row>
    <row r="9246" spans="2:3" x14ac:dyDescent="0.75">
      <c r="B9246" s="250">
        <v>9183</v>
      </c>
      <c r="C9246" s="249">
        <v>166.4475188233875</v>
      </c>
    </row>
    <row r="9247" spans="2:3" x14ac:dyDescent="0.75">
      <c r="B9247" s="250">
        <v>9184</v>
      </c>
      <c r="C9247" s="249">
        <v>125.73005735885324</v>
      </c>
    </row>
    <row r="9248" spans="2:3" x14ac:dyDescent="0.75">
      <c r="B9248" s="250">
        <v>9185</v>
      </c>
      <c r="C9248" s="249">
        <v>107.49205799779737</v>
      </c>
    </row>
    <row r="9249" spans="2:3" x14ac:dyDescent="0.75">
      <c r="B9249" s="250">
        <v>9186</v>
      </c>
      <c r="C9249" s="249">
        <v>74.672931784641889</v>
      </c>
    </row>
    <row r="9250" spans="2:3" x14ac:dyDescent="0.75">
      <c r="B9250" s="250">
        <v>9187</v>
      </c>
      <c r="C9250" s="249">
        <v>129.35161176798275</v>
      </c>
    </row>
    <row r="9251" spans="2:3" x14ac:dyDescent="0.75">
      <c r="B9251" s="250">
        <v>9188</v>
      </c>
      <c r="C9251" s="249">
        <v>79.415572041510359</v>
      </c>
    </row>
    <row r="9252" spans="2:3" x14ac:dyDescent="0.75">
      <c r="B9252" s="250">
        <v>9189</v>
      </c>
      <c r="C9252" s="249">
        <v>135.41554246872064</v>
      </c>
    </row>
    <row r="9253" spans="2:3" x14ac:dyDescent="0.75">
      <c r="B9253" s="250">
        <v>9190</v>
      </c>
      <c r="C9253" s="249">
        <v>108.15033858279028</v>
      </c>
    </row>
    <row r="9254" spans="2:3" x14ac:dyDescent="0.75">
      <c r="B9254" s="250">
        <v>9191</v>
      </c>
      <c r="C9254" s="249">
        <v>103.10201786605222</v>
      </c>
    </row>
    <row r="9255" spans="2:3" x14ac:dyDescent="0.75">
      <c r="B9255" s="250">
        <v>9192</v>
      </c>
      <c r="C9255" s="249">
        <v>84.555568027361787</v>
      </c>
    </row>
    <row r="9256" spans="2:3" x14ac:dyDescent="0.75">
      <c r="B9256" s="250">
        <v>9193</v>
      </c>
      <c r="C9256" s="249">
        <v>169.91898456197788</v>
      </c>
    </row>
    <row r="9257" spans="2:3" x14ac:dyDescent="0.75">
      <c r="B9257" s="250">
        <v>9194</v>
      </c>
      <c r="C9257" s="249">
        <v>129.40614035185686</v>
      </c>
    </row>
    <row r="9258" spans="2:3" x14ac:dyDescent="0.75">
      <c r="B9258" s="250">
        <v>9195</v>
      </c>
      <c r="C9258" s="249">
        <v>135.28593859570742</v>
      </c>
    </row>
    <row r="9259" spans="2:3" x14ac:dyDescent="0.75">
      <c r="B9259" s="250">
        <v>9196</v>
      </c>
      <c r="C9259" s="249">
        <v>116.96674447581245</v>
      </c>
    </row>
    <row r="9260" spans="2:3" x14ac:dyDescent="0.75">
      <c r="B9260" s="250">
        <v>9197</v>
      </c>
      <c r="C9260" s="249">
        <v>96.40292960787248</v>
      </c>
    </row>
    <row r="9261" spans="2:3" x14ac:dyDescent="0.75">
      <c r="B9261" s="250">
        <v>9198</v>
      </c>
      <c r="C9261" s="249">
        <v>84.592676429766684</v>
      </c>
    </row>
    <row r="9262" spans="2:3" x14ac:dyDescent="0.75">
      <c r="B9262" s="250">
        <v>9199</v>
      </c>
      <c r="C9262" s="249">
        <v>170.05131182540299</v>
      </c>
    </row>
    <row r="9263" spans="2:3" x14ac:dyDescent="0.75">
      <c r="B9263" s="250">
        <v>9200</v>
      </c>
      <c r="C9263" s="249">
        <v>149.95751667541884</v>
      </c>
    </row>
    <row r="9264" spans="2:3" x14ac:dyDescent="0.75">
      <c r="B9264" s="250">
        <v>9201</v>
      </c>
      <c r="C9264" s="249">
        <v>124.49103314371685</v>
      </c>
    </row>
    <row r="9265" spans="2:3" x14ac:dyDescent="0.75">
      <c r="B9265" s="250">
        <v>9202</v>
      </c>
      <c r="C9265" s="249">
        <v>120.9402084369076</v>
      </c>
    </row>
    <row r="9266" spans="2:3" x14ac:dyDescent="0.75">
      <c r="B9266" s="250">
        <v>9203</v>
      </c>
      <c r="C9266" s="249">
        <v>109.83985249791773</v>
      </c>
    </row>
    <row r="9267" spans="2:3" x14ac:dyDescent="0.75">
      <c r="B9267" s="250">
        <v>9204</v>
      </c>
      <c r="C9267" s="249">
        <v>127.24033212196542</v>
      </c>
    </row>
    <row r="9268" spans="2:3" x14ac:dyDescent="0.75">
      <c r="B9268" s="250">
        <v>9205</v>
      </c>
      <c r="C9268" s="249">
        <v>130.86577221518584</v>
      </c>
    </row>
    <row r="9269" spans="2:3" x14ac:dyDescent="0.75">
      <c r="B9269" s="250">
        <v>9206</v>
      </c>
      <c r="C9269" s="249">
        <v>136.17278067628692</v>
      </c>
    </row>
    <row r="9270" spans="2:3" x14ac:dyDescent="0.75">
      <c r="B9270" s="250">
        <v>9207</v>
      </c>
      <c r="C9270" s="249">
        <v>115.66648301375641</v>
      </c>
    </row>
    <row r="9271" spans="2:3" x14ac:dyDescent="0.75">
      <c r="B9271" s="250">
        <v>9208</v>
      </c>
      <c r="C9271" s="249">
        <v>125.07885666503641</v>
      </c>
    </row>
    <row r="9272" spans="2:3" x14ac:dyDescent="0.75">
      <c r="B9272" s="250">
        <v>9209</v>
      </c>
      <c r="C9272" s="249">
        <v>143.01887428507086</v>
      </c>
    </row>
    <row r="9273" spans="2:3" x14ac:dyDescent="0.75">
      <c r="B9273" s="250">
        <v>9210</v>
      </c>
      <c r="C9273" s="249">
        <v>155.92688170583762</v>
      </c>
    </row>
    <row r="9274" spans="2:3" x14ac:dyDescent="0.75">
      <c r="B9274" s="250">
        <v>9211</v>
      </c>
      <c r="C9274" s="249">
        <v>126.4864445915743</v>
      </c>
    </row>
    <row r="9275" spans="2:3" x14ac:dyDescent="0.75">
      <c r="B9275" s="250">
        <v>9212</v>
      </c>
      <c r="C9275" s="249">
        <v>140.75557417570656</v>
      </c>
    </row>
    <row r="9276" spans="2:3" x14ac:dyDescent="0.75">
      <c r="B9276" s="250">
        <v>9213</v>
      </c>
      <c r="C9276" s="249">
        <v>113.26093174156354</v>
      </c>
    </row>
    <row r="9277" spans="2:3" x14ac:dyDescent="0.75">
      <c r="B9277" s="250">
        <v>9214</v>
      </c>
      <c r="C9277" s="249">
        <v>124.17832915304665</v>
      </c>
    </row>
    <row r="9278" spans="2:3" x14ac:dyDescent="0.75">
      <c r="B9278" s="250">
        <v>9215</v>
      </c>
      <c r="C9278" s="249">
        <v>102.37479800948077</v>
      </c>
    </row>
    <row r="9279" spans="2:3" x14ac:dyDescent="0.75">
      <c r="B9279" s="250">
        <v>9216</v>
      </c>
      <c r="C9279" s="249">
        <v>126.78049201785092</v>
      </c>
    </row>
    <row r="9280" spans="2:3" x14ac:dyDescent="0.75">
      <c r="B9280" s="250">
        <v>9217</v>
      </c>
      <c r="C9280" s="249">
        <v>137.13916973402132</v>
      </c>
    </row>
    <row r="9281" spans="2:3" x14ac:dyDescent="0.75">
      <c r="B9281" s="250">
        <v>9218</v>
      </c>
      <c r="C9281" s="249">
        <v>128.79305560644499</v>
      </c>
    </row>
    <row r="9282" spans="2:3" x14ac:dyDescent="0.75">
      <c r="B9282" s="250">
        <v>9219</v>
      </c>
      <c r="C9282" s="249">
        <v>105.81683791188</v>
      </c>
    </row>
    <row r="9283" spans="2:3" x14ac:dyDescent="0.75">
      <c r="B9283" s="250">
        <v>9220</v>
      </c>
      <c r="C9283" s="249">
        <v>108.36385162606311</v>
      </c>
    </row>
    <row r="9284" spans="2:3" x14ac:dyDescent="0.75">
      <c r="B9284" s="250">
        <v>9221</v>
      </c>
      <c r="C9284" s="249">
        <v>95.37850626562944</v>
      </c>
    </row>
    <row r="9285" spans="2:3" x14ac:dyDescent="0.75">
      <c r="B9285" s="250">
        <v>9222</v>
      </c>
      <c r="C9285" s="249">
        <v>146.97084676123367</v>
      </c>
    </row>
    <row r="9286" spans="2:3" x14ac:dyDescent="0.75">
      <c r="B9286" s="250">
        <v>9223</v>
      </c>
      <c r="C9286" s="249">
        <v>121.36915550467866</v>
      </c>
    </row>
    <row r="9287" spans="2:3" x14ac:dyDescent="0.75">
      <c r="B9287" s="250">
        <v>9224</v>
      </c>
      <c r="C9287" s="249">
        <v>119.33376262142419</v>
      </c>
    </row>
    <row r="9288" spans="2:3" x14ac:dyDescent="0.75">
      <c r="B9288" s="250">
        <v>9225</v>
      </c>
      <c r="C9288" s="249">
        <v>141.72185122994105</v>
      </c>
    </row>
    <row r="9289" spans="2:3" x14ac:dyDescent="0.75">
      <c r="B9289" s="250">
        <v>9226</v>
      </c>
      <c r="C9289" s="249">
        <v>147.98508741697086</v>
      </c>
    </row>
    <row r="9290" spans="2:3" x14ac:dyDescent="0.75">
      <c r="B9290" s="250">
        <v>9227</v>
      </c>
      <c r="C9290" s="249">
        <v>121.17137834821906</v>
      </c>
    </row>
    <row r="9291" spans="2:3" x14ac:dyDescent="0.75">
      <c r="B9291" s="250">
        <v>9228</v>
      </c>
      <c r="C9291" s="249">
        <v>149.6769535778881</v>
      </c>
    </row>
    <row r="9292" spans="2:3" x14ac:dyDescent="0.75">
      <c r="B9292" s="250">
        <v>9229</v>
      </c>
      <c r="C9292" s="249">
        <v>106.59651682158739</v>
      </c>
    </row>
    <row r="9293" spans="2:3" x14ac:dyDescent="0.75">
      <c r="B9293" s="250">
        <v>9230</v>
      </c>
      <c r="C9293" s="249">
        <v>148.39921876269017</v>
      </c>
    </row>
    <row r="9294" spans="2:3" x14ac:dyDescent="0.75">
      <c r="B9294" s="250">
        <v>9231</v>
      </c>
      <c r="C9294" s="249">
        <v>93.386186685854966</v>
      </c>
    </row>
    <row r="9295" spans="2:3" x14ac:dyDescent="0.75">
      <c r="B9295" s="250">
        <v>9232</v>
      </c>
      <c r="C9295" s="249">
        <v>119.45927255872239</v>
      </c>
    </row>
    <row r="9296" spans="2:3" x14ac:dyDescent="0.75">
      <c r="B9296" s="250">
        <v>9233</v>
      </c>
      <c r="C9296" s="249">
        <v>122.27626232449758</v>
      </c>
    </row>
    <row r="9297" spans="2:3" x14ac:dyDescent="0.75">
      <c r="B9297" s="250">
        <v>9234</v>
      </c>
      <c r="C9297" s="249">
        <v>182.35643759588166</v>
      </c>
    </row>
    <row r="9298" spans="2:3" x14ac:dyDescent="0.75">
      <c r="B9298" s="250">
        <v>9235</v>
      </c>
      <c r="C9298" s="249">
        <v>138.40560752553014</v>
      </c>
    </row>
    <row r="9299" spans="2:3" x14ac:dyDescent="0.75">
      <c r="B9299" s="250">
        <v>9236</v>
      </c>
      <c r="C9299" s="249">
        <v>128.63096683529332</v>
      </c>
    </row>
    <row r="9300" spans="2:3" x14ac:dyDescent="0.75">
      <c r="B9300" s="250">
        <v>9237</v>
      </c>
      <c r="C9300" s="249">
        <v>98.090882344549442</v>
      </c>
    </row>
    <row r="9301" spans="2:3" x14ac:dyDescent="0.75">
      <c r="B9301" s="250">
        <v>9238</v>
      </c>
      <c r="C9301" s="249">
        <v>103.25830916765096</v>
      </c>
    </row>
    <row r="9302" spans="2:3" x14ac:dyDescent="0.75">
      <c r="B9302" s="250">
        <v>9239</v>
      </c>
      <c r="C9302" s="249">
        <v>136.99976971763806</v>
      </c>
    </row>
    <row r="9303" spans="2:3" x14ac:dyDescent="0.75">
      <c r="B9303" s="250">
        <v>9240</v>
      </c>
      <c r="C9303" s="249">
        <v>125.65530093258057</v>
      </c>
    </row>
    <row r="9304" spans="2:3" x14ac:dyDescent="0.75">
      <c r="B9304" s="250">
        <v>9241</v>
      </c>
      <c r="C9304" s="249">
        <v>108.07547679995336</v>
      </c>
    </row>
    <row r="9305" spans="2:3" x14ac:dyDescent="0.75">
      <c r="B9305" s="250">
        <v>9242</v>
      </c>
      <c r="C9305" s="249">
        <v>114.9781487677417</v>
      </c>
    </row>
    <row r="9306" spans="2:3" x14ac:dyDescent="0.75">
      <c r="B9306" s="250">
        <v>9243</v>
      </c>
      <c r="C9306" s="249">
        <v>160.89816495042447</v>
      </c>
    </row>
    <row r="9307" spans="2:3" x14ac:dyDescent="0.75">
      <c r="B9307" s="250">
        <v>9244</v>
      </c>
      <c r="C9307" s="249">
        <v>101.17685273548446</v>
      </c>
    </row>
    <row r="9308" spans="2:3" x14ac:dyDescent="0.75">
      <c r="B9308" s="250">
        <v>9245</v>
      </c>
      <c r="C9308" s="249">
        <v>131.93751562212432</v>
      </c>
    </row>
    <row r="9309" spans="2:3" x14ac:dyDescent="0.75">
      <c r="B9309" s="250">
        <v>9246</v>
      </c>
      <c r="C9309" s="249">
        <v>117.60374624372129</v>
      </c>
    </row>
    <row r="9310" spans="2:3" x14ac:dyDescent="0.75">
      <c r="B9310" s="250">
        <v>9247</v>
      </c>
      <c r="C9310" s="249">
        <v>82.272337290483421</v>
      </c>
    </row>
    <row r="9311" spans="2:3" x14ac:dyDescent="0.75">
      <c r="B9311" s="250">
        <v>9248</v>
      </c>
      <c r="C9311" s="249">
        <v>135.20743998128992</v>
      </c>
    </row>
    <row r="9312" spans="2:3" x14ac:dyDescent="0.75">
      <c r="B9312" s="250">
        <v>9249</v>
      </c>
      <c r="C9312" s="249">
        <v>146.324008565025</v>
      </c>
    </row>
    <row r="9313" spans="2:3" x14ac:dyDescent="0.75">
      <c r="B9313" s="250">
        <v>9250</v>
      </c>
      <c r="C9313" s="249">
        <v>116.4047132716521</v>
      </c>
    </row>
    <row r="9314" spans="2:3" x14ac:dyDescent="0.75">
      <c r="B9314" s="250">
        <v>9251</v>
      </c>
      <c r="C9314" s="249">
        <v>126.17101854058554</v>
      </c>
    </row>
    <row r="9315" spans="2:3" x14ac:dyDescent="0.75">
      <c r="B9315" s="250">
        <v>9252</v>
      </c>
      <c r="C9315" s="249">
        <v>82.172008323931095</v>
      </c>
    </row>
    <row r="9316" spans="2:3" x14ac:dyDescent="0.75">
      <c r="B9316" s="250">
        <v>9253</v>
      </c>
      <c r="C9316" s="249">
        <v>116.59993760433696</v>
      </c>
    </row>
    <row r="9317" spans="2:3" x14ac:dyDescent="0.75">
      <c r="B9317" s="250">
        <v>9254</v>
      </c>
      <c r="C9317" s="249">
        <v>182.73173084090854</v>
      </c>
    </row>
    <row r="9318" spans="2:3" x14ac:dyDescent="0.75">
      <c r="B9318" s="250">
        <v>9255</v>
      </c>
      <c r="C9318" s="249">
        <v>116.54400261790646</v>
      </c>
    </row>
    <row r="9319" spans="2:3" x14ac:dyDescent="0.75">
      <c r="B9319" s="250">
        <v>9256</v>
      </c>
      <c r="C9319" s="249">
        <v>120.26833695173798</v>
      </c>
    </row>
    <row r="9320" spans="2:3" x14ac:dyDescent="0.75">
      <c r="B9320" s="250">
        <v>9257</v>
      </c>
      <c r="C9320" s="249">
        <v>99.380359558008749</v>
      </c>
    </row>
    <row r="9321" spans="2:3" x14ac:dyDescent="0.75">
      <c r="B9321" s="250">
        <v>9258</v>
      </c>
      <c r="C9321" s="249">
        <v>82.555112501183359</v>
      </c>
    </row>
    <row r="9322" spans="2:3" x14ac:dyDescent="0.75">
      <c r="B9322" s="250">
        <v>9259</v>
      </c>
      <c r="C9322" s="249">
        <v>145.17522588199517</v>
      </c>
    </row>
    <row r="9323" spans="2:3" x14ac:dyDescent="0.75">
      <c r="B9323" s="250">
        <v>9260</v>
      </c>
      <c r="C9323" s="249">
        <v>78.802878685898008</v>
      </c>
    </row>
    <row r="9324" spans="2:3" x14ac:dyDescent="0.75">
      <c r="B9324" s="250">
        <v>9261</v>
      </c>
      <c r="C9324" s="249">
        <v>152.7993959599396</v>
      </c>
    </row>
    <row r="9325" spans="2:3" x14ac:dyDescent="0.75">
      <c r="B9325" s="250">
        <v>9262</v>
      </c>
      <c r="C9325" s="249">
        <v>156.1162453748816</v>
      </c>
    </row>
    <row r="9326" spans="2:3" x14ac:dyDescent="0.75">
      <c r="B9326" s="250">
        <v>9263</v>
      </c>
      <c r="C9326" s="249">
        <v>133.52984887523056</v>
      </c>
    </row>
    <row r="9327" spans="2:3" x14ac:dyDescent="0.75">
      <c r="B9327" s="250">
        <v>9264</v>
      </c>
      <c r="C9327" s="249">
        <v>118.27107603153512</v>
      </c>
    </row>
    <row r="9328" spans="2:3" x14ac:dyDescent="0.75">
      <c r="B9328" s="250">
        <v>9265</v>
      </c>
      <c r="C9328" s="249">
        <v>123.90788642693173</v>
      </c>
    </row>
    <row r="9329" spans="2:3" x14ac:dyDescent="0.75">
      <c r="B9329" s="250">
        <v>9266</v>
      </c>
      <c r="C9329" s="249">
        <v>132.23316177441757</v>
      </c>
    </row>
    <row r="9330" spans="2:3" x14ac:dyDescent="0.75">
      <c r="B9330" s="250">
        <v>9267</v>
      </c>
      <c r="C9330" s="249">
        <v>85.003000849509448</v>
      </c>
    </row>
    <row r="9331" spans="2:3" x14ac:dyDescent="0.75">
      <c r="B9331" s="250">
        <v>9268</v>
      </c>
      <c r="C9331" s="249">
        <v>114.15106641138911</v>
      </c>
    </row>
    <row r="9332" spans="2:3" x14ac:dyDescent="0.75">
      <c r="B9332" s="250">
        <v>9269</v>
      </c>
      <c r="C9332" s="249">
        <v>132.89966226925327</v>
      </c>
    </row>
    <row r="9333" spans="2:3" x14ac:dyDescent="0.75">
      <c r="B9333" s="250">
        <v>9270</v>
      </c>
      <c r="C9333" s="249">
        <v>141.13191868037882</v>
      </c>
    </row>
    <row r="9334" spans="2:3" x14ac:dyDescent="0.75">
      <c r="B9334" s="250">
        <v>9271</v>
      </c>
      <c r="C9334" s="249">
        <v>136.64606251939557</v>
      </c>
    </row>
    <row r="9335" spans="2:3" x14ac:dyDescent="0.75">
      <c r="B9335" s="250">
        <v>9272</v>
      </c>
      <c r="C9335" s="249">
        <v>150.30552921793199</v>
      </c>
    </row>
    <row r="9336" spans="2:3" x14ac:dyDescent="0.75">
      <c r="B9336" s="250">
        <v>9273</v>
      </c>
      <c r="C9336" s="249">
        <v>150.83608910669929</v>
      </c>
    </row>
    <row r="9337" spans="2:3" x14ac:dyDescent="0.75">
      <c r="B9337" s="250">
        <v>9274</v>
      </c>
      <c r="C9337" s="249">
        <v>103.0254606839939</v>
      </c>
    </row>
    <row r="9338" spans="2:3" x14ac:dyDescent="0.75">
      <c r="B9338" s="250">
        <v>9275</v>
      </c>
      <c r="C9338" s="249">
        <v>131.94698332919108</v>
      </c>
    </row>
    <row r="9339" spans="2:3" x14ac:dyDescent="0.75">
      <c r="B9339" s="250">
        <v>9276</v>
      </c>
      <c r="C9339" s="249">
        <v>143.33042316219672</v>
      </c>
    </row>
    <row r="9340" spans="2:3" x14ac:dyDescent="0.75">
      <c r="B9340" s="250">
        <v>9277</v>
      </c>
      <c r="C9340" s="249">
        <v>94.74152181976028</v>
      </c>
    </row>
    <row r="9341" spans="2:3" x14ac:dyDescent="0.75">
      <c r="B9341" s="250">
        <v>9278</v>
      </c>
      <c r="C9341" s="249">
        <v>130.87674929441226</v>
      </c>
    </row>
    <row r="9342" spans="2:3" x14ac:dyDescent="0.75">
      <c r="B9342" s="250">
        <v>9279</v>
      </c>
      <c r="C9342" s="249">
        <v>154.47269824316953</v>
      </c>
    </row>
    <row r="9343" spans="2:3" x14ac:dyDescent="0.75">
      <c r="B9343" s="250">
        <v>9280</v>
      </c>
      <c r="C9343" s="249">
        <v>154.143451107467</v>
      </c>
    </row>
    <row r="9344" spans="2:3" x14ac:dyDescent="0.75">
      <c r="B9344" s="250">
        <v>9281</v>
      </c>
      <c r="C9344" s="249">
        <v>98.418252181632937</v>
      </c>
    </row>
    <row r="9345" spans="2:3" x14ac:dyDescent="0.75">
      <c r="B9345" s="250">
        <v>9282</v>
      </c>
      <c r="C9345" s="249">
        <v>115.51885425474131</v>
      </c>
    </row>
    <row r="9346" spans="2:3" x14ac:dyDescent="0.75">
      <c r="B9346" s="250">
        <v>9283</v>
      </c>
      <c r="C9346" s="249">
        <v>76.423380087983077</v>
      </c>
    </row>
    <row r="9347" spans="2:3" x14ac:dyDescent="0.75">
      <c r="B9347" s="250">
        <v>9284</v>
      </c>
      <c r="C9347" s="249">
        <v>96.279646138284349</v>
      </c>
    </row>
    <row r="9348" spans="2:3" x14ac:dyDescent="0.75">
      <c r="B9348" s="250">
        <v>9285</v>
      </c>
      <c r="C9348" s="249">
        <v>137.21076851529455</v>
      </c>
    </row>
    <row r="9349" spans="2:3" x14ac:dyDescent="0.75">
      <c r="B9349" s="250">
        <v>9286</v>
      </c>
      <c r="C9349" s="249">
        <v>119.01212946961432</v>
      </c>
    </row>
    <row r="9350" spans="2:3" x14ac:dyDescent="0.75">
      <c r="B9350" s="250">
        <v>9287</v>
      </c>
      <c r="C9350" s="249">
        <v>107.85012201833709</v>
      </c>
    </row>
    <row r="9351" spans="2:3" x14ac:dyDescent="0.75">
      <c r="B9351" s="250">
        <v>9288</v>
      </c>
      <c r="C9351" s="249">
        <v>72.851900076375017</v>
      </c>
    </row>
    <row r="9352" spans="2:3" x14ac:dyDescent="0.75">
      <c r="B9352" s="250">
        <v>9289</v>
      </c>
      <c r="C9352" s="249">
        <v>107.99981273705006</v>
      </c>
    </row>
    <row r="9353" spans="2:3" x14ac:dyDescent="0.75">
      <c r="B9353" s="250">
        <v>9290</v>
      </c>
      <c r="C9353" s="249">
        <v>164.03099812220927</v>
      </c>
    </row>
    <row r="9354" spans="2:3" x14ac:dyDescent="0.75">
      <c r="B9354" s="250">
        <v>9291</v>
      </c>
      <c r="C9354" s="249">
        <v>144.88873594658969</v>
      </c>
    </row>
    <row r="9355" spans="2:3" x14ac:dyDescent="0.75">
      <c r="B9355" s="250">
        <v>9292</v>
      </c>
      <c r="C9355" s="249">
        <v>96.158859044258776</v>
      </c>
    </row>
    <row r="9356" spans="2:3" x14ac:dyDescent="0.75">
      <c r="B9356" s="250">
        <v>9293</v>
      </c>
      <c r="C9356" s="249">
        <v>125.20632287058598</v>
      </c>
    </row>
    <row r="9357" spans="2:3" x14ac:dyDescent="0.75">
      <c r="B9357" s="250">
        <v>9294</v>
      </c>
      <c r="C9357" s="249">
        <v>114.11272957990843</v>
      </c>
    </row>
    <row r="9358" spans="2:3" x14ac:dyDescent="0.75">
      <c r="B9358" s="250">
        <v>9295</v>
      </c>
      <c r="C9358" s="249">
        <v>90.733435690483248</v>
      </c>
    </row>
    <row r="9359" spans="2:3" x14ac:dyDescent="0.75">
      <c r="B9359" s="250">
        <v>9296</v>
      </c>
      <c r="C9359" s="249">
        <v>163.53065651948774</v>
      </c>
    </row>
    <row r="9360" spans="2:3" x14ac:dyDescent="0.75">
      <c r="B9360" s="250">
        <v>9297</v>
      </c>
      <c r="C9360" s="249">
        <v>125.71243590609222</v>
      </c>
    </row>
    <row r="9361" spans="2:3" x14ac:dyDescent="0.75">
      <c r="B9361" s="250">
        <v>9298</v>
      </c>
      <c r="C9361" s="249">
        <v>108.02304083562066</v>
      </c>
    </row>
    <row r="9362" spans="2:3" x14ac:dyDescent="0.75">
      <c r="B9362" s="250">
        <v>9299</v>
      </c>
      <c r="C9362" s="249">
        <v>108.12870704038617</v>
      </c>
    </row>
    <row r="9363" spans="2:3" x14ac:dyDescent="0.75">
      <c r="B9363" s="250">
        <v>9300</v>
      </c>
      <c r="C9363" s="249">
        <v>144.98215873756098</v>
      </c>
    </row>
    <row r="9364" spans="2:3" x14ac:dyDescent="0.75">
      <c r="B9364" s="250">
        <v>9301</v>
      </c>
      <c r="C9364" s="249">
        <v>143.65675305478578</v>
      </c>
    </row>
    <row r="9365" spans="2:3" x14ac:dyDescent="0.75">
      <c r="B9365" s="250">
        <v>9302</v>
      </c>
      <c r="C9365" s="249">
        <v>123.58832940805462</v>
      </c>
    </row>
    <row r="9366" spans="2:3" x14ac:dyDescent="0.75">
      <c r="B9366" s="250">
        <v>9303</v>
      </c>
      <c r="C9366" s="249">
        <v>153.30725938140398</v>
      </c>
    </row>
    <row r="9367" spans="2:3" x14ac:dyDescent="0.75">
      <c r="B9367" s="250">
        <v>9304</v>
      </c>
      <c r="C9367" s="249">
        <v>145.14016480204424</v>
      </c>
    </row>
    <row r="9368" spans="2:3" x14ac:dyDescent="0.75">
      <c r="B9368" s="250">
        <v>9305</v>
      </c>
      <c r="C9368" s="249">
        <v>113.18631553692921</v>
      </c>
    </row>
    <row r="9369" spans="2:3" x14ac:dyDescent="0.75">
      <c r="B9369" s="250">
        <v>9306</v>
      </c>
      <c r="C9369" s="249">
        <v>118.7577241693172</v>
      </c>
    </row>
    <row r="9370" spans="2:3" x14ac:dyDescent="0.75">
      <c r="B9370" s="250">
        <v>9307</v>
      </c>
      <c r="C9370" s="249">
        <v>54.340926724230712</v>
      </c>
    </row>
    <row r="9371" spans="2:3" x14ac:dyDescent="0.75">
      <c r="B9371" s="250">
        <v>9308</v>
      </c>
      <c r="C9371" s="249">
        <v>127.83501445285796</v>
      </c>
    </row>
    <row r="9372" spans="2:3" x14ac:dyDescent="0.75">
      <c r="B9372" s="250">
        <v>9309</v>
      </c>
      <c r="C9372" s="249">
        <v>101.14796277855019</v>
      </c>
    </row>
    <row r="9373" spans="2:3" x14ac:dyDescent="0.75">
      <c r="B9373" s="250">
        <v>9310</v>
      </c>
      <c r="C9373" s="249">
        <v>94.172421859724409</v>
      </c>
    </row>
    <row r="9374" spans="2:3" x14ac:dyDescent="0.75">
      <c r="B9374" s="250">
        <v>9311</v>
      </c>
      <c r="C9374" s="249">
        <v>91.927585119049681</v>
      </c>
    </row>
    <row r="9375" spans="2:3" x14ac:dyDescent="0.75">
      <c r="B9375" s="250">
        <v>9312</v>
      </c>
      <c r="C9375" s="249">
        <v>85.20681341526803</v>
      </c>
    </row>
    <row r="9376" spans="2:3" x14ac:dyDescent="0.75">
      <c r="B9376" s="250">
        <v>9313</v>
      </c>
      <c r="C9376" s="249">
        <v>131.89585526001883</v>
      </c>
    </row>
    <row r="9377" spans="2:3" x14ac:dyDescent="0.75">
      <c r="B9377" s="250">
        <v>9314</v>
      </c>
      <c r="C9377" s="249">
        <v>161.41320951518978</v>
      </c>
    </row>
    <row r="9378" spans="2:3" x14ac:dyDescent="0.75">
      <c r="B9378" s="250">
        <v>9315</v>
      </c>
      <c r="C9378" s="249">
        <v>103.64695932538024</v>
      </c>
    </row>
    <row r="9379" spans="2:3" x14ac:dyDescent="0.75">
      <c r="B9379" s="250">
        <v>9316</v>
      </c>
      <c r="C9379" s="249">
        <v>106.26551071141257</v>
      </c>
    </row>
    <row r="9380" spans="2:3" x14ac:dyDescent="0.75">
      <c r="B9380" s="250">
        <v>9317</v>
      </c>
      <c r="C9380" s="249">
        <v>66.345273958468766</v>
      </c>
    </row>
    <row r="9381" spans="2:3" x14ac:dyDescent="0.75">
      <c r="B9381" s="250">
        <v>9318</v>
      </c>
      <c r="C9381" s="249">
        <v>145.52970092990876</v>
      </c>
    </row>
    <row r="9382" spans="2:3" x14ac:dyDescent="0.75">
      <c r="B9382" s="250">
        <v>9319</v>
      </c>
      <c r="C9382" s="249">
        <v>106.75522837576962</v>
      </c>
    </row>
    <row r="9383" spans="2:3" x14ac:dyDescent="0.75">
      <c r="B9383" s="250">
        <v>9320</v>
      </c>
      <c r="C9383" s="249">
        <v>130.12939914852583</v>
      </c>
    </row>
    <row r="9384" spans="2:3" x14ac:dyDescent="0.75">
      <c r="B9384" s="250">
        <v>9321</v>
      </c>
      <c r="C9384" s="249">
        <v>169.4396207804291</v>
      </c>
    </row>
    <row r="9385" spans="2:3" x14ac:dyDescent="0.75">
      <c r="B9385" s="250">
        <v>9322</v>
      </c>
      <c r="C9385" s="249">
        <v>105.43025633497977</v>
      </c>
    </row>
    <row r="9386" spans="2:3" x14ac:dyDescent="0.75">
      <c r="B9386" s="250">
        <v>9323</v>
      </c>
      <c r="C9386" s="249">
        <v>135.42870623217513</v>
      </c>
    </row>
    <row r="9387" spans="2:3" x14ac:dyDescent="0.75">
      <c r="B9387" s="250">
        <v>9324</v>
      </c>
      <c r="C9387" s="249">
        <v>151.58639753534146</v>
      </c>
    </row>
    <row r="9388" spans="2:3" x14ac:dyDescent="0.75">
      <c r="B9388" s="250">
        <v>9325</v>
      </c>
      <c r="C9388" s="249">
        <v>139.6011671096542</v>
      </c>
    </row>
    <row r="9389" spans="2:3" x14ac:dyDescent="0.75">
      <c r="B9389" s="250">
        <v>9326</v>
      </c>
      <c r="C9389" s="249">
        <v>126.94619065237947</v>
      </c>
    </row>
    <row r="9390" spans="2:3" x14ac:dyDescent="0.75">
      <c r="B9390" s="250">
        <v>9327</v>
      </c>
      <c r="C9390" s="249">
        <v>81.250829171631437</v>
      </c>
    </row>
    <row r="9391" spans="2:3" x14ac:dyDescent="0.75">
      <c r="B9391" s="250">
        <v>9328</v>
      </c>
      <c r="C9391" s="249">
        <v>113.02506915905774</v>
      </c>
    </row>
    <row r="9392" spans="2:3" x14ac:dyDescent="0.75">
      <c r="B9392" s="250">
        <v>9329</v>
      </c>
      <c r="C9392" s="249">
        <v>92.240816473605776</v>
      </c>
    </row>
    <row r="9393" spans="2:3" x14ac:dyDescent="0.75">
      <c r="B9393" s="250">
        <v>9330</v>
      </c>
      <c r="C9393" s="249">
        <v>109.97412247595101</v>
      </c>
    </row>
    <row r="9394" spans="2:3" x14ac:dyDescent="0.75">
      <c r="B9394" s="250">
        <v>9331</v>
      </c>
      <c r="C9394" s="249">
        <v>118.95959053428835</v>
      </c>
    </row>
    <row r="9395" spans="2:3" x14ac:dyDescent="0.75">
      <c r="B9395" s="250">
        <v>9332</v>
      </c>
      <c r="C9395" s="249">
        <v>139.21859845171733</v>
      </c>
    </row>
    <row r="9396" spans="2:3" x14ac:dyDescent="0.75">
      <c r="B9396" s="250">
        <v>9333</v>
      </c>
      <c r="C9396" s="249">
        <v>139.6868107631669</v>
      </c>
    </row>
    <row r="9397" spans="2:3" x14ac:dyDescent="0.75">
      <c r="B9397" s="250">
        <v>9334</v>
      </c>
      <c r="C9397" s="249">
        <v>115.04488852067009</v>
      </c>
    </row>
    <row r="9398" spans="2:3" x14ac:dyDescent="0.75">
      <c r="B9398" s="250">
        <v>9335</v>
      </c>
      <c r="C9398" s="249">
        <v>142.29970056471851</v>
      </c>
    </row>
    <row r="9399" spans="2:3" x14ac:dyDescent="0.75">
      <c r="B9399" s="250">
        <v>9336</v>
      </c>
      <c r="C9399" s="249">
        <v>113.91379559853107</v>
      </c>
    </row>
    <row r="9400" spans="2:3" x14ac:dyDescent="0.75">
      <c r="B9400" s="250">
        <v>9337</v>
      </c>
      <c r="C9400" s="249">
        <v>118.17404423463336</v>
      </c>
    </row>
    <row r="9401" spans="2:3" x14ac:dyDescent="0.75">
      <c r="B9401" s="250">
        <v>9338</v>
      </c>
      <c r="C9401" s="249">
        <v>99.483500247544256</v>
      </c>
    </row>
    <row r="9402" spans="2:3" x14ac:dyDescent="0.75">
      <c r="B9402" s="250">
        <v>9339</v>
      </c>
      <c r="C9402" s="249">
        <v>117.73616597940649</v>
      </c>
    </row>
    <row r="9403" spans="2:3" x14ac:dyDescent="0.75">
      <c r="B9403" s="250">
        <v>9340</v>
      </c>
      <c r="C9403" s="249">
        <v>128.71844333546909</v>
      </c>
    </row>
    <row r="9404" spans="2:3" x14ac:dyDescent="0.75">
      <c r="B9404" s="250">
        <v>9341</v>
      </c>
      <c r="C9404" s="249">
        <v>130.21993993266761</v>
      </c>
    </row>
    <row r="9405" spans="2:3" x14ac:dyDescent="0.75">
      <c r="B9405" s="250">
        <v>9342</v>
      </c>
      <c r="C9405" s="249">
        <v>76.416639437144823</v>
      </c>
    </row>
    <row r="9406" spans="2:3" x14ac:dyDescent="0.75">
      <c r="B9406" s="250">
        <v>9343</v>
      </c>
      <c r="C9406" s="249">
        <v>65.931784570678445</v>
      </c>
    </row>
    <row r="9407" spans="2:3" x14ac:dyDescent="0.75">
      <c r="B9407" s="250">
        <v>9344</v>
      </c>
      <c r="C9407" s="249">
        <v>134.16203975746723</v>
      </c>
    </row>
    <row r="9408" spans="2:3" x14ac:dyDescent="0.75">
      <c r="B9408" s="250">
        <v>9345</v>
      </c>
      <c r="C9408" s="249">
        <v>138.90451029562729</v>
      </c>
    </row>
    <row r="9409" spans="2:3" x14ac:dyDescent="0.75">
      <c r="B9409" s="250">
        <v>9346</v>
      </c>
      <c r="C9409" s="249">
        <v>75.976202063618473</v>
      </c>
    </row>
    <row r="9410" spans="2:3" x14ac:dyDescent="0.75">
      <c r="B9410" s="250">
        <v>9347</v>
      </c>
      <c r="C9410" s="249">
        <v>167.62416297045206</v>
      </c>
    </row>
    <row r="9411" spans="2:3" x14ac:dyDescent="0.75">
      <c r="B9411" s="250">
        <v>9348</v>
      </c>
      <c r="C9411" s="249">
        <v>118.13591948797341</v>
      </c>
    </row>
    <row r="9412" spans="2:3" x14ac:dyDescent="0.75">
      <c r="B9412" s="250">
        <v>9349</v>
      </c>
      <c r="C9412" s="249">
        <v>146.13667692834315</v>
      </c>
    </row>
    <row r="9413" spans="2:3" x14ac:dyDescent="0.75">
      <c r="B9413" s="250">
        <v>9350</v>
      </c>
      <c r="C9413" s="249">
        <v>143.49556874639487</v>
      </c>
    </row>
    <row r="9414" spans="2:3" x14ac:dyDescent="0.75">
      <c r="B9414" s="250">
        <v>9351</v>
      </c>
      <c r="C9414" s="249">
        <v>134.22315872666553</v>
      </c>
    </row>
    <row r="9415" spans="2:3" x14ac:dyDescent="0.75">
      <c r="B9415" s="250">
        <v>9352</v>
      </c>
      <c r="C9415" s="249">
        <v>116.57146597569086</v>
      </c>
    </row>
    <row r="9416" spans="2:3" x14ac:dyDescent="0.75">
      <c r="B9416" s="250">
        <v>9353</v>
      </c>
      <c r="C9416" s="249">
        <v>129.60535510245296</v>
      </c>
    </row>
    <row r="9417" spans="2:3" x14ac:dyDescent="0.75">
      <c r="B9417" s="250">
        <v>9354</v>
      </c>
      <c r="C9417" s="249">
        <v>145.32936212594188</v>
      </c>
    </row>
    <row r="9418" spans="2:3" x14ac:dyDescent="0.75">
      <c r="B9418" s="250">
        <v>9355</v>
      </c>
      <c r="C9418" s="249">
        <v>98.848499507743981</v>
      </c>
    </row>
    <row r="9419" spans="2:3" x14ac:dyDescent="0.75">
      <c r="B9419" s="250">
        <v>9356</v>
      </c>
      <c r="C9419" s="249">
        <v>114.10899725185556</v>
      </c>
    </row>
    <row r="9420" spans="2:3" x14ac:dyDescent="0.75">
      <c r="B9420" s="250">
        <v>9357</v>
      </c>
      <c r="C9420" s="249">
        <v>121.37291435150638</v>
      </c>
    </row>
    <row r="9421" spans="2:3" x14ac:dyDescent="0.75">
      <c r="B9421" s="250">
        <v>9358</v>
      </c>
      <c r="C9421" s="249">
        <v>140.5816693549028</v>
      </c>
    </row>
    <row r="9422" spans="2:3" x14ac:dyDescent="0.75">
      <c r="B9422" s="250">
        <v>9359</v>
      </c>
      <c r="C9422" s="249">
        <v>110.04436147170895</v>
      </c>
    </row>
    <row r="9423" spans="2:3" x14ac:dyDescent="0.75">
      <c r="B9423" s="250">
        <v>9360</v>
      </c>
      <c r="C9423" s="249">
        <v>83.389768233852521</v>
      </c>
    </row>
    <row r="9424" spans="2:3" x14ac:dyDescent="0.75">
      <c r="B9424" s="250">
        <v>9361</v>
      </c>
      <c r="C9424" s="249">
        <v>111.25744997678552</v>
      </c>
    </row>
    <row r="9425" spans="2:3" x14ac:dyDescent="0.75">
      <c r="B9425" s="250">
        <v>9362</v>
      </c>
      <c r="C9425" s="249">
        <v>73.289679519129436</v>
      </c>
    </row>
    <row r="9426" spans="2:3" x14ac:dyDescent="0.75">
      <c r="B9426" s="250">
        <v>9363</v>
      </c>
      <c r="C9426" s="249">
        <v>111.92239471812148</v>
      </c>
    </row>
    <row r="9427" spans="2:3" x14ac:dyDescent="0.75">
      <c r="B9427" s="250">
        <v>9364</v>
      </c>
      <c r="C9427" s="249">
        <v>104.05506665372847</v>
      </c>
    </row>
    <row r="9428" spans="2:3" x14ac:dyDescent="0.75">
      <c r="B9428" s="250">
        <v>9365</v>
      </c>
      <c r="C9428" s="249">
        <v>66.069072357414527</v>
      </c>
    </row>
    <row r="9429" spans="2:3" x14ac:dyDescent="0.75">
      <c r="B9429" s="250">
        <v>9366</v>
      </c>
      <c r="C9429" s="249">
        <v>108.29475444444607</v>
      </c>
    </row>
    <row r="9430" spans="2:3" x14ac:dyDescent="0.75">
      <c r="B9430" s="250">
        <v>9367</v>
      </c>
      <c r="C9430" s="249">
        <v>83.004573224537012</v>
      </c>
    </row>
    <row r="9431" spans="2:3" x14ac:dyDescent="0.75">
      <c r="B9431" s="250">
        <v>9368</v>
      </c>
      <c r="C9431" s="249">
        <v>141.79445528116753</v>
      </c>
    </row>
    <row r="9432" spans="2:3" x14ac:dyDescent="0.75">
      <c r="B9432" s="250">
        <v>9369</v>
      </c>
      <c r="C9432" s="249">
        <v>129.45915234307378</v>
      </c>
    </row>
    <row r="9433" spans="2:3" x14ac:dyDescent="0.75">
      <c r="B9433" s="250">
        <v>9370</v>
      </c>
      <c r="C9433" s="249">
        <v>100.48452616855838</v>
      </c>
    </row>
    <row r="9434" spans="2:3" x14ac:dyDescent="0.75">
      <c r="B9434" s="250">
        <v>9371</v>
      </c>
      <c r="C9434" s="249">
        <v>96.958604316084745</v>
      </c>
    </row>
    <row r="9435" spans="2:3" x14ac:dyDescent="0.75">
      <c r="B9435" s="250">
        <v>9372</v>
      </c>
      <c r="C9435" s="249">
        <v>67.531130785692795</v>
      </c>
    </row>
    <row r="9436" spans="2:3" x14ac:dyDescent="0.75">
      <c r="B9436" s="250">
        <v>9373</v>
      </c>
      <c r="C9436" s="249">
        <v>126.30301266461211</v>
      </c>
    </row>
    <row r="9437" spans="2:3" x14ac:dyDescent="0.75">
      <c r="B9437" s="250">
        <v>9374</v>
      </c>
      <c r="C9437" s="249">
        <v>103.83809062193359</v>
      </c>
    </row>
    <row r="9438" spans="2:3" x14ac:dyDescent="0.75">
      <c r="B9438" s="250">
        <v>9375</v>
      </c>
      <c r="C9438" s="249">
        <v>146.76518872586291</v>
      </c>
    </row>
    <row r="9439" spans="2:3" x14ac:dyDescent="0.75">
      <c r="B9439" s="250">
        <v>9376</v>
      </c>
      <c r="C9439" s="249">
        <v>126.26526296523102</v>
      </c>
    </row>
    <row r="9440" spans="2:3" x14ac:dyDescent="0.75">
      <c r="B9440" s="250">
        <v>9377</v>
      </c>
      <c r="C9440" s="249">
        <v>97.860796945843134</v>
      </c>
    </row>
    <row r="9441" spans="2:3" x14ac:dyDescent="0.75">
      <c r="B9441" s="250">
        <v>9378</v>
      </c>
      <c r="C9441" s="249">
        <v>134.17431272341085</v>
      </c>
    </row>
    <row r="9442" spans="2:3" x14ac:dyDescent="0.75">
      <c r="B9442" s="250">
        <v>9379</v>
      </c>
      <c r="C9442" s="249">
        <v>133.71063330717931</v>
      </c>
    </row>
    <row r="9443" spans="2:3" x14ac:dyDescent="0.75">
      <c r="B9443" s="250">
        <v>9380</v>
      </c>
      <c r="C9443" s="249">
        <v>102.41469770309902</v>
      </c>
    </row>
    <row r="9444" spans="2:3" x14ac:dyDescent="0.75">
      <c r="B9444" s="250">
        <v>9381</v>
      </c>
      <c r="C9444" s="249">
        <v>94.764506798748783</v>
      </c>
    </row>
    <row r="9445" spans="2:3" x14ac:dyDescent="0.75">
      <c r="B9445" s="250">
        <v>9382</v>
      </c>
      <c r="C9445" s="249">
        <v>102.71720608335053</v>
      </c>
    </row>
    <row r="9446" spans="2:3" x14ac:dyDescent="0.75">
      <c r="B9446" s="250">
        <v>9383</v>
      </c>
      <c r="C9446" s="249">
        <v>127.25950369581889</v>
      </c>
    </row>
    <row r="9447" spans="2:3" x14ac:dyDescent="0.75">
      <c r="B9447" s="250">
        <v>9384</v>
      </c>
      <c r="C9447" s="249">
        <v>118.0945719803845</v>
      </c>
    </row>
    <row r="9448" spans="2:3" x14ac:dyDescent="0.75">
      <c r="B9448" s="250">
        <v>9385</v>
      </c>
      <c r="C9448" s="249">
        <v>140.51551208784417</v>
      </c>
    </row>
    <row r="9449" spans="2:3" x14ac:dyDescent="0.75">
      <c r="B9449" s="250">
        <v>9386</v>
      </c>
      <c r="C9449" s="249">
        <v>145.15901135889737</v>
      </c>
    </row>
    <row r="9450" spans="2:3" x14ac:dyDescent="0.75">
      <c r="B9450" s="250">
        <v>9387</v>
      </c>
      <c r="C9450" s="249">
        <v>133.08616273222228</v>
      </c>
    </row>
    <row r="9451" spans="2:3" x14ac:dyDescent="0.75">
      <c r="B9451" s="250">
        <v>9388</v>
      </c>
      <c r="C9451" s="249">
        <v>144.11592523270488</v>
      </c>
    </row>
    <row r="9452" spans="2:3" x14ac:dyDescent="0.75">
      <c r="B9452" s="250">
        <v>9389</v>
      </c>
      <c r="C9452" s="249">
        <v>162.56563300174091</v>
      </c>
    </row>
    <row r="9453" spans="2:3" x14ac:dyDescent="0.75">
      <c r="B9453" s="250">
        <v>9390</v>
      </c>
      <c r="C9453" s="249">
        <v>97.4251483812224</v>
      </c>
    </row>
    <row r="9454" spans="2:3" x14ac:dyDescent="0.75">
      <c r="B9454" s="250">
        <v>9391</v>
      </c>
      <c r="C9454" s="249">
        <v>137.26667111399669</v>
      </c>
    </row>
    <row r="9455" spans="2:3" x14ac:dyDescent="0.75">
      <c r="B9455" s="250">
        <v>9392</v>
      </c>
      <c r="C9455" s="249">
        <v>107.59782206158128</v>
      </c>
    </row>
    <row r="9456" spans="2:3" x14ac:dyDescent="0.75">
      <c r="B9456" s="250">
        <v>9393</v>
      </c>
      <c r="C9456" s="249">
        <v>153.39369668476894</v>
      </c>
    </row>
    <row r="9457" spans="2:3" x14ac:dyDescent="0.75">
      <c r="B9457" s="250">
        <v>9394</v>
      </c>
      <c r="C9457" s="249">
        <v>108.94722336325064</v>
      </c>
    </row>
    <row r="9458" spans="2:3" x14ac:dyDescent="0.75">
      <c r="B9458" s="250">
        <v>9395</v>
      </c>
      <c r="C9458" s="249">
        <v>144.08561346689362</v>
      </c>
    </row>
    <row r="9459" spans="2:3" x14ac:dyDescent="0.75">
      <c r="B9459" s="250">
        <v>9396</v>
      </c>
      <c r="C9459" s="249">
        <v>111.71808539461624</v>
      </c>
    </row>
    <row r="9460" spans="2:3" x14ac:dyDescent="0.75">
      <c r="B9460" s="250">
        <v>9397</v>
      </c>
      <c r="C9460" s="249">
        <v>153.0897156816892</v>
      </c>
    </row>
    <row r="9461" spans="2:3" x14ac:dyDescent="0.75">
      <c r="B9461" s="250">
        <v>9398</v>
      </c>
      <c r="C9461" s="249">
        <v>127.70321371552714</v>
      </c>
    </row>
    <row r="9462" spans="2:3" x14ac:dyDescent="0.75">
      <c r="B9462" s="250">
        <v>9399</v>
      </c>
      <c r="C9462" s="249">
        <v>148.17601434000673</v>
      </c>
    </row>
    <row r="9463" spans="2:3" x14ac:dyDescent="0.75">
      <c r="B9463" s="250">
        <v>9400</v>
      </c>
      <c r="C9463" s="249">
        <v>140.808820233039</v>
      </c>
    </row>
    <row r="9464" spans="2:3" x14ac:dyDescent="0.75">
      <c r="B9464" s="250">
        <v>9401</v>
      </c>
      <c r="C9464" s="249">
        <v>98.778170161696863</v>
      </c>
    </row>
    <row r="9465" spans="2:3" x14ac:dyDescent="0.75">
      <c r="B9465" s="250">
        <v>9402</v>
      </c>
      <c r="C9465" s="249">
        <v>100.60193522684057</v>
      </c>
    </row>
    <row r="9466" spans="2:3" x14ac:dyDescent="0.75">
      <c r="B9466" s="250">
        <v>9403</v>
      </c>
      <c r="C9466" s="249">
        <v>117.60214678290748</v>
      </c>
    </row>
    <row r="9467" spans="2:3" x14ac:dyDescent="0.75">
      <c r="B9467" s="250">
        <v>9404</v>
      </c>
      <c r="C9467" s="249">
        <v>129.4171207627285</v>
      </c>
    </row>
    <row r="9468" spans="2:3" x14ac:dyDescent="0.75">
      <c r="B9468" s="250">
        <v>9405</v>
      </c>
      <c r="C9468" s="249">
        <v>110.2220057624252</v>
      </c>
    </row>
    <row r="9469" spans="2:3" x14ac:dyDescent="0.75">
      <c r="B9469" s="250">
        <v>9406</v>
      </c>
      <c r="C9469" s="249">
        <v>129.61387870775056</v>
      </c>
    </row>
    <row r="9470" spans="2:3" x14ac:dyDescent="0.75">
      <c r="B9470" s="250">
        <v>9407</v>
      </c>
      <c r="C9470" s="249">
        <v>89.696089933866034</v>
      </c>
    </row>
    <row r="9471" spans="2:3" x14ac:dyDescent="0.75">
      <c r="B9471" s="250">
        <v>9408</v>
      </c>
      <c r="C9471" s="249">
        <v>147.78833858407944</v>
      </c>
    </row>
    <row r="9472" spans="2:3" x14ac:dyDescent="0.75">
      <c r="B9472" s="250">
        <v>9409</v>
      </c>
      <c r="C9472" s="249">
        <v>136.9830411396035</v>
      </c>
    </row>
    <row r="9473" spans="2:3" x14ac:dyDescent="0.75">
      <c r="B9473" s="250">
        <v>9410</v>
      </c>
      <c r="C9473" s="249">
        <v>91.490457052936989</v>
      </c>
    </row>
    <row r="9474" spans="2:3" x14ac:dyDescent="0.75">
      <c r="B9474" s="250">
        <v>9411</v>
      </c>
      <c r="C9474" s="249">
        <v>116.99920735037961</v>
      </c>
    </row>
    <row r="9475" spans="2:3" x14ac:dyDescent="0.75">
      <c r="B9475" s="250">
        <v>9412</v>
      </c>
      <c r="C9475" s="249">
        <v>165.92199496888816</v>
      </c>
    </row>
    <row r="9476" spans="2:3" x14ac:dyDescent="0.75">
      <c r="B9476" s="250">
        <v>9413</v>
      </c>
      <c r="C9476" s="249">
        <v>122.63715303075955</v>
      </c>
    </row>
    <row r="9477" spans="2:3" x14ac:dyDescent="0.75">
      <c r="B9477" s="250">
        <v>9414</v>
      </c>
      <c r="C9477" s="249">
        <v>102.87498536551641</v>
      </c>
    </row>
    <row r="9478" spans="2:3" x14ac:dyDescent="0.75">
      <c r="B9478" s="250">
        <v>9415</v>
      </c>
      <c r="C9478" s="249">
        <v>120.38977273700958</v>
      </c>
    </row>
    <row r="9479" spans="2:3" x14ac:dyDescent="0.75">
      <c r="B9479" s="250">
        <v>9416</v>
      </c>
      <c r="C9479" s="249">
        <v>106.19167080771484</v>
      </c>
    </row>
    <row r="9480" spans="2:3" x14ac:dyDescent="0.75">
      <c r="B9480" s="250">
        <v>9417</v>
      </c>
      <c r="C9480" s="249">
        <v>109.27098996324534</v>
      </c>
    </row>
    <row r="9481" spans="2:3" x14ac:dyDescent="0.75">
      <c r="B9481" s="250">
        <v>9418</v>
      </c>
      <c r="C9481" s="249">
        <v>163.82462500772644</v>
      </c>
    </row>
    <row r="9482" spans="2:3" x14ac:dyDescent="0.75">
      <c r="B9482" s="250">
        <v>9419</v>
      </c>
      <c r="C9482" s="249">
        <v>116.70635798833618</v>
      </c>
    </row>
    <row r="9483" spans="2:3" x14ac:dyDescent="0.75">
      <c r="B9483" s="250">
        <v>9420</v>
      </c>
      <c r="C9483" s="249">
        <v>159.43136807497018</v>
      </c>
    </row>
    <row r="9484" spans="2:3" x14ac:dyDescent="0.75">
      <c r="B9484" s="250">
        <v>9421</v>
      </c>
      <c r="C9484" s="249">
        <v>89.81898754323862</v>
      </c>
    </row>
    <row r="9485" spans="2:3" x14ac:dyDescent="0.75">
      <c r="B9485" s="250">
        <v>9422</v>
      </c>
      <c r="C9485" s="249">
        <v>106.08442164678878</v>
      </c>
    </row>
    <row r="9486" spans="2:3" x14ac:dyDescent="0.75">
      <c r="B9486" s="250">
        <v>9423</v>
      </c>
      <c r="C9486" s="249">
        <v>170.97888716925615</v>
      </c>
    </row>
    <row r="9487" spans="2:3" x14ac:dyDescent="0.75">
      <c r="B9487" s="250">
        <v>9424</v>
      </c>
      <c r="C9487" s="249">
        <v>98.115035109248566</v>
      </c>
    </row>
    <row r="9488" spans="2:3" x14ac:dyDescent="0.75">
      <c r="B9488" s="250">
        <v>9425</v>
      </c>
      <c r="C9488" s="249">
        <v>89.079624286409611</v>
      </c>
    </row>
    <row r="9489" spans="2:3" x14ac:dyDescent="0.75">
      <c r="B9489" s="250">
        <v>9426</v>
      </c>
      <c r="C9489" s="249">
        <v>127.91267910501126</v>
      </c>
    </row>
    <row r="9490" spans="2:3" x14ac:dyDescent="0.75">
      <c r="B9490" s="250">
        <v>9427</v>
      </c>
      <c r="C9490" s="249">
        <v>109.79470366754887</v>
      </c>
    </row>
    <row r="9491" spans="2:3" x14ac:dyDescent="0.75">
      <c r="B9491" s="250">
        <v>9428</v>
      </c>
      <c r="C9491" s="249">
        <v>124.99746648897043</v>
      </c>
    </row>
    <row r="9492" spans="2:3" x14ac:dyDescent="0.75">
      <c r="B9492" s="250">
        <v>9429</v>
      </c>
      <c r="C9492" s="249">
        <v>131.84380706373921</v>
      </c>
    </row>
    <row r="9493" spans="2:3" x14ac:dyDescent="0.75">
      <c r="B9493" s="250">
        <v>9430</v>
      </c>
      <c r="C9493" s="249">
        <v>147.67821171184139</v>
      </c>
    </row>
    <row r="9494" spans="2:3" x14ac:dyDescent="0.75">
      <c r="B9494" s="250">
        <v>9431</v>
      </c>
      <c r="C9494" s="249">
        <v>78.221060272252828</v>
      </c>
    </row>
    <row r="9495" spans="2:3" x14ac:dyDescent="0.75">
      <c r="B9495" s="250">
        <v>9432</v>
      </c>
      <c r="C9495" s="249">
        <v>96.675880007942766</v>
      </c>
    </row>
    <row r="9496" spans="2:3" x14ac:dyDescent="0.75">
      <c r="B9496" s="250">
        <v>9433</v>
      </c>
      <c r="C9496" s="249">
        <v>145.66255680485855</v>
      </c>
    </row>
    <row r="9497" spans="2:3" x14ac:dyDescent="0.75">
      <c r="B9497" s="250">
        <v>9434</v>
      </c>
      <c r="C9497" s="249">
        <v>93.342018036298626</v>
      </c>
    </row>
    <row r="9498" spans="2:3" x14ac:dyDescent="0.75">
      <c r="B9498" s="250">
        <v>9435</v>
      </c>
      <c r="C9498" s="249">
        <v>136.45925077122573</v>
      </c>
    </row>
    <row r="9499" spans="2:3" x14ac:dyDescent="0.75">
      <c r="B9499" s="250">
        <v>9436</v>
      </c>
      <c r="C9499" s="249">
        <v>152.76055097581065</v>
      </c>
    </row>
    <row r="9500" spans="2:3" x14ac:dyDescent="0.75">
      <c r="B9500" s="250">
        <v>9437</v>
      </c>
      <c r="C9500" s="249">
        <v>150.01014235323373</v>
      </c>
    </row>
    <row r="9501" spans="2:3" x14ac:dyDescent="0.75">
      <c r="B9501" s="250">
        <v>9438</v>
      </c>
      <c r="C9501" s="249">
        <v>100.54274841876065</v>
      </c>
    </row>
    <row r="9502" spans="2:3" x14ac:dyDescent="0.75">
      <c r="B9502" s="250">
        <v>9439</v>
      </c>
      <c r="C9502" s="249">
        <v>136.1994103995473</v>
      </c>
    </row>
    <row r="9503" spans="2:3" x14ac:dyDescent="0.75">
      <c r="B9503" s="250">
        <v>9440</v>
      </c>
      <c r="C9503" s="249">
        <v>95.768935429350364</v>
      </c>
    </row>
    <row r="9504" spans="2:3" x14ac:dyDescent="0.75">
      <c r="B9504" s="250">
        <v>9441</v>
      </c>
      <c r="C9504" s="249">
        <v>91.183107248274794</v>
      </c>
    </row>
    <row r="9505" spans="2:3" x14ac:dyDescent="0.75">
      <c r="B9505" s="250">
        <v>9442</v>
      </c>
      <c r="C9505" s="249">
        <v>96.625146426561116</v>
      </c>
    </row>
    <row r="9506" spans="2:3" x14ac:dyDescent="0.75">
      <c r="B9506" s="250">
        <v>9443</v>
      </c>
      <c r="C9506" s="249">
        <v>76.992133845463044</v>
      </c>
    </row>
    <row r="9507" spans="2:3" x14ac:dyDescent="0.75">
      <c r="B9507" s="250">
        <v>9444</v>
      </c>
      <c r="C9507" s="249">
        <v>127.07958994774471</v>
      </c>
    </row>
    <row r="9508" spans="2:3" x14ac:dyDescent="0.75">
      <c r="B9508" s="250">
        <v>9445</v>
      </c>
      <c r="C9508" s="249">
        <v>176.91296638042527</v>
      </c>
    </row>
    <row r="9509" spans="2:3" x14ac:dyDescent="0.75">
      <c r="B9509" s="250">
        <v>9446</v>
      </c>
      <c r="C9509" s="249">
        <v>139.98830672269077</v>
      </c>
    </row>
    <row r="9510" spans="2:3" x14ac:dyDescent="0.75">
      <c r="B9510" s="250">
        <v>9447</v>
      </c>
      <c r="C9510" s="249">
        <v>122.39241795313646</v>
      </c>
    </row>
    <row r="9511" spans="2:3" x14ac:dyDescent="0.75">
      <c r="B9511" s="250">
        <v>9448</v>
      </c>
      <c r="C9511" s="249">
        <v>105.61849511836597</v>
      </c>
    </row>
    <row r="9512" spans="2:3" x14ac:dyDescent="0.75">
      <c r="B9512" s="250">
        <v>9449</v>
      </c>
      <c r="C9512" s="249">
        <v>114.64734585565995</v>
      </c>
    </row>
    <row r="9513" spans="2:3" x14ac:dyDescent="0.75">
      <c r="B9513" s="250">
        <v>9450</v>
      </c>
      <c r="C9513" s="249">
        <v>132.22941864525308</v>
      </c>
    </row>
    <row r="9514" spans="2:3" x14ac:dyDescent="0.75">
      <c r="B9514" s="250">
        <v>9451</v>
      </c>
      <c r="C9514" s="249">
        <v>142.40035220958043</v>
      </c>
    </row>
    <row r="9515" spans="2:3" x14ac:dyDescent="0.75">
      <c r="B9515" s="250">
        <v>9452</v>
      </c>
      <c r="C9515" s="249">
        <v>71.370776032493296</v>
      </c>
    </row>
    <row r="9516" spans="2:3" x14ac:dyDescent="0.75">
      <c r="B9516" s="250">
        <v>9453</v>
      </c>
      <c r="C9516" s="249">
        <v>113.94338337319834</v>
      </c>
    </row>
    <row r="9517" spans="2:3" x14ac:dyDescent="0.75">
      <c r="B9517" s="250">
        <v>9454</v>
      </c>
      <c r="C9517" s="249">
        <v>131.13558627077029</v>
      </c>
    </row>
    <row r="9518" spans="2:3" x14ac:dyDescent="0.75">
      <c r="B9518" s="250">
        <v>9455</v>
      </c>
      <c r="C9518" s="249">
        <v>133.35078480867293</v>
      </c>
    </row>
    <row r="9519" spans="2:3" x14ac:dyDescent="0.75">
      <c r="B9519" s="250">
        <v>9456</v>
      </c>
      <c r="C9519" s="249">
        <v>131.3033950395652</v>
      </c>
    </row>
    <row r="9520" spans="2:3" x14ac:dyDescent="0.75">
      <c r="B9520" s="250">
        <v>9457</v>
      </c>
      <c r="C9520" s="249">
        <v>122.27022884790199</v>
      </c>
    </row>
    <row r="9521" spans="2:3" x14ac:dyDescent="0.75">
      <c r="B9521" s="250">
        <v>9458</v>
      </c>
      <c r="C9521" s="249">
        <v>132.77212191435146</v>
      </c>
    </row>
    <row r="9522" spans="2:3" x14ac:dyDescent="0.75">
      <c r="B9522" s="250">
        <v>9459</v>
      </c>
      <c r="C9522" s="249">
        <v>161.87776242154933</v>
      </c>
    </row>
    <row r="9523" spans="2:3" x14ac:dyDescent="0.75">
      <c r="B9523" s="250">
        <v>9460</v>
      </c>
      <c r="C9523" s="249">
        <v>130.83433783983315</v>
      </c>
    </row>
    <row r="9524" spans="2:3" x14ac:dyDescent="0.75">
      <c r="B9524" s="250">
        <v>9461</v>
      </c>
      <c r="C9524" s="249">
        <v>127.91133076575541</v>
      </c>
    </row>
    <row r="9525" spans="2:3" x14ac:dyDescent="0.75">
      <c r="B9525" s="250">
        <v>9462</v>
      </c>
      <c r="C9525" s="249">
        <v>153.3796014327209</v>
      </c>
    </row>
    <row r="9526" spans="2:3" x14ac:dyDescent="0.75">
      <c r="B9526" s="250">
        <v>9463</v>
      </c>
      <c r="C9526" s="249">
        <v>99.563230996454834</v>
      </c>
    </row>
    <row r="9527" spans="2:3" x14ac:dyDescent="0.75">
      <c r="B9527" s="250">
        <v>9464</v>
      </c>
      <c r="C9527" s="249">
        <v>160.52299005019378</v>
      </c>
    </row>
    <row r="9528" spans="2:3" x14ac:dyDescent="0.75">
      <c r="B9528" s="250">
        <v>9465</v>
      </c>
      <c r="C9528" s="249">
        <v>123.63941998541286</v>
      </c>
    </row>
    <row r="9529" spans="2:3" x14ac:dyDescent="0.75">
      <c r="B9529" s="250">
        <v>9466</v>
      </c>
      <c r="C9529" s="249">
        <v>113.67252429481094</v>
      </c>
    </row>
    <row r="9530" spans="2:3" x14ac:dyDescent="0.75">
      <c r="B9530" s="250">
        <v>9467</v>
      </c>
      <c r="C9530" s="249">
        <v>130.08913890393629</v>
      </c>
    </row>
    <row r="9531" spans="2:3" x14ac:dyDescent="0.75">
      <c r="B9531" s="250">
        <v>9468</v>
      </c>
      <c r="C9531" s="249">
        <v>95.231873571840154</v>
      </c>
    </row>
    <row r="9532" spans="2:3" x14ac:dyDescent="0.75">
      <c r="B9532" s="250">
        <v>9469</v>
      </c>
      <c r="C9532" s="249">
        <v>68.554878170286401</v>
      </c>
    </row>
    <row r="9533" spans="2:3" x14ac:dyDescent="0.75">
      <c r="B9533" s="250">
        <v>9470</v>
      </c>
      <c r="C9533" s="249">
        <v>74.266472356730532</v>
      </c>
    </row>
    <row r="9534" spans="2:3" x14ac:dyDescent="0.75">
      <c r="B9534" s="250">
        <v>9471</v>
      </c>
      <c r="C9534" s="249">
        <v>135.29937788012231</v>
      </c>
    </row>
    <row r="9535" spans="2:3" x14ac:dyDescent="0.75">
      <c r="B9535" s="250">
        <v>9472</v>
      </c>
      <c r="C9535" s="249">
        <v>118.62541389006392</v>
      </c>
    </row>
    <row r="9536" spans="2:3" x14ac:dyDescent="0.75">
      <c r="B9536" s="250">
        <v>9473</v>
      </c>
      <c r="C9536" s="249">
        <v>147.48447883218293</v>
      </c>
    </row>
    <row r="9537" spans="2:3" x14ac:dyDescent="0.75">
      <c r="B9537" s="250">
        <v>9474</v>
      </c>
      <c r="C9537" s="249">
        <v>152.9719465958874</v>
      </c>
    </row>
    <row r="9538" spans="2:3" x14ac:dyDescent="0.75">
      <c r="B9538" s="250">
        <v>9475</v>
      </c>
      <c r="C9538" s="249">
        <v>133.06950757686869</v>
      </c>
    </row>
    <row r="9539" spans="2:3" x14ac:dyDescent="0.75">
      <c r="B9539" s="250">
        <v>9476</v>
      </c>
      <c r="C9539" s="249">
        <v>120.32885097988058</v>
      </c>
    </row>
    <row r="9540" spans="2:3" x14ac:dyDescent="0.75">
      <c r="B9540" s="250">
        <v>9477</v>
      </c>
      <c r="C9540" s="249">
        <v>114.1898214982272</v>
      </c>
    </row>
    <row r="9541" spans="2:3" x14ac:dyDescent="0.75">
      <c r="B9541" s="250">
        <v>9478</v>
      </c>
      <c r="C9541" s="249">
        <v>122.60338191492649</v>
      </c>
    </row>
    <row r="9542" spans="2:3" x14ac:dyDescent="0.75">
      <c r="B9542" s="250">
        <v>9479</v>
      </c>
      <c r="C9542" s="249">
        <v>147.49002432639233</v>
      </c>
    </row>
    <row r="9543" spans="2:3" x14ac:dyDescent="0.75">
      <c r="B9543" s="250">
        <v>9480</v>
      </c>
      <c r="C9543" s="249">
        <v>107.12915386807748</v>
      </c>
    </row>
    <row r="9544" spans="2:3" x14ac:dyDescent="0.75">
      <c r="B9544" s="250">
        <v>9481</v>
      </c>
      <c r="C9544" s="249">
        <v>132.09528217222334</v>
      </c>
    </row>
    <row r="9545" spans="2:3" x14ac:dyDescent="0.75">
      <c r="B9545" s="250">
        <v>9482</v>
      </c>
      <c r="C9545" s="249">
        <v>88.035168212411804</v>
      </c>
    </row>
    <row r="9546" spans="2:3" x14ac:dyDescent="0.75">
      <c r="B9546" s="250">
        <v>9483</v>
      </c>
      <c r="C9546" s="249">
        <v>134.35202091434817</v>
      </c>
    </row>
    <row r="9547" spans="2:3" x14ac:dyDescent="0.75">
      <c r="B9547" s="250">
        <v>9484</v>
      </c>
      <c r="C9547" s="249">
        <v>166.67380760713411</v>
      </c>
    </row>
    <row r="9548" spans="2:3" x14ac:dyDescent="0.75">
      <c r="B9548" s="250">
        <v>9485</v>
      </c>
      <c r="C9548" s="249">
        <v>133.0690355144944</v>
      </c>
    </row>
    <row r="9549" spans="2:3" x14ac:dyDescent="0.75">
      <c r="B9549" s="250">
        <v>9486</v>
      </c>
      <c r="C9549" s="249">
        <v>135.29593677195379</v>
      </c>
    </row>
    <row r="9550" spans="2:3" x14ac:dyDescent="0.75">
      <c r="B9550" s="250">
        <v>9487</v>
      </c>
      <c r="C9550" s="249">
        <v>92.545790889454494</v>
      </c>
    </row>
    <row r="9551" spans="2:3" x14ac:dyDescent="0.75">
      <c r="B9551" s="250">
        <v>9488</v>
      </c>
      <c r="C9551" s="249">
        <v>127.56803553870743</v>
      </c>
    </row>
    <row r="9552" spans="2:3" x14ac:dyDescent="0.75">
      <c r="B9552" s="250">
        <v>9489</v>
      </c>
      <c r="C9552" s="249">
        <v>120.89128444068095</v>
      </c>
    </row>
    <row r="9553" spans="2:3" x14ac:dyDescent="0.75">
      <c r="B9553" s="250">
        <v>9490</v>
      </c>
      <c r="C9553" s="249">
        <v>77.154500990487165</v>
      </c>
    </row>
    <row r="9554" spans="2:3" x14ac:dyDescent="0.75">
      <c r="B9554" s="250">
        <v>9491</v>
      </c>
      <c r="C9554" s="249">
        <v>170.60614922626019</v>
      </c>
    </row>
    <row r="9555" spans="2:3" x14ac:dyDescent="0.75">
      <c r="B9555" s="250">
        <v>9492</v>
      </c>
      <c r="C9555" s="249">
        <v>199.94972434034409</v>
      </c>
    </row>
    <row r="9556" spans="2:3" x14ac:dyDescent="0.75">
      <c r="B9556" s="250">
        <v>9493</v>
      </c>
      <c r="C9556" s="249">
        <v>108.67091344288866</v>
      </c>
    </row>
    <row r="9557" spans="2:3" x14ac:dyDescent="0.75">
      <c r="B9557" s="250">
        <v>9494</v>
      </c>
      <c r="C9557" s="249">
        <v>98.247782209913993</v>
      </c>
    </row>
    <row r="9558" spans="2:3" x14ac:dyDescent="0.75">
      <c r="B9558" s="250">
        <v>9495</v>
      </c>
      <c r="C9558" s="249">
        <v>136.07153886583808</v>
      </c>
    </row>
    <row r="9559" spans="2:3" x14ac:dyDescent="0.75">
      <c r="B9559" s="250">
        <v>9496</v>
      </c>
      <c r="C9559" s="249">
        <v>125.92416601273574</v>
      </c>
    </row>
    <row r="9560" spans="2:3" x14ac:dyDescent="0.75">
      <c r="B9560" s="250">
        <v>9497</v>
      </c>
      <c r="C9560" s="249">
        <v>109.11204088686947</v>
      </c>
    </row>
    <row r="9561" spans="2:3" x14ac:dyDescent="0.75">
      <c r="B9561" s="250">
        <v>9498</v>
      </c>
      <c r="C9561" s="249">
        <v>106.42234771621671</v>
      </c>
    </row>
    <row r="9562" spans="2:3" x14ac:dyDescent="0.75">
      <c r="B9562" s="250">
        <v>9499</v>
      </c>
      <c r="C9562" s="249">
        <v>143.62709814130639</v>
      </c>
    </row>
    <row r="9563" spans="2:3" x14ac:dyDescent="0.75">
      <c r="B9563" s="250">
        <v>9500</v>
      </c>
      <c r="C9563" s="249">
        <v>118.34141084616932</v>
      </c>
    </row>
    <row r="9564" spans="2:3" x14ac:dyDescent="0.75">
      <c r="B9564" s="250">
        <v>9501</v>
      </c>
      <c r="C9564" s="249">
        <v>86.841557116101669</v>
      </c>
    </row>
    <row r="9565" spans="2:3" x14ac:dyDescent="0.75">
      <c r="B9565" s="250">
        <v>9502</v>
      </c>
      <c r="C9565" s="249">
        <v>134.36978710921795</v>
      </c>
    </row>
    <row r="9566" spans="2:3" x14ac:dyDescent="0.75">
      <c r="B9566" s="250">
        <v>9503</v>
      </c>
      <c r="C9566" s="249">
        <v>139.39760260416764</v>
      </c>
    </row>
    <row r="9567" spans="2:3" x14ac:dyDescent="0.75">
      <c r="B9567" s="250">
        <v>9504</v>
      </c>
      <c r="C9567" s="249">
        <v>98.181457893232292</v>
      </c>
    </row>
    <row r="9568" spans="2:3" x14ac:dyDescent="0.75">
      <c r="B9568" s="250">
        <v>9505</v>
      </c>
      <c r="C9568" s="249">
        <v>129.41592722929477</v>
      </c>
    </row>
    <row r="9569" spans="2:3" x14ac:dyDescent="0.75">
      <c r="B9569" s="250">
        <v>9506</v>
      </c>
      <c r="C9569" s="249">
        <v>49.230265398743541</v>
      </c>
    </row>
    <row r="9570" spans="2:3" x14ac:dyDescent="0.75">
      <c r="B9570" s="250">
        <v>9507</v>
      </c>
      <c r="C9570" s="249">
        <v>122.57765515065965</v>
      </c>
    </row>
    <row r="9571" spans="2:3" x14ac:dyDescent="0.75">
      <c r="B9571" s="250">
        <v>9508</v>
      </c>
      <c r="C9571" s="249">
        <v>122.30765098414255</v>
      </c>
    </row>
    <row r="9572" spans="2:3" x14ac:dyDescent="0.75">
      <c r="B9572" s="250">
        <v>9509</v>
      </c>
      <c r="C9572" s="249">
        <v>132.21141043207015</v>
      </c>
    </row>
    <row r="9573" spans="2:3" x14ac:dyDescent="0.75">
      <c r="B9573" s="250">
        <v>9510</v>
      </c>
      <c r="C9573" s="249">
        <v>171.64878768611041</v>
      </c>
    </row>
    <row r="9574" spans="2:3" x14ac:dyDescent="0.75">
      <c r="B9574" s="250">
        <v>9511</v>
      </c>
      <c r="C9574" s="249">
        <v>76.75719056856974</v>
      </c>
    </row>
    <row r="9575" spans="2:3" x14ac:dyDescent="0.75">
      <c r="B9575" s="250">
        <v>9512</v>
      </c>
      <c r="C9575" s="249">
        <v>87.050849020403916</v>
      </c>
    </row>
    <row r="9576" spans="2:3" x14ac:dyDescent="0.75">
      <c r="B9576" s="250">
        <v>9513</v>
      </c>
      <c r="C9576" s="249">
        <v>153.81419418542188</v>
      </c>
    </row>
    <row r="9577" spans="2:3" x14ac:dyDescent="0.75">
      <c r="B9577" s="250">
        <v>9514</v>
      </c>
      <c r="C9577" s="249">
        <v>79.659199263284876</v>
      </c>
    </row>
    <row r="9578" spans="2:3" x14ac:dyDescent="0.75">
      <c r="B9578" s="250">
        <v>9515</v>
      </c>
      <c r="C9578" s="249">
        <v>78.691202520893512</v>
      </c>
    </row>
    <row r="9579" spans="2:3" x14ac:dyDescent="0.75">
      <c r="B9579" s="250">
        <v>9516</v>
      </c>
      <c r="C9579" s="249">
        <v>110.33010594226735</v>
      </c>
    </row>
    <row r="9580" spans="2:3" x14ac:dyDescent="0.75">
      <c r="B9580" s="250">
        <v>9517</v>
      </c>
      <c r="C9580" s="249">
        <v>108.70515512654146</v>
      </c>
    </row>
    <row r="9581" spans="2:3" x14ac:dyDescent="0.75">
      <c r="B9581" s="250">
        <v>9518</v>
      </c>
      <c r="C9581" s="249">
        <v>91.240873249716913</v>
      </c>
    </row>
    <row r="9582" spans="2:3" x14ac:dyDescent="0.75">
      <c r="B9582" s="250">
        <v>9519</v>
      </c>
      <c r="C9582" s="249">
        <v>88.547679633537015</v>
      </c>
    </row>
    <row r="9583" spans="2:3" x14ac:dyDescent="0.75">
      <c r="B9583" s="250">
        <v>9520</v>
      </c>
      <c r="C9583" s="249">
        <v>107.74424286542444</v>
      </c>
    </row>
    <row r="9584" spans="2:3" x14ac:dyDescent="0.75">
      <c r="B9584" s="250">
        <v>9521</v>
      </c>
      <c r="C9584" s="249">
        <v>164.61340569231362</v>
      </c>
    </row>
    <row r="9585" spans="2:3" x14ac:dyDescent="0.75">
      <c r="B9585" s="250">
        <v>9522</v>
      </c>
      <c r="C9585" s="249">
        <v>129.7610013090549</v>
      </c>
    </row>
    <row r="9586" spans="2:3" x14ac:dyDescent="0.75">
      <c r="B9586" s="250">
        <v>9523</v>
      </c>
      <c r="C9586" s="249">
        <v>119.10149868480126</v>
      </c>
    </row>
    <row r="9587" spans="2:3" x14ac:dyDescent="0.75">
      <c r="B9587" s="250">
        <v>9524</v>
      </c>
      <c r="C9587" s="249">
        <v>129.86140146019409</v>
      </c>
    </row>
    <row r="9588" spans="2:3" x14ac:dyDescent="0.75">
      <c r="B9588" s="250">
        <v>9525</v>
      </c>
      <c r="C9588" s="249">
        <v>128.50530833035592</v>
      </c>
    </row>
    <row r="9589" spans="2:3" x14ac:dyDescent="0.75">
      <c r="B9589" s="250">
        <v>9526</v>
      </c>
      <c r="C9589" s="249">
        <v>103.34604343945374</v>
      </c>
    </row>
    <row r="9590" spans="2:3" x14ac:dyDescent="0.75">
      <c r="B9590" s="250">
        <v>9527</v>
      </c>
      <c r="C9590" s="249">
        <v>112.40603476049824</v>
      </c>
    </row>
    <row r="9591" spans="2:3" x14ac:dyDescent="0.75">
      <c r="B9591" s="250">
        <v>9528</v>
      </c>
      <c r="C9591" s="249">
        <v>148.73028543110644</v>
      </c>
    </row>
    <row r="9592" spans="2:3" x14ac:dyDescent="0.75">
      <c r="B9592" s="250">
        <v>9529</v>
      </c>
      <c r="C9592" s="249">
        <v>142.11696672407351</v>
      </c>
    </row>
    <row r="9593" spans="2:3" x14ac:dyDescent="0.75">
      <c r="B9593" s="250">
        <v>9530</v>
      </c>
      <c r="C9593" s="249">
        <v>90.417139197928122</v>
      </c>
    </row>
    <row r="9594" spans="2:3" x14ac:dyDescent="0.75">
      <c r="B9594" s="250">
        <v>9531</v>
      </c>
      <c r="C9594" s="249">
        <v>140.98354268946173</v>
      </c>
    </row>
    <row r="9595" spans="2:3" x14ac:dyDescent="0.75">
      <c r="B9595" s="250">
        <v>9532</v>
      </c>
      <c r="C9595" s="249">
        <v>94.490278978278596</v>
      </c>
    </row>
    <row r="9596" spans="2:3" x14ac:dyDescent="0.75">
      <c r="B9596" s="250">
        <v>9533</v>
      </c>
      <c r="C9596" s="249">
        <v>65.602351450365987</v>
      </c>
    </row>
    <row r="9597" spans="2:3" x14ac:dyDescent="0.75">
      <c r="B9597" s="250">
        <v>9534</v>
      </c>
      <c r="C9597" s="249">
        <v>108.20989687710716</v>
      </c>
    </row>
    <row r="9598" spans="2:3" x14ac:dyDescent="0.75">
      <c r="B9598" s="250">
        <v>9535</v>
      </c>
      <c r="C9598" s="249">
        <v>112.87656233790486</v>
      </c>
    </row>
    <row r="9599" spans="2:3" x14ac:dyDescent="0.75">
      <c r="B9599" s="250">
        <v>9536</v>
      </c>
      <c r="C9599" s="249">
        <v>138.08019777852658</v>
      </c>
    </row>
    <row r="9600" spans="2:3" x14ac:dyDescent="0.75">
      <c r="B9600" s="250">
        <v>9537</v>
      </c>
      <c r="C9600" s="249">
        <v>106.27997023822985</v>
      </c>
    </row>
    <row r="9601" spans="2:3" x14ac:dyDescent="0.75">
      <c r="B9601" s="250">
        <v>9538</v>
      </c>
      <c r="C9601" s="249">
        <v>142.60609847779966</v>
      </c>
    </row>
    <row r="9602" spans="2:3" x14ac:dyDescent="0.75">
      <c r="B9602" s="250">
        <v>9539</v>
      </c>
      <c r="C9602" s="249">
        <v>98.893357020494747</v>
      </c>
    </row>
    <row r="9603" spans="2:3" x14ac:dyDescent="0.75">
      <c r="B9603" s="250">
        <v>9540</v>
      </c>
      <c r="C9603" s="249">
        <v>121.46722451404725</v>
      </c>
    </row>
    <row r="9604" spans="2:3" x14ac:dyDescent="0.75">
      <c r="B9604" s="250">
        <v>9541</v>
      </c>
      <c r="C9604" s="249">
        <v>176.49114296663311</v>
      </c>
    </row>
    <row r="9605" spans="2:3" x14ac:dyDescent="0.75">
      <c r="B9605" s="250">
        <v>9542</v>
      </c>
      <c r="C9605" s="249">
        <v>145.52151450870758</v>
      </c>
    </row>
    <row r="9606" spans="2:3" x14ac:dyDescent="0.75">
      <c r="B9606" s="250">
        <v>9543</v>
      </c>
      <c r="C9606" s="249">
        <v>154.17549110954548</v>
      </c>
    </row>
    <row r="9607" spans="2:3" x14ac:dyDescent="0.75">
      <c r="B9607" s="250">
        <v>9544</v>
      </c>
      <c r="C9607" s="249">
        <v>99.517246377071928</v>
      </c>
    </row>
    <row r="9608" spans="2:3" x14ac:dyDescent="0.75">
      <c r="B9608" s="250">
        <v>9545</v>
      </c>
      <c r="C9608" s="249">
        <v>131.85390223922585</v>
      </c>
    </row>
    <row r="9609" spans="2:3" x14ac:dyDescent="0.75">
      <c r="B9609" s="250">
        <v>9546</v>
      </c>
      <c r="C9609" s="249">
        <v>117.37351648871962</v>
      </c>
    </row>
    <row r="9610" spans="2:3" x14ac:dyDescent="0.75">
      <c r="B9610" s="250">
        <v>9547</v>
      </c>
      <c r="C9610" s="249">
        <v>71.030240126381798</v>
      </c>
    </row>
    <row r="9611" spans="2:3" x14ac:dyDescent="0.75">
      <c r="B9611" s="250">
        <v>9548</v>
      </c>
      <c r="C9611" s="249">
        <v>121.83338135413703</v>
      </c>
    </row>
    <row r="9612" spans="2:3" x14ac:dyDescent="0.75">
      <c r="B9612" s="250">
        <v>9549</v>
      </c>
      <c r="C9612" s="249">
        <v>111.10537599493624</v>
      </c>
    </row>
    <row r="9613" spans="2:3" x14ac:dyDescent="0.75">
      <c r="B9613" s="250">
        <v>9550</v>
      </c>
      <c r="C9613" s="249">
        <v>128.51296016131761</v>
      </c>
    </row>
    <row r="9614" spans="2:3" x14ac:dyDescent="0.75">
      <c r="B9614" s="250">
        <v>9551</v>
      </c>
      <c r="C9614" s="249">
        <v>112.51254975908594</v>
      </c>
    </row>
    <row r="9615" spans="2:3" x14ac:dyDescent="0.75">
      <c r="B9615" s="250">
        <v>9552</v>
      </c>
      <c r="C9615" s="249">
        <v>109.03420313541675</v>
      </c>
    </row>
    <row r="9616" spans="2:3" x14ac:dyDescent="0.75">
      <c r="B9616" s="250">
        <v>9553</v>
      </c>
      <c r="C9616" s="249">
        <v>124.99552273796387</v>
      </c>
    </row>
    <row r="9617" spans="2:3" x14ac:dyDescent="0.75">
      <c r="B9617" s="250">
        <v>9554</v>
      </c>
      <c r="C9617" s="249">
        <v>131.57837337631634</v>
      </c>
    </row>
    <row r="9618" spans="2:3" x14ac:dyDescent="0.75">
      <c r="B9618" s="250">
        <v>9555</v>
      </c>
      <c r="C9618" s="249">
        <v>139.69795231341513</v>
      </c>
    </row>
    <row r="9619" spans="2:3" x14ac:dyDescent="0.75">
      <c r="B9619" s="250">
        <v>9556</v>
      </c>
      <c r="C9619" s="249">
        <v>120.859541127998</v>
      </c>
    </row>
    <row r="9620" spans="2:3" x14ac:dyDescent="0.75">
      <c r="B9620" s="250">
        <v>9557</v>
      </c>
      <c r="C9620" s="249">
        <v>101.56737403474979</v>
      </c>
    </row>
    <row r="9621" spans="2:3" x14ac:dyDescent="0.75">
      <c r="B9621" s="250">
        <v>9558</v>
      </c>
      <c r="C9621" s="249">
        <v>124.93885755496885</v>
      </c>
    </row>
    <row r="9622" spans="2:3" x14ac:dyDescent="0.75">
      <c r="B9622" s="250">
        <v>9559</v>
      </c>
      <c r="C9622" s="249">
        <v>89.414602761973811</v>
      </c>
    </row>
    <row r="9623" spans="2:3" x14ac:dyDescent="0.75">
      <c r="B9623" s="250">
        <v>9560</v>
      </c>
      <c r="C9623" s="249">
        <v>127.76479389285379</v>
      </c>
    </row>
    <row r="9624" spans="2:3" x14ac:dyDescent="0.75">
      <c r="B9624" s="250">
        <v>9561</v>
      </c>
      <c r="C9624" s="249">
        <v>142.18578076225651</v>
      </c>
    </row>
    <row r="9625" spans="2:3" x14ac:dyDescent="0.75">
      <c r="B9625" s="250">
        <v>9562</v>
      </c>
      <c r="C9625" s="249">
        <v>133.19518349593977</v>
      </c>
    </row>
    <row r="9626" spans="2:3" x14ac:dyDescent="0.75">
      <c r="B9626" s="250">
        <v>9563</v>
      </c>
      <c r="C9626" s="249">
        <v>71.617759074168774</v>
      </c>
    </row>
    <row r="9627" spans="2:3" x14ac:dyDescent="0.75">
      <c r="B9627" s="250">
        <v>9564</v>
      </c>
      <c r="C9627" s="249">
        <v>133.12835369330315</v>
      </c>
    </row>
    <row r="9628" spans="2:3" x14ac:dyDescent="0.75">
      <c r="B9628" s="250">
        <v>9565</v>
      </c>
      <c r="C9628" s="249">
        <v>125.56184132915337</v>
      </c>
    </row>
    <row r="9629" spans="2:3" x14ac:dyDescent="0.75">
      <c r="B9629" s="250">
        <v>9566</v>
      </c>
      <c r="C9629" s="249">
        <v>143.76911030129125</v>
      </c>
    </row>
    <row r="9630" spans="2:3" x14ac:dyDescent="0.75">
      <c r="B9630" s="250">
        <v>9567</v>
      </c>
      <c r="C9630" s="249">
        <v>117.74396452058259</v>
      </c>
    </row>
    <row r="9631" spans="2:3" x14ac:dyDescent="0.75">
      <c r="B9631" s="250">
        <v>9568</v>
      </c>
      <c r="C9631" s="249">
        <v>118.91127381129343</v>
      </c>
    </row>
    <row r="9632" spans="2:3" x14ac:dyDescent="0.75">
      <c r="B9632" s="250">
        <v>9569</v>
      </c>
      <c r="C9632" s="249">
        <v>103.21991031236794</v>
      </c>
    </row>
    <row r="9633" spans="2:3" x14ac:dyDescent="0.75">
      <c r="B9633" s="250">
        <v>9570</v>
      </c>
      <c r="C9633" s="249">
        <v>136.52288543741983</v>
      </c>
    </row>
    <row r="9634" spans="2:3" x14ac:dyDescent="0.75">
      <c r="B9634" s="250">
        <v>9571</v>
      </c>
      <c r="C9634" s="249">
        <v>103.09847474811399</v>
      </c>
    </row>
    <row r="9635" spans="2:3" x14ac:dyDescent="0.75">
      <c r="B9635" s="250">
        <v>9572</v>
      </c>
      <c r="C9635" s="249">
        <v>129.99032588572413</v>
      </c>
    </row>
    <row r="9636" spans="2:3" x14ac:dyDescent="0.75">
      <c r="B9636" s="250">
        <v>9573</v>
      </c>
      <c r="C9636" s="249">
        <v>142.6001814429824</v>
      </c>
    </row>
    <row r="9637" spans="2:3" x14ac:dyDescent="0.75">
      <c r="B9637" s="250">
        <v>9574</v>
      </c>
      <c r="C9637" s="249">
        <v>140.93189433742714</v>
      </c>
    </row>
    <row r="9638" spans="2:3" x14ac:dyDescent="0.75">
      <c r="B9638" s="250">
        <v>9575</v>
      </c>
      <c r="C9638" s="249">
        <v>109.23406511815536</v>
      </c>
    </row>
    <row r="9639" spans="2:3" x14ac:dyDescent="0.75">
      <c r="B9639" s="250">
        <v>9576</v>
      </c>
      <c r="C9639" s="249">
        <v>135.80913933268596</v>
      </c>
    </row>
    <row r="9640" spans="2:3" x14ac:dyDescent="0.75">
      <c r="B9640" s="250">
        <v>9577</v>
      </c>
      <c r="C9640" s="249">
        <v>185.05483033282815</v>
      </c>
    </row>
    <row r="9641" spans="2:3" x14ac:dyDescent="0.75">
      <c r="B9641" s="250">
        <v>9578</v>
      </c>
      <c r="C9641" s="249">
        <v>150.86409399598799</v>
      </c>
    </row>
    <row r="9642" spans="2:3" x14ac:dyDescent="0.75">
      <c r="B9642" s="250">
        <v>9579</v>
      </c>
      <c r="C9642" s="249">
        <v>82.208798747401545</v>
      </c>
    </row>
    <row r="9643" spans="2:3" x14ac:dyDescent="0.75">
      <c r="B9643" s="250">
        <v>9580</v>
      </c>
      <c r="C9643" s="249">
        <v>89.962805833477375</v>
      </c>
    </row>
    <row r="9644" spans="2:3" x14ac:dyDescent="0.75">
      <c r="B9644" s="250">
        <v>9581</v>
      </c>
      <c r="C9644" s="249">
        <v>117.41097812019918</v>
      </c>
    </row>
    <row r="9645" spans="2:3" x14ac:dyDescent="0.75">
      <c r="B9645" s="250">
        <v>9582</v>
      </c>
      <c r="C9645" s="249">
        <v>154.93226297268055</v>
      </c>
    </row>
    <row r="9646" spans="2:3" x14ac:dyDescent="0.75">
      <c r="B9646" s="250">
        <v>9583</v>
      </c>
      <c r="C9646" s="249">
        <v>97.001188652128093</v>
      </c>
    </row>
    <row r="9647" spans="2:3" x14ac:dyDescent="0.75">
      <c r="B9647" s="250">
        <v>9584</v>
      </c>
      <c r="C9647" s="249">
        <v>77.86381914545251</v>
      </c>
    </row>
    <row r="9648" spans="2:3" x14ac:dyDescent="0.75">
      <c r="B9648" s="250">
        <v>9585</v>
      </c>
      <c r="C9648" s="249">
        <v>155.57380317594172</v>
      </c>
    </row>
    <row r="9649" spans="2:3" x14ac:dyDescent="0.75">
      <c r="B9649" s="250">
        <v>9586</v>
      </c>
      <c r="C9649" s="249">
        <v>158.35244823969666</v>
      </c>
    </row>
    <row r="9650" spans="2:3" x14ac:dyDescent="0.75">
      <c r="B9650" s="250">
        <v>9587</v>
      </c>
      <c r="C9650" s="249">
        <v>125.52450289471561</v>
      </c>
    </row>
    <row r="9651" spans="2:3" x14ac:dyDescent="0.75">
      <c r="B9651" s="250">
        <v>9588</v>
      </c>
      <c r="C9651" s="249">
        <v>128.23342492353768</v>
      </c>
    </row>
    <row r="9652" spans="2:3" x14ac:dyDescent="0.75">
      <c r="B9652" s="250">
        <v>9589</v>
      </c>
      <c r="C9652" s="249">
        <v>109.7656026680982</v>
      </c>
    </row>
    <row r="9653" spans="2:3" x14ac:dyDescent="0.75">
      <c r="B9653" s="250">
        <v>9590</v>
      </c>
      <c r="C9653" s="249">
        <v>138.61377793648455</v>
      </c>
    </row>
    <row r="9654" spans="2:3" x14ac:dyDescent="0.75">
      <c r="B9654" s="250">
        <v>9591</v>
      </c>
      <c r="C9654" s="249">
        <v>153.69500354923724</v>
      </c>
    </row>
    <row r="9655" spans="2:3" x14ac:dyDescent="0.75">
      <c r="B9655" s="250">
        <v>9592</v>
      </c>
      <c r="C9655" s="249">
        <v>101.22785848305224</v>
      </c>
    </row>
    <row r="9656" spans="2:3" x14ac:dyDescent="0.75">
      <c r="B9656" s="250">
        <v>9593</v>
      </c>
      <c r="C9656" s="249">
        <v>128.91141428318534</v>
      </c>
    </row>
    <row r="9657" spans="2:3" x14ac:dyDescent="0.75">
      <c r="B9657" s="250">
        <v>9594</v>
      </c>
      <c r="C9657" s="249">
        <v>138.8978365227405</v>
      </c>
    </row>
    <row r="9658" spans="2:3" x14ac:dyDescent="0.75">
      <c r="B9658" s="250">
        <v>9595</v>
      </c>
      <c r="C9658" s="249">
        <v>167.39681542718495</v>
      </c>
    </row>
    <row r="9659" spans="2:3" x14ac:dyDescent="0.75">
      <c r="B9659" s="250">
        <v>9596</v>
      </c>
      <c r="C9659" s="249">
        <v>161.72356427689175</v>
      </c>
    </row>
    <row r="9660" spans="2:3" x14ac:dyDescent="0.75">
      <c r="B9660" s="250">
        <v>9597</v>
      </c>
      <c r="C9660" s="249">
        <v>119.24712132533118</v>
      </c>
    </row>
    <row r="9661" spans="2:3" x14ac:dyDescent="0.75">
      <c r="B9661" s="250">
        <v>9598</v>
      </c>
      <c r="C9661" s="249">
        <v>96.612031345181606</v>
      </c>
    </row>
    <row r="9662" spans="2:3" x14ac:dyDescent="0.75">
      <c r="B9662" s="250">
        <v>9599</v>
      </c>
      <c r="C9662" s="249">
        <v>118.2507464838187</v>
      </c>
    </row>
    <row r="9663" spans="2:3" x14ac:dyDescent="0.75">
      <c r="B9663" s="250">
        <v>9600</v>
      </c>
      <c r="C9663" s="249">
        <v>130.99101407442217</v>
      </c>
    </row>
    <row r="9664" spans="2:3" x14ac:dyDescent="0.75">
      <c r="B9664" s="250">
        <v>9601</v>
      </c>
      <c r="C9664" s="249">
        <v>111.43807020364051</v>
      </c>
    </row>
    <row r="9665" spans="2:3" x14ac:dyDescent="0.75">
      <c r="B9665" s="250">
        <v>9602</v>
      </c>
      <c r="C9665" s="249">
        <v>155.64820706742609</v>
      </c>
    </row>
    <row r="9666" spans="2:3" x14ac:dyDescent="0.75">
      <c r="B9666" s="250">
        <v>9603</v>
      </c>
      <c r="C9666" s="249">
        <v>133.16948947148387</v>
      </c>
    </row>
    <row r="9667" spans="2:3" x14ac:dyDescent="0.75">
      <c r="B9667" s="250">
        <v>9604</v>
      </c>
      <c r="C9667" s="249">
        <v>150.63897850579235</v>
      </c>
    </row>
    <row r="9668" spans="2:3" x14ac:dyDescent="0.75">
      <c r="B9668" s="250">
        <v>9605</v>
      </c>
      <c r="C9668" s="249">
        <v>81.424406617554581</v>
      </c>
    </row>
    <row r="9669" spans="2:3" x14ac:dyDescent="0.75">
      <c r="B9669" s="250">
        <v>9606</v>
      </c>
      <c r="C9669" s="249">
        <v>92.207337718555664</v>
      </c>
    </row>
    <row r="9670" spans="2:3" x14ac:dyDescent="0.75">
      <c r="B9670" s="250">
        <v>9607</v>
      </c>
      <c r="C9670" s="249">
        <v>114.13853631925795</v>
      </c>
    </row>
    <row r="9671" spans="2:3" x14ac:dyDescent="0.75">
      <c r="B9671" s="250">
        <v>9608</v>
      </c>
      <c r="C9671" s="249">
        <v>157.96530836965394</v>
      </c>
    </row>
    <row r="9672" spans="2:3" x14ac:dyDescent="0.75">
      <c r="B9672" s="250">
        <v>9609</v>
      </c>
      <c r="C9672" s="249">
        <v>121.13699884757544</v>
      </c>
    </row>
    <row r="9673" spans="2:3" x14ac:dyDescent="0.75">
      <c r="B9673" s="250">
        <v>9610</v>
      </c>
      <c r="C9673" s="249">
        <v>145.01380934283202</v>
      </c>
    </row>
    <row r="9674" spans="2:3" x14ac:dyDescent="0.75">
      <c r="B9674" s="250">
        <v>9611</v>
      </c>
      <c r="C9674" s="249">
        <v>119.06532508463387</v>
      </c>
    </row>
    <row r="9675" spans="2:3" x14ac:dyDescent="0.75">
      <c r="B9675" s="250">
        <v>9612</v>
      </c>
      <c r="C9675" s="249">
        <v>108.33671950887744</v>
      </c>
    </row>
    <row r="9676" spans="2:3" x14ac:dyDescent="0.75">
      <c r="B9676" s="250">
        <v>9613</v>
      </c>
      <c r="C9676" s="249">
        <v>105.25261601782616</v>
      </c>
    </row>
    <row r="9677" spans="2:3" x14ac:dyDescent="0.75">
      <c r="B9677" s="250">
        <v>9614</v>
      </c>
      <c r="C9677" s="249">
        <v>144.11145127536491</v>
      </c>
    </row>
    <row r="9678" spans="2:3" x14ac:dyDescent="0.75">
      <c r="B9678" s="250">
        <v>9615</v>
      </c>
      <c r="C9678" s="249">
        <v>110.64923030818757</v>
      </c>
    </row>
    <row r="9679" spans="2:3" x14ac:dyDescent="0.75">
      <c r="B9679" s="250">
        <v>9616</v>
      </c>
      <c r="C9679" s="249">
        <v>89.962691128333347</v>
      </c>
    </row>
    <row r="9680" spans="2:3" x14ac:dyDescent="0.75">
      <c r="B9680" s="250">
        <v>9617</v>
      </c>
      <c r="C9680" s="249">
        <v>103.39511645909619</v>
      </c>
    </row>
    <row r="9681" spans="2:3" x14ac:dyDescent="0.75">
      <c r="B9681" s="250">
        <v>9618</v>
      </c>
      <c r="C9681" s="249">
        <v>140.82704967277576</v>
      </c>
    </row>
    <row r="9682" spans="2:3" x14ac:dyDescent="0.75">
      <c r="B9682" s="250">
        <v>9619</v>
      </c>
      <c r="C9682" s="249">
        <v>130.10243573215877</v>
      </c>
    </row>
    <row r="9683" spans="2:3" x14ac:dyDescent="0.75">
      <c r="B9683" s="250">
        <v>9620</v>
      </c>
      <c r="C9683" s="249">
        <v>99.246593430598864</v>
      </c>
    </row>
    <row r="9684" spans="2:3" x14ac:dyDescent="0.75">
      <c r="B9684" s="250">
        <v>9621</v>
      </c>
      <c r="C9684" s="249">
        <v>104.75882049494918</v>
      </c>
    </row>
    <row r="9685" spans="2:3" x14ac:dyDescent="0.75">
      <c r="B9685" s="250">
        <v>9622</v>
      </c>
      <c r="C9685" s="249">
        <v>147.70033931907926</v>
      </c>
    </row>
    <row r="9686" spans="2:3" x14ac:dyDescent="0.75">
      <c r="B9686" s="250">
        <v>9623</v>
      </c>
      <c r="C9686" s="249">
        <v>109.02239022691114</v>
      </c>
    </row>
    <row r="9687" spans="2:3" x14ac:dyDescent="0.75">
      <c r="B9687" s="250">
        <v>9624</v>
      </c>
      <c r="C9687" s="249">
        <v>127.04219340697222</v>
      </c>
    </row>
    <row r="9688" spans="2:3" x14ac:dyDescent="0.75">
      <c r="B9688" s="250">
        <v>9625</v>
      </c>
      <c r="C9688" s="249">
        <v>129.34102270486434</v>
      </c>
    </row>
    <row r="9689" spans="2:3" x14ac:dyDescent="0.75">
      <c r="B9689" s="250">
        <v>9626</v>
      </c>
      <c r="C9689" s="249">
        <v>92.719635379410889</v>
      </c>
    </row>
    <row r="9690" spans="2:3" x14ac:dyDescent="0.75">
      <c r="B9690" s="250">
        <v>9627</v>
      </c>
      <c r="C9690" s="249">
        <v>116.55505952639963</v>
      </c>
    </row>
    <row r="9691" spans="2:3" x14ac:dyDescent="0.75">
      <c r="B9691" s="250">
        <v>9628</v>
      </c>
      <c r="C9691" s="249">
        <v>124.95360601862076</v>
      </c>
    </row>
    <row r="9692" spans="2:3" x14ac:dyDescent="0.75">
      <c r="B9692" s="250">
        <v>9629</v>
      </c>
      <c r="C9692" s="249">
        <v>120.93894906949663</v>
      </c>
    </row>
    <row r="9693" spans="2:3" x14ac:dyDescent="0.75">
      <c r="B9693" s="250">
        <v>9630</v>
      </c>
      <c r="C9693" s="249">
        <v>142.71057105410779</v>
      </c>
    </row>
    <row r="9694" spans="2:3" x14ac:dyDescent="0.75">
      <c r="B9694" s="250">
        <v>9631</v>
      </c>
      <c r="C9694" s="249">
        <v>111.92760064140255</v>
      </c>
    </row>
    <row r="9695" spans="2:3" x14ac:dyDescent="0.75">
      <c r="B9695" s="250">
        <v>9632</v>
      </c>
      <c r="C9695" s="249">
        <v>122.60505261113308</v>
      </c>
    </row>
    <row r="9696" spans="2:3" x14ac:dyDescent="0.75">
      <c r="B9696" s="250">
        <v>9633</v>
      </c>
      <c r="C9696" s="249">
        <v>92.964154383700702</v>
      </c>
    </row>
    <row r="9697" spans="2:3" x14ac:dyDescent="0.75">
      <c r="B9697" s="250">
        <v>9634</v>
      </c>
      <c r="C9697" s="249">
        <v>129.12234502657148</v>
      </c>
    </row>
    <row r="9698" spans="2:3" x14ac:dyDescent="0.75">
      <c r="B9698" s="250">
        <v>9635</v>
      </c>
      <c r="C9698" s="249">
        <v>83.043650942777958</v>
      </c>
    </row>
    <row r="9699" spans="2:3" x14ac:dyDescent="0.75">
      <c r="B9699" s="250">
        <v>9636</v>
      </c>
      <c r="C9699" s="249">
        <v>78.366483749008268</v>
      </c>
    </row>
    <row r="9700" spans="2:3" x14ac:dyDescent="0.75">
      <c r="B9700" s="250">
        <v>9637</v>
      </c>
      <c r="C9700" s="249">
        <v>135.35497203768875</v>
      </c>
    </row>
    <row r="9701" spans="2:3" x14ac:dyDescent="0.75">
      <c r="B9701" s="250">
        <v>9638</v>
      </c>
      <c r="C9701" s="249">
        <v>157.29801177524104</v>
      </c>
    </row>
    <row r="9702" spans="2:3" x14ac:dyDescent="0.75">
      <c r="B9702" s="250">
        <v>9639</v>
      </c>
      <c r="C9702" s="249">
        <v>123.50641699221551</v>
      </c>
    </row>
    <row r="9703" spans="2:3" x14ac:dyDescent="0.75">
      <c r="B9703" s="250">
        <v>9640</v>
      </c>
      <c r="C9703" s="249">
        <v>84.703023174658526</v>
      </c>
    </row>
    <row r="9704" spans="2:3" x14ac:dyDescent="0.75">
      <c r="B9704" s="250">
        <v>9641</v>
      </c>
      <c r="C9704" s="249">
        <v>136.0661316372715</v>
      </c>
    </row>
    <row r="9705" spans="2:3" x14ac:dyDescent="0.75">
      <c r="B9705" s="250">
        <v>9642</v>
      </c>
      <c r="C9705" s="249">
        <v>161.9909419614377</v>
      </c>
    </row>
    <row r="9706" spans="2:3" x14ac:dyDescent="0.75">
      <c r="B9706" s="250">
        <v>9643</v>
      </c>
      <c r="C9706" s="249">
        <v>99.547773316554455</v>
      </c>
    </row>
    <row r="9707" spans="2:3" x14ac:dyDescent="0.75">
      <c r="B9707" s="250">
        <v>9644</v>
      </c>
      <c r="C9707" s="249">
        <v>134.42119095598818</v>
      </c>
    </row>
    <row r="9708" spans="2:3" x14ac:dyDescent="0.75">
      <c r="B9708" s="250">
        <v>9645</v>
      </c>
      <c r="C9708" s="249">
        <v>97.657828959065654</v>
      </c>
    </row>
    <row r="9709" spans="2:3" x14ac:dyDescent="0.75">
      <c r="B9709" s="250">
        <v>9646</v>
      </c>
      <c r="C9709" s="249">
        <v>127.07408116413635</v>
      </c>
    </row>
    <row r="9710" spans="2:3" x14ac:dyDescent="0.75">
      <c r="B9710" s="250">
        <v>9647</v>
      </c>
      <c r="C9710" s="249">
        <v>151.50811934090137</v>
      </c>
    </row>
    <row r="9711" spans="2:3" x14ac:dyDescent="0.75">
      <c r="B9711" s="250">
        <v>9648</v>
      </c>
      <c r="C9711" s="249">
        <v>139.5633621234042</v>
      </c>
    </row>
    <row r="9712" spans="2:3" x14ac:dyDescent="0.75">
      <c r="B9712" s="250">
        <v>9649</v>
      </c>
      <c r="C9712" s="249">
        <v>120.68012483199453</v>
      </c>
    </row>
    <row r="9713" spans="2:3" x14ac:dyDescent="0.75">
      <c r="B9713" s="250">
        <v>9650</v>
      </c>
      <c r="C9713" s="249">
        <v>78.940785265552819</v>
      </c>
    </row>
    <row r="9714" spans="2:3" x14ac:dyDescent="0.75">
      <c r="B9714" s="250">
        <v>9651</v>
      </c>
      <c r="C9714" s="249">
        <v>120.25849338007968</v>
      </c>
    </row>
    <row r="9715" spans="2:3" x14ac:dyDescent="0.75">
      <c r="B9715" s="250">
        <v>9652</v>
      </c>
      <c r="C9715" s="249">
        <v>139.05968603985082</v>
      </c>
    </row>
    <row r="9716" spans="2:3" x14ac:dyDescent="0.75">
      <c r="B9716" s="250">
        <v>9653</v>
      </c>
      <c r="C9716" s="249">
        <v>102.7143753687601</v>
      </c>
    </row>
    <row r="9717" spans="2:3" x14ac:dyDescent="0.75">
      <c r="B9717" s="250">
        <v>9654</v>
      </c>
      <c r="C9717" s="249">
        <v>57.274562663027396</v>
      </c>
    </row>
    <row r="9718" spans="2:3" x14ac:dyDescent="0.75">
      <c r="B9718" s="250">
        <v>9655</v>
      </c>
      <c r="C9718" s="249">
        <v>139.90301338673672</v>
      </c>
    </row>
    <row r="9719" spans="2:3" x14ac:dyDescent="0.75">
      <c r="B9719" s="250">
        <v>9656</v>
      </c>
      <c r="C9719" s="249">
        <v>114.7794476231963</v>
      </c>
    </row>
    <row r="9720" spans="2:3" x14ac:dyDescent="0.75">
      <c r="B9720" s="250">
        <v>9657</v>
      </c>
      <c r="C9720" s="249">
        <v>160.53873494496241</v>
      </c>
    </row>
    <row r="9721" spans="2:3" x14ac:dyDescent="0.75">
      <c r="B9721" s="250">
        <v>9658</v>
      </c>
      <c r="C9721" s="249">
        <v>138.86370614204145</v>
      </c>
    </row>
    <row r="9722" spans="2:3" x14ac:dyDescent="0.75">
      <c r="B9722" s="250">
        <v>9659</v>
      </c>
      <c r="C9722" s="249">
        <v>103.55683074448751</v>
      </c>
    </row>
    <row r="9723" spans="2:3" x14ac:dyDescent="0.75">
      <c r="B9723" s="250">
        <v>9660</v>
      </c>
      <c r="C9723" s="249">
        <v>97.182093476357537</v>
      </c>
    </row>
    <row r="9724" spans="2:3" x14ac:dyDescent="0.75">
      <c r="B9724" s="250">
        <v>9661</v>
      </c>
      <c r="C9724" s="249">
        <v>146.86400990161397</v>
      </c>
    </row>
    <row r="9725" spans="2:3" x14ac:dyDescent="0.75">
      <c r="B9725" s="250">
        <v>9662</v>
      </c>
      <c r="C9725" s="249">
        <v>113.7221977228829</v>
      </c>
    </row>
    <row r="9726" spans="2:3" x14ac:dyDescent="0.75">
      <c r="B9726" s="250">
        <v>9663</v>
      </c>
      <c r="C9726" s="249">
        <v>64.349788852064648</v>
      </c>
    </row>
    <row r="9727" spans="2:3" x14ac:dyDescent="0.75">
      <c r="B9727" s="250">
        <v>9664</v>
      </c>
      <c r="C9727" s="249">
        <v>100.97249367568688</v>
      </c>
    </row>
    <row r="9728" spans="2:3" x14ac:dyDescent="0.75">
      <c r="B9728" s="250">
        <v>9665</v>
      </c>
      <c r="C9728" s="249">
        <v>131.27271855871896</v>
      </c>
    </row>
    <row r="9729" spans="2:3" x14ac:dyDescent="0.75">
      <c r="B9729" s="250">
        <v>9666</v>
      </c>
      <c r="C9729" s="249">
        <v>188.18943772367891</v>
      </c>
    </row>
    <row r="9730" spans="2:3" x14ac:dyDescent="0.75">
      <c r="B9730" s="250">
        <v>9667</v>
      </c>
      <c r="C9730" s="249">
        <v>109.89003213222887</v>
      </c>
    </row>
    <row r="9731" spans="2:3" x14ac:dyDescent="0.75">
      <c r="B9731" s="250">
        <v>9668</v>
      </c>
      <c r="C9731" s="249">
        <v>131.94089929026299</v>
      </c>
    </row>
    <row r="9732" spans="2:3" x14ac:dyDescent="0.75">
      <c r="B9732" s="250">
        <v>9669</v>
      </c>
      <c r="C9732" s="249">
        <v>114.18723305888945</v>
      </c>
    </row>
    <row r="9733" spans="2:3" x14ac:dyDescent="0.75">
      <c r="B9733" s="250">
        <v>9670</v>
      </c>
      <c r="C9733" s="249">
        <v>85.48799363548099</v>
      </c>
    </row>
    <row r="9734" spans="2:3" x14ac:dyDescent="0.75">
      <c r="B9734" s="250">
        <v>9671</v>
      </c>
      <c r="C9734" s="249">
        <v>66.406546186662609</v>
      </c>
    </row>
    <row r="9735" spans="2:3" x14ac:dyDescent="0.75">
      <c r="B9735" s="250">
        <v>9672</v>
      </c>
      <c r="C9735" s="249">
        <v>154.76876465955831</v>
      </c>
    </row>
    <row r="9736" spans="2:3" x14ac:dyDescent="0.75">
      <c r="B9736" s="250">
        <v>9673</v>
      </c>
      <c r="C9736" s="249">
        <v>116.03404380106376</v>
      </c>
    </row>
    <row r="9737" spans="2:3" x14ac:dyDescent="0.75">
      <c r="B9737" s="250">
        <v>9674</v>
      </c>
      <c r="C9737" s="249">
        <v>70.79066481904394</v>
      </c>
    </row>
    <row r="9738" spans="2:3" x14ac:dyDescent="0.75">
      <c r="B9738" s="250">
        <v>9675</v>
      </c>
      <c r="C9738" s="249">
        <v>109.84168584918464</v>
      </c>
    </row>
    <row r="9739" spans="2:3" x14ac:dyDescent="0.75">
      <c r="B9739" s="250">
        <v>9676</v>
      </c>
      <c r="C9739" s="249">
        <v>105.5779286757536</v>
      </c>
    </row>
    <row r="9740" spans="2:3" x14ac:dyDescent="0.75">
      <c r="B9740" s="250">
        <v>9677</v>
      </c>
      <c r="C9740" s="249">
        <v>85.619796165717602</v>
      </c>
    </row>
    <row r="9741" spans="2:3" x14ac:dyDescent="0.75">
      <c r="B9741" s="250">
        <v>9678</v>
      </c>
      <c r="C9741" s="249">
        <v>112.46443034325205</v>
      </c>
    </row>
    <row r="9742" spans="2:3" x14ac:dyDescent="0.75">
      <c r="B9742" s="250">
        <v>9679</v>
      </c>
      <c r="C9742" s="249">
        <v>137.55214225817062</v>
      </c>
    </row>
    <row r="9743" spans="2:3" x14ac:dyDescent="0.75">
      <c r="B9743" s="250">
        <v>9680</v>
      </c>
      <c r="C9743" s="249">
        <v>146.94070198179401</v>
      </c>
    </row>
    <row r="9744" spans="2:3" x14ac:dyDescent="0.75">
      <c r="B9744" s="250">
        <v>9681</v>
      </c>
      <c r="C9744" s="249">
        <v>157.30231981861948</v>
      </c>
    </row>
    <row r="9745" spans="2:3" x14ac:dyDescent="0.75">
      <c r="B9745" s="250">
        <v>9682</v>
      </c>
      <c r="C9745" s="249">
        <v>98.117037717591387</v>
      </c>
    </row>
    <row r="9746" spans="2:3" x14ac:dyDescent="0.75">
      <c r="B9746" s="250">
        <v>9683</v>
      </c>
      <c r="C9746" s="249">
        <v>148.65392576448099</v>
      </c>
    </row>
    <row r="9747" spans="2:3" x14ac:dyDescent="0.75">
      <c r="B9747" s="250">
        <v>9684</v>
      </c>
      <c r="C9747" s="249">
        <v>110.73221310874538</v>
      </c>
    </row>
    <row r="9748" spans="2:3" x14ac:dyDescent="0.75">
      <c r="B9748" s="250">
        <v>9685</v>
      </c>
      <c r="C9748" s="249">
        <v>112.21610786686701</v>
      </c>
    </row>
    <row r="9749" spans="2:3" x14ac:dyDescent="0.75">
      <c r="B9749" s="250">
        <v>9686</v>
      </c>
      <c r="C9749" s="249">
        <v>46.805821008964344</v>
      </c>
    </row>
    <row r="9750" spans="2:3" x14ac:dyDescent="0.75">
      <c r="B9750" s="250">
        <v>9687</v>
      </c>
      <c r="C9750" s="249">
        <v>124.25825279977332</v>
      </c>
    </row>
    <row r="9751" spans="2:3" x14ac:dyDescent="0.75">
      <c r="B9751" s="250">
        <v>9688</v>
      </c>
      <c r="C9751" s="249">
        <v>113.40658854866948</v>
      </c>
    </row>
    <row r="9752" spans="2:3" x14ac:dyDescent="0.75">
      <c r="B9752" s="250">
        <v>9689</v>
      </c>
      <c r="C9752" s="249">
        <v>166.39565962541388</v>
      </c>
    </row>
    <row r="9753" spans="2:3" x14ac:dyDescent="0.75">
      <c r="B9753" s="250">
        <v>9690</v>
      </c>
      <c r="C9753" s="249">
        <v>99.814258115002886</v>
      </c>
    </row>
    <row r="9754" spans="2:3" x14ac:dyDescent="0.75">
      <c r="B9754" s="250">
        <v>9691</v>
      </c>
      <c r="C9754" s="249">
        <v>115.83767182203887</v>
      </c>
    </row>
    <row r="9755" spans="2:3" x14ac:dyDescent="0.75">
      <c r="B9755" s="250">
        <v>9692</v>
      </c>
      <c r="C9755" s="249">
        <v>115.41967417855786</v>
      </c>
    </row>
    <row r="9756" spans="2:3" x14ac:dyDescent="0.75">
      <c r="B9756" s="250">
        <v>9693</v>
      </c>
      <c r="C9756" s="249">
        <v>73.586466387913575</v>
      </c>
    </row>
    <row r="9757" spans="2:3" x14ac:dyDescent="0.75">
      <c r="B9757" s="250">
        <v>9694</v>
      </c>
      <c r="C9757" s="249">
        <v>103.71593409813215</v>
      </c>
    </row>
    <row r="9758" spans="2:3" x14ac:dyDescent="0.75">
      <c r="B9758" s="250">
        <v>9695</v>
      </c>
      <c r="C9758" s="249">
        <v>144.32111646517916</v>
      </c>
    </row>
    <row r="9759" spans="2:3" x14ac:dyDescent="0.75">
      <c r="B9759" s="250">
        <v>9696</v>
      </c>
      <c r="C9759" s="249">
        <v>116.86107381501969</v>
      </c>
    </row>
    <row r="9760" spans="2:3" x14ac:dyDescent="0.75">
      <c r="B9760" s="250">
        <v>9697</v>
      </c>
      <c r="C9760" s="249">
        <v>138.9736904166954</v>
      </c>
    </row>
    <row r="9761" spans="2:3" x14ac:dyDescent="0.75">
      <c r="B9761" s="250">
        <v>9698</v>
      </c>
      <c r="C9761" s="249">
        <v>114.5026389761489</v>
      </c>
    </row>
    <row r="9762" spans="2:3" x14ac:dyDescent="0.75">
      <c r="B9762" s="250">
        <v>9699</v>
      </c>
      <c r="C9762" s="249">
        <v>131.42393088454332</v>
      </c>
    </row>
    <row r="9763" spans="2:3" x14ac:dyDescent="0.75">
      <c r="B9763" s="250">
        <v>9700</v>
      </c>
      <c r="C9763" s="249">
        <v>143.31478293624536</v>
      </c>
    </row>
    <row r="9764" spans="2:3" x14ac:dyDescent="0.75">
      <c r="B9764" s="250">
        <v>9701</v>
      </c>
      <c r="C9764" s="249">
        <v>138.10212807211013</v>
      </c>
    </row>
    <row r="9765" spans="2:3" x14ac:dyDescent="0.75">
      <c r="B9765" s="250">
        <v>9702</v>
      </c>
      <c r="C9765" s="249">
        <v>133.98786128514035</v>
      </c>
    </row>
    <row r="9766" spans="2:3" x14ac:dyDescent="0.75">
      <c r="B9766" s="250">
        <v>9703</v>
      </c>
      <c r="C9766" s="249">
        <v>97.001139077954946</v>
      </c>
    </row>
    <row r="9767" spans="2:3" x14ac:dyDescent="0.75">
      <c r="B9767" s="250">
        <v>9704</v>
      </c>
      <c r="C9767" s="249">
        <v>84.285835656640614</v>
      </c>
    </row>
    <row r="9768" spans="2:3" x14ac:dyDescent="0.75">
      <c r="B9768" s="250">
        <v>9705</v>
      </c>
      <c r="C9768" s="249">
        <v>122.70693287544536</v>
      </c>
    </row>
    <row r="9769" spans="2:3" x14ac:dyDescent="0.75">
      <c r="B9769" s="250">
        <v>9706</v>
      </c>
      <c r="C9769" s="249">
        <v>117.8654266492218</v>
      </c>
    </row>
    <row r="9770" spans="2:3" x14ac:dyDescent="0.75">
      <c r="B9770" s="250">
        <v>9707</v>
      </c>
      <c r="C9770" s="249">
        <v>104.98745671512765</v>
      </c>
    </row>
    <row r="9771" spans="2:3" x14ac:dyDescent="0.75">
      <c r="B9771" s="250">
        <v>9708</v>
      </c>
      <c r="C9771" s="249">
        <v>124.76710019584655</v>
      </c>
    </row>
    <row r="9772" spans="2:3" x14ac:dyDescent="0.75">
      <c r="B9772" s="250">
        <v>9709</v>
      </c>
      <c r="C9772" s="249">
        <v>125.87500682751106</v>
      </c>
    </row>
    <row r="9773" spans="2:3" x14ac:dyDescent="0.75">
      <c r="B9773" s="250">
        <v>9710</v>
      </c>
      <c r="C9773" s="249">
        <v>135.35926162013294</v>
      </c>
    </row>
    <row r="9774" spans="2:3" x14ac:dyDescent="0.75">
      <c r="B9774" s="250">
        <v>9711</v>
      </c>
      <c r="C9774" s="249">
        <v>124.33647911104001</v>
      </c>
    </row>
    <row r="9775" spans="2:3" x14ac:dyDescent="0.75">
      <c r="B9775" s="250">
        <v>9712</v>
      </c>
      <c r="C9775" s="249">
        <v>124.6588179831608</v>
      </c>
    </row>
    <row r="9776" spans="2:3" x14ac:dyDescent="0.75">
      <c r="B9776" s="250">
        <v>9713</v>
      </c>
      <c r="C9776" s="249">
        <v>134.22482981831914</v>
      </c>
    </row>
    <row r="9777" spans="2:3" x14ac:dyDescent="0.75">
      <c r="B9777" s="250">
        <v>9714</v>
      </c>
      <c r="C9777" s="249">
        <v>127.83941163200242</v>
      </c>
    </row>
    <row r="9778" spans="2:3" x14ac:dyDescent="0.75">
      <c r="B9778" s="250">
        <v>9715</v>
      </c>
      <c r="C9778" s="249">
        <v>120.62206992554678</v>
      </c>
    </row>
    <row r="9779" spans="2:3" x14ac:dyDescent="0.75">
      <c r="B9779" s="250">
        <v>9716</v>
      </c>
      <c r="C9779" s="249">
        <v>133.50795645254604</v>
      </c>
    </row>
    <row r="9780" spans="2:3" x14ac:dyDescent="0.75">
      <c r="B9780" s="250">
        <v>9717</v>
      </c>
      <c r="C9780" s="249">
        <v>115.48068898317953</v>
      </c>
    </row>
    <row r="9781" spans="2:3" x14ac:dyDescent="0.75">
      <c r="B9781" s="250">
        <v>9718</v>
      </c>
      <c r="C9781" s="249">
        <v>123.3620642493684</v>
      </c>
    </row>
    <row r="9782" spans="2:3" x14ac:dyDescent="0.75">
      <c r="B9782" s="250">
        <v>9719</v>
      </c>
      <c r="C9782" s="249">
        <v>94.641690823308878</v>
      </c>
    </row>
    <row r="9783" spans="2:3" x14ac:dyDescent="0.75">
      <c r="B9783" s="250">
        <v>9720</v>
      </c>
      <c r="C9783" s="249">
        <v>118.99447083060514</v>
      </c>
    </row>
    <row r="9784" spans="2:3" x14ac:dyDescent="0.75">
      <c r="B9784" s="250">
        <v>9721</v>
      </c>
      <c r="C9784" s="249">
        <v>170.18062143732976</v>
      </c>
    </row>
    <row r="9785" spans="2:3" x14ac:dyDescent="0.75">
      <c r="B9785" s="250">
        <v>9722</v>
      </c>
      <c r="C9785" s="249">
        <v>99.763077915802882</v>
      </c>
    </row>
    <row r="9786" spans="2:3" x14ac:dyDescent="0.75">
      <c r="B9786" s="250">
        <v>9723</v>
      </c>
      <c r="C9786" s="249">
        <v>160.67741987634065</v>
      </c>
    </row>
    <row r="9787" spans="2:3" x14ac:dyDescent="0.75">
      <c r="B9787" s="250">
        <v>9724</v>
      </c>
      <c r="C9787" s="249">
        <v>137.93617003615256</v>
      </c>
    </row>
    <row r="9788" spans="2:3" x14ac:dyDescent="0.75">
      <c r="B9788" s="250">
        <v>9725</v>
      </c>
      <c r="C9788" s="249">
        <v>122.3185237775899</v>
      </c>
    </row>
    <row r="9789" spans="2:3" x14ac:dyDescent="0.75">
      <c r="B9789" s="250">
        <v>9726</v>
      </c>
      <c r="C9789" s="249">
        <v>110.39747945363338</v>
      </c>
    </row>
    <row r="9790" spans="2:3" x14ac:dyDescent="0.75">
      <c r="B9790" s="250">
        <v>9727</v>
      </c>
      <c r="C9790" s="249">
        <v>155.22534242225737</v>
      </c>
    </row>
    <row r="9791" spans="2:3" x14ac:dyDescent="0.75">
      <c r="B9791" s="250">
        <v>9728</v>
      </c>
      <c r="C9791" s="249">
        <v>129.67456149996394</v>
      </c>
    </row>
    <row r="9792" spans="2:3" x14ac:dyDescent="0.75">
      <c r="B9792" s="250">
        <v>9729</v>
      </c>
      <c r="C9792" s="249">
        <v>100.94822930152584</v>
      </c>
    </row>
    <row r="9793" spans="2:3" x14ac:dyDescent="0.75">
      <c r="B9793" s="250">
        <v>9730</v>
      </c>
      <c r="C9793" s="249">
        <v>100.64939539908619</v>
      </c>
    </row>
    <row r="9794" spans="2:3" x14ac:dyDescent="0.75">
      <c r="B9794" s="250">
        <v>9731</v>
      </c>
      <c r="C9794" s="249">
        <v>121.30421806878489</v>
      </c>
    </row>
    <row r="9795" spans="2:3" x14ac:dyDescent="0.75">
      <c r="B9795" s="250">
        <v>9732</v>
      </c>
      <c r="C9795" s="249">
        <v>107.55539509162685</v>
      </c>
    </row>
    <row r="9796" spans="2:3" x14ac:dyDescent="0.75">
      <c r="B9796" s="250">
        <v>9733</v>
      </c>
      <c r="C9796" s="249">
        <v>90.752794642540792</v>
      </c>
    </row>
    <row r="9797" spans="2:3" x14ac:dyDescent="0.75">
      <c r="B9797" s="250">
        <v>9734</v>
      </c>
      <c r="C9797" s="249">
        <v>126.9322106061026</v>
      </c>
    </row>
    <row r="9798" spans="2:3" x14ac:dyDescent="0.75">
      <c r="B9798" s="250">
        <v>9735</v>
      </c>
      <c r="C9798" s="249">
        <v>110.66816838576078</v>
      </c>
    </row>
    <row r="9799" spans="2:3" x14ac:dyDescent="0.75">
      <c r="B9799" s="250">
        <v>9736</v>
      </c>
      <c r="C9799" s="249">
        <v>102.53879787557662</v>
      </c>
    </row>
    <row r="9800" spans="2:3" x14ac:dyDescent="0.75">
      <c r="B9800" s="250">
        <v>9737</v>
      </c>
      <c r="C9800" s="249">
        <v>183.42660137674176</v>
      </c>
    </row>
    <row r="9801" spans="2:3" x14ac:dyDescent="0.75">
      <c r="B9801" s="250">
        <v>9738</v>
      </c>
      <c r="C9801" s="249">
        <v>47.643769864422282</v>
      </c>
    </row>
    <row r="9802" spans="2:3" x14ac:dyDescent="0.75">
      <c r="B9802" s="250">
        <v>9739</v>
      </c>
      <c r="C9802" s="249">
        <v>95.766040328044483</v>
      </c>
    </row>
    <row r="9803" spans="2:3" x14ac:dyDescent="0.75">
      <c r="B9803" s="250">
        <v>9740</v>
      </c>
      <c r="C9803" s="249">
        <v>78.136328392129002</v>
      </c>
    </row>
    <row r="9804" spans="2:3" x14ac:dyDescent="0.75">
      <c r="B9804" s="250">
        <v>9741</v>
      </c>
      <c r="C9804" s="249">
        <v>116.64264511390631</v>
      </c>
    </row>
    <row r="9805" spans="2:3" x14ac:dyDescent="0.75">
      <c r="B9805" s="250">
        <v>9742</v>
      </c>
      <c r="C9805" s="249">
        <v>154.19843071346017</v>
      </c>
    </row>
    <row r="9806" spans="2:3" x14ac:dyDescent="0.75">
      <c r="B9806" s="250">
        <v>9743</v>
      </c>
      <c r="C9806" s="249">
        <v>105.96713349628376</v>
      </c>
    </row>
    <row r="9807" spans="2:3" x14ac:dyDescent="0.75">
      <c r="B9807" s="250">
        <v>9744</v>
      </c>
      <c r="C9807" s="249">
        <v>114.14934155458432</v>
      </c>
    </row>
    <row r="9808" spans="2:3" x14ac:dyDescent="0.75">
      <c r="B9808" s="250">
        <v>9745</v>
      </c>
      <c r="C9808" s="249">
        <v>124.95205193520171</v>
      </c>
    </row>
    <row r="9809" spans="2:3" x14ac:dyDescent="0.75">
      <c r="B9809" s="250">
        <v>9746</v>
      </c>
      <c r="C9809" s="249">
        <v>83.229163769896786</v>
      </c>
    </row>
    <row r="9810" spans="2:3" x14ac:dyDescent="0.75">
      <c r="B9810" s="250">
        <v>9747</v>
      </c>
      <c r="C9810" s="249">
        <v>78.423970437614059</v>
      </c>
    </row>
    <row r="9811" spans="2:3" x14ac:dyDescent="0.75">
      <c r="B9811" s="250">
        <v>9748</v>
      </c>
      <c r="C9811" s="249">
        <v>86.498629821196985</v>
      </c>
    </row>
    <row r="9812" spans="2:3" x14ac:dyDescent="0.75">
      <c r="B9812" s="250">
        <v>9749</v>
      </c>
      <c r="C9812" s="249">
        <v>92.57291495589368</v>
      </c>
    </row>
    <row r="9813" spans="2:3" x14ac:dyDescent="0.75">
      <c r="B9813" s="250">
        <v>9750</v>
      </c>
      <c r="C9813" s="249">
        <v>132.20260680202597</v>
      </c>
    </row>
    <row r="9814" spans="2:3" x14ac:dyDescent="0.75">
      <c r="B9814" s="250">
        <v>9751</v>
      </c>
      <c r="C9814" s="249">
        <v>96.164139041918759</v>
      </c>
    </row>
    <row r="9815" spans="2:3" x14ac:dyDescent="0.75">
      <c r="B9815" s="250">
        <v>9752</v>
      </c>
      <c r="C9815" s="249">
        <v>112.11761607596704</v>
      </c>
    </row>
    <row r="9816" spans="2:3" x14ac:dyDescent="0.75">
      <c r="B9816" s="250">
        <v>9753</v>
      </c>
      <c r="C9816" s="249">
        <v>112.73489824229654</v>
      </c>
    </row>
    <row r="9817" spans="2:3" x14ac:dyDescent="0.75">
      <c r="B9817" s="250">
        <v>9754</v>
      </c>
      <c r="C9817" s="249">
        <v>88.475056531003133</v>
      </c>
    </row>
    <row r="9818" spans="2:3" x14ac:dyDescent="0.75">
      <c r="B9818" s="250">
        <v>9755</v>
      </c>
      <c r="C9818" s="249">
        <v>114.59477624919383</v>
      </c>
    </row>
    <row r="9819" spans="2:3" x14ac:dyDescent="0.75">
      <c r="B9819" s="250">
        <v>9756</v>
      </c>
      <c r="C9819" s="249">
        <v>81.056197830884429</v>
      </c>
    </row>
    <row r="9820" spans="2:3" x14ac:dyDescent="0.75">
      <c r="B9820" s="250">
        <v>9757</v>
      </c>
      <c r="C9820" s="249">
        <v>92.027106771050967</v>
      </c>
    </row>
    <row r="9821" spans="2:3" x14ac:dyDescent="0.75">
      <c r="B9821" s="250">
        <v>9758</v>
      </c>
      <c r="C9821" s="249">
        <v>95.089249820360465</v>
      </c>
    </row>
    <row r="9822" spans="2:3" x14ac:dyDescent="0.75">
      <c r="B9822" s="250">
        <v>9759</v>
      </c>
      <c r="C9822" s="249">
        <v>109.44510998752465</v>
      </c>
    </row>
    <row r="9823" spans="2:3" x14ac:dyDescent="0.75">
      <c r="B9823" s="250">
        <v>9760</v>
      </c>
      <c r="C9823" s="249">
        <v>108.67997299441986</v>
      </c>
    </row>
    <row r="9824" spans="2:3" x14ac:dyDescent="0.75">
      <c r="B9824" s="250">
        <v>9761</v>
      </c>
      <c r="C9824" s="249">
        <v>89.554773870968432</v>
      </c>
    </row>
    <row r="9825" spans="2:3" x14ac:dyDescent="0.75">
      <c r="B9825" s="250">
        <v>9762</v>
      </c>
      <c r="C9825" s="249">
        <v>114.50347704364653</v>
      </c>
    </row>
    <row r="9826" spans="2:3" x14ac:dyDescent="0.75">
      <c r="B9826" s="250">
        <v>9763</v>
      </c>
      <c r="C9826" s="249">
        <v>142.92014639636187</v>
      </c>
    </row>
    <row r="9827" spans="2:3" x14ac:dyDescent="0.75">
      <c r="B9827" s="250">
        <v>9764</v>
      </c>
      <c r="C9827" s="249">
        <v>112.92544257071785</v>
      </c>
    </row>
    <row r="9828" spans="2:3" x14ac:dyDescent="0.75">
      <c r="B9828" s="250">
        <v>9765</v>
      </c>
      <c r="C9828" s="249">
        <v>103.952571627195</v>
      </c>
    </row>
    <row r="9829" spans="2:3" x14ac:dyDescent="0.75">
      <c r="B9829" s="250">
        <v>9766</v>
      </c>
      <c r="C9829" s="249">
        <v>130.30371111023777</v>
      </c>
    </row>
    <row r="9830" spans="2:3" x14ac:dyDescent="0.75">
      <c r="B9830" s="250">
        <v>9767</v>
      </c>
      <c r="C9830" s="249">
        <v>105.31775968291963</v>
      </c>
    </row>
    <row r="9831" spans="2:3" x14ac:dyDescent="0.75">
      <c r="B9831" s="250">
        <v>9768</v>
      </c>
      <c r="C9831" s="249">
        <v>144.90345757975487</v>
      </c>
    </row>
    <row r="9832" spans="2:3" x14ac:dyDescent="0.75">
      <c r="B9832" s="250">
        <v>9769</v>
      </c>
      <c r="C9832" s="249">
        <v>142.35004765462583</v>
      </c>
    </row>
    <row r="9833" spans="2:3" x14ac:dyDescent="0.75">
      <c r="B9833" s="250">
        <v>9770</v>
      </c>
      <c r="C9833" s="249">
        <v>116.85998013935783</v>
      </c>
    </row>
    <row r="9834" spans="2:3" x14ac:dyDescent="0.75">
      <c r="B9834" s="250">
        <v>9771</v>
      </c>
      <c r="C9834" s="249">
        <v>93.928840838396468</v>
      </c>
    </row>
    <row r="9835" spans="2:3" x14ac:dyDescent="0.75">
      <c r="B9835" s="250">
        <v>9772</v>
      </c>
      <c r="C9835" s="249">
        <v>95.721669518667625</v>
      </c>
    </row>
    <row r="9836" spans="2:3" x14ac:dyDescent="0.75">
      <c r="B9836" s="250">
        <v>9773</v>
      </c>
      <c r="C9836" s="249">
        <v>106.6505067075057</v>
      </c>
    </row>
    <row r="9837" spans="2:3" x14ac:dyDescent="0.75">
      <c r="B9837" s="250">
        <v>9774</v>
      </c>
      <c r="C9837" s="249">
        <v>96.798649858397823</v>
      </c>
    </row>
    <row r="9838" spans="2:3" x14ac:dyDescent="0.75">
      <c r="B9838" s="250">
        <v>9775</v>
      </c>
      <c r="C9838" s="249">
        <v>131.42153900876295</v>
      </c>
    </row>
    <row r="9839" spans="2:3" x14ac:dyDescent="0.75">
      <c r="B9839" s="250">
        <v>9776</v>
      </c>
      <c r="C9839" s="249">
        <v>107.99629628868306</v>
      </c>
    </row>
    <row r="9840" spans="2:3" x14ac:dyDescent="0.75">
      <c r="B9840" s="250">
        <v>9777</v>
      </c>
      <c r="C9840" s="249">
        <v>110.83968123354583</v>
      </c>
    </row>
    <row r="9841" spans="2:3" x14ac:dyDescent="0.75">
      <c r="B9841" s="250">
        <v>9778</v>
      </c>
      <c r="C9841" s="249">
        <v>136.31260170551238</v>
      </c>
    </row>
    <row r="9842" spans="2:3" x14ac:dyDescent="0.75">
      <c r="B9842" s="250">
        <v>9779</v>
      </c>
      <c r="C9842" s="249">
        <v>153.85395137775313</v>
      </c>
    </row>
    <row r="9843" spans="2:3" x14ac:dyDescent="0.75">
      <c r="B9843" s="250">
        <v>9780</v>
      </c>
      <c r="C9843" s="249">
        <v>84.086114858780036</v>
      </c>
    </row>
    <row r="9844" spans="2:3" x14ac:dyDescent="0.75">
      <c r="B9844" s="250">
        <v>9781</v>
      </c>
      <c r="C9844" s="249">
        <v>120.73244621027841</v>
      </c>
    </row>
    <row r="9845" spans="2:3" x14ac:dyDescent="0.75">
      <c r="B9845" s="250">
        <v>9782</v>
      </c>
      <c r="C9845" s="249">
        <v>119.49913543401634</v>
      </c>
    </row>
    <row r="9846" spans="2:3" x14ac:dyDescent="0.75">
      <c r="B9846" s="250">
        <v>9783</v>
      </c>
      <c r="C9846" s="249">
        <v>103.78992054036507</v>
      </c>
    </row>
    <row r="9847" spans="2:3" x14ac:dyDescent="0.75">
      <c r="B9847" s="250">
        <v>9784</v>
      </c>
      <c r="C9847" s="249">
        <v>154.98073102802141</v>
      </c>
    </row>
    <row r="9848" spans="2:3" x14ac:dyDescent="0.75">
      <c r="B9848" s="250">
        <v>9785</v>
      </c>
      <c r="C9848" s="249">
        <v>120.53825633317142</v>
      </c>
    </row>
    <row r="9849" spans="2:3" x14ac:dyDescent="0.75">
      <c r="B9849" s="250">
        <v>9786</v>
      </c>
      <c r="C9849" s="249">
        <v>100.46832867483548</v>
      </c>
    </row>
    <row r="9850" spans="2:3" x14ac:dyDescent="0.75">
      <c r="B9850" s="250">
        <v>9787</v>
      </c>
      <c r="C9850" s="249">
        <v>175.98334977720401</v>
      </c>
    </row>
    <row r="9851" spans="2:3" x14ac:dyDescent="0.75">
      <c r="B9851" s="250">
        <v>9788</v>
      </c>
      <c r="C9851" s="249">
        <v>101.47371101452346</v>
      </c>
    </row>
    <row r="9852" spans="2:3" x14ac:dyDescent="0.75">
      <c r="B9852" s="250">
        <v>9789</v>
      </c>
      <c r="C9852" s="249">
        <v>134.13836245908715</v>
      </c>
    </row>
    <row r="9853" spans="2:3" x14ac:dyDescent="0.75">
      <c r="B9853" s="250">
        <v>9790</v>
      </c>
      <c r="C9853" s="249">
        <v>135.56768661465165</v>
      </c>
    </row>
    <row r="9854" spans="2:3" x14ac:dyDescent="0.75">
      <c r="B9854" s="250">
        <v>9791</v>
      </c>
      <c r="C9854" s="249">
        <v>109.99362252778586</v>
      </c>
    </row>
    <row r="9855" spans="2:3" x14ac:dyDescent="0.75">
      <c r="B9855" s="250">
        <v>9792</v>
      </c>
      <c r="C9855" s="249">
        <v>93.731529863316283</v>
      </c>
    </row>
    <row r="9856" spans="2:3" x14ac:dyDescent="0.75">
      <c r="B9856" s="250">
        <v>9793</v>
      </c>
      <c r="C9856" s="249">
        <v>53.141160155247945</v>
      </c>
    </row>
    <row r="9857" spans="2:3" x14ac:dyDescent="0.75">
      <c r="B9857" s="250">
        <v>9794</v>
      </c>
      <c r="C9857" s="249">
        <v>56.936966629056016</v>
      </c>
    </row>
    <row r="9858" spans="2:3" x14ac:dyDescent="0.75">
      <c r="B9858" s="250">
        <v>9795</v>
      </c>
      <c r="C9858" s="249">
        <v>143.75173326653695</v>
      </c>
    </row>
    <row r="9859" spans="2:3" x14ac:dyDescent="0.75">
      <c r="B9859" s="250">
        <v>9796</v>
      </c>
      <c r="C9859" s="249">
        <v>89.751228106405051</v>
      </c>
    </row>
    <row r="9860" spans="2:3" x14ac:dyDescent="0.75">
      <c r="B9860" s="250">
        <v>9797</v>
      </c>
      <c r="C9860" s="249">
        <v>128.22346186130292</v>
      </c>
    </row>
    <row r="9861" spans="2:3" x14ac:dyDescent="0.75">
      <c r="B9861" s="250">
        <v>9798</v>
      </c>
      <c r="C9861" s="249">
        <v>114.8386625476659</v>
      </c>
    </row>
    <row r="9862" spans="2:3" x14ac:dyDescent="0.75">
      <c r="B9862" s="250">
        <v>9799</v>
      </c>
      <c r="C9862" s="249">
        <v>147.22913089765996</v>
      </c>
    </row>
    <row r="9863" spans="2:3" x14ac:dyDescent="0.75">
      <c r="B9863" s="250">
        <v>9800</v>
      </c>
      <c r="C9863" s="249">
        <v>84.778360309613646</v>
      </c>
    </row>
    <row r="9864" spans="2:3" x14ac:dyDescent="0.75">
      <c r="B9864" s="250">
        <v>9801</v>
      </c>
      <c r="C9864" s="249">
        <v>111.56466819114202</v>
      </c>
    </row>
    <row r="9865" spans="2:3" x14ac:dyDescent="0.75">
      <c r="B9865" s="250">
        <v>9802</v>
      </c>
      <c r="C9865" s="249">
        <v>101.33685206260732</v>
      </c>
    </row>
    <row r="9866" spans="2:3" x14ac:dyDescent="0.75">
      <c r="B9866" s="250">
        <v>9803</v>
      </c>
      <c r="C9866" s="249">
        <v>164.62004524030186</v>
      </c>
    </row>
    <row r="9867" spans="2:3" x14ac:dyDescent="0.75">
      <c r="B9867" s="250">
        <v>9804</v>
      </c>
      <c r="C9867" s="249">
        <v>109.55977722549292</v>
      </c>
    </row>
    <row r="9868" spans="2:3" x14ac:dyDescent="0.75">
      <c r="B9868" s="250">
        <v>9805</v>
      </c>
      <c r="C9868" s="249">
        <v>92.258936300442059</v>
      </c>
    </row>
    <row r="9869" spans="2:3" x14ac:dyDescent="0.75">
      <c r="B9869" s="250">
        <v>9806</v>
      </c>
      <c r="C9869" s="249">
        <v>129.31644603476852</v>
      </c>
    </row>
    <row r="9870" spans="2:3" x14ac:dyDescent="0.75">
      <c r="B9870" s="250">
        <v>9807</v>
      </c>
      <c r="C9870" s="249">
        <v>97.888141267063148</v>
      </c>
    </row>
    <row r="9871" spans="2:3" x14ac:dyDescent="0.75">
      <c r="B9871" s="250">
        <v>9808</v>
      </c>
      <c r="C9871" s="249">
        <v>161.26978820097793</v>
      </c>
    </row>
    <row r="9872" spans="2:3" x14ac:dyDescent="0.75">
      <c r="B9872" s="250">
        <v>9809</v>
      </c>
      <c r="C9872" s="249">
        <v>119.80980597610419</v>
      </c>
    </row>
    <row r="9873" spans="2:3" x14ac:dyDescent="0.75">
      <c r="B9873" s="250">
        <v>9810</v>
      </c>
      <c r="C9873" s="249">
        <v>150.04261463663062</v>
      </c>
    </row>
    <row r="9874" spans="2:3" x14ac:dyDescent="0.75">
      <c r="B9874" s="250">
        <v>9811</v>
      </c>
      <c r="C9874" s="249">
        <v>105.30409502057039</v>
      </c>
    </row>
    <row r="9875" spans="2:3" x14ac:dyDescent="0.75">
      <c r="B9875" s="250">
        <v>9812</v>
      </c>
      <c r="C9875" s="249">
        <v>100.13432048299829</v>
      </c>
    </row>
    <row r="9876" spans="2:3" x14ac:dyDescent="0.75">
      <c r="B9876" s="250">
        <v>9813</v>
      </c>
      <c r="C9876" s="249">
        <v>88.044304151605488</v>
      </c>
    </row>
    <row r="9877" spans="2:3" x14ac:dyDescent="0.75">
      <c r="B9877" s="250">
        <v>9814</v>
      </c>
      <c r="C9877" s="249">
        <v>103.99173439144386</v>
      </c>
    </row>
    <row r="9878" spans="2:3" x14ac:dyDescent="0.75">
      <c r="B9878" s="250">
        <v>9815</v>
      </c>
      <c r="C9878" s="249">
        <v>138.79314222621173</v>
      </c>
    </row>
    <row r="9879" spans="2:3" x14ac:dyDescent="0.75">
      <c r="B9879" s="250">
        <v>9816</v>
      </c>
      <c r="C9879" s="249">
        <v>99.643436932955325</v>
      </c>
    </row>
    <row r="9880" spans="2:3" x14ac:dyDescent="0.75">
      <c r="B9880" s="250">
        <v>9817</v>
      </c>
      <c r="C9880" s="249">
        <v>139.35599107344001</v>
      </c>
    </row>
    <row r="9881" spans="2:3" x14ac:dyDescent="0.75">
      <c r="B9881" s="250">
        <v>9818</v>
      </c>
      <c r="C9881" s="249">
        <v>143.86265724550245</v>
      </c>
    </row>
    <row r="9882" spans="2:3" x14ac:dyDescent="0.75">
      <c r="B9882" s="250">
        <v>9819</v>
      </c>
      <c r="C9882" s="249">
        <v>158.65902466514592</v>
      </c>
    </row>
    <row r="9883" spans="2:3" x14ac:dyDescent="0.75">
      <c r="B9883" s="250">
        <v>9820</v>
      </c>
      <c r="C9883" s="249">
        <v>80.375821969483553</v>
      </c>
    </row>
    <row r="9884" spans="2:3" x14ac:dyDescent="0.75">
      <c r="B9884" s="250">
        <v>9821</v>
      </c>
      <c r="C9884" s="249">
        <v>94.428039654898114</v>
      </c>
    </row>
    <row r="9885" spans="2:3" x14ac:dyDescent="0.75">
      <c r="B9885" s="250">
        <v>9822</v>
      </c>
      <c r="C9885" s="249">
        <v>79.294871948516587</v>
      </c>
    </row>
    <row r="9886" spans="2:3" x14ac:dyDescent="0.75">
      <c r="B9886" s="250">
        <v>9823</v>
      </c>
      <c r="C9886" s="249">
        <v>145.40595262030456</v>
      </c>
    </row>
    <row r="9887" spans="2:3" x14ac:dyDescent="0.75">
      <c r="B9887" s="250">
        <v>9824</v>
      </c>
      <c r="C9887" s="249">
        <v>144.34119047046016</v>
      </c>
    </row>
    <row r="9888" spans="2:3" x14ac:dyDescent="0.75">
      <c r="B9888" s="250">
        <v>9825</v>
      </c>
      <c r="C9888" s="249">
        <v>97.619976037603976</v>
      </c>
    </row>
    <row r="9889" spans="2:3" x14ac:dyDescent="0.75">
      <c r="B9889" s="250">
        <v>9826</v>
      </c>
      <c r="C9889" s="249">
        <v>113.46978037053485</v>
      </c>
    </row>
    <row r="9890" spans="2:3" x14ac:dyDescent="0.75">
      <c r="B9890" s="250">
        <v>9827</v>
      </c>
      <c r="C9890" s="249">
        <v>119.58221218442308</v>
      </c>
    </row>
    <row r="9891" spans="2:3" x14ac:dyDescent="0.75">
      <c r="B9891" s="250">
        <v>9828</v>
      </c>
      <c r="C9891" s="249">
        <v>165.51581599013451</v>
      </c>
    </row>
    <row r="9892" spans="2:3" x14ac:dyDescent="0.75">
      <c r="B9892" s="250">
        <v>9829</v>
      </c>
      <c r="C9892" s="249">
        <v>99.09863308852033</v>
      </c>
    </row>
    <row r="9893" spans="2:3" x14ac:dyDescent="0.75">
      <c r="B9893" s="250">
        <v>9830</v>
      </c>
      <c r="C9893" s="249">
        <v>118.17118724322268</v>
      </c>
    </row>
    <row r="9894" spans="2:3" x14ac:dyDescent="0.75">
      <c r="B9894" s="250">
        <v>9831</v>
      </c>
      <c r="C9894" s="249">
        <v>97.720409971179308</v>
      </c>
    </row>
    <row r="9895" spans="2:3" x14ac:dyDescent="0.75">
      <c r="B9895" s="250">
        <v>9832</v>
      </c>
      <c r="C9895" s="249">
        <v>92.396435556654012</v>
      </c>
    </row>
    <row r="9896" spans="2:3" x14ac:dyDescent="0.75">
      <c r="B9896" s="250">
        <v>9833</v>
      </c>
      <c r="C9896" s="249">
        <v>161.31291629927978</v>
      </c>
    </row>
    <row r="9897" spans="2:3" x14ac:dyDescent="0.75">
      <c r="B9897" s="250">
        <v>9834</v>
      </c>
      <c r="C9897" s="249">
        <v>151.53572620593826</v>
      </c>
    </row>
    <row r="9898" spans="2:3" x14ac:dyDescent="0.75">
      <c r="B9898" s="250">
        <v>9835</v>
      </c>
      <c r="C9898" s="249">
        <v>120.3161486190685</v>
      </c>
    </row>
    <row r="9899" spans="2:3" x14ac:dyDescent="0.75">
      <c r="B9899" s="250">
        <v>9836</v>
      </c>
      <c r="C9899" s="249">
        <v>133.19822719216324</v>
      </c>
    </row>
    <row r="9900" spans="2:3" x14ac:dyDescent="0.75">
      <c r="B9900" s="250">
        <v>9837</v>
      </c>
      <c r="C9900" s="249">
        <v>99.529308246702371</v>
      </c>
    </row>
    <row r="9901" spans="2:3" x14ac:dyDescent="0.75">
      <c r="B9901" s="250">
        <v>9838</v>
      </c>
      <c r="C9901" s="249">
        <v>92.966467894336375</v>
      </c>
    </row>
    <row r="9902" spans="2:3" x14ac:dyDescent="0.75">
      <c r="B9902" s="250">
        <v>9839</v>
      </c>
      <c r="C9902" s="249">
        <v>125.64290758627425</v>
      </c>
    </row>
    <row r="9903" spans="2:3" x14ac:dyDescent="0.75">
      <c r="B9903" s="250">
        <v>9840</v>
      </c>
      <c r="C9903" s="249">
        <v>143.46693828800025</v>
      </c>
    </row>
    <row r="9904" spans="2:3" x14ac:dyDescent="0.75">
      <c r="B9904" s="250">
        <v>9841</v>
      </c>
      <c r="C9904" s="249">
        <v>84.496347179162782</v>
      </c>
    </row>
    <row r="9905" spans="2:3" x14ac:dyDescent="0.75">
      <c r="B9905" s="250">
        <v>9842</v>
      </c>
      <c r="C9905" s="249">
        <v>128.95042729439601</v>
      </c>
    </row>
    <row r="9906" spans="2:3" x14ac:dyDescent="0.75">
      <c r="B9906" s="250">
        <v>9843</v>
      </c>
      <c r="C9906" s="249">
        <v>155.83650177721373</v>
      </c>
    </row>
    <row r="9907" spans="2:3" x14ac:dyDescent="0.75">
      <c r="B9907" s="250">
        <v>9844</v>
      </c>
      <c r="C9907" s="249">
        <v>125.53550149115485</v>
      </c>
    </row>
    <row r="9908" spans="2:3" x14ac:dyDescent="0.75">
      <c r="B9908" s="250">
        <v>9845</v>
      </c>
      <c r="C9908" s="249">
        <v>128.62669422026084</v>
      </c>
    </row>
    <row r="9909" spans="2:3" x14ac:dyDescent="0.75">
      <c r="B9909" s="250">
        <v>9846</v>
      </c>
      <c r="C9909" s="249">
        <v>110.41878101530827</v>
      </c>
    </row>
    <row r="9910" spans="2:3" x14ac:dyDescent="0.75">
      <c r="B9910" s="250">
        <v>9847</v>
      </c>
      <c r="C9910" s="249">
        <v>107.80942246516099</v>
      </c>
    </row>
    <row r="9911" spans="2:3" x14ac:dyDescent="0.75">
      <c r="B9911" s="250">
        <v>9848</v>
      </c>
      <c r="C9911" s="249">
        <v>127.02883977067334</v>
      </c>
    </row>
    <row r="9912" spans="2:3" x14ac:dyDescent="0.75">
      <c r="B9912" s="250">
        <v>9849</v>
      </c>
      <c r="C9912" s="249">
        <v>111.90679409210826</v>
      </c>
    </row>
    <row r="9913" spans="2:3" x14ac:dyDescent="0.75">
      <c r="B9913" s="250">
        <v>9850</v>
      </c>
      <c r="C9913" s="249">
        <v>109.11826448576946</v>
      </c>
    </row>
    <row r="9914" spans="2:3" x14ac:dyDescent="0.75">
      <c r="B9914" s="250">
        <v>9851</v>
      </c>
      <c r="C9914" s="249">
        <v>156.65313781957684</v>
      </c>
    </row>
    <row r="9915" spans="2:3" x14ac:dyDescent="0.75">
      <c r="B9915" s="250">
        <v>9852</v>
      </c>
      <c r="C9915" s="249">
        <v>144.11444750078448</v>
      </c>
    </row>
    <row r="9916" spans="2:3" x14ac:dyDescent="0.75">
      <c r="B9916" s="250">
        <v>9853</v>
      </c>
      <c r="C9916" s="249">
        <v>109.39555588144114</v>
      </c>
    </row>
    <row r="9917" spans="2:3" x14ac:dyDescent="0.75">
      <c r="B9917" s="250">
        <v>9854</v>
      </c>
      <c r="C9917" s="249">
        <v>95.041906972264115</v>
      </c>
    </row>
    <row r="9918" spans="2:3" x14ac:dyDescent="0.75">
      <c r="B9918" s="250">
        <v>9855</v>
      </c>
      <c r="C9918" s="249">
        <v>119.38469470772552</v>
      </c>
    </row>
    <row r="9919" spans="2:3" x14ac:dyDescent="0.75">
      <c r="B9919" s="250">
        <v>9856</v>
      </c>
      <c r="C9919" s="249">
        <v>147.69455864534987</v>
      </c>
    </row>
    <row r="9920" spans="2:3" x14ac:dyDescent="0.75">
      <c r="B9920" s="250">
        <v>9857</v>
      </c>
      <c r="C9920" s="249">
        <v>90.447835816211381</v>
      </c>
    </row>
    <row r="9921" spans="2:3" x14ac:dyDescent="0.75">
      <c r="B9921" s="250">
        <v>9858</v>
      </c>
      <c r="C9921" s="249">
        <v>159.30319574799188</v>
      </c>
    </row>
    <row r="9922" spans="2:3" x14ac:dyDescent="0.75">
      <c r="B9922" s="250">
        <v>9859</v>
      </c>
      <c r="C9922" s="249">
        <v>130.80759019776693</v>
      </c>
    </row>
    <row r="9923" spans="2:3" x14ac:dyDescent="0.75">
      <c r="B9923" s="250">
        <v>9860</v>
      </c>
      <c r="C9923" s="249">
        <v>149.08776612223065</v>
      </c>
    </row>
    <row r="9924" spans="2:3" x14ac:dyDescent="0.75">
      <c r="B9924" s="250">
        <v>9861</v>
      </c>
      <c r="C9924" s="249">
        <v>74.210706684138927</v>
      </c>
    </row>
    <row r="9925" spans="2:3" x14ac:dyDescent="0.75">
      <c r="B9925" s="250">
        <v>9862</v>
      </c>
      <c r="C9925" s="249">
        <v>155.18293149944901</v>
      </c>
    </row>
    <row r="9926" spans="2:3" x14ac:dyDescent="0.75">
      <c r="B9926" s="250">
        <v>9863</v>
      </c>
      <c r="C9926" s="249">
        <v>88.586855672893194</v>
      </c>
    </row>
    <row r="9927" spans="2:3" x14ac:dyDescent="0.75">
      <c r="B9927" s="250">
        <v>9864</v>
      </c>
      <c r="C9927" s="249">
        <v>111.19987243006926</v>
      </c>
    </row>
    <row r="9928" spans="2:3" x14ac:dyDescent="0.75">
      <c r="B9928" s="250">
        <v>9865</v>
      </c>
      <c r="C9928" s="249">
        <v>112.76120534595834</v>
      </c>
    </row>
    <row r="9929" spans="2:3" x14ac:dyDescent="0.75">
      <c r="B9929" s="250">
        <v>9866</v>
      </c>
      <c r="C9929" s="249">
        <v>137.84243115361932</v>
      </c>
    </row>
    <row r="9930" spans="2:3" x14ac:dyDescent="0.75">
      <c r="B9930" s="250">
        <v>9867</v>
      </c>
      <c r="C9930" s="249">
        <v>114.95087991578485</v>
      </c>
    </row>
    <row r="9931" spans="2:3" x14ac:dyDescent="0.75">
      <c r="B9931" s="250">
        <v>9868</v>
      </c>
      <c r="C9931" s="249">
        <v>133.40887691117254</v>
      </c>
    </row>
    <row r="9932" spans="2:3" x14ac:dyDescent="0.75">
      <c r="B9932" s="250">
        <v>9869</v>
      </c>
      <c r="C9932" s="249">
        <v>117.55170442973144</v>
      </c>
    </row>
    <row r="9933" spans="2:3" x14ac:dyDescent="0.75">
      <c r="B9933" s="250">
        <v>9870</v>
      </c>
      <c r="C9933" s="249">
        <v>128.75473693964329</v>
      </c>
    </row>
    <row r="9934" spans="2:3" x14ac:dyDescent="0.75">
      <c r="B9934" s="250">
        <v>9871</v>
      </c>
      <c r="C9934" s="249">
        <v>92.232914657272616</v>
      </c>
    </row>
    <row r="9935" spans="2:3" x14ac:dyDescent="0.75">
      <c r="B9935" s="250">
        <v>9872</v>
      </c>
      <c r="C9935" s="249">
        <v>96.376343293232765</v>
      </c>
    </row>
    <row r="9936" spans="2:3" x14ac:dyDescent="0.75">
      <c r="B9936" s="250">
        <v>9873</v>
      </c>
      <c r="C9936" s="249">
        <v>90.732027823317949</v>
      </c>
    </row>
    <row r="9937" spans="2:3" x14ac:dyDescent="0.75">
      <c r="B9937" s="250">
        <v>9874</v>
      </c>
      <c r="C9937" s="249">
        <v>116.20516272896559</v>
      </c>
    </row>
    <row r="9938" spans="2:3" x14ac:dyDescent="0.75">
      <c r="B9938" s="250">
        <v>9875</v>
      </c>
      <c r="C9938" s="249">
        <v>71.065960863943616</v>
      </c>
    </row>
    <row r="9939" spans="2:3" x14ac:dyDescent="0.75">
      <c r="B9939" s="250">
        <v>9876</v>
      </c>
      <c r="C9939" s="249">
        <v>88.155201214906242</v>
      </c>
    </row>
    <row r="9940" spans="2:3" x14ac:dyDescent="0.75">
      <c r="B9940" s="250">
        <v>9877</v>
      </c>
      <c r="C9940" s="249">
        <v>153.06704221490261</v>
      </c>
    </row>
    <row r="9941" spans="2:3" x14ac:dyDescent="0.75">
      <c r="B9941" s="250">
        <v>9878</v>
      </c>
      <c r="C9941" s="249">
        <v>101.06226593023487</v>
      </c>
    </row>
    <row r="9942" spans="2:3" x14ac:dyDescent="0.75">
      <c r="B9942" s="250">
        <v>9879</v>
      </c>
      <c r="C9942" s="249">
        <v>120.51132160085487</v>
      </c>
    </row>
    <row r="9943" spans="2:3" x14ac:dyDescent="0.75">
      <c r="B9943" s="250">
        <v>9880</v>
      </c>
      <c r="C9943" s="249">
        <v>118.26970966712015</v>
      </c>
    </row>
    <row r="9944" spans="2:3" x14ac:dyDescent="0.75">
      <c r="B9944" s="250">
        <v>9881</v>
      </c>
      <c r="C9944" s="249">
        <v>103.31510685986426</v>
      </c>
    </row>
    <row r="9945" spans="2:3" x14ac:dyDescent="0.75">
      <c r="B9945" s="250">
        <v>9882</v>
      </c>
      <c r="C9945" s="249">
        <v>106.86660770538587</v>
      </c>
    </row>
    <row r="9946" spans="2:3" x14ac:dyDescent="0.75">
      <c r="B9946" s="250">
        <v>9883</v>
      </c>
      <c r="C9946" s="249">
        <v>112.82162702673666</v>
      </c>
    </row>
    <row r="9947" spans="2:3" x14ac:dyDescent="0.75">
      <c r="B9947" s="250">
        <v>9884</v>
      </c>
      <c r="C9947" s="249">
        <v>132.88395604018632</v>
      </c>
    </row>
    <row r="9948" spans="2:3" x14ac:dyDescent="0.75">
      <c r="B9948" s="250">
        <v>9885</v>
      </c>
      <c r="C9948" s="249">
        <v>152.59545070693198</v>
      </c>
    </row>
    <row r="9949" spans="2:3" x14ac:dyDescent="0.75">
      <c r="B9949" s="250">
        <v>9886</v>
      </c>
      <c r="C9949" s="249">
        <v>150.37826067855997</v>
      </c>
    </row>
    <row r="9950" spans="2:3" x14ac:dyDescent="0.75">
      <c r="B9950" s="250">
        <v>9887</v>
      </c>
      <c r="C9950" s="249">
        <v>116.29708388362783</v>
      </c>
    </row>
    <row r="9951" spans="2:3" x14ac:dyDescent="0.75">
      <c r="B9951" s="250">
        <v>9888</v>
      </c>
      <c r="C9951" s="249">
        <v>128.78128251442701</v>
      </c>
    </row>
    <row r="9952" spans="2:3" x14ac:dyDescent="0.75">
      <c r="B9952" s="250">
        <v>9889</v>
      </c>
      <c r="C9952" s="249">
        <v>113.96829772907668</v>
      </c>
    </row>
    <row r="9953" spans="2:3" x14ac:dyDescent="0.75">
      <c r="B9953" s="250">
        <v>9890</v>
      </c>
      <c r="C9953" s="249">
        <v>100.77996976958323</v>
      </c>
    </row>
    <row r="9954" spans="2:3" x14ac:dyDescent="0.75">
      <c r="B9954" s="250">
        <v>9891</v>
      </c>
      <c r="C9954" s="249">
        <v>122.41672655479186</v>
      </c>
    </row>
    <row r="9955" spans="2:3" x14ac:dyDescent="0.75">
      <c r="B9955" s="250">
        <v>9892</v>
      </c>
      <c r="C9955" s="249">
        <v>123.71870130276622</v>
      </c>
    </row>
    <row r="9956" spans="2:3" x14ac:dyDescent="0.75">
      <c r="B9956" s="250">
        <v>9893</v>
      </c>
      <c r="C9956" s="249">
        <v>136.11361315151981</v>
      </c>
    </row>
    <row r="9957" spans="2:3" x14ac:dyDescent="0.75">
      <c r="B9957" s="250">
        <v>9894</v>
      </c>
      <c r="C9957" s="249">
        <v>89.5718716939964</v>
      </c>
    </row>
    <row r="9958" spans="2:3" x14ac:dyDescent="0.75">
      <c r="B9958" s="250">
        <v>9895</v>
      </c>
      <c r="C9958" s="249">
        <v>132.63631027748784</v>
      </c>
    </row>
    <row r="9959" spans="2:3" x14ac:dyDescent="0.75">
      <c r="B9959" s="250">
        <v>9896</v>
      </c>
      <c r="C9959" s="249">
        <v>109.66840267648281</v>
      </c>
    </row>
    <row r="9960" spans="2:3" x14ac:dyDescent="0.75">
      <c r="B9960" s="250">
        <v>9897</v>
      </c>
      <c r="C9960" s="249">
        <v>94.458125930125718</v>
      </c>
    </row>
    <row r="9961" spans="2:3" x14ac:dyDescent="0.75">
      <c r="B9961" s="250">
        <v>9898</v>
      </c>
      <c r="C9961" s="249">
        <v>132.19932333045452</v>
      </c>
    </row>
    <row r="9962" spans="2:3" x14ac:dyDescent="0.75">
      <c r="B9962" s="250">
        <v>9899</v>
      </c>
      <c r="C9962" s="249">
        <v>61.743410290181458</v>
      </c>
    </row>
    <row r="9963" spans="2:3" x14ac:dyDescent="0.75">
      <c r="B9963" s="250">
        <v>9900</v>
      </c>
      <c r="C9963" s="249">
        <v>128.80314933659358</v>
      </c>
    </row>
    <row r="9964" spans="2:3" x14ac:dyDescent="0.75">
      <c r="B9964" s="250">
        <v>9901</v>
      </c>
      <c r="C9964" s="249">
        <v>139.85870139033983</v>
      </c>
    </row>
    <row r="9965" spans="2:3" x14ac:dyDescent="0.75">
      <c r="B9965" s="250">
        <v>9902</v>
      </c>
      <c r="C9965" s="249">
        <v>133.73122252563826</v>
      </c>
    </row>
    <row r="9966" spans="2:3" x14ac:dyDescent="0.75">
      <c r="B9966" s="250">
        <v>9903</v>
      </c>
      <c r="C9966" s="249">
        <v>122.1626099803205</v>
      </c>
    </row>
    <row r="9967" spans="2:3" x14ac:dyDescent="0.75">
      <c r="B9967" s="250">
        <v>9904</v>
      </c>
      <c r="C9967" s="249">
        <v>120.43142227687503</v>
      </c>
    </row>
    <row r="9968" spans="2:3" x14ac:dyDescent="0.75">
      <c r="B9968" s="250">
        <v>9905</v>
      </c>
      <c r="C9968" s="249">
        <v>102.82850352707494</v>
      </c>
    </row>
    <row r="9969" spans="2:3" x14ac:dyDescent="0.75">
      <c r="B9969" s="250">
        <v>9906</v>
      </c>
      <c r="C9969" s="249">
        <v>131.81411961205831</v>
      </c>
    </row>
    <row r="9970" spans="2:3" x14ac:dyDescent="0.75">
      <c r="B9970" s="250">
        <v>9907</v>
      </c>
      <c r="C9970" s="249">
        <v>101.41529644750042</v>
      </c>
    </row>
    <row r="9971" spans="2:3" x14ac:dyDescent="0.75">
      <c r="B9971" s="250">
        <v>9908</v>
      </c>
      <c r="C9971" s="249">
        <v>113.93725005206335</v>
      </c>
    </row>
    <row r="9972" spans="2:3" x14ac:dyDescent="0.75">
      <c r="B9972" s="250">
        <v>9909</v>
      </c>
      <c r="C9972" s="249">
        <v>128.86660161030198</v>
      </c>
    </row>
    <row r="9973" spans="2:3" x14ac:dyDescent="0.75">
      <c r="B9973" s="250">
        <v>9910</v>
      </c>
      <c r="C9973" s="249">
        <v>99.33383262521977</v>
      </c>
    </row>
    <row r="9974" spans="2:3" x14ac:dyDescent="0.75">
      <c r="B9974" s="250">
        <v>9911</v>
      </c>
      <c r="C9974" s="249">
        <v>121.37870017978548</v>
      </c>
    </row>
    <row r="9975" spans="2:3" x14ac:dyDescent="0.75">
      <c r="B9975" s="250">
        <v>9912</v>
      </c>
      <c r="C9975" s="249">
        <v>109.45016939968069</v>
      </c>
    </row>
    <row r="9976" spans="2:3" x14ac:dyDescent="0.75">
      <c r="B9976" s="250">
        <v>9913</v>
      </c>
      <c r="C9976" s="249">
        <v>111.16055293079597</v>
      </c>
    </row>
    <row r="9977" spans="2:3" x14ac:dyDescent="0.75">
      <c r="B9977" s="250">
        <v>9914</v>
      </c>
      <c r="C9977" s="249">
        <v>125.46781727635806</v>
      </c>
    </row>
    <row r="9978" spans="2:3" x14ac:dyDescent="0.75">
      <c r="B9978" s="250">
        <v>9915</v>
      </c>
      <c r="C9978" s="249">
        <v>130.2952753662687</v>
      </c>
    </row>
    <row r="9979" spans="2:3" x14ac:dyDescent="0.75">
      <c r="B9979" s="250">
        <v>9916</v>
      </c>
      <c r="C9979" s="249">
        <v>141.71706465646258</v>
      </c>
    </row>
    <row r="9980" spans="2:3" x14ac:dyDescent="0.75">
      <c r="B9980" s="250">
        <v>9917</v>
      </c>
      <c r="C9980" s="249">
        <v>88.83828197885137</v>
      </c>
    </row>
    <row r="9981" spans="2:3" x14ac:dyDescent="0.75">
      <c r="B9981" s="250">
        <v>9918</v>
      </c>
      <c r="C9981" s="249">
        <v>112.90468981446718</v>
      </c>
    </row>
    <row r="9982" spans="2:3" x14ac:dyDescent="0.75">
      <c r="B9982" s="250">
        <v>9919</v>
      </c>
      <c r="C9982" s="249">
        <v>76.03663526277316</v>
      </c>
    </row>
    <row r="9983" spans="2:3" x14ac:dyDescent="0.75">
      <c r="B9983" s="250">
        <v>9920</v>
      </c>
      <c r="C9983" s="249">
        <v>111.10382397624224</v>
      </c>
    </row>
    <row r="9984" spans="2:3" x14ac:dyDescent="0.75">
      <c r="B9984" s="250">
        <v>9921</v>
      </c>
      <c r="C9984" s="249">
        <v>150.65731784842691</v>
      </c>
    </row>
    <row r="9985" spans="2:3" x14ac:dyDescent="0.75">
      <c r="B9985" s="250">
        <v>9922</v>
      </c>
      <c r="C9985" s="249">
        <v>110.79795250294269</v>
      </c>
    </row>
    <row r="9986" spans="2:3" x14ac:dyDescent="0.75">
      <c r="B9986" s="250">
        <v>9923</v>
      </c>
      <c r="C9986" s="249">
        <v>103.52529493172429</v>
      </c>
    </row>
    <row r="9987" spans="2:3" x14ac:dyDescent="0.75">
      <c r="B9987" s="250">
        <v>9924</v>
      </c>
      <c r="C9987" s="249">
        <v>121.59004723263772</v>
      </c>
    </row>
    <row r="9988" spans="2:3" x14ac:dyDescent="0.75">
      <c r="B9988" s="250">
        <v>9925</v>
      </c>
      <c r="C9988" s="249">
        <v>134.58416618994733</v>
      </c>
    </row>
    <row r="9989" spans="2:3" x14ac:dyDescent="0.75">
      <c r="B9989" s="250">
        <v>9926</v>
      </c>
      <c r="C9989" s="249">
        <v>132.9886674603901</v>
      </c>
    </row>
    <row r="9990" spans="2:3" x14ac:dyDescent="0.75">
      <c r="B9990" s="250">
        <v>9927</v>
      </c>
      <c r="C9990" s="249">
        <v>134.43807588223467</v>
      </c>
    </row>
    <row r="9991" spans="2:3" x14ac:dyDescent="0.75">
      <c r="B9991" s="250">
        <v>9928</v>
      </c>
      <c r="C9991" s="249">
        <v>115.12843054242249</v>
      </c>
    </row>
    <row r="9992" spans="2:3" x14ac:dyDescent="0.75">
      <c r="B9992" s="250">
        <v>9929</v>
      </c>
      <c r="C9992" s="249">
        <v>133.57593333209695</v>
      </c>
    </row>
    <row r="9993" spans="2:3" x14ac:dyDescent="0.75">
      <c r="B9993" s="250">
        <v>9930</v>
      </c>
      <c r="C9993" s="249">
        <v>141.69218424171686</v>
      </c>
    </row>
    <row r="9994" spans="2:3" x14ac:dyDescent="0.75">
      <c r="B9994" s="250">
        <v>9931</v>
      </c>
      <c r="C9994" s="249">
        <v>106.0391521644033</v>
      </c>
    </row>
    <row r="9995" spans="2:3" x14ac:dyDescent="0.75">
      <c r="B9995" s="250">
        <v>9932</v>
      </c>
      <c r="C9995" s="249">
        <v>133.94710531449007</v>
      </c>
    </row>
    <row r="9996" spans="2:3" x14ac:dyDescent="0.75">
      <c r="B9996" s="250">
        <v>9933</v>
      </c>
      <c r="C9996" s="249">
        <v>133.59922514450105</v>
      </c>
    </row>
    <row r="9997" spans="2:3" x14ac:dyDescent="0.75">
      <c r="B9997" s="250">
        <v>9934</v>
      </c>
      <c r="C9997" s="249">
        <v>91.767795658200967</v>
      </c>
    </row>
    <row r="9998" spans="2:3" x14ac:dyDescent="0.75">
      <c r="B9998" s="250">
        <v>9935</v>
      </c>
      <c r="C9998" s="249">
        <v>118.40476699645346</v>
      </c>
    </row>
    <row r="9999" spans="2:3" x14ac:dyDescent="0.75">
      <c r="B9999" s="250">
        <v>9936</v>
      </c>
      <c r="C9999" s="249">
        <v>160.07159041677909</v>
      </c>
    </row>
    <row r="10000" spans="2:3" x14ac:dyDescent="0.75">
      <c r="B10000" s="250">
        <v>9937</v>
      </c>
      <c r="C10000" s="249">
        <v>113.31548746003125</v>
      </c>
    </row>
    <row r="10001" spans="2:3" x14ac:dyDescent="0.75">
      <c r="B10001" s="250">
        <v>9938</v>
      </c>
      <c r="C10001" s="249">
        <v>122.38126305145829</v>
      </c>
    </row>
    <row r="10002" spans="2:3" x14ac:dyDescent="0.75">
      <c r="B10002" s="250">
        <v>9939</v>
      </c>
      <c r="C10002" s="249">
        <v>127.24830132074922</v>
      </c>
    </row>
    <row r="10003" spans="2:3" x14ac:dyDescent="0.75">
      <c r="B10003" s="250">
        <v>9940</v>
      </c>
      <c r="C10003" s="249">
        <v>133.77211995590127</v>
      </c>
    </row>
    <row r="10004" spans="2:3" x14ac:dyDescent="0.75">
      <c r="B10004" s="250">
        <v>9941</v>
      </c>
      <c r="C10004" s="249">
        <v>126.21669252778685</v>
      </c>
    </row>
    <row r="10005" spans="2:3" x14ac:dyDescent="0.75">
      <c r="B10005" s="250">
        <v>9942</v>
      </c>
      <c r="C10005" s="249">
        <v>128.77560586864021</v>
      </c>
    </row>
    <row r="10006" spans="2:3" x14ac:dyDescent="0.75">
      <c r="B10006" s="250">
        <v>9943</v>
      </c>
      <c r="C10006" s="249">
        <v>96.782233631915545</v>
      </c>
    </row>
    <row r="10007" spans="2:3" x14ac:dyDescent="0.75">
      <c r="B10007" s="250">
        <v>9944</v>
      </c>
      <c r="C10007" s="249">
        <v>105.41444664702981</v>
      </c>
    </row>
    <row r="10008" spans="2:3" x14ac:dyDescent="0.75">
      <c r="B10008" s="250">
        <v>9945</v>
      </c>
      <c r="C10008" s="249">
        <v>136.45883220589306</v>
      </c>
    </row>
    <row r="10009" spans="2:3" x14ac:dyDescent="0.75">
      <c r="B10009" s="250">
        <v>9946</v>
      </c>
      <c r="C10009" s="249">
        <v>165.88338867647801</v>
      </c>
    </row>
    <row r="10010" spans="2:3" x14ac:dyDescent="0.75">
      <c r="B10010" s="250">
        <v>9947</v>
      </c>
      <c r="C10010" s="249">
        <v>124.04637898074998</v>
      </c>
    </row>
    <row r="10011" spans="2:3" x14ac:dyDescent="0.75">
      <c r="B10011" s="250">
        <v>9948</v>
      </c>
      <c r="C10011" s="249">
        <v>135.89440595490996</v>
      </c>
    </row>
    <row r="10012" spans="2:3" x14ac:dyDescent="0.75">
      <c r="B10012" s="250">
        <v>9949</v>
      </c>
      <c r="C10012" s="249">
        <v>117.96636267590054</v>
      </c>
    </row>
    <row r="10013" spans="2:3" x14ac:dyDescent="0.75">
      <c r="B10013" s="250">
        <v>9950</v>
      </c>
      <c r="C10013" s="249">
        <v>138.37946253139148</v>
      </c>
    </row>
    <row r="10014" spans="2:3" x14ac:dyDescent="0.75">
      <c r="B10014" s="250">
        <v>9951</v>
      </c>
      <c r="C10014" s="249">
        <v>150.46777744477927</v>
      </c>
    </row>
    <row r="10015" spans="2:3" x14ac:dyDescent="0.75">
      <c r="B10015" s="250">
        <v>9952</v>
      </c>
      <c r="C10015" s="249">
        <v>119.61126722695559</v>
      </c>
    </row>
    <row r="10016" spans="2:3" x14ac:dyDescent="0.75">
      <c r="B10016" s="250">
        <v>9953</v>
      </c>
      <c r="C10016" s="249">
        <v>140.98233374408775</v>
      </c>
    </row>
    <row r="10017" spans="2:3" x14ac:dyDescent="0.75">
      <c r="B10017" s="250">
        <v>9954</v>
      </c>
      <c r="C10017" s="249">
        <v>114.89145098816203</v>
      </c>
    </row>
    <row r="10018" spans="2:3" x14ac:dyDescent="0.75">
      <c r="B10018" s="250">
        <v>9955</v>
      </c>
      <c r="C10018" s="249">
        <v>112.96984484957966</v>
      </c>
    </row>
    <row r="10019" spans="2:3" x14ac:dyDescent="0.75">
      <c r="B10019" s="250">
        <v>9956</v>
      </c>
      <c r="C10019" s="249">
        <v>126.41806776365922</v>
      </c>
    </row>
    <row r="10020" spans="2:3" x14ac:dyDescent="0.75">
      <c r="B10020" s="250">
        <v>9957</v>
      </c>
      <c r="C10020" s="249">
        <v>136.9990623212627</v>
      </c>
    </row>
    <row r="10021" spans="2:3" x14ac:dyDescent="0.75">
      <c r="B10021" s="250">
        <v>9958</v>
      </c>
      <c r="C10021" s="249">
        <v>161.68475090906765</v>
      </c>
    </row>
    <row r="10022" spans="2:3" x14ac:dyDescent="0.75">
      <c r="B10022" s="250">
        <v>9959</v>
      </c>
      <c r="C10022" s="249">
        <v>102.87596788034705</v>
      </c>
    </row>
    <row r="10023" spans="2:3" x14ac:dyDescent="0.75">
      <c r="B10023" s="250">
        <v>9960</v>
      </c>
      <c r="C10023" s="249">
        <v>145.43928093852804</v>
      </c>
    </row>
    <row r="10024" spans="2:3" x14ac:dyDescent="0.75">
      <c r="B10024" s="250">
        <v>9961</v>
      </c>
      <c r="C10024" s="249">
        <v>88.47551337595425</v>
      </c>
    </row>
    <row r="10025" spans="2:3" x14ac:dyDescent="0.75">
      <c r="B10025" s="250">
        <v>9962</v>
      </c>
      <c r="C10025" s="249">
        <v>125.90370818845467</v>
      </c>
    </row>
    <row r="10026" spans="2:3" x14ac:dyDescent="0.75">
      <c r="B10026" s="250">
        <v>9963</v>
      </c>
      <c r="C10026" s="249">
        <v>79.883129688734243</v>
      </c>
    </row>
    <row r="10027" spans="2:3" x14ac:dyDescent="0.75">
      <c r="B10027" s="250">
        <v>9964</v>
      </c>
      <c r="C10027" s="249">
        <v>136.90567289899622</v>
      </c>
    </row>
    <row r="10028" spans="2:3" x14ac:dyDescent="0.75">
      <c r="B10028" s="250">
        <v>9965</v>
      </c>
      <c r="C10028" s="249">
        <v>109.66593556659704</v>
      </c>
    </row>
    <row r="10029" spans="2:3" x14ac:dyDescent="0.75">
      <c r="B10029" s="250">
        <v>9966</v>
      </c>
      <c r="C10029" s="249">
        <v>119.77005777004227</v>
      </c>
    </row>
    <row r="10030" spans="2:3" x14ac:dyDescent="0.75">
      <c r="B10030" s="250">
        <v>9967</v>
      </c>
      <c r="C10030" s="249">
        <v>101.4731121225979</v>
      </c>
    </row>
    <row r="10031" spans="2:3" x14ac:dyDescent="0.75">
      <c r="B10031" s="250">
        <v>9968</v>
      </c>
      <c r="C10031" s="249">
        <v>129.2709732484719</v>
      </c>
    </row>
    <row r="10032" spans="2:3" x14ac:dyDescent="0.75">
      <c r="B10032" s="250">
        <v>9969</v>
      </c>
      <c r="C10032" s="249">
        <v>86.700060194671366</v>
      </c>
    </row>
    <row r="10033" spans="2:3" x14ac:dyDescent="0.75">
      <c r="B10033" s="250">
        <v>9970</v>
      </c>
      <c r="C10033" s="249">
        <v>154.84559803765171</v>
      </c>
    </row>
    <row r="10034" spans="2:3" x14ac:dyDescent="0.75">
      <c r="B10034" s="250">
        <v>9971</v>
      </c>
      <c r="C10034" s="249">
        <v>122.66025209675038</v>
      </c>
    </row>
    <row r="10035" spans="2:3" x14ac:dyDescent="0.75">
      <c r="B10035" s="250">
        <v>9972</v>
      </c>
      <c r="C10035" s="249">
        <v>46.020813173340031</v>
      </c>
    </row>
    <row r="10036" spans="2:3" x14ac:dyDescent="0.75">
      <c r="B10036" s="250">
        <v>9973</v>
      </c>
      <c r="C10036" s="249">
        <v>159.84853494762262</v>
      </c>
    </row>
    <row r="10037" spans="2:3" x14ac:dyDescent="0.75">
      <c r="B10037" s="250">
        <v>9974</v>
      </c>
      <c r="C10037" s="249">
        <v>95.287864612186866</v>
      </c>
    </row>
    <row r="10038" spans="2:3" x14ac:dyDescent="0.75">
      <c r="B10038" s="250">
        <v>9975</v>
      </c>
      <c r="C10038" s="249">
        <v>98.074657483995537</v>
      </c>
    </row>
    <row r="10039" spans="2:3" x14ac:dyDescent="0.75">
      <c r="B10039" s="250">
        <v>9976</v>
      </c>
      <c r="C10039" s="249">
        <v>94.767127555934849</v>
      </c>
    </row>
    <row r="10040" spans="2:3" x14ac:dyDescent="0.75">
      <c r="B10040" s="250">
        <v>9977</v>
      </c>
      <c r="C10040" s="249">
        <v>92.23330874041028</v>
      </c>
    </row>
    <row r="10041" spans="2:3" x14ac:dyDescent="0.75">
      <c r="B10041" s="250">
        <v>9978</v>
      </c>
      <c r="C10041" s="249">
        <v>121.12172542093759</v>
      </c>
    </row>
    <row r="10042" spans="2:3" x14ac:dyDescent="0.75">
      <c r="B10042" s="250">
        <v>9979</v>
      </c>
      <c r="C10042" s="249">
        <v>93.316811657310097</v>
      </c>
    </row>
    <row r="10043" spans="2:3" x14ac:dyDescent="0.75">
      <c r="B10043" s="250">
        <v>9980</v>
      </c>
      <c r="C10043" s="249">
        <v>124.51512406372598</v>
      </c>
    </row>
    <row r="10044" spans="2:3" x14ac:dyDescent="0.75">
      <c r="B10044" s="250">
        <v>9981</v>
      </c>
      <c r="C10044" s="249">
        <v>149.09323990907924</v>
      </c>
    </row>
    <row r="10045" spans="2:3" x14ac:dyDescent="0.75">
      <c r="B10045" s="250">
        <v>9982</v>
      </c>
      <c r="C10045" s="249">
        <v>95.8074151999337</v>
      </c>
    </row>
    <row r="10046" spans="2:3" x14ac:dyDescent="0.75">
      <c r="B10046" s="250">
        <v>9983</v>
      </c>
      <c r="C10046" s="249">
        <v>106.53829431765523</v>
      </c>
    </row>
    <row r="10047" spans="2:3" x14ac:dyDescent="0.75">
      <c r="B10047" s="250">
        <v>9984</v>
      </c>
      <c r="C10047" s="249">
        <v>105.25483204416008</v>
      </c>
    </row>
    <row r="10048" spans="2:3" x14ac:dyDescent="0.75">
      <c r="B10048" s="250">
        <v>9985</v>
      </c>
      <c r="C10048" s="249">
        <v>151.89447341415473</v>
      </c>
    </row>
    <row r="10049" spans="2:3" x14ac:dyDescent="0.75">
      <c r="B10049" s="250">
        <v>9986</v>
      </c>
      <c r="C10049" s="249">
        <v>110.30740922530404</v>
      </c>
    </row>
    <row r="10050" spans="2:3" x14ac:dyDescent="0.75">
      <c r="B10050" s="250">
        <v>9987</v>
      </c>
      <c r="C10050" s="249">
        <v>131.19619330367775</v>
      </c>
    </row>
    <row r="10051" spans="2:3" x14ac:dyDescent="0.75">
      <c r="B10051" s="250">
        <v>9988</v>
      </c>
      <c r="C10051" s="249">
        <v>110.75048889610126</v>
      </c>
    </row>
    <row r="10052" spans="2:3" x14ac:dyDescent="0.75">
      <c r="B10052" s="250">
        <v>9989</v>
      </c>
      <c r="C10052" s="249">
        <v>122.0378959431236</v>
      </c>
    </row>
    <row r="10053" spans="2:3" x14ac:dyDescent="0.75">
      <c r="B10053" s="250">
        <v>9990</v>
      </c>
      <c r="C10053" s="249">
        <v>136.75133437282176</v>
      </c>
    </row>
    <row r="10054" spans="2:3" x14ac:dyDescent="0.75">
      <c r="B10054" s="250">
        <v>9991</v>
      </c>
      <c r="C10054" s="249">
        <v>144.92635245613204</v>
      </c>
    </row>
    <row r="10055" spans="2:3" x14ac:dyDescent="0.75">
      <c r="B10055" s="250">
        <v>9992</v>
      </c>
      <c r="C10055" s="249">
        <v>82.273278445649268</v>
      </c>
    </row>
    <row r="10056" spans="2:3" x14ac:dyDescent="0.75">
      <c r="B10056" s="250">
        <v>9993</v>
      </c>
      <c r="C10056" s="249">
        <v>122.78326206104013</v>
      </c>
    </row>
    <row r="10057" spans="2:3" x14ac:dyDescent="0.75">
      <c r="B10057" s="250">
        <v>9994</v>
      </c>
      <c r="C10057" s="249">
        <v>138.04768898122441</v>
      </c>
    </row>
    <row r="10058" spans="2:3" x14ac:dyDescent="0.75">
      <c r="B10058" s="250">
        <v>9995</v>
      </c>
      <c r="C10058" s="249">
        <v>153.49753344311921</v>
      </c>
    </row>
    <row r="10059" spans="2:3" x14ac:dyDescent="0.75">
      <c r="B10059" s="250">
        <v>9996</v>
      </c>
      <c r="C10059" s="249">
        <v>102.29982393676949</v>
      </c>
    </row>
    <row r="10060" spans="2:3" x14ac:dyDescent="0.75">
      <c r="B10060" s="250">
        <v>9997</v>
      </c>
      <c r="C10060" s="249">
        <v>107.37625856081108</v>
      </c>
    </row>
    <row r="10061" spans="2:3" x14ac:dyDescent="0.75">
      <c r="B10061" s="250">
        <v>9998</v>
      </c>
      <c r="C10061" s="249">
        <v>135.45792959110639</v>
      </c>
    </row>
    <row r="10062" spans="2:3" x14ac:dyDescent="0.75">
      <c r="B10062" s="250">
        <v>9999</v>
      </c>
      <c r="C10062" s="249">
        <v>143.55083122843081</v>
      </c>
    </row>
    <row r="10063" spans="2:3" x14ac:dyDescent="0.75">
      <c r="B10063" s="250">
        <v>10000</v>
      </c>
      <c r="C10063" s="249">
        <v>138.9442731354886</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833</v>
      </c>
      <c r="C1" s="344"/>
      <c r="D1" s="343"/>
      <c r="E1" s="344"/>
      <c r="F1" s="319"/>
      <c r="G1" s="5"/>
      <c r="H1" s="5"/>
      <c r="I1" s="5"/>
      <c r="J1" s="5"/>
      <c r="K1" s="5"/>
      <c r="L1" s="5"/>
      <c r="M1" s="5"/>
      <c r="N1" s="5"/>
      <c r="O1" s="5"/>
      <c r="P1" s="5"/>
      <c r="Q1" s="161"/>
      <c r="R1" s="229" t="s">
        <v>225</v>
      </c>
      <c r="S1" s="229" t="s">
        <v>226</v>
      </c>
      <c r="T1" s="229" t="s">
        <v>227</v>
      </c>
    </row>
    <row r="2" spans="1:21" x14ac:dyDescent="0.75">
      <c r="A2" s="2"/>
      <c r="B2" s="5"/>
      <c r="C2" s="230" t="s">
        <v>225</v>
      </c>
      <c r="D2" s="230" t="s">
        <v>226</v>
      </c>
      <c r="E2" s="230" t="s">
        <v>227</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237</v>
      </c>
    </row>
    <row r="3" spans="1:21" x14ac:dyDescent="0.75">
      <c r="A3" s="5"/>
      <c r="B3" s="162" t="s">
        <v>147</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148</v>
      </c>
      <c r="C4" s="234">
        <v>2</v>
      </c>
      <c r="D4" s="235"/>
      <c r="E4" s="235"/>
      <c r="F4" s="163" t="s">
        <v>149</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150</v>
      </c>
      <c r="C5" s="236">
        <v>18</v>
      </c>
      <c r="D5" s="237"/>
      <c r="E5" s="237"/>
      <c r="F5" s="163" t="s">
        <v>163</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151</v>
      </c>
      <c r="C6" s="267" t="s">
        <v>1</v>
      </c>
      <c r="D6" s="268"/>
      <c r="E6" s="268"/>
      <c r="F6" s="163" t="s">
        <v>152</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153</v>
      </c>
      <c r="C7" s="234">
        <v>10</v>
      </c>
      <c r="D7" s="235"/>
      <c r="E7" s="235"/>
      <c r="F7" s="163" t="s">
        <v>164</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154</v>
      </c>
      <c r="C8" s="234">
        <v>30</v>
      </c>
      <c r="D8" s="235"/>
      <c r="E8" s="235"/>
      <c r="F8" s="163" t="s">
        <v>165</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229</v>
      </c>
      <c r="C9" s="236">
        <v>200</v>
      </c>
      <c r="D9" s="237"/>
      <c r="E9" s="237"/>
      <c r="F9" s="163" t="s">
        <v>166</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230</v>
      </c>
      <c r="C10" s="238">
        <v>0.5</v>
      </c>
      <c r="D10" s="239">
        <v>0.8</v>
      </c>
      <c r="E10" s="239">
        <v>0.9</v>
      </c>
      <c r="F10" s="163" t="s">
        <v>231</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170</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171</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155</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167</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156</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168</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775</v>
      </c>
      <c r="C14" s="351"/>
      <c r="D14" s="351"/>
      <c r="E14" s="351"/>
      <c r="F14" s="285" t="s">
        <v>780</v>
      </c>
      <c r="G14" s="5"/>
      <c r="H14" s="5"/>
      <c r="I14" s="5"/>
      <c r="J14" s="5"/>
      <c r="K14" s="5"/>
      <c r="L14" s="5"/>
      <c r="M14" s="5"/>
      <c r="N14" s="5"/>
      <c r="O14" s="5"/>
      <c r="P14" s="5"/>
      <c r="Q14" s="161"/>
      <c r="R14" s="20"/>
      <c r="S14" s="20"/>
      <c r="T14" s="20"/>
    </row>
    <row r="15" spans="1:21" x14ac:dyDescent="0.75">
      <c r="A15" s="5"/>
      <c r="B15" s="162" t="s">
        <v>157</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169</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158</v>
      </c>
      <c r="C16" s="352">
        <f>IF(OR(C9="",C15=""),"",C9/C15)</f>
        <v>10.714285714285714</v>
      </c>
      <c r="D16" s="353">
        <f>IF(OR($C$9="",$C$15=""),"",IF(ISBLANK(D9),$C$9,D9)/IF(ISBLANK(D15),$C$15,D15))</f>
        <v>13.071740159582699</v>
      </c>
      <c r="E16" s="353">
        <f>IF(OR($C$9="",$C$15=""),"",IF(ISBLANK(E9),$C$9,E9)/IF(ISBLANK(E15),$C$15,E15))</f>
        <v>14.770546497348485</v>
      </c>
      <c r="F16" s="163" t="s">
        <v>228</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844</v>
      </c>
      <c r="C17" s="351">
        <v>0.3</v>
      </c>
      <c r="D17" s="351"/>
      <c r="E17" s="351"/>
      <c r="F17" s="285" t="s">
        <v>843</v>
      </c>
      <c r="G17" s="5"/>
      <c r="H17" s="5"/>
      <c r="I17" s="5"/>
      <c r="J17" s="5"/>
      <c r="K17" s="5"/>
      <c r="L17" s="5"/>
      <c r="M17" s="5"/>
      <c r="N17" s="5"/>
      <c r="O17" s="5"/>
      <c r="P17" s="5"/>
      <c r="Q17" s="161"/>
      <c r="R17" s="20"/>
      <c r="S17" s="20"/>
      <c r="T17" s="20"/>
    </row>
    <row r="18" spans="1:20" x14ac:dyDescent="0.75">
      <c r="A18" s="5"/>
      <c r="B18" s="162" t="s">
        <v>159</v>
      </c>
      <c r="C18" s="242">
        <f>IF(OR(C4="",C16=""),"",C4*ROUND(C16+C17,0))</f>
        <v>22</v>
      </c>
      <c r="D18" s="243">
        <f>IF(OR($C$4="",$C$16=""),"",IF(ISBLANK(D4),$C$4,D4)*ROUND(IF(ISBLANK(D16),$C$16,D16)+(IF(ISBLANK(D17),$C$17,D17)),0))</f>
        <v>26</v>
      </c>
      <c r="E18" s="243">
        <f>IF(OR($C$4="",$C$16=""),"",IF(ISBLANK(E4),$C$4,E4)*ROUND(IF(ISBLANK(E16),$C$16,E16)+(IF(ISBLANK(E17),$C$17,E17)),0))</f>
        <v>30</v>
      </c>
      <c r="F18" s="163" t="s">
        <v>160</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841</v>
      </c>
      <c r="C19" s="235"/>
      <c r="D19" s="235"/>
      <c r="E19" s="235"/>
      <c r="F19" s="285" t="s">
        <v>842</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161</v>
      </c>
      <c r="C20" s="244">
        <f>IF(C18="","",C18*7+C19)</f>
        <v>154</v>
      </c>
      <c r="D20" s="245">
        <f>IF($C$18="","",IF(ISBLANK(D18),$C$18,D18)*7+IF(ISBLANK(D19),$C$19,D19))</f>
        <v>182</v>
      </c>
      <c r="E20" s="245">
        <f>IF($C$18="","",IF(ISBLANK(E18),$C$18,E18)*7+IF(ISBLANK(E19),$C$19,E19))</f>
        <v>210</v>
      </c>
      <c r="F20" s="165" t="s">
        <v>162</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232</v>
      </c>
      <c r="C21" s="350">
        <f>IF(OR(C3="",C20=""),"",C3+C20)</f>
        <v>44137</v>
      </c>
      <c r="D21" s="350">
        <f>IF(OR($C$3="",$C$20=""),"",IF(ISBLANK(D3),$C$3,D3)+IF(ISBLANK(D20),$C$20,D20))</f>
        <v>44165</v>
      </c>
      <c r="E21" s="350">
        <f>IF(OR($C$3="",$C$20=""),"",IF(ISBLANK(E3),$C$3,E3)+IF(ISBLANK(E20),$C$20,E20))</f>
        <v>44193</v>
      </c>
      <c r="F21" s="163" t="s">
        <v>879</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865</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5.0e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382" t="s">
        <v>139</v>
      </c>
      <c r="C24" s="382"/>
      <c r="D24" s="382"/>
      <c r="E24" s="382"/>
      <c r="F24" s="382"/>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382" t="s">
        <v>140</v>
      </c>
      <c r="C25" s="382"/>
      <c r="D25" s="382"/>
      <c r="E25" s="382"/>
      <c r="F25" s="382"/>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382" t="s">
        <v>93</v>
      </c>
      <c r="C26" s="382"/>
      <c r="D26" s="382"/>
      <c r="E26" s="382"/>
      <c r="F26" s="382"/>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382" t="s">
        <v>218</v>
      </c>
      <c r="C27" s="382"/>
      <c r="D27" s="382"/>
      <c r="E27" s="382"/>
      <c r="F27" s="382"/>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382" t="s">
        <v>849</v>
      </c>
      <c r="C28" s="382"/>
      <c r="D28" s="382"/>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213</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212</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214</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759</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760</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761</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01" t="s">
        <v>766</v>
      </c>
      <c r="C38" s="401"/>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B5" sqref="B5"/>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803</v>
      </c>
      <c r="C1" s="55"/>
      <c r="D1" s="5"/>
      <c r="E1" s="5"/>
      <c r="F1" s="2"/>
      <c r="G1" s="2"/>
      <c r="H1" s="2"/>
      <c r="I1" s="2"/>
      <c r="J1" s="2"/>
      <c r="K1" s="2"/>
      <c r="L1" s="5"/>
      <c r="M1" s="2"/>
      <c r="N1" s="2"/>
      <c r="O1" s="5"/>
      <c r="P1" s="5"/>
      <c r="Q1" s="5"/>
      <c r="R1" s="5"/>
      <c r="S1" s="5"/>
      <c r="T1" s="5"/>
      <c r="U1" s="5"/>
      <c r="V1" s="5"/>
      <c r="W1" s="5"/>
      <c r="X1" s="5"/>
      <c r="Y1" s="5"/>
      <c r="Z1" s="5"/>
    </row>
    <row r="2" spans="1:26" x14ac:dyDescent="0.75">
      <c r="A2" s="421" t="s">
        <v>5</v>
      </c>
      <c r="B2" s="421" t="s">
        <v>835</v>
      </c>
      <c r="C2" s="424" t="s">
        <v>873</v>
      </c>
      <c r="D2" s="421" t="s">
        <v>804</v>
      </c>
      <c r="E2" s="421" t="s">
        <v>836</v>
      </c>
      <c r="F2" s="424" t="s">
        <v>806</v>
      </c>
      <c r="G2" s="424" t="s">
        <v>834</v>
      </c>
      <c r="H2" s="424" t="s">
        <v>837</v>
      </c>
      <c r="I2" s="424" t="s">
        <v>837</v>
      </c>
      <c r="J2" s="424" t="s">
        <v>805</v>
      </c>
      <c r="K2" s="424" t="s">
        <v>805</v>
      </c>
      <c r="L2" s="327" t="s">
        <v>852</v>
      </c>
      <c r="M2" s="327" t="s">
        <v>802</v>
      </c>
      <c r="O2" s="423" t="s">
        <v>807</v>
      </c>
      <c r="P2" s="423" t="s">
        <v>808</v>
      </c>
    </row>
    <row r="3" spans="1:26" x14ac:dyDescent="0.75">
      <c r="A3" s="422"/>
      <c r="B3" s="422"/>
      <c r="C3" s="425"/>
      <c r="D3" s="422"/>
      <c r="E3" s="422"/>
      <c r="F3" s="425"/>
      <c r="G3" s="425"/>
      <c r="H3" s="425"/>
      <c r="I3" s="425"/>
      <c r="J3" s="425"/>
      <c r="K3" s="425"/>
      <c r="L3" s="329">
        <v>0.15</v>
      </c>
      <c r="M3" s="329">
        <v>0.85</v>
      </c>
      <c r="O3" s="423"/>
      <c r="P3" s="423"/>
    </row>
    <row r="4" spans="1:26" x14ac:dyDescent="0.75">
      <c r="A4" s="422"/>
      <c r="B4" s="422"/>
      <c r="C4" s="425"/>
      <c r="D4" s="422"/>
      <c r="E4" s="422"/>
      <c r="F4" s="425"/>
      <c r="G4" s="425"/>
      <c r="H4" s="425"/>
      <c r="I4" s="425"/>
      <c r="J4" s="425"/>
      <c r="K4" s="425"/>
      <c r="L4" s="341">
        <f ca="1">IFERROR(_xlfn.NORM.INV(1-L3,$O$20,$P$20),"")</f>
        <v>47.183839733347298</v>
      </c>
      <c r="M4" s="341">
        <f ca="1">IFERROR(_xlfn.NORM.INV(1-M3,$O$20,$P$20),"")</f>
        <v>21.566160266652698</v>
      </c>
      <c r="O4" s="423"/>
      <c r="P4" s="423"/>
    </row>
    <row r="5" spans="1:26" x14ac:dyDescent="0.75">
      <c r="A5" s="334">
        <v>1</v>
      </c>
      <c r="B5" s="370">
        <v>44389</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44403</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44417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24" t="s">
        <v>846</v>
      </c>
      <c r="P7" s="424" t="s">
        <v>809</v>
      </c>
      <c r="Q7" s="424" t="s">
        <v>810</v>
      </c>
    </row>
    <row r="8" spans="1:26" ht="15" customHeight="1" x14ac:dyDescent="0.75">
      <c r="A8" s="334">
        <v>4</v>
      </c>
      <c r="B8" s="332">
        <v>44431</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25"/>
      <c r="P8" s="425"/>
      <c r="Q8" s="425"/>
    </row>
    <row r="9" spans="1:26" x14ac:dyDescent="0.75">
      <c r="A9" s="334">
        <v>5</v>
      </c>
      <c r="B9" s="332">
        <v>44445</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26"/>
      <c r="P9" s="426"/>
      <c r="Q9" s="426"/>
    </row>
    <row r="10" spans="1:26" x14ac:dyDescent="0.75">
      <c r="A10" s="334">
        <v>6</v>
      </c>
      <c r="B10" s="332">
        <v>44459</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44473</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44487</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24" t="s">
        <v>813</v>
      </c>
      <c r="P12" s="424" t="s">
        <v>814</v>
      </c>
    </row>
    <row r="13" spans="1:26" x14ac:dyDescent="0.75">
      <c r="A13" s="334">
        <v>9</v>
      </c>
      <c r="B13" s="332">
        <v>44501</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25"/>
      <c r="P13" s="425"/>
    </row>
    <row r="14" spans="1:26" x14ac:dyDescent="0.75">
      <c r="A14" s="334">
        <v>10</v>
      </c>
      <c r="B14" s="332">
        <v>44515</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26"/>
      <c r="P14" s="426"/>
    </row>
    <row r="15" spans="1:26" x14ac:dyDescent="0.75">
      <c r="A15" s="334">
        <v>11</v>
      </c>
      <c r="B15" s="332">
        <v>44529</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44543</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44557</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24" t="s">
        <v>812</v>
      </c>
      <c r="P17" s="424" t="s">
        <v>811</v>
      </c>
    </row>
    <row r="18" spans="1:16" x14ac:dyDescent="0.75">
      <c r="A18" s="334">
        <v>14</v>
      </c>
      <c r="B18" s="332">
        <v>44571</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25"/>
      <c r="P18" s="425"/>
    </row>
    <row r="19" spans="1:16" x14ac:dyDescent="0.75">
      <c r="A19" s="334">
        <v>15</v>
      </c>
      <c r="B19" s="332">
        <v>44585</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26"/>
      <c r="P19" s="426"/>
    </row>
    <row r="20" spans="1:16" x14ac:dyDescent="0.75">
      <c r="A20" s="334">
        <v>16</v>
      </c>
      <c r="B20" s="332">
        <v>44599</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851</v>
      </c>
      <c r="B57" s="1"/>
      <c r="C57" s="1"/>
      <c r="J57" s="325"/>
      <c r="K57" s="325"/>
      <c r="L57" s="368" t="s">
        <v>865</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5.0e – © 2015-2021, William W. Davis, MSPM, PMP</v>
      </c>
      <c r="C78" s="19"/>
      <c r="D78" s="5"/>
      <c r="E78" s="5"/>
      <c r="F78" s="5"/>
      <c r="G78" s="5"/>
    </row>
    <row r="79" spans="1:11" x14ac:dyDescent="0.75">
      <c r="A79" s="2"/>
      <c r="B79" s="382" t="s">
        <v>139</v>
      </c>
      <c r="C79" s="382"/>
      <c r="D79" s="382"/>
      <c r="E79" s="382"/>
      <c r="F79" s="382"/>
      <c r="G79" s="382"/>
      <c r="H79" s="382"/>
      <c r="I79" s="382"/>
      <c r="J79" s="382"/>
      <c r="K79" s="382"/>
    </row>
    <row r="80" spans="1:11" x14ac:dyDescent="0.75">
      <c r="A80" s="2"/>
      <c r="B80" s="382" t="s">
        <v>140</v>
      </c>
      <c r="C80" s="382"/>
      <c r="D80" s="382"/>
      <c r="E80" s="382"/>
      <c r="F80" s="382"/>
      <c r="G80" s="382"/>
      <c r="H80" s="354"/>
      <c r="I80" s="354"/>
    </row>
    <row r="81" spans="1:12" x14ac:dyDescent="0.75">
      <c r="A81" s="2"/>
      <c r="B81" s="382" t="s">
        <v>93</v>
      </c>
      <c r="C81" s="382"/>
      <c r="D81" s="382"/>
      <c r="E81" s="382"/>
      <c r="F81" s="354"/>
      <c r="G81" s="354"/>
    </row>
    <row r="82" spans="1:12" x14ac:dyDescent="0.75">
      <c r="A82" s="2"/>
      <c r="B82" s="382" t="s">
        <v>218</v>
      </c>
      <c r="C82" s="382"/>
      <c r="D82" s="382"/>
      <c r="E82" s="382"/>
      <c r="F82" s="382"/>
      <c r="G82" s="382"/>
      <c r="H82" s="354"/>
      <c r="I82" s="354"/>
    </row>
    <row r="83" spans="1:12" x14ac:dyDescent="0.75">
      <c r="A83" s="2"/>
      <c r="B83" s="382" t="s">
        <v>849</v>
      </c>
      <c r="C83" s="382"/>
      <c r="D83" s="382"/>
      <c r="E83" s="382"/>
      <c r="F83" s="382"/>
      <c r="G83" s="382"/>
      <c r="H83" s="382"/>
      <c r="I83" s="382"/>
      <c r="J83" s="382"/>
      <c r="K83" s="382"/>
    </row>
    <row r="84" spans="1:12" x14ac:dyDescent="0.75">
      <c r="A84" s="2"/>
      <c r="B84" s="155" t="s">
        <v>213</v>
      </c>
      <c r="C84" s="155"/>
      <c r="D84" s="5"/>
      <c r="E84" s="5"/>
      <c r="F84" s="5"/>
      <c r="G84" s="5"/>
    </row>
    <row r="85" spans="1:12" x14ac:dyDescent="0.75">
      <c r="A85" s="2"/>
      <c r="B85" s="155" t="s">
        <v>91</v>
      </c>
      <c r="C85" s="155"/>
      <c r="D85" s="5"/>
      <c r="E85" s="5"/>
      <c r="F85" s="5"/>
      <c r="G85" s="5"/>
    </row>
    <row r="86" spans="1:12" x14ac:dyDescent="0.75">
      <c r="A86" s="19"/>
      <c r="B86" s="155" t="s">
        <v>212</v>
      </c>
      <c r="C86" s="155"/>
      <c r="D86" s="5"/>
      <c r="E86" s="5"/>
      <c r="F86" s="5"/>
      <c r="G86" s="5"/>
    </row>
    <row r="87" spans="1:12" x14ac:dyDescent="0.75">
      <c r="A87" s="19"/>
      <c r="B87" s="155" t="s">
        <v>214</v>
      </c>
      <c r="C87" s="155"/>
      <c r="D87" s="5"/>
      <c r="E87" s="5"/>
      <c r="F87" s="5"/>
      <c r="G87" s="5"/>
    </row>
    <row r="88" spans="1:12" x14ac:dyDescent="0.75">
      <c r="A88" s="19"/>
      <c r="B88" s="155" t="s">
        <v>759</v>
      </c>
      <c r="C88" s="155"/>
      <c r="D88" s="5"/>
      <c r="E88" s="5"/>
      <c r="F88" s="5"/>
      <c r="G88" s="5"/>
    </row>
    <row r="89" spans="1:12" x14ac:dyDescent="0.75">
      <c r="A89" s="19"/>
      <c r="B89" s="155" t="s">
        <v>760</v>
      </c>
      <c r="C89" s="155"/>
      <c r="D89" s="5"/>
      <c r="E89" s="5"/>
      <c r="F89" s="5"/>
      <c r="G89" s="5"/>
    </row>
    <row r="90" spans="1:12" x14ac:dyDescent="0.75">
      <c r="A90" s="2"/>
      <c r="B90" s="155"/>
      <c r="C90" s="155"/>
      <c r="D90" s="5"/>
      <c r="E90" s="5"/>
      <c r="F90" s="5"/>
      <c r="G90" s="5"/>
    </row>
    <row r="91" spans="1:12" x14ac:dyDescent="0.75">
      <c r="A91" s="2"/>
      <c r="B91" s="155" t="s">
        <v>761</v>
      </c>
      <c r="C91" s="155"/>
      <c r="D91" s="5"/>
      <c r="E91" s="5"/>
      <c r="F91" s="5"/>
      <c r="G91" s="5"/>
    </row>
    <row r="92" spans="1:12" x14ac:dyDescent="0.75">
      <c r="A92" s="2"/>
      <c r="B92" s="155" t="s">
        <v>90</v>
      </c>
      <c r="C92" s="155"/>
      <c r="D92" s="5"/>
      <c r="E92" s="5"/>
      <c r="F92" s="5"/>
      <c r="G92" s="5"/>
    </row>
    <row r="93" spans="1:12" x14ac:dyDescent="0.75">
      <c r="A93" s="1"/>
      <c r="B93" s="401" t="s">
        <v>766</v>
      </c>
      <c r="C93" s="401"/>
      <c r="D93" s="401"/>
      <c r="E93" s="401"/>
      <c r="F93" s="401"/>
      <c r="G93" s="401"/>
      <c r="H93" s="401"/>
      <c r="I93" s="372"/>
      <c r="J93" s="269"/>
      <c r="K93" s="269"/>
      <c r="L93" s="269"/>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5"/>
  <sheetViews>
    <sheetView showGridLines="0" topLeftCell="A55" workbookViewId="0">
      <selection activeCell="A71" sqref="A71"/>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794</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795</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798</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215</v>
      </c>
    </row>
    <row r="10" spans="1:17" x14ac:dyDescent="0.75">
      <c r="A10" s="309" t="s">
        <v>2</v>
      </c>
      <c r="B10" s="219">
        <v>0.27386127875258304</v>
      </c>
      <c r="C10" s="59">
        <v>15</v>
      </c>
      <c r="D10" s="59">
        <v>70</v>
      </c>
      <c r="E10" s="59">
        <v>15</v>
      </c>
      <c r="G10" s="220" t="s">
        <v>216</v>
      </c>
    </row>
    <row r="11" spans="1:17" x14ac:dyDescent="0.75">
      <c r="A11" s="309" t="s">
        <v>796</v>
      </c>
      <c r="B11" s="219">
        <v>0.31622776601683794</v>
      </c>
      <c r="C11" s="59">
        <v>20</v>
      </c>
      <c r="D11" s="59">
        <v>60</v>
      </c>
      <c r="E11" s="59">
        <v>20</v>
      </c>
      <c r="G11" s="220" t="s">
        <v>217</v>
      </c>
    </row>
    <row r="12" spans="1:17" x14ac:dyDescent="0.75">
      <c r="A12" s="309" t="s">
        <v>797</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27" t="s">
        <v>876</v>
      </c>
      <c r="B16" s="310">
        <v>-0.05</v>
      </c>
    </row>
    <row r="17" spans="1:2" x14ac:dyDescent="0.75">
      <c r="A17" s="428"/>
      <c r="B17" s="310">
        <v>-0.1</v>
      </c>
    </row>
    <row r="18" spans="1:2" x14ac:dyDescent="0.75">
      <c r="A18" s="428"/>
      <c r="B18" s="310">
        <v>-0.15</v>
      </c>
    </row>
    <row r="19" spans="1:2" x14ac:dyDescent="0.75">
      <c r="A19" s="428"/>
      <c r="B19" s="310">
        <v>-0.2</v>
      </c>
    </row>
    <row r="20" spans="1:2" x14ac:dyDescent="0.75">
      <c r="A20" s="428"/>
      <c r="B20" s="310">
        <v>-0.25</v>
      </c>
    </row>
    <row r="21" spans="1:2" x14ac:dyDescent="0.75">
      <c r="A21" s="428"/>
      <c r="B21" s="310">
        <v>-0.3</v>
      </c>
    </row>
    <row r="22" spans="1:2" x14ac:dyDescent="0.75">
      <c r="A22" s="428"/>
      <c r="B22" s="310">
        <v>-0.35</v>
      </c>
    </row>
    <row r="23" spans="1:2" x14ac:dyDescent="0.75">
      <c r="A23" s="428"/>
      <c r="B23" s="310">
        <v>-0.4</v>
      </c>
    </row>
    <row r="24" spans="1:2" x14ac:dyDescent="0.75">
      <c r="A24" s="428"/>
      <c r="B24" s="310">
        <v>-0.5</v>
      </c>
    </row>
    <row r="25" spans="1:2" x14ac:dyDescent="0.75">
      <c r="A25" s="428"/>
      <c r="B25" s="310">
        <v>-0.6</v>
      </c>
    </row>
    <row r="26" spans="1:2" x14ac:dyDescent="0.75">
      <c r="A26" s="429"/>
      <c r="B26" s="310">
        <v>-0.7</v>
      </c>
    </row>
    <row r="27" spans="1:2" x14ac:dyDescent="0.75">
      <c r="B27" s="52"/>
    </row>
    <row r="29" spans="1:2" x14ac:dyDescent="0.75">
      <c r="A29" s="430" t="s">
        <v>874</v>
      </c>
      <c r="B29" s="310">
        <v>0.1</v>
      </c>
    </row>
    <row r="30" spans="1:2" x14ac:dyDescent="0.75">
      <c r="A30" s="430"/>
      <c r="B30" s="310">
        <v>0.2</v>
      </c>
    </row>
    <row r="31" spans="1:2" x14ac:dyDescent="0.75">
      <c r="A31" s="430"/>
      <c r="B31" s="310">
        <v>0.3</v>
      </c>
    </row>
    <row r="32" spans="1:2" x14ac:dyDescent="0.75">
      <c r="A32" s="430"/>
      <c r="B32" s="310">
        <v>0.4</v>
      </c>
    </row>
    <row r="33" spans="1:21" x14ac:dyDescent="0.75">
      <c r="A33" s="430"/>
      <c r="B33" s="310">
        <v>0.5</v>
      </c>
    </row>
    <row r="34" spans="1:21" x14ac:dyDescent="0.75">
      <c r="A34" s="430"/>
      <c r="B34" s="310">
        <v>0.75</v>
      </c>
    </row>
    <row r="35" spans="1:21" x14ac:dyDescent="0.75">
      <c r="A35" s="430"/>
      <c r="B35" s="310">
        <v>1</v>
      </c>
    </row>
    <row r="36" spans="1:21" x14ac:dyDescent="0.75">
      <c r="A36" s="430"/>
      <c r="B36" s="310">
        <v>1.25</v>
      </c>
    </row>
    <row r="37" spans="1:21" x14ac:dyDescent="0.75">
      <c r="A37" s="430"/>
      <c r="B37" s="310">
        <v>1.5</v>
      </c>
    </row>
    <row r="38" spans="1:21" x14ac:dyDescent="0.75">
      <c r="A38" s="430"/>
      <c r="B38" s="310">
        <v>1.75</v>
      </c>
    </row>
    <row r="39" spans="1:21" x14ac:dyDescent="0.75">
      <c r="A39" s="430"/>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864</v>
      </c>
      <c r="M43" s="80"/>
      <c r="N43" s="80"/>
      <c r="O43" s="80"/>
      <c r="P43" s="80"/>
      <c r="Q43" s="80"/>
      <c r="R43" s="80"/>
      <c r="S43" s="80"/>
      <c r="T43" s="80"/>
      <c r="U43" s="81"/>
    </row>
    <row r="44" spans="1:21" x14ac:dyDescent="0.75">
      <c r="A44" s="309" t="s">
        <v>74</v>
      </c>
      <c r="B44" s="6" t="b">
        <f>TRUE</f>
        <v>1</v>
      </c>
      <c r="C44" s="66" t="s">
        <v>102</v>
      </c>
      <c r="D44" s="80"/>
      <c r="E44" s="80"/>
      <c r="F44" s="80"/>
      <c r="G44" s="80"/>
      <c r="H44" s="80"/>
      <c r="I44" s="80"/>
      <c r="J44" s="80"/>
      <c r="K44" s="80"/>
      <c r="L44" s="363" t="s">
        <v>861</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865</v>
      </c>
    </row>
    <row r="51" spans="1:2" x14ac:dyDescent="0.75">
      <c r="A51" s="368"/>
    </row>
    <row r="52" spans="1:2" x14ac:dyDescent="0.75">
      <c r="A52" s="432" t="s">
        <v>875</v>
      </c>
      <c r="B52" s="310">
        <v>0</v>
      </c>
    </row>
    <row r="53" spans="1:2" x14ac:dyDescent="0.75">
      <c r="A53" s="433"/>
      <c r="B53" s="310">
        <v>0.2</v>
      </c>
    </row>
    <row r="54" spans="1:2" x14ac:dyDescent="0.75">
      <c r="A54" s="433"/>
      <c r="B54" s="310">
        <v>0.3</v>
      </c>
    </row>
    <row r="55" spans="1:2" x14ac:dyDescent="0.75">
      <c r="A55" s="433"/>
      <c r="B55" s="310">
        <v>0.4</v>
      </c>
    </row>
    <row r="56" spans="1:2" x14ac:dyDescent="0.75">
      <c r="A56" s="433"/>
      <c r="B56" s="310">
        <v>0.5</v>
      </c>
    </row>
    <row r="57" spans="1:2" x14ac:dyDescent="0.75">
      <c r="A57" s="433"/>
      <c r="B57" s="310">
        <v>0.6</v>
      </c>
    </row>
    <row r="58" spans="1:2" x14ac:dyDescent="0.75">
      <c r="A58" s="433"/>
      <c r="B58" s="310">
        <v>0.7</v>
      </c>
    </row>
    <row r="59" spans="1:2" x14ac:dyDescent="0.75">
      <c r="A59" s="434"/>
      <c r="B59" s="310">
        <v>0.8</v>
      </c>
    </row>
    <row r="60" spans="1:2" x14ac:dyDescent="0.75">
      <c r="A60" s="368"/>
    </row>
    <row r="61" spans="1:2" x14ac:dyDescent="0.75">
      <c r="A61" s="368"/>
    </row>
    <row r="62" spans="1:2" x14ac:dyDescent="0.75">
      <c r="A62" s="83" t="s">
        <v>896</v>
      </c>
    </row>
    <row r="63" spans="1:2" x14ac:dyDescent="0.75">
      <c r="A63" s="310">
        <v>0.4</v>
      </c>
    </row>
    <row r="64" spans="1:2" x14ac:dyDescent="0.75">
      <c r="A64" s="310">
        <v>0.5</v>
      </c>
    </row>
    <row r="65" spans="1:1" x14ac:dyDescent="0.75">
      <c r="A65" s="310">
        <v>0.75</v>
      </c>
    </row>
    <row r="66" spans="1:1" x14ac:dyDescent="0.75">
      <c r="A66" s="310">
        <v>1</v>
      </c>
    </row>
    <row r="67" spans="1:1" x14ac:dyDescent="0.75">
      <c r="A67" s="310">
        <v>1.25</v>
      </c>
    </row>
    <row r="68" spans="1:1" x14ac:dyDescent="0.75">
      <c r="A68" s="310">
        <v>1.5</v>
      </c>
    </row>
    <row r="69" spans="1:1" x14ac:dyDescent="0.75">
      <c r="A69" s="310">
        <v>1.75</v>
      </c>
    </row>
    <row r="70" spans="1:1" x14ac:dyDescent="0.75">
      <c r="A70" s="310">
        <v>2</v>
      </c>
    </row>
    <row r="71" spans="1:1" x14ac:dyDescent="0.75">
      <c r="A71" s="368"/>
    </row>
    <row r="72" spans="1:1" x14ac:dyDescent="0.75">
      <c r="A72" s="368"/>
    </row>
    <row r="73" spans="1:1" x14ac:dyDescent="0.75">
      <c r="A73" s="368"/>
    </row>
    <row r="74" spans="1:1" x14ac:dyDescent="0.75">
      <c r="A74" s="157" t="str">
        <f>CONCATENATE("Version ",'Change Log'!$B$3," – © 2015-",YEAR('Change Log'!$A$3),", William W. Davis, MSPM, PMP")</f>
        <v>Version 5.0e – © 2015-2021, William W. Davis, MSPM, PMP</v>
      </c>
    </row>
    <row r="76" spans="1:1" x14ac:dyDescent="0.75">
      <c r="A76" s="156" t="s">
        <v>213</v>
      </c>
    </row>
    <row r="77" spans="1:1" x14ac:dyDescent="0.75">
      <c r="A77" s="156" t="s">
        <v>91</v>
      </c>
    </row>
    <row r="78" spans="1:1" x14ac:dyDescent="0.75">
      <c r="A78" s="156" t="s">
        <v>212</v>
      </c>
    </row>
    <row r="79" spans="1:1" x14ac:dyDescent="0.75">
      <c r="A79" s="156" t="s">
        <v>214</v>
      </c>
    </row>
    <row r="80" spans="1:1" x14ac:dyDescent="0.75">
      <c r="A80" s="156" t="s">
        <v>759</v>
      </c>
    </row>
    <row r="81" spans="1:5" x14ac:dyDescent="0.75">
      <c r="A81" s="156" t="s">
        <v>760</v>
      </c>
    </row>
    <row r="82" spans="1:5" x14ac:dyDescent="0.75">
      <c r="A82" s="156"/>
    </row>
    <row r="83" spans="1:5" x14ac:dyDescent="0.75">
      <c r="A83" s="156" t="s">
        <v>761</v>
      </c>
    </row>
    <row r="84" spans="1:5" x14ac:dyDescent="0.75">
      <c r="A84" s="156" t="s">
        <v>90</v>
      </c>
    </row>
    <row r="85" spans="1:5" x14ac:dyDescent="0.75">
      <c r="A85" s="431" t="s">
        <v>766</v>
      </c>
      <c r="B85" s="431"/>
      <c r="C85" s="431"/>
      <c r="D85" s="431"/>
      <c r="E85" s="431"/>
    </row>
  </sheetData>
  <mergeCells count="4">
    <mergeCell ref="A16:A26"/>
    <mergeCell ref="A29:A39"/>
    <mergeCell ref="A85:E85"/>
    <mergeCell ref="A52:A59"/>
  </mergeCells>
  <hyperlinks>
    <hyperlink ref="A85"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786</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35" t="s">
        <v>69</v>
      </c>
      <c r="C3" s="435"/>
      <c r="D3" s="435"/>
      <c r="E3" s="5"/>
      <c r="F3" s="5"/>
      <c r="G3" s="435" t="s">
        <v>65</v>
      </c>
      <c r="H3" s="435"/>
      <c r="I3" s="435"/>
      <c r="J3" s="5"/>
      <c r="K3" s="5"/>
      <c r="L3" s="435" t="s">
        <v>70</v>
      </c>
      <c r="M3" s="435"/>
      <c r="N3" s="435"/>
      <c r="O3" s="5"/>
      <c r="P3" s="5"/>
      <c r="Q3" s="5"/>
    </row>
    <row r="4" spans="1:17" x14ac:dyDescent="0.75">
      <c r="A4" s="5"/>
      <c r="B4" s="5"/>
      <c r="C4" s="63" t="s">
        <v>799</v>
      </c>
      <c r="D4" s="21">
        <f>_xlfn.STDEV.P(B13:D112)</f>
        <v>8.4852813742385695</v>
      </c>
      <c r="E4" s="5"/>
      <c r="F4" s="5"/>
      <c r="G4" s="5"/>
      <c r="H4" s="63" t="s">
        <v>799</v>
      </c>
      <c r="I4" s="21">
        <f>_xlfn.STDEV.P(G13:I112)</f>
        <v>24</v>
      </c>
      <c r="J4" s="5"/>
      <c r="K4" s="5"/>
      <c r="L4" s="5"/>
      <c r="M4" s="63" t="s">
        <v>799</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36" t="str">
        <f>IF(B10+C10+D10=100,"","Distribution not equal to 100")</f>
        <v/>
      </c>
      <c r="C11" s="436"/>
      <c r="D11" s="436"/>
      <c r="E11" s="5"/>
      <c r="F11" s="62"/>
      <c r="G11" s="436" t="str">
        <f>IF(G10+H10+I10=100,"","Distribution not equal to 100")</f>
        <v/>
      </c>
      <c r="H11" s="436"/>
      <c r="I11" s="436"/>
      <c r="J11" s="5"/>
      <c r="K11" s="62"/>
      <c r="L11" s="436" t="str">
        <f>IF(L10+M10+N10=100,"","Distribution not equal to 100")</f>
        <v/>
      </c>
      <c r="M11" s="436"/>
      <c r="N11" s="436"/>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865</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5.0e – © 2015-2021, William W. Davis, MSPM, PMP</v>
      </c>
      <c r="B114" s="5"/>
      <c r="C114" s="5"/>
      <c r="D114" s="2"/>
      <c r="E114" s="2"/>
      <c r="F114" s="5"/>
      <c r="G114" s="5"/>
      <c r="H114" s="5"/>
      <c r="I114" s="5"/>
      <c r="J114" s="2"/>
      <c r="K114" s="5"/>
      <c r="L114" s="5"/>
      <c r="M114" s="5"/>
      <c r="N114" s="5"/>
      <c r="O114" s="5"/>
      <c r="P114" s="5"/>
      <c r="Q114" s="5"/>
      <c r="R114" s="5"/>
    </row>
    <row r="115" spans="1:18" x14ac:dyDescent="0.75">
      <c r="A115" s="437" t="s">
        <v>139</v>
      </c>
      <c r="B115" s="437"/>
      <c r="C115" s="437"/>
      <c r="D115" s="437"/>
      <c r="E115" s="437"/>
      <c r="F115" s="437"/>
      <c r="G115" s="437"/>
      <c r="H115" s="5"/>
      <c r="I115" s="5"/>
      <c r="J115" s="2"/>
      <c r="K115" s="5"/>
      <c r="L115" s="5"/>
      <c r="M115" s="5"/>
      <c r="N115" s="5"/>
      <c r="O115" s="5"/>
      <c r="P115" s="5"/>
      <c r="Q115" s="5"/>
      <c r="R115" s="5"/>
    </row>
    <row r="116" spans="1:18" x14ac:dyDescent="0.75">
      <c r="A116" s="437" t="s">
        <v>140</v>
      </c>
      <c r="B116" s="437"/>
      <c r="C116" s="437"/>
      <c r="D116" s="437"/>
      <c r="E116" s="437"/>
      <c r="F116" s="437"/>
      <c r="G116" s="437"/>
      <c r="H116" s="5"/>
      <c r="I116" s="5"/>
      <c r="J116" s="2"/>
      <c r="K116" s="5"/>
      <c r="L116" s="5"/>
      <c r="M116" s="5"/>
      <c r="N116" s="5"/>
      <c r="O116" s="5"/>
      <c r="P116" s="5"/>
      <c r="Q116" s="5"/>
      <c r="R116" s="5"/>
    </row>
    <row r="117" spans="1:18" x14ac:dyDescent="0.75">
      <c r="A117" s="437" t="s">
        <v>93</v>
      </c>
      <c r="B117" s="437"/>
      <c r="C117" s="437"/>
      <c r="D117" s="437"/>
      <c r="E117" s="437"/>
      <c r="F117" s="437"/>
      <c r="G117" s="437"/>
      <c r="H117" s="5"/>
      <c r="I117" s="5"/>
      <c r="J117" s="2"/>
      <c r="K117" s="5"/>
      <c r="L117" s="5"/>
      <c r="M117" s="5"/>
      <c r="N117" s="5"/>
      <c r="O117" s="5"/>
      <c r="P117" s="5"/>
      <c r="Q117" s="5"/>
      <c r="R117" s="5"/>
    </row>
    <row r="118" spans="1:18" x14ac:dyDescent="0.75">
      <c r="A118" s="437" t="s">
        <v>218</v>
      </c>
      <c r="B118" s="437"/>
      <c r="C118" s="437"/>
      <c r="D118" s="437"/>
      <c r="E118" s="437"/>
      <c r="F118" s="437"/>
      <c r="G118" s="437"/>
      <c r="H118" s="5"/>
      <c r="I118" s="5"/>
      <c r="J118" s="2"/>
      <c r="K118" s="5"/>
      <c r="L118" s="5"/>
      <c r="M118" s="5"/>
      <c r="N118" s="5"/>
      <c r="O118" s="5"/>
      <c r="P118" s="5"/>
      <c r="Q118" s="5"/>
      <c r="R118" s="5"/>
    </row>
    <row r="119" spans="1:18" x14ac:dyDescent="0.75">
      <c r="A119" s="437" t="s">
        <v>849</v>
      </c>
      <c r="B119" s="437"/>
      <c r="C119" s="437"/>
      <c r="D119" s="437"/>
      <c r="E119" s="437"/>
      <c r="F119" s="437"/>
      <c r="G119" s="437"/>
      <c r="H119" s="437"/>
      <c r="I119" s="437"/>
      <c r="J119" s="2"/>
      <c r="K119" s="5"/>
      <c r="L119" s="5"/>
      <c r="M119" s="5"/>
      <c r="N119" s="5"/>
      <c r="O119" s="5"/>
      <c r="P119" s="5"/>
      <c r="Q119" s="5"/>
      <c r="R119" s="5"/>
    </row>
    <row r="120" spans="1:18" x14ac:dyDescent="0.75">
      <c r="A120" s="156" t="s">
        <v>213</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212</v>
      </c>
      <c r="B122" s="5"/>
      <c r="C122" s="5"/>
      <c r="D122" s="2"/>
      <c r="E122" s="2"/>
      <c r="F122" s="5"/>
      <c r="G122" s="5"/>
      <c r="H122" s="5"/>
      <c r="I122" s="5"/>
      <c r="J122" s="2"/>
      <c r="K122" s="5"/>
      <c r="L122" s="5"/>
      <c r="M122" s="5"/>
      <c r="N122" s="5"/>
      <c r="O122" s="5"/>
      <c r="P122" s="5"/>
      <c r="Q122" s="5"/>
      <c r="R122" s="5"/>
    </row>
    <row r="123" spans="1:18" x14ac:dyDescent="0.75">
      <c r="A123" s="156" t="s">
        <v>214</v>
      </c>
      <c r="B123" s="5"/>
      <c r="C123" s="5"/>
      <c r="D123" s="2"/>
      <c r="E123" s="2"/>
      <c r="F123" s="5"/>
      <c r="G123" s="5"/>
      <c r="H123" s="5"/>
      <c r="I123" s="5"/>
      <c r="J123" s="2"/>
      <c r="K123" s="5"/>
      <c r="L123" s="5"/>
      <c r="M123" s="5"/>
      <c r="N123" s="5"/>
      <c r="O123" s="5"/>
      <c r="P123" s="5"/>
      <c r="Q123" s="5"/>
      <c r="R123" s="5"/>
    </row>
    <row r="124" spans="1:18" x14ac:dyDescent="0.75">
      <c r="A124" s="156" t="s">
        <v>759</v>
      </c>
      <c r="B124" s="5"/>
      <c r="C124" s="5"/>
      <c r="D124" s="2"/>
      <c r="E124" s="2"/>
      <c r="F124" s="5"/>
      <c r="G124" s="5"/>
      <c r="H124" s="5"/>
      <c r="I124" s="5"/>
      <c r="J124" s="2"/>
      <c r="K124" s="5"/>
      <c r="L124" s="5"/>
      <c r="M124" s="5"/>
      <c r="N124" s="5"/>
      <c r="O124" s="5"/>
      <c r="P124" s="5"/>
      <c r="Q124" s="5"/>
    </row>
    <row r="125" spans="1:18" x14ac:dyDescent="0.75">
      <c r="A125" s="156" t="s">
        <v>760</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761</v>
      </c>
    </row>
    <row r="128" spans="1:18" x14ac:dyDescent="0.75">
      <c r="A128" s="156" t="s">
        <v>90</v>
      </c>
    </row>
    <row r="129" spans="1:7" x14ac:dyDescent="0.75">
      <c r="A129" s="431" t="s">
        <v>766</v>
      </c>
      <c r="B129" s="431"/>
      <c r="C129" s="431"/>
      <c r="D129" s="431"/>
      <c r="E129" s="431"/>
      <c r="F129" s="431"/>
      <c r="G129" s="431"/>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770</v>
      </c>
    </row>
    <row r="3" spans="1:5" x14ac:dyDescent="0.75">
      <c r="E3" s="215" t="s">
        <v>199</v>
      </c>
    </row>
    <row r="4" spans="1:5" ht="16" x14ac:dyDescent="0.8">
      <c r="E4" s="215" t="s">
        <v>765</v>
      </c>
    </row>
    <row r="5" spans="1:5" x14ac:dyDescent="0.75">
      <c r="E5" s="215"/>
    </row>
    <row r="6" spans="1:5" x14ac:dyDescent="0.75">
      <c r="E6" s="215" t="s">
        <v>210</v>
      </c>
    </row>
    <row r="7" spans="1:5" x14ac:dyDescent="0.75">
      <c r="E7" s="215" t="s">
        <v>200</v>
      </c>
    </row>
    <row r="8" spans="1:5" x14ac:dyDescent="0.75">
      <c r="E8" s="215" t="s">
        <v>201</v>
      </c>
    </row>
    <row r="9" spans="1:5" x14ac:dyDescent="0.75">
      <c r="E9" s="215" t="s">
        <v>202</v>
      </c>
    </row>
    <row r="10" spans="1:5" x14ac:dyDescent="0.75">
      <c r="E10" s="215"/>
    </row>
    <row r="11" spans="1:5" x14ac:dyDescent="0.75">
      <c r="E11" s="215" t="s">
        <v>203</v>
      </c>
    </row>
    <row r="12" spans="1:5" x14ac:dyDescent="0.75">
      <c r="E12" s="215" t="s">
        <v>209</v>
      </c>
    </row>
    <row r="13" spans="1:5" x14ac:dyDescent="0.75">
      <c r="E13" s="215" t="s">
        <v>206</v>
      </c>
    </row>
    <row r="14" spans="1:5" x14ac:dyDescent="0.75">
      <c r="E14" s="215" t="s">
        <v>207</v>
      </c>
    </row>
    <row r="15" spans="1:5" x14ac:dyDescent="0.75">
      <c r="E15" s="216" t="s">
        <v>208</v>
      </c>
    </row>
    <row r="16" spans="1:5" x14ac:dyDescent="0.75">
      <c r="E16" s="215"/>
    </row>
    <row r="17" spans="1:7" x14ac:dyDescent="0.75">
      <c r="E17" s="381" t="s">
        <v>204</v>
      </c>
      <c r="F17" s="381"/>
      <c r="G17" s="381"/>
    </row>
    <row r="18" spans="1:7" x14ac:dyDescent="0.75">
      <c r="E18" s="215" t="s">
        <v>205</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771</v>
      </c>
    </row>
    <row r="31" spans="1:7" x14ac:dyDescent="0.75">
      <c r="A31" s="277" t="s">
        <v>772</v>
      </c>
    </row>
    <row r="32" spans="1:7" x14ac:dyDescent="0.75">
      <c r="A32" s="277" t="s">
        <v>773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7"/>
  <sheetViews>
    <sheetView showGridLines="0" workbookViewId="0">
      <selection activeCell="C4" sqref="C4"/>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787</v>
      </c>
    </row>
    <row r="2" spans="1:3" x14ac:dyDescent="0.75">
      <c r="A2" s="27" t="s">
        <v>15</v>
      </c>
      <c r="B2" s="28" t="s">
        <v>16</v>
      </c>
      <c r="C2" s="29" t="s">
        <v>17</v>
      </c>
    </row>
    <row r="3" spans="1:3" x14ac:dyDescent="0.75">
      <c r="A3" s="376">
        <v>44349</v>
      </c>
      <c r="B3" s="377" t="s">
        <v>894</v>
      </c>
      <c r="C3" s="378" t="s">
        <v>897</v>
      </c>
    </row>
    <row r="4" spans="1:3" x14ac:dyDescent="0.75">
      <c r="A4" s="376">
        <v>44349</v>
      </c>
      <c r="B4" s="377" t="s">
        <v>891</v>
      </c>
      <c r="C4" s="378" t="s">
        <v>892</v>
      </c>
    </row>
    <row r="5" spans="1:3" x14ac:dyDescent="0.75">
      <c r="A5" s="376">
        <v>44349</v>
      </c>
      <c r="B5" s="377" t="s">
        <v>890</v>
      </c>
      <c r="C5" s="378" t="s">
        <v>893</v>
      </c>
    </row>
    <row r="6" spans="1:3" x14ac:dyDescent="0.75">
      <c r="A6" s="376">
        <v>44349</v>
      </c>
      <c r="B6" s="377" t="s">
        <v>888</v>
      </c>
      <c r="C6" s="378" t="s">
        <v>889</v>
      </c>
    </row>
    <row r="7" spans="1:3" x14ac:dyDescent="0.75">
      <c r="A7" s="376">
        <v>44348</v>
      </c>
      <c r="B7" s="377" t="s">
        <v>885</v>
      </c>
      <c r="C7" s="378" t="s">
        <v>887</v>
      </c>
    </row>
    <row r="8" spans="1:3" x14ac:dyDescent="0.75">
      <c r="A8" s="278">
        <v>44310</v>
      </c>
      <c r="B8" s="279" t="s">
        <v>883</v>
      </c>
      <c r="C8" s="280" t="s">
        <v>884</v>
      </c>
    </row>
    <row r="9" spans="1:3" x14ac:dyDescent="0.75">
      <c r="A9" s="278">
        <v>44134</v>
      </c>
      <c r="B9" s="279" t="s">
        <v>878</v>
      </c>
      <c r="C9" s="280" t="s">
        <v>882</v>
      </c>
    </row>
    <row r="10" spans="1:3" x14ac:dyDescent="0.75">
      <c r="A10" s="278">
        <v>43985</v>
      </c>
      <c r="B10" s="279" t="s">
        <v>872</v>
      </c>
      <c r="C10" s="280" t="s">
        <v>877</v>
      </c>
    </row>
    <row r="11" spans="1:3" x14ac:dyDescent="0.75">
      <c r="A11" s="278">
        <v>43984</v>
      </c>
      <c r="B11" s="279" t="s">
        <v>870</v>
      </c>
      <c r="C11" s="280" t="s">
        <v>871</v>
      </c>
    </row>
    <row r="12" spans="1:3" x14ac:dyDescent="0.75">
      <c r="A12" s="278">
        <v>43977</v>
      </c>
      <c r="B12" s="279" t="s">
        <v>868</v>
      </c>
      <c r="C12" s="280" t="s">
        <v>869</v>
      </c>
    </row>
    <row r="13" spans="1:3" x14ac:dyDescent="0.75">
      <c r="A13" s="278">
        <v>43974</v>
      </c>
      <c r="B13" s="279" t="s">
        <v>866</v>
      </c>
      <c r="C13" s="280" t="s">
        <v>867</v>
      </c>
    </row>
    <row r="14" spans="1:3" x14ac:dyDescent="0.75">
      <c r="A14" s="278">
        <v>43961</v>
      </c>
      <c r="B14" s="279" t="s">
        <v>856</v>
      </c>
      <c r="C14" s="280" t="s">
        <v>857</v>
      </c>
    </row>
    <row r="15" spans="1:3" x14ac:dyDescent="0.75">
      <c r="A15" s="278">
        <v>43947</v>
      </c>
      <c r="B15" s="279" t="s">
        <v>855</v>
      </c>
      <c r="C15" s="280" t="s">
        <v>854</v>
      </c>
    </row>
    <row r="16" spans="1:3" x14ac:dyDescent="0.75">
      <c r="A16" s="278">
        <v>43944</v>
      </c>
      <c r="B16" s="279" t="s">
        <v>850</v>
      </c>
      <c r="C16" s="280" t="s">
        <v>853</v>
      </c>
    </row>
    <row r="17" spans="1:3" x14ac:dyDescent="0.75">
      <c r="A17" s="278">
        <v>43832</v>
      </c>
      <c r="B17" s="279" t="s">
        <v>847</v>
      </c>
      <c r="C17" s="280" t="s">
        <v>848</v>
      </c>
    </row>
    <row r="18" spans="1:3" x14ac:dyDescent="0.75">
      <c r="A18" s="210">
        <v>43658</v>
      </c>
      <c r="B18" s="211" t="s">
        <v>768</v>
      </c>
      <c r="C18" s="212" t="s">
        <v>769</v>
      </c>
    </row>
    <row r="19" spans="1:3" x14ac:dyDescent="0.75">
      <c r="A19" s="210">
        <v>43655</v>
      </c>
      <c r="B19" s="211" t="s">
        <v>764</v>
      </c>
      <c r="C19" s="212" t="s">
        <v>767</v>
      </c>
    </row>
    <row r="20" spans="1:3" x14ac:dyDescent="0.75">
      <c r="A20" s="210">
        <v>43646</v>
      </c>
      <c r="B20" s="211" t="s">
        <v>244</v>
      </c>
      <c r="C20" s="212" t="s">
        <v>245</v>
      </c>
    </row>
    <row r="21" spans="1:3" x14ac:dyDescent="0.75">
      <c r="A21" s="210">
        <v>43534</v>
      </c>
      <c r="B21" s="211" t="s">
        <v>242</v>
      </c>
      <c r="C21" s="212" t="s">
        <v>243</v>
      </c>
    </row>
    <row r="22" spans="1:3" x14ac:dyDescent="0.75">
      <c r="A22" s="87">
        <v>43421</v>
      </c>
      <c r="B22" s="88" t="s">
        <v>223</v>
      </c>
      <c r="C22" s="89" t="s">
        <v>224</v>
      </c>
    </row>
    <row r="23" spans="1:3" x14ac:dyDescent="0.75">
      <c r="A23" s="87">
        <v>43365</v>
      </c>
      <c r="B23" s="88" t="s">
        <v>146</v>
      </c>
      <c r="C23" s="89" t="s">
        <v>172</v>
      </c>
    </row>
    <row r="24" spans="1:3" x14ac:dyDescent="0.75">
      <c r="A24" s="87">
        <v>42795</v>
      </c>
      <c r="B24" s="88" t="s">
        <v>107</v>
      </c>
      <c r="C24" s="89" t="s">
        <v>112</v>
      </c>
    </row>
    <row r="25" spans="1:3" x14ac:dyDescent="0.75">
      <c r="A25" s="87">
        <v>42769</v>
      </c>
      <c r="B25" s="88" t="s">
        <v>99</v>
      </c>
      <c r="C25" s="89" t="s">
        <v>100</v>
      </c>
    </row>
    <row r="26" spans="1:3" x14ac:dyDescent="0.75">
      <c r="A26" s="87">
        <v>42747</v>
      </c>
      <c r="B26" s="88" t="s">
        <v>97</v>
      </c>
      <c r="C26" s="89" t="s">
        <v>98</v>
      </c>
    </row>
    <row r="27" spans="1:3" x14ac:dyDescent="0.75">
      <c r="A27" s="87">
        <v>42738</v>
      </c>
      <c r="B27" s="88" t="s">
        <v>96</v>
      </c>
      <c r="C27" s="89" t="s">
        <v>145</v>
      </c>
    </row>
    <row r="28" spans="1:3" x14ac:dyDescent="0.75">
      <c r="A28" s="87">
        <v>42736</v>
      </c>
      <c r="B28" s="88" t="s">
        <v>59</v>
      </c>
      <c r="C28" s="89" t="s">
        <v>76</v>
      </c>
    </row>
    <row r="29" spans="1:3" x14ac:dyDescent="0.75">
      <c r="A29" s="84">
        <v>42649</v>
      </c>
      <c r="B29" s="85" t="s">
        <v>57</v>
      </c>
      <c r="C29" s="86" t="s">
        <v>58</v>
      </c>
    </row>
    <row r="30" spans="1:3" x14ac:dyDescent="0.75">
      <c r="A30" s="84">
        <v>42646</v>
      </c>
      <c r="B30" s="85" t="s">
        <v>52</v>
      </c>
      <c r="C30" s="86" t="s">
        <v>56</v>
      </c>
    </row>
    <row r="31" spans="1:3" x14ac:dyDescent="0.75">
      <c r="A31" s="84">
        <v>42634</v>
      </c>
      <c r="B31" s="85" t="s">
        <v>48</v>
      </c>
      <c r="C31" s="86" t="s">
        <v>49</v>
      </c>
    </row>
    <row r="32" spans="1:3" x14ac:dyDescent="0.75">
      <c r="A32" s="84">
        <v>42623</v>
      </c>
      <c r="B32" s="85" t="s">
        <v>31</v>
      </c>
      <c r="C32" s="86" t="s">
        <v>35</v>
      </c>
    </row>
    <row r="33" spans="1:3" x14ac:dyDescent="0.75">
      <c r="A33" s="84">
        <v>42560</v>
      </c>
      <c r="B33" s="85" t="s">
        <v>27</v>
      </c>
      <c r="C33" s="86" t="s">
        <v>28</v>
      </c>
    </row>
    <row r="34" spans="1:3" x14ac:dyDescent="0.75">
      <c r="A34" s="84">
        <v>42554</v>
      </c>
      <c r="B34" s="85" t="s">
        <v>25</v>
      </c>
      <c r="C34" s="86" t="s">
        <v>26</v>
      </c>
    </row>
    <row r="35" spans="1:3" x14ac:dyDescent="0.75">
      <c r="A35" s="84">
        <v>42286</v>
      </c>
      <c r="B35" s="85" t="s">
        <v>22</v>
      </c>
      <c r="C35" s="86" t="s">
        <v>23</v>
      </c>
    </row>
    <row r="36" spans="1:3" x14ac:dyDescent="0.75">
      <c r="A36" s="84">
        <v>42264</v>
      </c>
      <c r="B36" s="85" t="s">
        <v>20</v>
      </c>
      <c r="C36" s="86" t="s">
        <v>21</v>
      </c>
    </row>
    <row r="37" spans="1:3" x14ac:dyDescent="0.75">
      <c r="A37" s="84">
        <v>42216</v>
      </c>
      <c r="B37" s="85" t="s">
        <v>18</v>
      </c>
      <c r="C37" s="86" t="s">
        <v>19</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758</v>
      </c>
    </row>
    <row r="2" spans="1:1" x14ac:dyDescent="0.75">
      <c r="A2" s="263" t="s">
        <v>246</v>
      </c>
    </row>
    <row r="3" spans="1:1" x14ac:dyDescent="0.75">
      <c r="A3" s="263"/>
    </row>
    <row r="4" spans="1:1" x14ac:dyDescent="0.75">
      <c r="A4" s="263" t="s">
        <v>247</v>
      </c>
    </row>
    <row r="5" spans="1:1" x14ac:dyDescent="0.75">
      <c r="A5" s="263" t="s">
        <v>248</v>
      </c>
    </row>
    <row r="6" spans="1:1" x14ac:dyDescent="0.75">
      <c r="A6" s="263" t="s">
        <v>249</v>
      </c>
    </row>
    <row r="7" spans="1:1" x14ac:dyDescent="0.75">
      <c r="A7" s="263"/>
    </row>
    <row r="8" spans="1:1" x14ac:dyDescent="0.75">
      <c r="A8" s="263" t="s">
        <v>250</v>
      </c>
    </row>
    <row r="9" spans="1:1" x14ac:dyDescent="0.75">
      <c r="A9" s="263"/>
    </row>
    <row r="10" spans="1:1" x14ac:dyDescent="0.75">
      <c r="A10" s="263" t="s">
        <v>251</v>
      </c>
    </row>
    <row r="11" spans="1:1" x14ac:dyDescent="0.75">
      <c r="A11" s="263" t="s">
        <v>252</v>
      </c>
    </row>
    <row r="12" spans="1:1" x14ac:dyDescent="0.75">
      <c r="A12" s="263"/>
    </row>
    <row r="13" spans="1:1" x14ac:dyDescent="0.75">
      <c r="A13" s="263" t="s">
        <v>253</v>
      </c>
    </row>
    <row r="14" spans="1:1" x14ac:dyDescent="0.75">
      <c r="A14" s="263" t="s">
        <v>254</v>
      </c>
    </row>
    <row r="15" spans="1:1" x14ac:dyDescent="0.75">
      <c r="A15" s="263" t="s">
        <v>255</v>
      </c>
    </row>
    <row r="16" spans="1:1" x14ac:dyDescent="0.75">
      <c r="A16" s="263" t="s">
        <v>256</v>
      </c>
    </row>
    <row r="17" spans="1:1" x14ac:dyDescent="0.75">
      <c r="A17" s="263" t="s">
        <v>257</v>
      </c>
    </row>
    <row r="18" spans="1:1" x14ac:dyDescent="0.75">
      <c r="A18" s="263" t="s">
        <v>258</v>
      </c>
    </row>
    <row r="19" spans="1:1" x14ac:dyDescent="0.75">
      <c r="A19" s="263" t="s">
        <v>259</v>
      </c>
    </row>
    <row r="20" spans="1:1" x14ac:dyDescent="0.75">
      <c r="A20" s="263" t="s">
        <v>260</v>
      </c>
    </row>
    <row r="21" spans="1:1" x14ac:dyDescent="0.75">
      <c r="A21" s="263"/>
    </row>
    <row r="22" spans="1:1" x14ac:dyDescent="0.75">
      <c r="A22" s="263" t="s">
        <v>261</v>
      </c>
    </row>
    <row r="23" spans="1:1" x14ac:dyDescent="0.75">
      <c r="A23" s="263" t="s">
        <v>262</v>
      </c>
    </row>
    <row r="24" spans="1:1" x14ac:dyDescent="0.75">
      <c r="A24" s="263" t="s">
        <v>263</v>
      </c>
    </row>
    <row r="25" spans="1:1" x14ac:dyDescent="0.75">
      <c r="A25" s="263" t="s">
        <v>264</v>
      </c>
    </row>
    <row r="26" spans="1:1" x14ac:dyDescent="0.75">
      <c r="A26" s="263" t="s">
        <v>265</v>
      </c>
    </row>
    <row r="27" spans="1:1" x14ac:dyDescent="0.75">
      <c r="A27" s="263" t="s">
        <v>266</v>
      </c>
    </row>
    <row r="28" spans="1:1" x14ac:dyDescent="0.75">
      <c r="A28" s="263"/>
    </row>
    <row r="29" spans="1:1" x14ac:dyDescent="0.75">
      <c r="A29" s="263" t="s">
        <v>267</v>
      </c>
    </row>
    <row r="30" spans="1:1" x14ac:dyDescent="0.75">
      <c r="A30" s="263" t="s">
        <v>268</v>
      </c>
    </row>
    <row r="31" spans="1:1" x14ac:dyDescent="0.75">
      <c r="A31" s="263" t="s">
        <v>269</v>
      </c>
    </row>
    <row r="32" spans="1:1" x14ac:dyDescent="0.75">
      <c r="A32" s="263" t="s">
        <v>270</v>
      </c>
    </row>
    <row r="33" spans="1:1" x14ac:dyDescent="0.75">
      <c r="A33" s="263"/>
    </row>
    <row r="34" spans="1:1" x14ac:dyDescent="0.75">
      <c r="A34" s="263" t="s">
        <v>271</v>
      </c>
    </row>
    <row r="35" spans="1:1" x14ac:dyDescent="0.75">
      <c r="A35" s="263" t="s">
        <v>272</v>
      </c>
    </row>
    <row r="36" spans="1:1" x14ac:dyDescent="0.75">
      <c r="A36" s="263" t="s">
        <v>273</v>
      </c>
    </row>
    <row r="37" spans="1:1" x14ac:dyDescent="0.75">
      <c r="A37" s="263" t="s">
        <v>274</v>
      </c>
    </row>
    <row r="38" spans="1:1" x14ac:dyDescent="0.75">
      <c r="A38" s="263" t="s">
        <v>275</v>
      </c>
    </row>
    <row r="39" spans="1:1" x14ac:dyDescent="0.75">
      <c r="A39" s="263"/>
    </row>
    <row r="40" spans="1:1" x14ac:dyDescent="0.75">
      <c r="A40" s="263" t="s">
        <v>276</v>
      </c>
    </row>
    <row r="41" spans="1:1" x14ac:dyDescent="0.75">
      <c r="A41" s="263" t="s">
        <v>277</v>
      </c>
    </row>
    <row r="42" spans="1:1" x14ac:dyDescent="0.75">
      <c r="A42" s="263" t="s">
        <v>278</v>
      </c>
    </row>
    <row r="43" spans="1:1" x14ac:dyDescent="0.75">
      <c r="A43" s="263"/>
    </row>
    <row r="44" spans="1:1" x14ac:dyDescent="0.75">
      <c r="A44" s="263" t="s">
        <v>279</v>
      </c>
    </row>
    <row r="45" spans="1:1" x14ac:dyDescent="0.75">
      <c r="A45" s="263" t="s">
        <v>280</v>
      </c>
    </row>
    <row r="46" spans="1:1" x14ac:dyDescent="0.75">
      <c r="A46" s="263" t="s">
        <v>281</v>
      </c>
    </row>
    <row r="47" spans="1:1" x14ac:dyDescent="0.75">
      <c r="A47" s="263" t="s">
        <v>282</v>
      </c>
    </row>
    <row r="48" spans="1:1" x14ac:dyDescent="0.75">
      <c r="A48" s="263" t="s">
        <v>283</v>
      </c>
    </row>
    <row r="49" spans="1:1" x14ac:dyDescent="0.75">
      <c r="A49" s="263"/>
    </row>
    <row r="50" spans="1:1" x14ac:dyDescent="0.75">
      <c r="A50" s="263" t="s">
        <v>284</v>
      </c>
    </row>
    <row r="51" spans="1:1" x14ac:dyDescent="0.75">
      <c r="A51" s="263" t="s">
        <v>285</v>
      </c>
    </row>
    <row r="52" spans="1:1" x14ac:dyDescent="0.75">
      <c r="A52" s="263" t="s">
        <v>286</v>
      </c>
    </row>
    <row r="53" spans="1:1" x14ac:dyDescent="0.75">
      <c r="A53" s="263" t="s">
        <v>287</v>
      </c>
    </row>
    <row r="54" spans="1:1" x14ac:dyDescent="0.75">
      <c r="A54" s="263" t="s">
        <v>288</v>
      </c>
    </row>
    <row r="55" spans="1:1" x14ac:dyDescent="0.75">
      <c r="A55" s="263" t="s">
        <v>289</v>
      </c>
    </row>
    <row r="56" spans="1:1" x14ac:dyDescent="0.75">
      <c r="A56" s="263" t="s">
        <v>290</v>
      </c>
    </row>
    <row r="57" spans="1:1" x14ac:dyDescent="0.75">
      <c r="A57" s="263" t="s">
        <v>291</v>
      </c>
    </row>
    <row r="58" spans="1:1" x14ac:dyDescent="0.75">
      <c r="A58" s="263" t="s">
        <v>292</v>
      </c>
    </row>
    <row r="59" spans="1:1" x14ac:dyDescent="0.75">
      <c r="A59" s="263" t="s">
        <v>293</v>
      </c>
    </row>
    <row r="60" spans="1:1" x14ac:dyDescent="0.75">
      <c r="A60" s="263"/>
    </row>
    <row r="61" spans="1:1" x14ac:dyDescent="0.75">
      <c r="A61" s="263" t="s">
        <v>294</v>
      </c>
    </row>
    <row r="62" spans="1:1" x14ac:dyDescent="0.75">
      <c r="A62" s="263" t="s">
        <v>295</v>
      </c>
    </row>
    <row r="63" spans="1:1" x14ac:dyDescent="0.75">
      <c r="A63" s="263" t="s">
        <v>296</v>
      </c>
    </row>
    <row r="64" spans="1:1" x14ac:dyDescent="0.75">
      <c r="A64" s="263" t="s">
        <v>297</v>
      </c>
    </row>
    <row r="65" spans="1:1" x14ac:dyDescent="0.75">
      <c r="A65" s="263" t="s">
        <v>298</v>
      </c>
    </row>
    <row r="66" spans="1:1" x14ac:dyDescent="0.75">
      <c r="A66" s="263" t="s">
        <v>299</v>
      </c>
    </row>
    <row r="67" spans="1:1" x14ac:dyDescent="0.75">
      <c r="A67" s="263"/>
    </row>
    <row r="68" spans="1:1" x14ac:dyDescent="0.75">
      <c r="A68" s="263" t="s">
        <v>300</v>
      </c>
    </row>
    <row r="69" spans="1:1" x14ac:dyDescent="0.75">
      <c r="A69" s="263" t="s">
        <v>301</v>
      </c>
    </row>
    <row r="70" spans="1:1" x14ac:dyDescent="0.75">
      <c r="A70" s="263"/>
    </row>
    <row r="71" spans="1:1" x14ac:dyDescent="0.75">
      <c r="A71" s="263" t="s">
        <v>302</v>
      </c>
    </row>
    <row r="72" spans="1:1" x14ac:dyDescent="0.75">
      <c r="A72" s="263"/>
    </row>
    <row r="73" spans="1:1" x14ac:dyDescent="0.75">
      <c r="A73" s="263" t="s">
        <v>303</v>
      </c>
    </row>
    <row r="74" spans="1:1" x14ac:dyDescent="0.75">
      <c r="A74" s="263"/>
    </row>
    <row r="75" spans="1:1" x14ac:dyDescent="0.75">
      <c r="A75" s="263" t="s">
        <v>304</v>
      </c>
    </row>
    <row r="76" spans="1:1" x14ac:dyDescent="0.75">
      <c r="A76" s="263"/>
    </row>
    <row r="77" spans="1:1" x14ac:dyDescent="0.75">
      <c r="A77" s="263" t="s">
        <v>305</v>
      </c>
    </row>
    <row r="78" spans="1:1" x14ac:dyDescent="0.75">
      <c r="A78" s="263" t="s">
        <v>306</v>
      </c>
    </row>
    <row r="79" spans="1:1" x14ac:dyDescent="0.75">
      <c r="A79" s="263"/>
    </row>
    <row r="80" spans="1:1" x14ac:dyDescent="0.75">
      <c r="A80" s="263" t="s">
        <v>307</v>
      </c>
    </row>
    <row r="81" spans="1:1" x14ac:dyDescent="0.75">
      <c r="A81" s="263" t="s">
        <v>308</v>
      </c>
    </row>
    <row r="82" spans="1:1" x14ac:dyDescent="0.75">
      <c r="A82" s="263" t="s">
        <v>309</v>
      </c>
    </row>
    <row r="83" spans="1:1" x14ac:dyDescent="0.75">
      <c r="A83" s="263"/>
    </row>
    <row r="84" spans="1:1" x14ac:dyDescent="0.75">
      <c r="A84" s="263" t="s">
        <v>310</v>
      </c>
    </row>
    <row r="85" spans="1:1" x14ac:dyDescent="0.75">
      <c r="A85" s="263" t="s">
        <v>311</v>
      </c>
    </row>
    <row r="86" spans="1:1" x14ac:dyDescent="0.75">
      <c r="A86" s="263" t="s">
        <v>312</v>
      </c>
    </row>
    <row r="87" spans="1:1" x14ac:dyDescent="0.75">
      <c r="A87" s="263" t="s">
        <v>313</v>
      </c>
    </row>
    <row r="88" spans="1:1" x14ac:dyDescent="0.75">
      <c r="A88" s="263"/>
    </row>
    <row r="89" spans="1:1" x14ac:dyDescent="0.75">
      <c r="A89" s="263" t="s">
        <v>314</v>
      </c>
    </row>
    <row r="90" spans="1:1" x14ac:dyDescent="0.75">
      <c r="A90" s="263" t="s">
        <v>315</v>
      </c>
    </row>
    <row r="91" spans="1:1" x14ac:dyDescent="0.75">
      <c r="A91" s="263"/>
    </row>
    <row r="92" spans="1:1" x14ac:dyDescent="0.75">
      <c r="A92" s="263" t="s">
        <v>316</v>
      </c>
    </row>
    <row r="93" spans="1:1" x14ac:dyDescent="0.75">
      <c r="A93" s="263" t="s">
        <v>317</v>
      </c>
    </row>
    <row r="94" spans="1:1" x14ac:dyDescent="0.75">
      <c r="A94" s="263" t="s">
        <v>318</v>
      </c>
    </row>
    <row r="95" spans="1:1" x14ac:dyDescent="0.75">
      <c r="A95" s="263" t="s">
        <v>319</v>
      </c>
    </row>
    <row r="96" spans="1:1" x14ac:dyDescent="0.75">
      <c r="A96" s="263" t="s">
        <v>320</v>
      </c>
    </row>
    <row r="97" spans="1:1" x14ac:dyDescent="0.75">
      <c r="A97" s="263" t="s">
        <v>321</v>
      </c>
    </row>
    <row r="98" spans="1:1" x14ac:dyDescent="0.75">
      <c r="A98" s="263"/>
    </row>
    <row r="99" spans="1:1" x14ac:dyDescent="0.75">
      <c r="A99" s="263" t="s">
        <v>322</v>
      </c>
    </row>
    <row r="100" spans="1:1" x14ac:dyDescent="0.75">
      <c r="A100" s="263" t="s">
        <v>323</v>
      </c>
    </row>
    <row r="101" spans="1:1" x14ac:dyDescent="0.75">
      <c r="A101" s="263" t="s">
        <v>324</v>
      </c>
    </row>
    <row r="102" spans="1:1" x14ac:dyDescent="0.75">
      <c r="A102" s="263"/>
    </row>
    <row r="103" spans="1:1" x14ac:dyDescent="0.75">
      <c r="A103" s="263" t="s">
        <v>325</v>
      </c>
    </row>
    <row r="104" spans="1:1" x14ac:dyDescent="0.75">
      <c r="A104" s="263" t="s">
        <v>326</v>
      </c>
    </row>
    <row r="105" spans="1:1" x14ac:dyDescent="0.75">
      <c r="A105" s="263" t="s">
        <v>327</v>
      </c>
    </row>
    <row r="106" spans="1:1" x14ac:dyDescent="0.75">
      <c r="A106" s="263" t="s">
        <v>328</v>
      </c>
    </row>
    <row r="107" spans="1:1" x14ac:dyDescent="0.75">
      <c r="A107" s="263" t="s">
        <v>329</v>
      </c>
    </row>
    <row r="108" spans="1:1" x14ac:dyDescent="0.75">
      <c r="A108" s="263" t="s">
        <v>330</v>
      </c>
    </row>
    <row r="109" spans="1:1" x14ac:dyDescent="0.75">
      <c r="A109" s="263" t="s">
        <v>331</v>
      </c>
    </row>
    <row r="110" spans="1:1" x14ac:dyDescent="0.75">
      <c r="A110" s="263" t="s">
        <v>332</v>
      </c>
    </row>
    <row r="111" spans="1:1" x14ac:dyDescent="0.75">
      <c r="A111" s="263"/>
    </row>
    <row r="112" spans="1:1" x14ac:dyDescent="0.75">
      <c r="A112" s="263" t="s">
        <v>333</v>
      </c>
    </row>
    <row r="113" spans="1:1" x14ac:dyDescent="0.75">
      <c r="A113" s="263"/>
    </row>
    <row r="114" spans="1:1" x14ac:dyDescent="0.75">
      <c r="A114" s="263" t="s">
        <v>334</v>
      </c>
    </row>
    <row r="115" spans="1:1" x14ac:dyDescent="0.75">
      <c r="A115" s="263" t="s">
        <v>335</v>
      </c>
    </row>
    <row r="116" spans="1:1" x14ac:dyDescent="0.75">
      <c r="A116" s="263" t="s">
        <v>336</v>
      </c>
    </row>
    <row r="117" spans="1:1" x14ac:dyDescent="0.75">
      <c r="A117" s="263"/>
    </row>
    <row r="118" spans="1:1" x14ac:dyDescent="0.75">
      <c r="A118" s="263" t="s">
        <v>337</v>
      </c>
    </row>
    <row r="119" spans="1:1" x14ac:dyDescent="0.75">
      <c r="A119" s="263" t="s">
        <v>338</v>
      </c>
    </row>
    <row r="120" spans="1:1" x14ac:dyDescent="0.75">
      <c r="A120" s="263" t="s">
        <v>339</v>
      </c>
    </row>
    <row r="121" spans="1:1" x14ac:dyDescent="0.75">
      <c r="A121" s="263" t="s">
        <v>340</v>
      </c>
    </row>
    <row r="122" spans="1:1" x14ac:dyDescent="0.75">
      <c r="A122" s="263"/>
    </row>
    <row r="123" spans="1:1" x14ac:dyDescent="0.75">
      <c r="A123" s="263" t="s">
        <v>341</v>
      </c>
    </row>
    <row r="124" spans="1:1" x14ac:dyDescent="0.75">
      <c r="A124" s="263" t="s">
        <v>342</v>
      </c>
    </row>
    <row r="125" spans="1:1" x14ac:dyDescent="0.75">
      <c r="A125" s="263" t="s">
        <v>343</v>
      </c>
    </row>
    <row r="126" spans="1:1" x14ac:dyDescent="0.75">
      <c r="A126" s="263" t="s">
        <v>344</v>
      </c>
    </row>
    <row r="127" spans="1:1" x14ac:dyDescent="0.75">
      <c r="A127" s="263" t="s">
        <v>345</v>
      </c>
    </row>
    <row r="128" spans="1:1" x14ac:dyDescent="0.75">
      <c r="A128" s="263" t="s">
        <v>346</v>
      </c>
    </row>
    <row r="129" spans="1:1" x14ac:dyDescent="0.75">
      <c r="A129" s="263" t="s">
        <v>347</v>
      </c>
    </row>
    <row r="130" spans="1:1" x14ac:dyDescent="0.75">
      <c r="A130" s="263" t="s">
        <v>348</v>
      </c>
    </row>
    <row r="131" spans="1:1" x14ac:dyDescent="0.75">
      <c r="A131" s="263" t="s">
        <v>349</v>
      </c>
    </row>
    <row r="132" spans="1:1" x14ac:dyDescent="0.75">
      <c r="A132" s="263" t="s">
        <v>350</v>
      </c>
    </row>
    <row r="133" spans="1:1" x14ac:dyDescent="0.75">
      <c r="A133" s="263"/>
    </row>
    <row r="134" spans="1:1" x14ac:dyDescent="0.75">
      <c r="A134" s="263" t="s">
        <v>351</v>
      </c>
    </row>
    <row r="135" spans="1:1" x14ac:dyDescent="0.75">
      <c r="A135" s="263" t="s">
        <v>352</v>
      </c>
    </row>
    <row r="136" spans="1:1" x14ac:dyDescent="0.75">
      <c r="A136" s="263" t="s">
        <v>353</v>
      </c>
    </row>
    <row r="137" spans="1:1" x14ac:dyDescent="0.75">
      <c r="A137" s="263" t="s">
        <v>354</v>
      </c>
    </row>
    <row r="138" spans="1:1" x14ac:dyDescent="0.75">
      <c r="A138" s="263" t="s">
        <v>355</v>
      </c>
    </row>
    <row r="139" spans="1:1" x14ac:dyDescent="0.75">
      <c r="A139" s="263" t="s">
        <v>356</v>
      </c>
    </row>
    <row r="140" spans="1:1" x14ac:dyDescent="0.75">
      <c r="A140" s="263" t="s">
        <v>357</v>
      </c>
    </row>
    <row r="141" spans="1:1" x14ac:dyDescent="0.75">
      <c r="A141" s="263" t="s">
        <v>358</v>
      </c>
    </row>
    <row r="142" spans="1:1" x14ac:dyDescent="0.75">
      <c r="A142" s="263" t="s">
        <v>359</v>
      </c>
    </row>
    <row r="143" spans="1:1" x14ac:dyDescent="0.75">
      <c r="A143" s="263" t="s">
        <v>360</v>
      </c>
    </row>
    <row r="144" spans="1:1" x14ac:dyDescent="0.75">
      <c r="A144" s="263" t="s">
        <v>361</v>
      </c>
    </row>
    <row r="145" spans="1:1" x14ac:dyDescent="0.75">
      <c r="A145" s="263" t="s">
        <v>362</v>
      </c>
    </row>
    <row r="146" spans="1:1" x14ac:dyDescent="0.75">
      <c r="A146" s="263"/>
    </row>
    <row r="147" spans="1:1" x14ac:dyDescent="0.75">
      <c r="A147" s="263" t="s">
        <v>363</v>
      </c>
    </row>
    <row r="148" spans="1:1" x14ac:dyDescent="0.75">
      <c r="A148" s="263" t="s">
        <v>364</v>
      </c>
    </row>
    <row r="149" spans="1:1" x14ac:dyDescent="0.75">
      <c r="A149" s="263" t="s">
        <v>365</v>
      </c>
    </row>
    <row r="150" spans="1:1" x14ac:dyDescent="0.75">
      <c r="A150" s="263"/>
    </row>
    <row r="151" spans="1:1" x14ac:dyDescent="0.75">
      <c r="A151" s="263" t="s">
        <v>366</v>
      </c>
    </row>
    <row r="152" spans="1:1" x14ac:dyDescent="0.75">
      <c r="A152" s="263" t="s">
        <v>367</v>
      </c>
    </row>
    <row r="153" spans="1:1" x14ac:dyDescent="0.75">
      <c r="A153" s="263"/>
    </row>
    <row r="154" spans="1:1" x14ac:dyDescent="0.75">
      <c r="A154" s="263" t="s">
        <v>368</v>
      </c>
    </row>
    <row r="155" spans="1:1" x14ac:dyDescent="0.75">
      <c r="A155" s="263"/>
    </row>
    <row r="156" spans="1:1" x14ac:dyDescent="0.75">
      <c r="A156" s="263" t="s">
        <v>369</v>
      </c>
    </row>
    <row r="157" spans="1:1" x14ac:dyDescent="0.75">
      <c r="A157" s="263" t="s">
        <v>370</v>
      </c>
    </row>
    <row r="158" spans="1:1" x14ac:dyDescent="0.75">
      <c r="A158" s="263" t="s">
        <v>371</v>
      </c>
    </row>
    <row r="159" spans="1:1" x14ac:dyDescent="0.75">
      <c r="A159" s="263" t="s">
        <v>372</v>
      </c>
    </row>
    <row r="160" spans="1:1" x14ac:dyDescent="0.75">
      <c r="A160" s="263" t="s">
        <v>373</v>
      </c>
    </row>
    <row r="161" spans="1:1" x14ac:dyDescent="0.75">
      <c r="A161" s="263" t="s">
        <v>374</v>
      </c>
    </row>
    <row r="162" spans="1:1" x14ac:dyDescent="0.75">
      <c r="A162" s="263" t="s">
        <v>375</v>
      </c>
    </row>
    <row r="163" spans="1:1" x14ac:dyDescent="0.75">
      <c r="A163" s="263"/>
    </row>
    <row r="164" spans="1:1" x14ac:dyDescent="0.75">
      <c r="A164" s="263" t="s">
        <v>376</v>
      </c>
    </row>
    <row r="165" spans="1:1" x14ac:dyDescent="0.75">
      <c r="A165" s="263" t="s">
        <v>377</v>
      </c>
    </row>
    <row r="166" spans="1:1" x14ac:dyDescent="0.75">
      <c r="A166" s="263" t="s">
        <v>378</v>
      </c>
    </row>
    <row r="167" spans="1:1" x14ac:dyDescent="0.75">
      <c r="A167" s="263" t="s">
        <v>379</v>
      </c>
    </row>
    <row r="168" spans="1:1" x14ac:dyDescent="0.75">
      <c r="A168" s="263" t="s">
        <v>380</v>
      </c>
    </row>
    <row r="169" spans="1:1" x14ac:dyDescent="0.75">
      <c r="A169" s="263" t="s">
        <v>381</v>
      </c>
    </row>
    <row r="170" spans="1:1" x14ac:dyDescent="0.75">
      <c r="A170" s="263" t="s">
        <v>382</v>
      </c>
    </row>
    <row r="171" spans="1:1" x14ac:dyDescent="0.75">
      <c r="A171" s="263" t="s">
        <v>383</v>
      </c>
    </row>
    <row r="172" spans="1:1" x14ac:dyDescent="0.75">
      <c r="A172" s="263" t="s">
        <v>384</v>
      </c>
    </row>
    <row r="173" spans="1:1" x14ac:dyDescent="0.75">
      <c r="A173" s="263" t="s">
        <v>385</v>
      </c>
    </row>
    <row r="174" spans="1:1" x14ac:dyDescent="0.75">
      <c r="A174" s="263"/>
    </row>
    <row r="175" spans="1:1" x14ac:dyDescent="0.75">
      <c r="A175" s="263" t="s">
        <v>386</v>
      </c>
    </row>
    <row r="176" spans="1:1" x14ac:dyDescent="0.75">
      <c r="A176" s="263" t="s">
        <v>387</v>
      </c>
    </row>
    <row r="177" spans="1:1" x14ac:dyDescent="0.75">
      <c r="A177" s="263" t="s">
        <v>388</v>
      </c>
    </row>
    <row r="178" spans="1:1" x14ac:dyDescent="0.75">
      <c r="A178" s="263"/>
    </row>
    <row r="179" spans="1:1" x14ac:dyDescent="0.75">
      <c r="A179" s="263" t="s">
        <v>389</v>
      </c>
    </row>
    <row r="180" spans="1:1" x14ac:dyDescent="0.75">
      <c r="A180" s="263"/>
    </row>
    <row r="181" spans="1:1" x14ac:dyDescent="0.75">
      <c r="A181" s="263" t="s">
        <v>390</v>
      </c>
    </row>
    <row r="182" spans="1:1" x14ac:dyDescent="0.75">
      <c r="A182" s="263" t="s">
        <v>391</v>
      </c>
    </row>
    <row r="183" spans="1:1" x14ac:dyDescent="0.75">
      <c r="A183" s="263" t="s">
        <v>392</v>
      </c>
    </row>
    <row r="184" spans="1:1" x14ac:dyDescent="0.75">
      <c r="A184" s="263" t="s">
        <v>393</v>
      </c>
    </row>
    <row r="185" spans="1:1" x14ac:dyDescent="0.75">
      <c r="A185" s="263" t="s">
        <v>394</v>
      </c>
    </row>
    <row r="186" spans="1:1" x14ac:dyDescent="0.75">
      <c r="A186" s="263"/>
    </row>
    <row r="187" spans="1:1" x14ac:dyDescent="0.75">
      <c r="A187" s="263" t="s">
        <v>395</v>
      </c>
    </row>
    <row r="188" spans="1:1" x14ac:dyDescent="0.75">
      <c r="A188" s="263" t="s">
        <v>396</v>
      </c>
    </row>
    <row r="189" spans="1:1" x14ac:dyDescent="0.75">
      <c r="A189" s="263" t="s">
        <v>397</v>
      </c>
    </row>
    <row r="190" spans="1:1" x14ac:dyDescent="0.75">
      <c r="A190" s="263" t="s">
        <v>398</v>
      </c>
    </row>
    <row r="191" spans="1:1" x14ac:dyDescent="0.75">
      <c r="A191" s="263" t="s">
        <v>399</v>
      </c>
    </row>
    <row r="192" spans="1:1" x14ac:dyDescent="0.75">
      <c r="A192" s="263" t="s">
        <v>400</v>
      </c>
    </row>
    <row r="193" spans="1:1" x14ac:dyDescent="0.75">
      <c r="A193" s="263" t="s">
        <v>401</v>
      </c>
    </row>
    <row r="194" spans="1:1" x14ac:dyDescent="0.75">
      <c r="A194" s="263"/>
    </row>
    <row r="195" spans="1:1" x14ac:dyDescent="0.75">
      <c r="A195" s="263" t="s">
        <v>402</v>
      </c>
    </row>
    <row r="196" spans="1:1" x14ac:dyDescent="0.75">
      <c r="A196" s="263"/>
    </row>
    <row r="197" spans="1:1" x14ac:dyDescent="0.75">
      <c r="A197" s="263" t="s">
        <v>403</v>
      </c>
    </row>
    <row r="198" spans="1:1" x14ac:dyDescent="0.75">
      <c r="A198" s="263" t="s">
        <v>404</v>
      </c>
    </row>
    <row r="199" spans="1:1" x14ac:dyDescent="0.75">
      <c r="A199" s="263" t="s">
        <v>405</v>
      </c>
    </row>
    <row r="200" spans="1:1" x14ac:dyDescent="0.75">
      <c r="A200" s="263" t="s">
        <v>406</v>
      </c>
    </row>
    <row r="201" spans="1:1" x14ac:dyDescent="0.75">
      <c r="A201" s="263" t="s">
        <v>407</v>
      </c>
    </row>
    <row r="202" spans="1:1" x14ac:dyDescent="0.75">
      <c r="A202" s="263" t="s">
        <v>408</v>
      </c>
    </row>
    <row r="203" spans="1:1" x14ac:dyDescent="0.75">
      <c r="A203" s="263" t="s">
        <v>409</v>
      </c>
    </row>
    <row r="204" spans="1:1" x14ac:dyDescent="0.75">
      <c r="A204" s="263"/>
    </row>
    <row r="205" spans="1:1" x14ac:dyDescent="0.75">
      <c r="A205" s="263" t="s">
        <v>410</v>
      </c>
    </row>
    <row r="206" spans="1:1" x14ac:dyDescent="0.75">
      <c r="A206" s="263" t="s">
        <v>411</v>
      </c>
    </row>
    <row r="207" spans="1:1" x14ac:dyDescent="0.75">
      <c r="A207" s="263"/>
    </row>
    <row r="208" spans="1:1" x14ac:dyDescent="0.75">
      <c r="A208" s="263" t="s">
        <v>412</v>
      </c>
    </row>
    <row r="209" spans="1:1" x14ac:dyDescent="0.75">
      <c r="A209" s="263"/>
    </row>
    <row r="210" spans="1:1" x14ac:dyDescent="0.75">
      <c r="A210" s="263" t="s">
        <v>413</v>
      </c>
    </row>
    <row r="211" spans="1:1" x14ac:dyDescent="0.75">
      <c r="A211" s="263" t="s">
        <v>414</v>
      </c>
    </row>
    <row r="212" spans="1:1" x14ac:dyDescent="0.75">
      <c r="A212" s="263" t="s">
        <v>415</v>
      </c>
    </row>
    <row r="213" spans="1:1" x14ac:dyDescent="0.75">
      <c r="A213" s="263"/>
    </row>
    <row r="214" spans="1:1" x14ac:dyDescent="0.75">
      <c r="A214" s="263" t="s">
        <v>416</v>
      </c>
    </row>
    <row r="215" spans="1:1" x14ac:dyDescent="0.75">
      <c r="A215" s="263" t="s">
        <v>417</v>
      </c>
    </row>
    <row r="216" spans="1:1" x14ac:dyDescent="0.75">
      <c r="A216" s="263"/>
    </row>
    <row r="217" spans="1:1" x14ac:dyDescent="0.75">
      <c r="A217" s="263" t="s">
        <v>418</v>
      </c>
    </row>
    <row r="218" spans="1:1" x14ac:dyDescent="0.75">
      <c r="A218" s="263" t="s">
        <v>419</v>
      </c>
    </row>
    <row r="219" spans="1:1" x14ac:dyDescent="0.75">
      <c r="A219" s="263" t="s">
        <v>420</v>
      </c>
    </row>
    <row r="220" spans="1:1" x14ac:dyDescent="0.75">
      <c r="A220" s="263" t="s">
        <v>421</v>
      </c>
    </row>
    <row r="221" spans="1:1" x14ac:dyDescent="0.75">
      <c r="A221" s="263"/>
    </row>
    <row r="222" spans="1:1" x14ac:dyDescent="0.75">
      <c r="A222" s="263" t="s">
        <v>422</v>
      </c>
    </row>
    <row r="223" spans="1:1" x14ac:dyDescent="0.75">
      <c r="A223" s="263" t="s">
        <v>423</v>
      </c>
    </row>
    <row r="224" spans="1:1" x14ac:dyDescent="0.75">
      <c r="A224" s="263" t="s">
        <v>424</v>
      </c>
    </row>
    <row r="225" spans="1:1" x14ac:dyDescent="0.75">
      <c r="A225" s="263" t="s">
        <v>425</v>
      </c>
    </row>
    <row r="226" spans="1:1" x14ac:dyDescent="0.75">
      <c r="A226" s="263" t="s">
        <v>426</v>
      </c>
    </row>
    <row r="227" spans="1:1" x14ac:dyDescent="0.75">
      <c r="A227" s="263" t="s">
        <v>427</v>
      </c>
    </row>
    <row r="228" spans="1:1" x14ac:dyDescent="0.75">
      <c r="A228" s="263" t="s">
        <v>428</v>
      </c>
    </row>
    <row r="229" spans="1:1" x14ac:dyDescent="0.75">
      <c r="A229" s="263"/>
    </row>
    <row r="230" spans="1:1" x14ac:dyDescent="0.75">
      <c r="A230" s="263" t="s">
        <v>429</v>
      </c>
    </row>
    <row r="231" spans="1:1" x14ac:dyDescent="0.75">
      <c r="A231" s="263" t="s">
        <v>430</v>
      </c>
    </row>
    <row r="232" spans="1:1" x14ac:dyDescent="0.75">
      <c r="A232" s="263" t="s">
        <v>431</v>
      </c>
    </row>
    <row r="233" spans="1:1" x14ac:dyDescent="0.75">
      <c r="A233" s="263" t="s">
        <v>432</v>
      </c>
    </row>
    <row r="234" spans="1:1" x14ac:dyDescent="0.75">
      <c r="A234" s="263"/>
    </row>
    <row r="235" spans="1:1" x14ac:dyDescent="0.75">
      <c r="A235" s="263" t="s">
        <v>433</v>
      </c>
    </row>
    <row r="236" spans="1:1" x14ac:dyDescent="0.75">
      <c r="A236" s="263" t="s">
        <v>434</v>
      </c>
    </row>
    <row r="237" spans="1:1" x14ac:dyDescent="0.75">
      <c r="A237" s="263" t="s">
        <v>435</v>
      </c>
    </row>
    <row r="238" spans="1:1" x14ac:dyDescent="0.75">
      <c r="A238" s="263" t="s">
        <v>436</v>
      </c>
    </row>
    <row r="239" spans="1:1" x14ac:dyDescent="0.75">
      <c r="A239" s="263" t="s">
        <v>437</v>
      </c>
    </row>
    <row r="240" spans="1:1" x14ac:dyDescent="0.75">
      <c r="A240" s="263" t="s">
        <v>438</v>
      </c>
    </row>
    <row r="241" spans="1:1" x14ac:dyDescent="0.75">
      <c r="A241" s="263" t="s">
        <v>439</v>
      </c>
    </row>
    <row r="242" spans="1:1" x14ac:dyDescent="0.75">
      <c r="A242" s="263" t="s">
        <v>440</v>
      </c>
    </row>
    <row r="243" spans="1:1" x14ac:dyDescent="0.75">
      <c r="A243" s="263" t="s">
        <v>441</v>
      </c>
    </row>
    <row r="244" spans="1:1" x14ac:dyDescent="0.75">
      <c r="A244" s="263"/>
    </row>
    <row r="245" spans="1:1" x14ac:dyDescent="0.75">
      <c r="A245" s="263" t="s">
        <v>442</v>
      </c>
    </row>
    <row r="246" spans="1:1" x14ac:dyDescent="0.75">
      <c r="A246" s="263"/>
    </row>
    <row r="247" spans="1:1" x14ac:dyDescent="0.75">
      <c r="A247" s="263" t="s">
        <v>443</v>
      </c>
    </row>
    <row r="248" spans="1:1" x14ac:dyDescent="0.75">
      <c r="A248" s="263" t="s">
        <v>444</v>
      </c>
    </row>
    <row r="249" spans="1:1" x14ac:dyDescent="0.75">
      <c r="A249" s="263" t="s">
        <v>445</v>
      </c>
    </row>
    <row r="250" spans="1:1" x14ac:dyDescent="0.75">
      <c r="A250" s="263" t="s">
        <v>446</v>
      </c>
    </row>
    <row r="251" spans="1:1" x14ac:dyDescent="0.75">
      <c r="A251" s="263"/>
    </row>
    <row r="252" spans="1:1" x14ac:dyDescent="0.75">
      <c r="A252" s="263" t="s">
        <v>447</v>
      </c>
    </row>
    <row r="253" spans="1:1" x14ac:dyDescent="0.75">
      <c r="A253" s="263" t="s">
        <v>448</v>
      </c>
    </row>
    <row r="254" spans="1:1" x14ac:dyDescent="0.75">
      <c r="A254" s="263" t="s">
        <v>449</v>
      </c>
    </row>
    <row r="255" spans="1:1" x14ac:dyDescent="0.75">
      <c r="A255" s="263" t="s">
        <v>450</v>
      </c>
    </row>
    <row r="256" spans="1:1" x14ac:dyDescent="0.75">
      <c r="A256" s="263"/>
    </row>
    <row r="257" spans="1:1" x14ac:dyDescent="0.75">
      <c r="A257" s="263" t="s">
        <v>451</v>
      </c>
    </row>
    <row r="258" spans="1:1" x14ac:dyDescent="0.75">
      <c r="A258" s="263" t="s">
        <v>452</v>
      </c>
    </row>
    <row r="259" spans="1:1" x14ac:dyDescent="0.75">
      <c r="A259" s="263" t="s">
        <v>453</v>
      </c>
    </row>
    <row r="260" spans="1:1" x14ac:dyDescent="0.75">
      <c r="A260" s="263" t="s">
        <v>454</v>
      </c>
    </row>
    <row r="261" spans="1:1" x14ac:dyDescent="0.75">
      <c r="A261" s="263" t="s">
        <v>455</v>
      </c>
    </row>
    <row r="262" spans="1:1" x14ac:dyDescent="0.75">
      <c r="A262" s="263" t="s">
        <v>456</v>
      </c>
    </row>
    <row r="263" spans="1:1" x14ac:dyDescent="0.75">
      <c r="A263" s="263" t="s">
        <v>457</v>
      </c>
    </row>
    <row r="264" spans="1:1" x14ac:dyDescent="0.75">
      <c r="A264" s="263" t="s">
        <v>458</v>
      </c>
    </row>
    <row r="265" spans="1:1" x14ac:dyDescent="0.75">
      <c r="A265" s="263" t="s">
        <v>459</v>
      </c>
    </row>
    <row r="266" spans="1:1" x14ac:dyDescent="0.75">
      <c r="A266" s="263" t="s">
        <v>460</v>
      </c>
    </row>
    <row r="267" spans="1:1" x14ac:dyDescent="0.75">
      <c r="A267" s="263" t="s">
        <v>461</v>
      </c>
    </row>
    <row r="268" spans="1:1" x14ac:dyDescent="0.75">
      <c r="A268" s="263"/>
    </row>
    <row r="269" spans="1:1" x14ac:dyDescent="0.75">
      <c r="A269" s="263" t="s">
        <v>462</v>
      </c>
    </row>
    <row r="270" spans="1:1" x14ac:dyDescent="0.75">
      <c r="A270" s="263" t="s">
        <v>463</v>
      </c>
    </row>
    <row r="271" spans="1:1" x14ac:dyDescent="0.75">
      <c r="A271" s="263" t="s">
        <v>464</v>
      </c>
    </row>
    <row r="272" spans="1:1" x14ac:dyDescent="0.75">
      <c r="A272" s="263" t="s">
        <v>465</v>
      </c>
    </row>
    <row r="273" spans="1:1" x14ac:dyDescent="0.75">
      <c r="A273" s="263" t="s">
        <v>466</v>
      </c>
    </row>
    <row r="274" spans="1:1" x14ac:dyDescent="0.75">
      <c r="A274" s="263"/>
    </row>
    <row r="275" spans="1:1" x14ac:dyDescent="0.75">
      <c r="A275" s="263" t="s">
        <v>467</v>
      </c>
    </row>
    <row r="276" spans="1:1" x14ac:dyDescent="0.75">
      <c r="A276" s="263" t="s">
        <v>468</v>
      </c>
    </row>
    <row r="277" spans="1:1" x14ac:dyDescent="0.75">
      <c r="A277" s="263" t="s">
        <v>469</v>
      </c>
    </row>
    <row r="278" spans="1:1" x14ac:dyDescent="0.75">
      <c r="A278" s="263" t="s">
        <v>470</v>
      </c>
    </row>
    <row r="279" spans="1:1" x14ac:dyDescent="0.75">
      <c r="A279" s="263" t="s">
        <v>471</v>
      </c>
    </row>
    <row r="280" spans="1:1" x14ac:dyDescent="0.75">
      <c r="A280" s="263" t="s">
        <v>472</v>
      </c>
    </row>
    <row r="281" spans="1:1" x14ac:dyDescent="0.75">
      <c r="A281" s="263" t="s">
        <v>473</v>
      </c>
    </row>
    <row r="282" spans="1:1" x14ac:dyDescent="0.75">
      <c r="A282" s="263" t="s">
        <v>474</v>
      </c>
    </row>
    <row r="283" spans="1:1" x14ac:dyDescent="0.75">
      <c r="A283" s="263" t="s">
        <v>475</v>
      </c>
    </row>
    <row r="284" spans="1:1" x14ac:dyDescent="0.75">
      <c r="A284" s="263" t="s">
        <v>476</v>
      </c>
    </row>
    <row r="285" spans="1:1" x14ac:dyDescent="0.75">
      <c r="A285" s="263" t="s">
        <v>477</v>
      </c>
    </row>
    <row r="286" spans="1:1" x14ac:dyDescent="0.75">
      <c r="A286" s="263" t="s">
        <v>478</v>
      </c>
    </row>
    <row r="287" spans="1:1" x14ac:dyDescent="0.75">
      <c r="A287" s="263"/>
    </row>
    <row r="288" spans="1:1" x14ac:dyDescent="0.75">
      <c r="A288" s="263" t="s">
        <v>479</v>
      </c>
    </row>
    <row r="289" spans="1:1" x14ac:dyDescent="0.75">
      <c r="A289" s="263" t="s">
        <v>480</v>
      </c>
    </row>
    <row r="290" spans="1:1" x14ac:dyDescent="0.75">
      <c r="A290" s="263" t="s">
        <v>481</v>
      </c>
    </row>
    <row r="291" spans="1:1" x14ac:dyDescent="0.75">
      <c r="A291" s="263" t="s">
        <v>482</v>
      </c>
    </row>
    <row r="292" spans="1:1" x14ac:dyDescent="0.75">
      <c r="A292" s="263"/>
    </row>
    <row r="293" spans="1:1" x14ac:dyDescent="0.75">
      <c r="A293" s="263" t="s">
        <v>483</v>
      </c>
    </row>
    <row r="294" spans="1:1" x14ac:dyDescent="0.75">
      <c r="A294" s="263" t="s">
        <v>484</v>
      </c>
    </row>
    <row r="295" spans="1:1" x14ac:dyDescent="0.75">
      <c r="A295" s="263" t="s">
        <v>485</v>
      </c>
    </row>
    <row r="296" spans="1:1" x14ac:dyDescent="0.75">
      <c r="A296" s="263"/>
    </row>
    <row r="297" spans="1:1" x14ac:dyDescent="0.75">
      <c r="A297" s="263" t="s">
        <v>486</v>
      </c>
    </row>
    <row r="298" spans="1:1" x14ac:dyDescent="0.75">
      <c r="A298" s="263" t="s">
        <v>487</v>
      </c>
    </row>
    <row r="299" spans="1:1" x14ac:dyDescent="0.75">
      <c r="A299" s="263" t="s">
        <v>488</v>
      </c>
    </row>
    <row r="300" spans="1:1" x14ac:dyDescent="0.75">
      <c r="A300" s="263" t="s">
        <v>489</v>
      </c>
    </row>
    <row r="301" spans="1:1" x14ac:dyDescent="0.75">
      <c r="A301" s="263" t="s">
        <v>490</v>
      </c>
    </row>
    <row r="302" spans="1:1" x14ac:dyDescent="0.75">
      <c r="A302" s="263" t="s">
        <v>491</v>
      </c>
    </row>
    <row r="303" spans="1:1" x14ac:dyDescent="0.75">
      <c r="A303" s="263" t="s">
        <v>492</v>
      </c>
    </row>
    <row r="304" spans="1:1" x14ac:dyDescent="0.75">
      <c r="A304" s="263" t="s">
        <v>493</v>
      </c>
    </row>
    <row r="305" spans="1:1" x14ac:dyDescent="0.75">
      <c r="A305" s="263" t="s">
        <v>494</v>
      </c>
    </row>
    <row r="306" spans="1:1" x14ac:dyDescent="0.75">
      <c r="A306" s="263" t="s">
        <v>495</v>
      </c>
    </row>
    <row r="307" spans="1:1" x14ac:dyDescent="0.75">
      <c r="A307" s="263" t="s">
        <v>496</v>
      </c>
    </row>
    <row r="308" spans="1:1" x14ac:dyDescent="0.75">
      <c r="A308" s="263" t="s">
        <v>497</v>
      </c>
    </row>
    <row r="309" spans="1:1" x14ac:dyDescent="0.75">
      <c r="A309" s="263"/>
    </row>
    <row r="310" spans="1:1" x14ac:dyDescent="0.75">
      <c r="A310" s="263" t="s">
        <v>498</v>
      </c>
    </row>
    <row r="311" spans="1:1" x14ac:dyDescent="0.75">
      <c r="A311" s="263" t="s">
        <v>499</v>
      </c>
    </row>
    <row r="312" spans="1:1" x14ac:dyDescent="0.75">
      <c r="A312" s="263" t="s">
        <v>500</v>
      </c>
    </row>
    <row r="313" spans="1:1" x14ac:dyDescent="0.75">
      <c r="A313" s="263" t="s">
        <v>501</v>
      </c>
    </row>
    <row r="314" spans="1:1" x14ac:dyDescent="0.75">
      <c r="A314" s="263" t="s">
        <v>502</v>
      </c>
    </row>
    <row r="315" spans="1:1" x14ac:dyDescent="0.75">
      <c r="A315" s="263" t="s">
        <v>503</v>
      </c>
    </row>
    <row r="316" spans="1:1" x14ac:dyDescent="0.75">
      <c r="A316" s="263" t="s">
        <v>504</v>
      </c>
    </row>
    <row r="317" spans="1:1" x14ac:dyDescent="0.75">
      <c r="A317" s="263"/>
    </row>
    <row r="318" spans="1:1" x14ac:dyDescent="0.75">
      <c r="A318" s="263" t="s">
        <v>505</v>
      </c>
    </row>
    <row r="319" spans="1:1" x14ac:dyDescent="0.75">
      <c r="A319" s="263" t="s">
        <v>506</v>
      </c>
    </row>
    <row r="320" spans="1:1" x14ac:dyDescent="0.75">
      <c r="A320" s="263" t="s">
        <v>507</v>
      </c>
    </row>
    <row r="321" spans="1:1" x14ac:dyDescent="0.75">
      <c r="A321" s="263" t="s">
        <v>508</v>
      </c>
    </row>
    <row r="322" spans="1:1" x14ac:dyDescent="0.75">
      <c r="A322" s="263" t="s">
        <v>509</v>
      </c>
    </row>
    <row r="323" spans="1:1" x14ac:dyDescent="0.75">
      <c r="A323" s="263" t="s">
        <v>510</v>
      </c>
    </row>
    <row r="324" spans="1:1" x14ac:dyDescent="0.75">
      <c r="A324" s="263" t="s">
        <v>511</v>
      </c>
    </row>
    <row r="325" spans="1:1" x14ac:dyDescent="0.75">
      <c r="A325" s="263" t="s">
        <v>512</v>
      </c>
    </row>
    <row r="326" spans="1:1" x14ac:dyDescent="0.75">
      <c r="A326" s="263" t="s">
        <v>513</v>
      </c>
    </row>
    <row r="327" spans="1:1" x14ac:dyDescent="0.75">
      <c r="A327" s="263" t="s">
        <v>514</v>
      </c>
    </row>
    <row r="328" spans="1:1" x14ac:dyDescent="0.75">
      <c r="A328" s="263"/>
    </row>
    <row r="329" spans="1:1" x14ac:dyDescent="0.75">
      <c r="A329" s="263" t="s">
        <v>515</v>
      </c>
    </row>
    <row r="330" spans="1:1" x14ac:dyDescent="0.75">
      <c r="A330" s="263" t="s">
        <v>516</v>
      </c>
    </row>
    <row r="331" spans="1:1" x14ac:dyDescent="0.75">
      <c r="A331" s="263" t="s">
        <v>517</v>
      </c>
    </row>
    <row r="332" spans="1:1" x14ac:dyDescent="0.75">
      <c r="A332" s="263" t="s">
        <v>518</v>
      </c>
    </row>
    <row r="333" spans="1:1" x14ac:dyDescent="0.75">
      <c r="A333" s="263" t="s">
        <v>519</v>
      </c>
    </row>
    <row r="334" spans="1:1" x14ac:dyDescent="0.75">
      <c r="A334" s="263" t="s">
        <v>520</v>
      </c>
    </row>
    <row r="335" spans="1:1" x14ac:dyDescent="0.75">
      <c r="A335" s="263" t="s">
        <v>521</v>
      </c>
    </row>
    <row r="336" spans="1:1" x14ac:dyDescent="0.75">
      <c r="A336" s="263"/>
    </row>
    <row r="337" spans="1:1" x14ac:dyDescent="0.75">
      <c r="A337" s="263" t="s">
        <v>522</v>
      </c>
    </row>
    <row r="338" spans="1:1" x14ac:dyDescent="0.75">
      <c r="A338" s="263" t="s">
        <v>523</v>
      </c>
    </row>
    <row r="339" spans="1:1" x14ac:dyDescent="0.75">
      <c r="A339" s="263" t="s">
        <v>524</v>
      </c>
    </row>
    <row r="340" spans="1:1" x14ac:dyDescent="0.75">
      <c r="A340" s="263" t="s">
        <v>525</v>
      </c>
    </row>
    <row r="341" spans="1:1" x14ac:dyDescent="0.75">
      <c r="A341" s="263" t="s">
        <v>526</v>
      </c>
    </row>
    <row r="342" spans="1:1" x14ac:dyDescent="0.75">
      <c r="A342" s="263"/>
    </row>
    <row r="343" spans="1:1" x14ac:dyDescent="0.75">
      <c r="A343" s="263" t="s">
        <v>527</v>
      </c>
    </row>
    <row r="344" spans="1:1" x14ac:dyDescent="0.75">
      <c r="A344" s="263"/>
    </row>
    <row r="345" spans="1:1" x14ac:dyDescent="0.75">
      <c r="A345" s="263" t="s">
        <v>528</v>
      </c>
    </row>
    <row r="346" spans="1:1" x14ac:dyDescent="0.75">
      <c r="A346" s="263" t="s">
        <v>529</v>
      </c>
    </row>
    <row r="347" spans="1:1" x14ac:dyDescent="0.75">
      <c r="A347" s="263" t="s">
        <v>530</v>
      </c>
    </row>
    <row r="348" spans="1:1" x14ac:dyDescent="0.75">
      <c r="A348" s="263" t="s">
        <v>531</v>
      </c>
    </row>
    <row r="349" spans="1:1" x14ac:dyDescent="0.75">
      <c r="A349" s="263" t="s">
        <v>532</v>
      </c>
    </row>
    <row r="350" spans="1:1" x14ac:dyDescent="0.75">
      <c r="A350" s="263" t="s">
        <v>533</v>
      </c>
    </row>
    <row r="351" spans="1:1" x14ac:dyDescent="0.75">
      <c r="A351" s="263" t="s">
        <v>534</v>
      </c>
    </row>
    <row r="352" spans="1:1" x14ac:dyDescent="0.75">
      <c r="A352" s="263" t="s">
        <v>535</v>
      </c>
    </row>
    <row r="353" spans="1:1" x14ac:dyDescent="0.75">
      <c r="A353" s="263"/>
    </row>
    <row r="354" spans="1:1" x14ac:dyDescent="0.75">
      <c r="A354" s="263" t="s">
        <v>536</v>
      </c>
    </row>
    <row r="355" spans="1:1" x14ac:dyDescent="0.75">
      <c r="A355" s="263" t="s">
        <v>537</v>
      </c>
    </row>
    <row r="356" spans="1:1" x14ac:dyDescent="0.75">
      <c r="A356" s="263" t="s">
        <v>538</v>
      </c>
    </row>
    <row r="357" spans="1:1" x14ac:dyDescent="0.75">
      <c r="A357" s="263" t="s">
        <v>539</v>
      </c>
    </row>
    <row r="358" spans="1:1" x14ac:dyDescent="0.75">
      <c r="A358" s="263" t="s">
        <v>540</v>
      </c>
    </row>
    <row r="359" spans="1:1" x14ac:dyDescent="0.75">
      <c r="A359" s="263" t="s">
        <v>541</v>
      </c>
    </row>
    <row r="360" spans="1:1" x14ac:dyDescent="0.75">
      <c r="A360" s="263"/>
    </row>
    <row r="361" spans="1:1" x14ac:dyDescent="0.75">
      <c r="A361" s="263" t="s">
        <v>542</v>
      </c>
    </row>
    <row r="362" spans="1:1" x14ac:dyDescent="0.75">
      <c r="A362" s="263" t="s">
        <v>543</v>
      </c>
    </row>
    <row r="363" spans="1:1" x14ac:dyDescent="0.75">
      <c r="A363" s="263" t="s">
        <v>544</v>
      </c>
    </row>
    <row r="364" spans="1:1" x14ac:dyDescent="0.75">
      <c r="A364" s="263"/>
    </row>
    <row r="365" spans="1:1" x14ac:dyDescent="0.75">
      <c r="A365" s="263" t="s">
        <v>545</v>
      </c>
    </row>
    <row r="366" spans="1:1" x14ac:dyDescent="0.75">
      <c r="A366" s="263" t="s">
        <v>546</v>
      </c>
    </row>
    <row r="367" spans="1:1" x14ac:dyDescent="0.75">
      <c r="A367" s="263"/>
    </row>
    <row r="368" spans="1:1" x14ac:dyDescent="0.75">
      <c r="A368" s="263" t="s">
        <v>547</v>
      </c>
    </row>
    <row r="369" spans="1:1" x14ac:dyDescent="0.75">
      <c r="A369" s="263" t="s">
        <v>548</v>
      </c>
    </row>
    <row r="370" spans="1:1" x14ac:dyDescent="0.75">
      <c r="A370" s="263" t="s">
        <v>549</v>
      </c>
    </row>
    <row r="371" spans="1:1" x14ac:dyDescent="0.75">
      <c r="A371" s="263"/>
    </row>
    <row r="372" spans="1:1" x14ac:dyDescent="0.75">
      <c r="A372" s="263" t="s">
        <v>550</v>
      </c>
    </row>
    <row r="373" spans="1:1" x14ac:dyDescent="0.75">
      <c r="A373" s="263" t="s">
        <v>551</v>
      </c>
    </row>
    <row r="374" spans="1:1" x14ac:dyDescent="0.75">
      <c r="A374" s="263" t="s">
        <v>552</v>
      </c>
    </row>
    <row r="375" spans="1:1" x14ac:dyDescent="0.75">
      <c r="A375" s="263"/>
    </row>
    <row r="376" spans="1:1" x14ac:dyDescent="0.75">
      <c r="A376" s="263" t="s">
        <v>553</v>
      </c>
    </row>
    <row r="377" spans="1:1" x14ac:dyDescent="0.75">
      <c r="A377" s="263" t="s">
        <v>554</v>
      </c>
    </row>
    <row r="378" spans="1:1" x14ac:dyDescent="0.75">
      <c r="A378" s="263"/>
    </row>
    <row r="379" spans="1:1" x14ac:dyDescent="0.75">
      <c r="A379" s="263" t="s">
        <v>555</v>
      </c>
    </row>
    <row r="380" spans="1:1" x14ac:dyDescent="0.75">
      <c r="A380" s="263" t="s">
        <v>556</v>
      </c>
    </row>
    <row r="381" spans="1:1" x14ac:dyDescent="0.75">
      <c r="A381" s="263"/>
    </row>
    <row r="382" spans="1:1" x14ac:dyDescent="0.75">
      <c r="A382" s="263" t="s">
        <v>557</v>
      </c>
    </row>
    <row r="383" spans="1:1" x14ac:dyDescent="0.75">
      <c r="A383" s="263" t="s">
        <v>558</v>
      </c>
    </row>
    <row r="384" spans="1:1" x14ac:dyDescent="0.75">
      <c r="A384" s="263" t="s">
        <v>559</v>
      </c>
    </row>
    <row r="385" spans="1:1" x14ac:dyDescent="0.75">
      <c r="A385" s="263" t="s">
        <v>560</v>
      </c>
    </row>
    <row r="386" spans="1:1" x14ac:dyDescent="0.75">
      <c r="A386" s="263" t="s">
        <v>561</v>
      </c>
    </row>
    <row r="387" spans="1:1" x14ac:dyDescent="0.75">
      <c r="A387" s="263"/>
    </row>
    <row r="388" spans="1:1" x14ac:dyDescent="0.75">
      <c r="A388" s="263" t="s">
        <v>562</v>
      </c>
    </row>
    <row r="389" spans="1:1" x14ac:dyDescent="0.75">
      <c r="A389" s="263" t="s">
        <v>563</v>
      </c>
    </row>
    <row r="390" spans="1:1" x14ac:dyDescent="0.75">
      <c r="A390" s="263" t="s">
        <v>564</v>
      </c>
    </row>
    <row r="391" spans="1:1" x14ac:dyDescent="0.75">
      <c r="A391" s="263" t="s">
        <v>565</v>
      </c>
    </row>
    <row r="392" spans="1:1" x14ac:dyDescent="0.75">
      <c r="A392" s="263" t="s">
        <v>566</v>
      </c>
    </row>
    <row r="393" spans="1:1" x14ac:dyDescent="0.75">
      <c r="A393" s="263" t="s">
        <v>567</v>
      </c>
    </row>
    <row r="394" spans="1:1" x14ac:dyDescent="0.75">
      <c r="A394" s="263" t="s">
        <v>568</v>
      </c>
    </row>
    <row r="395" spans="1:1" x14ac:dyDescent="0.75">
      <c r="A395" s="263" t="s">
        <v>569</v>
      </c>
    </row>
    <row r="396" spans="1:1" x14ac:dyDescent="0.75">
      <c r="A396" s="263" t="s">
        <v>570</v>
      </c>
    </row>
    <row r="397" spans="1:1" x14ac:dyDescent="0.75">
      <c r="A397" s="263"/>
    </row>
    <row r="398" spans="1:1" x14ac:dyDescent="0.75">
      <c r="A398" s="263" t="s">
        <v>571</v>
      </c>
    </row>
    <row r="399" spans="1:1" x14ac:dyDescent="0.75">
      <c r="A399" s="263" t="s">
        <v>572</v>
      </c>
    </row>
    <row r="400" spans="1:1" x14ac:dyDescent="0.75">
      <c r="A400" s="263" t="s">
        <v>573</v>
      </c>
    </row>
    <row r="401" spans="1:1" x14ac:dyDescent="0.75">
      <c r="A401" s="263" t="s">
        <v>574</v>
      </c>
    </row>
    <row r="402" spans="1:1" x14ac:dyDescent="0.75">
      <c r="A402" s="263"/>
    </row>
    <row r="403" spans="1:1" x14ac:dyDescent="0.75">
      <c r="A403" s="263" t="s">
        <v>575</v>
      </c>
    </row>
    <row r="404" spans="1:1" x14ac:dyDescent="0.75">
      <c r="A404" s="263" t="s">
        <v>576</v>
      </c>
    </row>
    <row r="405" spans="1:1" x14ac:dyDescent="0.75">
      <c r="A405" s="263" t="s">
        <v>577</v>
      </c>
    </row>
    <row r="406" spans="1:1" x14ac:dyDescent="0.75">
      <c r="A406" s="263"/>
    </row>
    <row r="407" spans="1:1" x14ac:dyDescent="0.75">
      <c r="A407" s="263" t="s">
        <v>578</v>
      </c>
    </row>
    <row r="408" spans="1:1" x14ac:dyDescent="0.75">
      <c r="A408" s="263"/>
    </row>
    <row r="409" spans="1:1" x14ac:dyDescent="0.75">
      <c r="A409" s="263" t="s">
        <v>579</v>
      </c>
    </row>
    <row r="410" spans="1:1" x14ac:dyDescent="0.75">
      <c r="A410" s="263" t="s">
        <v>580</v>
      </c>
    </row>
    <row r="411" spans="1:1" x14ac:dyDescent="0.75">
      <c r="A411" s="263" t="s">
        <v>581</v>
      </c>
    </row>
    <row r="412" spans="1:1" x14ac:dyDescent="0.75">
      <c r="A412" s="263" t="s">
        <v>582</v>
      </c>
    </row>
    <row r="413" spans="1:1" x14ac:dyDescent="0.75">
      <c r="A413" s="263" t="s">
        <v>583</v>
      </c>
    </row>
    <row r="414" spans="1:1" x14ac:dyDescent="0.75">
      <c r="A414" s="263"/>
    </row>
    <row r="415" spans="1:1" x14ac:dyDescent="0.75">
      <c r="A415" s="263" t="s">
        <v>584</v>
      </c>
    </row>
    <row r="416" spans="1:1" x14ac:dyDescent="0.75">
      <c r="A416" s="263" t="s">
        <v>585</v>
      </c>
    </row>
    <row r="417" spans="1:1" x14ac:dyDescent="0.75">
      <c r="A417" s="263" t="s">
        <v>586</v>
      </c>
    </row>
    <row r="418" spans="1:1" x14ac:dyDescent="0.75">
      <c r="A418" s="263" t="s">
        <v>587</v>
      </c>
    </row>
    <row r="419" spans="1:1" x14ac:dyDescent="0.75">
      <c r="A419" s="263" t="s">
        <v>588</v>
      </c>
    </row>
    <row r="420" spans="1:1" x14ac:dyDescent="0.75">
      <c r="A420" s="263" t="s">
        <v>589</v>
      </c>
    </row>
    <row r="421" spans="1:1" x14ac:dyDescent="0.75">
      <c r="A421" s="263"/>
    </row>
    <row r="422" spans="1:1" x14ac:dyDescent="0.75">
      <c r="A422" s="263" t="s">
        <v>590</v>
      </c>
    </row>
    <row r="423" spans="1:1" x14ac:dyDescent="0.75">
      <c r="A423" s="263" t="s">
        <v>591</v>
      </c>
    </row>
    <row r="424" spans="1:1" x14ac:dyDescent="0.75">
      <c r="A424" s="263" t="s">
        <v>592</v>
      </c>
    </row>
    <row r="425" spans="1:1" x14ac:dyDescent="0.75">
      <c r="A425" s="263" t="s">
        <v>593</v>
      </c>
    </row>
    <row r="426" spans="1:1" x14ac:dyDescent="0.75">
      <c r="A426" s="263" t="s">
        <v>594</v>
      </c>
    </row>
    <row r="427" spans="1:1" x14ac:dyDescent="0.75">
      <c r="A427" s="263" t="s">
        <v>595</v>
      </c>
    </row>
    <row r="428" spans="1:1" x14ac:dyDescent="0.75">
      <c r="A428" s="263"/>
    </row>
    <row r="429" spans="1:1" x14ac:dyDescent="0.75">
      <c r="A429" s="263" t="s">
        <v>596</v>
      </c>
    </row>
    <row r="430" spans="1:1" x14ac:dyDescent="0.75">
      <c r="A430" s="263" t="s">
        <v>597</v>
      </c>
    </row>
    <row r="431" spans="1:1" x14ac:dyDescent="0.75">
      <c r="A431" s="263" t="s">
        <v>598</v>
      </c>
    </row>
    <row r="432" spans="1:1" x14ac:dyDescent="0.75">
      <c r="A432" s="263" t="s">
        <v>599</v>
      </c>
    </row>
    <row r="433" spans="1:1" x14ac:dyDescent="0.75">
      <c r="A433" s="263" t="s">
        <v>600</v>
      </c>
    </row>
    <row r="434" spans="1:1" x14ac:dyDescent="0.75">
      <c r="A434" s="263"/>
    </row>
    <row r="435" spans="1:1" x14ac:dyDescent="0.75">
      <c r="A435" s="263" t="s">
        <v>601</v>
      </c>
    </row>
    <row r="436" spans="1:1" x14ac:dyDescent="0.75">
      <c r="A436" s="263"/>
    </row>
    <row r="437" spans="1:1" x14ac:dyDescent="0.75">
      <c r="A437" s="263" t="s">
        <v>602</v>
      </c>
    </row>
    <row r="438" spans="1:1" x14ac:dyDescent="0.75">
      <c r="A438" s="263" t="s">
        <v>603</v>
      </c>
    </row>
    <row r="439" spans="1:1" x14ac:dyDescent="0.75">
      <c r="A439" s="263" t="s">
        <v>604</v>
      </c>
    </row>
    <row r="440" spans="1:1" x14ac:dyDescent="0.75">
      <c r="A440" s="263" t="s">
        <v>605</v>
      </c>
    </row>
    <row r="441" spans="1:1" x14ac:dyDescent="0.75">
      <c r="A441" s="263" t="s">
        <v>606</v>
      </c>
    </row>
    <row r="442" spans="1:1" x14ac:dyDescent="0.75">
      <c r="A442" s="263" t="s">
        <v>607</v>
      </c>
    </row>
    <row r="443" spans="1:1" x14ac:dyDescent="0.75">
      <c r="A443" s="263" t="s">
        <v>608</v>
      </c>
    </row>
    <row r="444" spans="1:1" x14ac:dyDescent="0.75">
      <c r="A444" s="263" t="s">
        <v>609</v>
      </c>
    </row>
    <row r="445" spans="1:1" x14ac:dyDescent="0.75">
      <c r="A445" s="263"/>
    </row>
    <row r="446" spans="1:1" x14ac:dyDescent="0.75">
      <c r="A446" s="263" t="s">
        <v>610</v>
      </c>
    </row>
    <row r="447" spans="1:1" x14ac:dyDescent="0.75">
      <c r="A447" s="263"/>
    </row>
    <row r="448" spans="1:1" x14ac:dyDescent="0.75">
      <c r="A448" s="263" t="s">
        <v>611</v>
      </c>
    </row>
    <row r="449" spans="1:1" x14ac:dyDescent="0.75">
      <c r="A449" s="263" t="s">
        <v>612</v>
      </c>
    </row>
    <row r="450" spans="1:1" x14ac:dyDescent="0.75">
      <c r="A450" s="263" t="s">
        <v>613</v>
      </c>
    </row>
    <row r="451" spans="1:1" x14ac:dyDescent="0.75">
      <c r="A451" s="263" t="s">
        <v>614</v>
      </c>
    </row>
    <row r="452" spans="1:1" x14ac:dyDescent="0.75">
      <c r="A452" s="263"/>
    </row>
    <row r="453" spans="1:1" x14ac:dyDescent="0.75">
      <c r="A453" s="263" t="s">
        <v>615</v>
      </c>
    </row>
    <row r="454" spans="1:1" x14ac:dyDescent="0.75">
      <c r="A454" s="263" t="s">
        <v>616</v>
      </c>
    </row>
    <row r="455" spans="1:1" x14ac:dyDescent="0.75">
      <c r="A455" s="263" t="s">
        <v>617</v>
      </c>
    </row>
    <row r="456" spans="1:1" x14ac:dyDescent="0.75">
      <c r="A456" s="263" t="s">
        <v>618</v>
      </c>
    </row>
    <row r="457" spans="1:1" x14ac:dyDescent="0.75">
      <c r="A457" s="263" t="s">
        <v>619</v>
      </c>
    </row>
    <row r="458" spans="1:1" x14ac:dyDescent="0.75">
      <c r="A458" s="263" t="s">
        <v>620</v>
      </c>
    </row>
    <row r="459" spans="1:1" x14ac:dyDescent="0.75">
      <c r="A459" s="263" t="s">
        <v>621</v>
      </c>
    </row>
    <row r="460" spans="1:1" x14ac:dyDescent="0.75">
      <c r="A460" s="263" t="s">
        <v>622</v>
      </c>
    </row>
    <row r="461" spans="1:1" x14ac:dyDescent="0.75">
      <c r="A461" s="263" t="s">
        <v>623</v>
      </c>
    </row>
    <row r="462" spans="1:1" x14ac:dyDescent="0.75">
      <c r="A462" s="263"/>
    </row>
    <row r="463" spans="1:1" x14ac:dyDescent="0.75">
      <c r="A463" s="263" t="s">
        <v>624</v>
      </c>
    </row>
    <row r="464" spans="1:1" x14ac:dyDescent="0.75">
      <c r="A464" s="263" t="s">
        <v>625</v>
      </c>
    </row>
    <row r="465" spans="1:1" x14ac:dyDescent="0.75">
      <c r="A465" s="263" t="s">
        <v>626</v>
      </c>
    </row>
    <row r="466" spans="1:1" x14ac:dyDescent="0.75">
      <c r="A466" s="263" t="s">
        <v>627</v>
      </c>
    </row>
    <row r="467" spans="1:1" x14ac:dyDescent="0.75">
      <c r="A467" s="263" t="s">
        <v>628</v>
      </c>
    </row>
    <row r="468" spans="1:1" x14ac:dyDescent="0.75">
      <c r="A468" s="263" t="s">
        <v>629</v>
      </c>
    </row>
    <row r="469" spans="1:1" x14ac:dyDescent="0.75">
      <c r="A469" s="263" t="s">
        <v>630</v>
      </c>
    </row>
    <row r="470" spans="1:1" x14ac:dyDescent="0.75">
      <c r="A470" s="263"/>
    </row>
    <row r="471" spans="1:1" x14ac:dyDescent="0.75">
      <c r="A471" s="263" t="s">
        <v>631</v>
      </c>
    </row>
    <row r="472" spans="1:1" x14ac:dyDescent="0.75">
      <c r="A472" s="263"/>
    </row>
    <row r="473" spans="1:1" x14ac:dyDescent="0.75">
      <c r="A473" s="263" t="s">
        <v>632</v>
      </c>
    </row>
    <row r="474" spans="1:1" x14ac:dyDescent="0.75">
      <c r="A474" s="263" t="s">
        <v>633</v>
      </c>
    </row>
    <row r="475" spans="1:1" x14ac:dyDescent="0.75">
      <c r="A475" s="263" t="s">
        <v>634</v>
      </c>
    </row>
    <row r="476" spans="1:1" x14ac:dyDescent="0.75">
      <c r="A476" s="263"/>
    </row>
    <row r="477" spans="1:1" x14ac:dyDescent="0.75">
      <c r="A477" s="263" t="s">
        <v>635</v>
      </c>
    </row>
    <row r="478" spans="1:1" x14ac:dyDescent="0.75">
      <c r="A478" s="263" t="s">
        <v>636</v>
      </c>
    </row>
    <row r="479" spans="1:1" x14ac:dyDescent="0.75">
      <c r="A479" s="263" t="s">
        <v>637</v>
      </c>
    </row>
    <row r="480" spans="1:1" x14ac:dyDescent="0.75">
      <c r="A480" s="263" t="s">
        <v>638</v>
      </c>
    </row>
    <row r="481" spans="1:1" x14ac:dyDescent="0.75">
      <c r="A481" s="263" t="s">
        <v>639</v>
      </c>
    </row>
    <row r="482" spans="1:1" x14ac:dyDescent="0.75">
      <c r="A482" s="263" t="s">
        <v>640</v>
      </c>
    </row>
    <row r="483" spans="1:1" x14ac:dyDescent="0.75">
      <c r="A483" s="263" t="s">
        <v>641</v>
      </c>
    </row>
    <row r="484" spans="1:1" x14ac:dyDescent="0.75">
      <c r="A484" s="263" t="s">
        <v>642</v>
      </c>
    </row>
    <row r="485" spans="1:1" x14ac:dyDescent="0.75">
      <c r="A485" s="263" t="s">
        <v>643</v>
      </c>
    </row>
    <row r="486" spans="1:1" x14ac:dyDescent="0.75">
      <c r="A486" s="263"/>
    </row>
    <row r="487" spans="1:1" x14ac:dyDescent="0.75">
      <c r="A487" s="263" t="s">
        <v>644</v>
      </c>
    </row>
    <row r="488" spans="1:1" x14ac:dyDescent="0.75">
      <c r="A488" s="263" t="s">
        <v>645</v>
      </c>
    </row>
    <row r="489" spans="1:1" x14ac:dyDescent="0.75">
      <c r="A489" s="263" t="s">
        <v>646</v>
      </c>
    </row>
    <row r="490" spans="1:1" x14ac:dyDescent="0.75">
      <c r="A490" s="263" t="s">
        <v>647</v>
      </c>
    </row>
    <row r="491" spans="1:1" x14ac:dyDescent="0.75">
      <c r="A491" s="263"/>
    </row>
    <row r="492" spans="1:1" x14ac:dyDescent="0.75">
      <c r="A492" s="263" t="s">
        <v>648</v>
      </c>
    </row>
    <row r="493" spans="1:1" x14ac:dyDescent="0.75">
      <c r="A493" s="263" t="s">
        <v>649</v>
      </c>
    </row>
    <row r="494" spans="1:1" x14ac:dyDescent="0.75">
      <c r="A494" s="263" t="s">
        <v>650</v>
      </c>
    </row>
    <row r="495" spans="1:1" x14ac:dyDescent="0.75">
      <c r="A495" s="263" t="s">
        <v>651</v>
      </c>
    </row>
    <row r="496" spans="1:1" x14ac:dyDescent="0.75">
      <c r="A496" s="263" t="s">
        <v>652</v>
      </c>
    </row>
    <row r="497" spans="1:1" x14ac:dyDescent="0.75">
      <c r="A497" s="263" t="s">
        <v>653</v>
      </c>
    </row>
    <row r="498" spans="1:1" x14ac:dyDescent="0.75">
      <c r="A498" s="263"/>
    </row>
    <row r="499" spans="1:1" x14ac:dyDescent="0.75">
      <c r="A499" s="263" t="s">
        <v>654</v>
      </c>
    </row>
    <row r="500" spans="1:1" x14ac:dyDescent="0.75">
      <c r="A500" s="263" t="s">
        <v>655</v>
      </c>
    </row>
    <row r="501" spans="1:1" x14ac:dyDescent="0.75">
      <c r="A501" s="263" t="s">
        <v>656</v>
      </c>
    </row>
    <row r="502" spans="1:1" x14ac:dyDescent="0.75">
      <c r="A502" s="263" t="s">
        <v>657</v>
      </c>
    </row>
    <row r="503" spans="1:1" x14ac:dyDescent="0.75">
      <c r="A503" s="263" t="s">
        <v>658</v>
      </c>
    </row>
    <row r="504" spans="1:1" x14ac:dyDescent="0.75">
      <c r="A504" s="263" t="s">
        <v>659</v>
      </c>
    </row>
    <row r="505" spans="1:1" x14ac:dyDescent="0.75">
      <c r="A505" s="263" t="s">
        <v>660</v>
      </c>
    </row>
    <row r="506" spans="1:1" x14ac:dyDescent="0.75">
      <c r="A506" s="263" t="s">
        <v>661</v>
      </c>
    </row>
    <row r="507" spans="1:1" x14ac:dyDescent="0.75">
      <c r="A507" s="263" t="s">
        <v>662</v>
      </c>
    </row>
    <row r="508" spans="1:1" x14ac:dyDescent="0.75">
      <c r="A508" s="263" t="s">
        <v>663</v>
      </c>
    </row>
    <row r="509" spans="1:1" x14ac:dyDescent="0.75">
      <c r="A509" s="263" t="s">
        <v>664</v>
      </c>
    </row>
    <row r="510" spans="1:1" x14ac:dyDescent="0.75">
      <c r="A510" s="263" t="s">
        <v>665</v>
      </c>
    </row>
    <row r="511" spans="1:1" x14ac:dyDescent="0.75">
      <c r="A511" s="263" t="s">
        <v>666</v>
      </c>
    </row>
    <row r="512" spans="1:1" x14ac:dyDescent="0.75">
      <c r="A512" s="263"/>
    </row>
    <row r="513" spans="1:1" x14ac:dyDescent="0.75">
      <c r="A513" s="263" t="s">
        <v>667</v>
      </c>
    </row>
    <row r="514" spans="1:1" x14ac:dyDescent="0.75">
      <c r="A514" s="263" t="s">
        <v>668</v>
      </c>
    </row>
    <row r="515" spans="1:1" x14ac:dyDescent="0.75">
      <c r="A515" s="263" t="s">
        <v>669</v>
      </c>
    </row>
    <row r="516" spans="1:1" x14ac:dyDescent="0.75">
      <c r="A516" s="263" t="s">
        <v>670</v>
      </c>
    </row>
    <row r="517" spans="1:1" x14ac:dyDescent="0.75">
      <c r="A517" s="263" t="s">
        <v>671</v>
      </c>
    </row>
    <row r="518" spans="1:1" x14ac:dyDescent="0.75">
      <c r="A518" s="263" t="s">
        <v>672</v>
      </c>
    </row>
    <row r="519" spans="1:1" x14ac:dyDescent="0.75">
      <c r="A519" s="263" t="s">
        <v>673</v>
      </c>
    </row>
    <row r="520" spans="1:1" x14ac:dyDescent="0.75">
      <c r="A520" s="263"/>
    </row>
    <row r="521" spans="1:1" x14ac:dyDescent="0.75">
      <c r="A521" s="263" t="s">
        <v>674</v>
      </c>
    </row>
    <row r="522" spans="1:1" x14ac:dyDescent="0.75">
      <c r="A522" s="263" t="s">
        <v>675</v>
      </c>
    </row>
    <row r="523" spans="1:1" x14ac:dyDescent="0.75">
      <c r="A523" s="263" t="s">
        <v>676</v>
      </c>
    </row>
    <row r="524" spans="1:1" x14ac:dyDescent="0.75">
      <c r="A524" s="263" t="s">
        <v>677</v>
      </c>
    </row>
    <row r="525" spans="1:1" x14ac:dyDescent="0.75">
      <c r="A525" s="263" t="s">
        <v>678</v>
      </c>
    </row>
    <row r="526" spans="1:1" x14ac:dyDescent="0.75">
      <c r="A526" s="263" t="s">
        <v>679</v>
      </c>
    </row>
    <row r="527" spans="1:1" x14ac:dyDescent="0.75">
      <c r="A527" s="263" t="s">
        <v>680</v>
      </c>
    </row>
    <row r="528" spans="1:1" x14ac:dyDescent="0.75">
      <c r="A528" s="263" t="s">
        <v>681</v>
      </c>
    </row>
    <row r="529" spans="1:1" x14ac:dyDescent="0.75">
      <c r="A529" s="263" t="s">
        <v>682</v>
      </c>
    </row>
    <row r="530" spans="1:1" x14ac:dyDescent="0.75">
      <c r="A530" s="263" t="s">
        <v>683</v>
      </c>
    </row>
    <row r="531" spans="1:1" x14ac:dyDescent="0.75">
      <c r="A531" s="263" t="s">
        <v>684</v>
      </c>
    </row>
    <row r="532" spans="1:1" x14ac:dyDescent="0.75">
      <c r="A532" s="263" t="s">
        <v>685</v>
      </c>
    </row>
    <row r="533" spans="1:1" x14ac:dyDescent="0.75">
      <c r="A533" s="263" t="s">
        <v>686</v>
      </c>
    </row>
    <row r="534" spans="1:1" x14ac:dyDescent="0.75">
      <c r="A534" s="263" t="s">
        <v>687</v>
      </c>
    </row>
    <row r="535" spans="1:1" x14ac:dyDescent="0.75">
      <c r="A535" s="263"/>
    </row>
    <row r="536" spans="1:1" x14ac:dyDescent="0.75">
      <c r="A536" s="263" t="s">
        <v>688</v>
      </c>
    </row>
    <row r="537" spans="1:1" x14ac:dyDescent="0.75">
      <c r="A537" s="263" t="s">
        <v>689</v>
      </c>
    </row>
    <row r="538" spans="1:1" x14ac:dyDescent="0.75">
      <c r="A538" s="263" t="s">
        <v>690</v>
      </c>
    </row>
    <row r="539" spans="1:1" x14ac:dyDescent="0.75">
      <c r="A539" s="263"/>
    </row>
    <row r="540" spans="1:1" x14ac:dyDescent="0.75">
      <c r="A540" s="263" t="s">
        <v>691</v>
      </c>
    </row>
    <row r="541" spans="1:1" x14ac:dyDescent="0.75">
      <c r="A541" s="263"/>
    </row>
    <row r="542" spans="1:1" x14ac:dyDescent="0.75">
      <c r="A542" s="263" t="s">
        <v>692</v>
      </c>
    </row>
    <row r="543" spans="1:1" x14ac:dyDescent="0.75">
      <c r="A543" s="263" t="s">
        <v>693</v>
      </c>
    </row>
    <row r="544" spans="1:1" x14ac:dyDescent="0.75">
      <c r="A544" s="263" t="s">
        <v>694</v>
      </c>
    </row>
    <row r="545" spans="1:1" x14ac:dyDescent="0.75">
      <c r="A545" s="263" t="s">
        <v>695</v>
      </c>
    </row>
    <row r="546" spans="1:1" x14ac:dyDescent="0.75">
      <c r="A546" s="263" t="s">
        <v>696</v>
      </c>
    </row>
    <row r="547" spans="1:1" x14ac:dyDescent="0.75">
      <c r="A547" s="263" t="s">
        <v>697</v>
      </c>
    </row>
    <row r="548" spans="1:1" x14ac:dyDescent="0.75">
      <c r="A548" s="263" t="s">
        <v>698</v>
      </c>
    </row>
    <row r="549" spans="1:1" x14ac:dyDescent="0.75">
      <c r="A549" s="263" t="s">
        <v>699</v>
      </c>
    </row>
    <row r="550" spans="1:1" x14ac:dyDescent="0.75">
      <c r="A550" s="263" t="s">
        <v>700</v>
      </c>
    </row>
    <row r="551" spans="1:1" x14ac:dyDescent="0.75">
      <c r="A551" s="263"/>
    </row>
    <row r="552" spans="1:1" x14ac:dyDescent="0.75">
      <c r="A552" s="263" t="s">
        <v>701</v>
      </c>
    </row>
    <row r="553" spans="1:1" x14ac:dyDescent="0.75">
      <c r="A553" s="263"/>
    </row>
    <row r="554" spans="1:1" x14ac:dyDescent="0.75">
      <c r="A554" s="263" t="s">
        <v>702</v>
      </c>
    </row>
    <row r="555" spans="1:1" x14ac:dyDescent="0.75">
      <c r="A555" s="263" t="s">
        <v>703</v>
      </c>
    </row>
    <row r="556" spans="1:1" x14ac:dyDescent="0.75">
      <c r="A556" s="263" t="s">
        <v>704</v>
      </c>
    </row>
    <row r="557" spans="1:1" x14ac:dyDescent="0.75">
      <c r="A557" s="263" t="s">
        <v>705</v>
      </c>
    </row>
    <row r="558" spans="1:1" x14ac:dyDescent="0.75">
      <c r="A558" s="263" t="s">
        <v>706</v>
      </c>
    </row>
    <row r="559" spans="1:1" x14ac:dyDescent="0.75">
      <c r="A559" s="263" t="s">
        <v>707</v>
      </c>
    </row>
    <row r="560" spans="1:1" x14ac:dyDescent="0.75">
      <c r="A560" s="263" t="s">
        <v>708</v>
      </c>
    </row>
    <row r="561" spans="1:1" x14ac:dyDescent="0.75">
      <c r="A561" s="263" t="s">
        <v>709</v>
      </c>
    </row>
    <row r="562" spans="1:1" x14ac:dyDescent="0.75">
      <c r="A562" s="263"/>
    </row>
    <row r="563" spans="1:1" x14ac:dyDescent="0.75">
      <c r="A563" s="263" t="s">
        <v>710</v>
      </c>
    </row>
    <row r="564" spans="1:1" x14ac:dyDescent="0.75">
      <c r="A564" s="263"/>
    </row>
    <row r="565" spans="1:1" x14ac:dyDescent="0.75">
      <c r="A565" s="263" t="s">
        <v>711</v>
      </c>
    </row>
    <row r="566" spans="1:1" x14ac:dyDescent="0.75">
      <c r="A566" s="263" t="s">
        <v>712</v>
      </c>
    </row>
    <row r="567" spans="1:1" x14ac:dyDescent="0.75">
      <c r="A567" s="263" t="s">
        <v>713</v>
      </c>
    </row>
    <row r="568" spans="1:1" x14ac:dyDescent="0.75">
      <c r="A568" s="263" t="s">
        <v>714</v>
      </c>
    </row>
    <row r="569" spans="1:1" x14ac:dyDescent="0.75">
      <c r="A569" s="263"/>
    </row>
    <row r="570" spans="1:1" x14ac:dyDescent="0.75">
      <c r="A570" s="263" t="s">
        <v>715</v>
      </c>
    </row>
    <row r="571" spans="1:1" x14ac:dyDescent="0.75">
      <c r="A571" s="263" t="s">
        <v>716</v>
      </c>
    </row>
    <row r="572" spans="1:1" x14ac:dyDescent="0.75">
      <c r="A572" s="263" t="s">
        <v>717</v>
      </c>
    </row>
    <row r="573" spans="1:1" x14ac:dyDescent="0.75">
      <c r="A573" s="263" t="s">
        <v>718</v>
      </c>
    </row>
    <row r="574" spans="1:1" x14ac:dyDescent="0.75">
      <c r="A574" s="263" t="s">
        <v>719</v>
      </c>
    </row>
    <row r="575" spans="1:1" x14ac:dyDescent="0.75">
      <c r="A575" s="263" t="s">
        <v>720</v>
      </c>
    </row>
    <row r="576" spans="1:1" x14ac:dyDescent="0.75">
      <c r="A576" s="263" t="s">
        <v>721</v>
      </c>
    </row>
    <row r="577" spans="1:1" x14ac:dyDescent="0.75">
      <c r="A577" s="263" t="s">
        <v>722</v>
      </c>
    </row>
    <row r="578" spans="1:1" x14ac:dyDescent="0.75">
      <c r="A578" s="263"/>
    </row>
    <row r="579" spans="1:1" x14ac:dyDescent="0.75">
      <c r="A579" s="263" t="s">
        <v>723</v>
      </c>
    </row>
    <row r="580" spans="1:1" x14ac:dyDescent="0.75">
      <c r="A580" s="263" t="s">
        <v>724</v>
      </c>
    </row>
    <row r="581" spans="1:1" x14ac:dyDescent="0.75">
      <c r="A581" s="263" t="s">
        <v>725</v>
      </c>
    </row>
    <row r="582" spans="1:1" x14ac:dyDescent="0.75">
      <c r="A582" s="263" t="s">
        <v>726</v>
      </c>
    </row>
    <row r="583" spans="1:1" x14ac:dyDescent="0.75">
      <c r="A583" s="263"/>
    </row>
    <row r="584" spans="1:1" x14ac:dyDescent="0.75">
      <c r="A584" s="263" t="s">
        <v>727</v>
      </c>
    </row>
    <row r="585" spans="1:1" x14ac:dyDescent="0.75">
      <c r="A585" s="263" t="s">
        <v>728</v>
      </c>
    </row>
    <row r="586" spans="1:1" x14ac:dyDescent="0.75">
      <c r="A586" s="263" t="s">
        <v>729</v>
      </c>
    </row>
    <row r="587" spans="1:1" x14ac:dyDescent="0.75">
      <c r="A587" s="263" t="s">
        <v>730</v>
      </c>
    </row>
    <row r="588" spans="1:1" x14ac:dyDescent="0.75">
      <c r="A588" s="263"/>
    </row>
    <row r="589" spans="1:1" x14ac:dyDescent="0.75">
      <c r="A589" s="263" t="s">
        <v>731</v>
      </c>
    </row>
    <row r="590" spans="1:1" x14ac:dyDescent="0.75">
      <c r="A590" s="263"/>
    </row>
    <row r="591" spans="1:1" x14ac:dyDescent="0.75">
      <c r="A591" s="263" t="s">
        <v>732</v>
      </c>
    </row>
    <row r="592" spans="1:1" x14ac:dyDescent="0.75">
      <c r="A592" s="263" t="s">
        <v>733</v>
      </c>
    </row>
    <row r="593" spans="1:1" x14ac:dyDescent="0.75">
      <c r="A593" s="263" t="s">
        <v>734</v>
      </c>
    </row>
    <row r="594" spans="1:1" x14ac:dyDescent="0.75">
      <c r="A594" s="263" t="s">
        <v>735</v>
      </c>
    </row>
    <row r="595" spans="1:1" x14ac:dyDescent="0.75">
      <c r="A595" s="263" t="s">
        <v>736</v>
      </c>
    </row>
    <row r="596" spans="1:1" x14ac:dyDescent="0.75">
      <c r="A596" s="263" t="s">
        <v>737</v>
      </c>
    </row>
    <row r="597" spans="1:1" x14ac:dyDescent="0.75">
      <c r="A597" s="263" t="s">
        <v>738</v>
      </c>
    </row>
    <row r="598" spans="1:1" x14ac:dyDescent="0.75">
      <c r="A598" s="263" t="s">
        <v>739</v>
      </c>
    </row>
    <row r="599" spans="1:1" x14ac:dyDescent="0.75">
      <c r="A599" s="263"/>
    </row>
    <row r="600" spans="1:1" x14ac:dyDescent="0.75">
      <c r="A600" s="263" t="s">
        <v>740</v>
      </c>
    </row>
    <row r="601" spans="1:1" x14ac:dyDescent="0.75">
      <c r="A601" s="263"/>
    </row>
    <row r="602" spans="1:1" x14ac:dyDescent="0.75">
      <c r="A602" s="263" t="s">
        <v>741</v>
      </c>
    </row>
    <row r="603" spans="1:1" x14ac:dyDescent="0.75">
      <c r="A603" s="263" t="s">
        <v>742</v>
      </c>
    </row>
    <row r="604" spans="1:1" x14ac:dyDescent="0.75">
      <c r="A604" s="263" t="s">
        <v>743</v>
      </c>
    </row>
    <row r="605" spans="1:1" x14ac:dyDescent="0.75">
      <c r="A605" s="263" t="s">
        <v>744</v>
      </c>
    </row>
    <row r="606" spans="1:1" x14ac:dyDescent="0.75">
      <c r="A606" s="263" t="s">
        <v>745</v>
      </c>
    </row>
    <row r="607" spans="1:1" x14ac:dyDescent="0.75">
      <c r="A607" s="263" t="s">
        <v>746</v>
      </c>
    </row>
    <row r="608" spans="1:1" x14ac:dyDescent="0.75">
      <c r="A608" s="263" t="s">
        <v>747</v>
      </c>
    </row>
    <row r="609" spans="1:1" x14ac:dyDescent="0.75">
      <c r="A609" s="263" t="s">
        <v>748</v>
      </c>
    </row>
    <row r="610" spans="1:1" x14ac:dyDescent="0.75">
      <c r="A610" s="263" t="s">
        <v>749</v>
      </c>
    </row>
    <row r="611" spans="1:1" x14ac:dyDescent="0.75">
      <c r="A611" s="263"/>
    </row>
    <row r="612" spans="1:1" x14ac:dyDescent="0.75">
      <c r="A612" s="263" t="s">
        <v>750</v>
      </c>
    </row>
    <row r="613" spans="1:1" x14ac:dyDescent="0.75">
      <c r="A613" s="263"/>
    </row>
    <row r="614" spans="1:1" x14ac:dyDescent="0.75">
      <c r="A614" s="263" t="s">
        <v>751</v>
      </c>
    </row>
    <row r="615" spans="1:1" x14ac:dyDescent="0.75">
      <c r="A615" s="263" t="s">
        <v>752</v>
      </c>
    </row>
    <row r="616" spans="1:1" x14ac:dyDescent="0.75">
      <c r="A616" s="263" t="s">
        <v>753</v>
      </c>
    </row>
    <row r="617" spans="1:1" x14ac:dyDescent="0.75">
      <c r="A617" s="263" t="s">
        <v>754</v>
      </c>
    </row>
    <row r="618" spans="1:1" x14ac:dyDescent="0.75">
      <c r="A618" s="263" t="s">
        <v>755</v>
      </c>
    </row>
    <row r="619" spans="1:1" x14ac:dyDescent="0.75">
      <c r="A619" s="263" t="s">
        <v>756</v>
      </c>
    </row>
    <row r="620" spans="1:1" x14ac:dyDescent="0.75">
      <c r="A620" s="263"/>
    </row>
    <row r="621" spans="1:1" x14ac:dyDescent="0.75">
      <c r="A621" s="263" t="s">
        <v>757</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2021-06-03T13:59:36Z</dcterms:modified>
</cp:coreProperties>
</file>