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6630F895-2F63-4AE9-A35A-558762A3C9F4}"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17" r:id="rId10"/>
    <sheet name="SPERT® Normal - Agile Forecast2" sheetId="23"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24" l="1"/>
  <c r="Q1" i="24"/>
  <c r="D16" i="24" l="1"/>
  <c r="D17" i="24"/>
  <c r="D18" i="24"/>
  <c r="D22" i="24" l="1"/>
  <c r="D21" i="24"/>
  <c r="D20" i="24"/>
  <c r="M4" i="24" l="1"/>
  <c r="B44" i="24"/>
  <c r="O5" i="24"/>
  <c r="D5" i="24"/>
  <c r="C5" i="24"/>
  <c r="B5" i="24"/>
  <c r="X4" i="24"/>
  <c r="K4" i="24"/>
  <c r="G4" i="24"/>
  <c r="G5" i="24" s="1"/>
  <c r="F4" i="24"/>
  <c r="E4" i="24"/>
  <c r="L4" i="24" l="1"/>
  <c r="L5" i="24" s="1"/>
  <c r="D13" i="24"/>
  <c r="P4" i="24"/>
  <c r="S4" i="24"/>
  <c r="N4" i="24"/>
  <c r="C63" i="24" s="1"/>
  <c r="T4" i="24"/>
  <c r="AS4" i="24"/>
  <c r="AT4" i="24" s="1"/>
  <c r="Q4" i="24"/>
  <c r="U4" i="24"/>
  <c r="J5" i="24"/>
  <c r="R4" i="24"/>
  <c r="V4" i="24"/>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T10" i="24"/>
  <c r="U5" i="24"/>
  <c r="U10" i="24"/>
  <c r="V5" i="24"/>
  <c r="V10" i="24"/>
  <c r="R5" i="24"/>
  <c r="R10" i="24"/>
  <c r="S5" i="24"/>
  <c r="S10" i="24"/>
  <c r="Q5" i="24"/>
  <c r="Q10"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N11" i="14"/>
  <c r="N12" i="14"/>
  <c r="K4" i="19"/>
  <c r="N4" i="19" s="1"/>
  <c r="K5" i="14"/>
  <c r="K6" i="14"/>
  <c r="K7" i="14"/>
  <c r="K8" i="14"/>
  <c r="K9" i="14"/>
  <c r="K10" i="14"/>
  <c r="K11" i="14"/>
  <c r="K12" i="14"/>
  <c r="K13" i="14"/>
  <c r="N13" i="14" s="1"/>
  <c r="K4" i="14"/>
  <c r="N4" i="14" s="1"/>
  <c r="N12" i="7"/>
  <c r="K4" i="7"/>
  <c r="N4" i="7" s="1"/>
  <c r="O5" i="15"/>
  <c r="O6" i="15"/>
  <c r="O7" i="15"/>
  <c r="O8" i="15"/>
  <c r="O9" i="15"/>
  <c r="O10" i="15"/>
  <c r="O11" i="15"/>
  <c r="R11" i="15" s="1"/>
  <c r="O12" i="15"/>
  <c r="R12" i="15" s="1"/>
  <c r="O13" i="15"/>
  <c r="R13" i="15" s="1"/>
  <c r="O4" i="15"/>
  <c r="R4" i="15" s="1"/>
  <c r="K5" i="7"/>
  <c r="N5" i="7" s="1"/>
  <c r="K6" i="7"/>
  <c r="N6" i="7" s="1"/>
  <c r="K7" i="7"/>
  <c r="N7" i="7" s="1"/>
  <c r="K8" i="7"/>
  <c r="N8" i="7" s="1"/>
  <c r="K9" i="7"/>
  <c r="N9" i="7" s="1"/>
  <c r="K10" i="7"/>
  <c r="N10" i="7" s="1"/>
  <c r="K11" i="7"/>
  <c r="N11" i="7" s="1"/>
  <c r="K12" i="7"/>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N11" i="24" s="1"/>
  <c r="EP11" i="24"/>
  <c r="EO11" i="24"/>
  <c r="ES4" i="24"/>
  <c r="ES8" i="24" s="1"/>
  <c r="EQ11" i="24"/>
  <c r="EM9" i="24"/>
  <c r="EM10" i="24"/>
  <c r="EM4" i="24"/>
  <c r="EM8" i="24" s="1"/>
  <c r="AO4" i="24"/>
  <c r="E16" i="23"/>
  <c r="D16" i="23"/>
  <c r="C16" i="23"/>
  <c r="ES9" i="24" l="1"/>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ES11" i="24" l="1"/>
  <c r="ET11" i="24"/>
  <c r="EL11" i="24"/>
  <c r="EU9" i="24"/>
  <c r="EU10" i="24"/>
  <c r="AY4" i="24"/>
  <c r="EU4" i="24"/>
  <c r="EU8" i="24" s="1"/>
  <c r="EK10" i="24"/>
  <c r="EK9" i="24"/>
  <c r="EK4" i="24"/>
  <c r="EK8" i="24" s="1"/>
  <c r="AM4" i="24"/>
  <c r="C19" i="23"/>
  <c r="D19" i="23"/>
  <c r="E19" i="23"/>
  <c r="T103" i="23"/>
  <c r="R103" i="23"/>
  <c r="S103" i="23"/>
  <c r="E14" i="17"/>
  <c r="C14" i="17"/>
  <c r="D14" i="17"/>
  <c r="V4" i="19"/>
  <c r="EU11" i="24" l="1"/>
  <c r="EK11" i="24"/>
  <c r="EV9" i="24"/>
  <c r="EV10" i="24"/>
  <c r="EV4" i="24"/>
  <c r="EV8" i="24" s="1"/>
  <c r="AZ4" i="24"/>
  <c r="EJ9" i="24"/>
  <c r="EJ10" i="24"/>
  <c r="EJ4" i="24"/>
  <c r="EJ8" i="24" s="1"/>
  <c r="AL4" i="24"/>
  <c r="D20" i="23"/>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C18" i="17"/>
  <c r="C19" i="17" s="1"/>
  <c r="E18" i="17"/>
  <c r="D18" i="17"/>
  <c r="EH11" i="24" l="1"/>
  <c r="EX11" i="24"/>
  <c r="EG10" i="24"/>
  <c r="EG9" i="24"/>
  <c r="EG4" i="24"/>
  <c r="EG8" i="24" s="1"/>
  <c r="AI4" i="24"/>
  <c r="EY9" i="24"/>
  <c r="EY10" i="24"/>
  <c r="EY4" i="24"/>
  <c r="EY8" i="24" s="1"/>
  <c r="BC4" i="24"/>
  <c r="D19" i="17"/>
  <c r="E19" i="17"/>
  <c r="T98" i="17"/>
  <c r="S4" i="17"/>
  <c r="EY11" i="24" l="1"/>
  <c r="EG11" i="24"/>
  <c r="EF9" i="24"/>
  <c r="EF10" i="24"/>
  <c r="EF4" i="24"/>
  <c r="EF8" i="24" s="1"/>
  <c r="AH4" i="24"/>
  <c r="EZ9" i="24"/>
  <c r="EZ10" i="24"/>
  <c r="BD4" i="24"/>
  <c r="EZ4" i="24"/>
  <c r="EZ8" i="24" s="1"/>
  <c r="T39" i="17"/>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EF11" i="24" l="1"/>
  <c r="EZ11" i="24"/>
  <c r="FA10" i="24"/>
  <c r="FA9" i="24"/>
  <c r="FA4" i="24"/>
  <c r="FA8" i="24" s="1"/>
  <c r="BE4" i="24"/>
  <c r="EE9" i="24"/>
  <c r="EE10" i="24"/>
  <c r="EE4" i="24"/>
  <c r="EE8" i="24" s="1"/>
  <c r="AG4" i="24"/>
  <c r="S102" i="17"/>
  <c r="D20" i="17" s="1"/>
  <c r="T102" i="17"/>
  <c r="E20" i="17" s="1"/>
  <c r="FA11" i="24" l="1"/>
  <c r="EE11" i="24"/>
  <c r="ED10" i="24"/>
  <c r="ED9" i="24"/>
  <c r="AF4" i="24"/>
  <c r="ED4" i="24"/>
  <c r="ED8" i="24" s="1"/>
  <c r="FB10" i="24"/>
  <c r="FB9" i="24"/>
  <c r="BF4" i="24"/>
  <c r="FB4" i="24"/>
  <c r="FB8" i="24" s="1"/>
  <c r="Q4" i="17"/>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C11" i="17"/>
  <c r="F4" i="7"/>
  <c r="E4" i="7"/>
  <c r="B22" i="17"/>
  <c r="A48" i="5"/>
  <c r="A114"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1" i="5"/>
  <c r="B40" i="5"/>
  <c r="D10" i="14"/>
  <c r="B46" i="5"/>
  <c r="B45"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8" i="5"/>
  <c r="B5" i="5"/>
  <c r="Q5" i="7" s="1"/>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B9"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GQ77" i="15" s="1"/>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ED65" i="15" s="1"/>
  <c r="Z65" i="15"/>
  <c r="J65" i="15"/>
  <c r="S65" i="15"/>
  <c r="X65" i="15"/>
  <c r="U65" i="15"/>
  <c r="W65" i="15"/>
  <c r="T65" i="15"/>
  <c r="V65" i="15"/>
  <c r="K65" i="15"/>
  <c r="O61" i="15"/>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EP70" i="15" s="1"/>
  <c r="O66" i="15"/>
  <c r="R66" i="15" s="1"/>
  <c r="O62" i="15"/>
  <c r="R62" i="15" s="1"/>
  <c r="O58" i="15"/>
  <c r="R58" i="15" s="1"/>
  <c r="O54" i="15"/>
  <c r="FN54" i="15" s="1"/>
  <c r="O50" i="15"/>
  <c r="R50" i="15" s="1"/>
  <c r="O46" i="15"/>
  <c r="R46" i="15" s="1"/>
  <c r="O42" i="15"/>
  <c r="O38" i="15"/>
  <c r="FJ38" i="15" s="1"/>
  <c r="O34" i="15"/>
  <c r="R34" i="15" s="1"/>
  <c r="O30" i="15"/>
  <c r="R30" i="15" s="1"/>
  <c r="O26" i="15"/>
  <c r="O22" i="15"/>
  <c r="EQ22" i="15" s="1"/>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FP22" i="14" s="1"/>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N101" i="14" s="1"/>
  <c r="K97" i="14"/>
  <c r="N97" i="14" s="1"/>
  <c r="K93" i="14"/>
  <c r="K89" i="14"/>
  <c r="N89" i="14" s="1"/>
  <c r="P85" i="14"/>
  <c r="K85" i="14"/>
  <c r="N85" i="14" s="1"/>
  <c r="K81" i="14"/>
  <c r="GS81" i="14" s="1"/>
  <c r="K77" i="14"/>
  <c r="N77" i="14" s="1"/>
  <c r="O73" i="14"/>
  <c r="K73" i="14"/>
  <c r="N73" i="14" s="1"/>
  <c r="G69" i="14"/>
  <c r="K69" i="14"/>
  <c r="N69" i="14" s="1"/>
  <c r="K65" i="14"/>
  <c r="N65" i="14" s="1"/>
  <c r="K61" i="14"/>
  <c r="N61" i="14" s="1"/>
  <c r="T57" i="14"/>
  <c r="K57" i="14"/>
  <c r="N57" i="14" s="1"/>
  <c r="S53" i="14"/>
  <c r="K53" i="14"/>
  <c r="N53" i="14" s="1"/>
  <c r="K49" i="14"/>
  <c r="K45" i="14"/>
  <c r="N45" i="14" s="1"/>
  <c r="K41" i="14"/>
  <c r="N41" i="14" s="1"/>
  <c r="K37" i="14"/>
  <c r="N37" i="14" s="1"/>
  <c r="K33" i="14"/>
  <c r="K29" i="14"/>
  <c r="N29" i="14" s="1"/>
  <c r="K25" i="14"/>
  <c r="N25" i="14" s="1"/>
  <c r="K21" i="14"/>
  <c r="N21" i="14" s="1"/>
  <c r="K17" i="14"/>
  <c r="EQ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EW44" i="14" s="1"/>
  <c r="K40" i="14"/>
  <c r="N40" i="14" s="1"/>
  <c r="K36" i="14"/>
  <c r="N36" i="14" s="1"/>
  <c r="K32" i="14"/>
  <c r="N32" i="14" s="1"/>
  <c r="K28" i="14"/>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B57"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M65" i="15"/>
  <c r="DQ11" i="14"/>
  <c r="DM11" i="14"/>
  <c r="DI11" i="14"/>
  <c r="DE11" i="14"/>
  <c r="DA11" i="14"/>
  <c r="CW11" i="14"/>
  <c r="CS11" i="14"/>
  <c r="CO11" i="14"/>
  <c r="CK11" i="14"/>
  <c r="CG11" i="14"/>
  <c r="CC11" i="14"/>
  <c r="BY11" i="14"/>
  <c r="BU11" i="14"/>
  <c r="BQ11" i="14"/>
  <c r="BM11" i="14"/>
  <c r="BI11" i="14"/>
  <c r="BE11" i="14"/>
  <c r="BA11" i="14"/>
  <c r="AW11" i="14"/>
  <c r="AS11"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FD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F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HL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HB70" i="15"/>
  <c r="EM70" i="15"/>
  <c r="EF70" i="15"/>
  <c r="FL70" i="15"/>
  <c r="FQ70" i="15"/>
  <c r="GK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E86" i="15"/>
  <c r="FK86" i="15"/>
  <c r="GA86" i="15"/>
  <c r="GQ86" i="15"/>
  <c r="DX86" i="15"/>
  <c r="EN86" i="15"/>
  <c r="FD86" i="15"/>
  <c r="GJ86" i="15"/>
  <c r="GZ86" i="15"/>
  <c r="HP86" i="15"/>
  <c r="EW86" i="15"/>
  <c r="FM86" i="15"/>
  <c r="GC86" i="15"/>
  <c r="HI86" i="15"/>
  <c r="EP86" i="15"/>
  <c r="HB86" i="15"/>
  <c r="EH86" i="15"/>
  <c r="GT86" i="15"/>
  <c r="EL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6" i="5"/>
  <c r="D14"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EG70" i="15" l="1"/>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GA107" i="15" l="1"/>
  <c r="FF107" i="14"/>
  <c r="FF109" i="14" s="1"/>
  <c r="BE9" i="14"/>
  <c r="FA9" i="14"/>
  <c r="FQ10" i="24"/>
  <c r="FQ8" i="24"/>
  <c r="FQ4" i="24"/>
  <c r="FQ9" i="24" s="1"/>
  <c r="BU4" i="24"/>
  <c r="FP11" i="24"/>
  <c r="EY8" i="19"/>
  <c r="FV109" i="14"/>
  <c r="CA104" i="14"/>
  <c r="FW106" i="14"/>
  <c r="FW104" i="14"/>
  <c r="FW107" i="14" s="1"/>
  <c r="FW108" i="14"/>
  <c r="FC5" i="15"/>
  <c r="BG5" i="15"/>
  <c r="FL109" i="15"/>
  <c r="GA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GB107" i="15" l="1"/>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K109" i="15" l="1"/>
  <c r="FC9" i="14"/>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2" i="9"/>
  <c r="M32" i="9"/>
  <c r="A33" i="9"/>
  <c r="C32" i="9"/>
  <c r="D32" i="9"/>
  <c r="G32" i="9"/>
  <c r="L32" i="9"/>
  <c r="B32" i="9"/>
  <c r="I32" i="9"/>
  <c r="N32" i="9"/>
  <c r="X4" i="14"/>
  <c r="DV4" i="14"/>
  <c r="BM7" i="15"/>
  <c r="FI7" i="15"/>
  <c r="GB109" i="14" l="1"/>
  <c r="FG9" i="14"/>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7" i="15"/>
  <c r="GI109" i="15" s="1"/>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5" i="9"/>
  <c r="N35" i="9"/>
  <c r="C35" i="9"/>
  <c r="G35" i="9"/>
  <c r="I35" i="9"/>
  <c r="B35" i="9"/>
  <c r="A36" i="9"/>
  <c r="M35" i="9"/>
  <c r="H35" i="9"/>
  <c r="D35"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BN10" i="7"/>
  <c r="FJ10" i="7"/>
  <c r="BO8" i="14"/>
  <c r="FK8" i="14"/>
  <c r="A37" i="9"/>
  <c r="I36" i="9"/>
  <c r="D36" i="9"/>
  <c r="L36" i="9"/>
  <c r="C36" i="9"/>
  <c r="B36" i="9"/>
  <c r="N36" i="9"/>
  <c r="G36" i="9"/>
  <c r="M36" i="9"/>
  <c r="H36" i="9"/>
  <c r="FN5" i="14"/>
  <c r="BR5" i="14"/>
  <c r="BQ4" i="7"/>
  <c r="FM4" i="7"/>
  <c r="EU107" i="7"/>
  <c r="EU108" i="7"/>
  <c r="EU104" i="7"/>
  <c r="EU106" i="7" s="1"/>
  <c r="BQ7" i="15"/>
  <c r="FM7" i="15"/>
  <c r="C110" i="16"/>
  <c r="B111" i="16"/>
  <c r="FJ9" i="7"/>
  <c r="BN9" i="7"/>
  <c r="FL4" i="15"/>
  <c r="BP4" i="15"/>
  <c r="FK7" i="14"/>
  <c r="BO7" i="14"/>
  <c r="B81" i="18"/>
  <c r="C80" i="18"/>
  <c r="EV109" i="14" l="1"/>
  <c r="FK9" i="14"/>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40" i="9"/>
  <c r="D40" i="9"/>
  <c r="H40" i="9"/>
  <c r="L40" i="9"/>
  <c r="M40" i="9"/>
  <c r="A41" i="9"/>
  <c r="C40" i="9"/>
  <c r="I40" i="9"/>
  <c r="B40" i="9"/>
  <c r="N40"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GQ107" i="14" l="1"/>
  <c r="FV9" i="14"/>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4" i="9"/>
  <c r="B54" i="9"/>
  <c r="L54" i="9"/>
  <c r="A55" i="9"/>
  <c r="D54" i="9"/>
  <c r="N54" i="9"/>
  <c r="C54" i="9"/>
  <c r="H54" i="9"/>
  <c r="I54" i="9"/>
  <c r="M54"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5" i="9"/>
  <c r="M55" i="9"/>
  <c r="C55" i="9"/>
  <c r="A56" i="9"/>
  <c r="B55" i="9"/>
  <c r="D55" i="9"/>
  <c r="I55" i="9"/>
  <c r="N55" i="9"/>
  <c r="G55" i="9"/>
  <c r="L55"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9" i="9"/>
  <c r="B59" i="9"/>
  <c r="L59" i="9"/>
  <c r="N59" i="9"/>
  <c r="H59" i="9"/>
  <c r="C59" i="9"/>
  <c r="D59" i="9"/>
  <c r="G59" i="9"/>
  <c r="M59" i="9"/>
  <c r="A60" i="9"/>
  <c r="GK5" i="14"/>
  <c r="CO5" i="14"/>
  <c r="GH9" i="14" l="1"/>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7" i="7"/>
  <c r="DW108" i="7"/>
  <c r="DW104" i="7"/>
  <c r="DW106" i="7" s="1"/>
  <c r="HD109" i="14" l="1"/>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2" i="9"/>
  <c r="A63" i="9"/>
  <c r="I62" i="9"/>
  <c r="G62" i="9"/>
  <c r="C62" i="9"/>
  <c r="M62" i="9"/>
  <c r="H62" i="9"/>
  <c r="B62" i="9"/>
  <c r="L62" i="9"/>
  <c r="N62"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GM9" i="14" l="1"/>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M9" i="14" l="1"/>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V5" i="15" l="1"/>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<sst xmlns="http://schemas.openxmlformats.org/spreadsheetml/2006/main" count="1277" uniqueCount="854">
  <si>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</si>
  <si>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</si>
  <si>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</si>
  <si>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</si>
  <si>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</si>
  <si>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</si>
  <si>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</si>
  <si>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</si>
  <si>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</si>
  <si>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</si>
  <si>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</si>
  <si>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</si>
  <si>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</si>
  <si>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</si>
  <si>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</si>
  <si>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</si>
  <si>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</si>
  <si>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</si>
  <si>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</si>
  <si>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</si>
  <si>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</si>
  <si>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</si>
  <si>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</si>
  <si>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</si>
  <si>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</si>
  <si>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</si>
  <si>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</si>
  <si>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</si>
  <si>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</si>
  <si>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</si>
  <si>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</si>
  <si>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</si>
  <si>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</si>
  <si>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</si>
  <si>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</si>
  <si>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</si>
  <si>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</si>
  <si>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</si>
  <si>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</si>
  <si>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</si>
  <si>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</si>
  <si>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</si>
  <si>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</si>
  <si>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</si>
  <si>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</si>
  <si>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</si>
  <si>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</si>
  <si>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</si>
  <si>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</si>
  <si>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</si>
  <si>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</si>
  <si>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</si>
  <si>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</si>
  <si>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</si>
  <si>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</si>
  <si>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</si>
  <si>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</si>
  <si>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</si>
  <si>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</si>
  <si>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</si>
  <si>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</si>
  <si>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</si>
  <si>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</si>
  <si>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</si>
  <si>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</si>
  <si>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</si>
  <si>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</si>
  <si>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</si>
  <si>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</si>
  <si>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</si>
  <si>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</si>
  <si>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</si>
  <si>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</si>
  <si>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</si>
  <si>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</si>
  <si>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</si>
  <si>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</si>
  <si>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</si>
  <si>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</si>
  <si>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</si>
  <si>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</si>
  <si>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</si>
  <si>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</si>
  <si>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</si>
  <si>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</si>
  <si>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</si>
  <si>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</si>
  <si>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</si>
  <si>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</si>
  <si>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</si>
  <si>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</si>
  <si>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</si>
  <si>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</si>
  <si>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</si>
  <si>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</si>
  <si>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</si>
  <si>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</si>
  <si>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</si>
  <si>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</si>
  <si>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</si>
  <si>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</si>
  <si>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</si>
  <si>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</si>
  <si>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</si>
  <si>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</si>
  <si>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</si>
  <si>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</si>
  <si>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</si>
  <si>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</si>
  <si>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</si>
  <si>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</si>
  <si>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</si>
  <si>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</si>
  <si>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</si>
  <si>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</si>
  <si>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</si>
  <si>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</si>
  <si>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</si>
  <si>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</si>
  <si>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</si>
  <si>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</si>
  <si>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</si>
  <si>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</si>
  <si>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</si>
  <si>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</si>
  <si>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</si>
  <si>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</si>
  <si>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</si>
  <si>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</si>
  <si>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</si>
  <si>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</si>
  <si>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</si>
  <si>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</si>
  <si>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</si>
  <si>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</si>
  <si>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</si>
  <si>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</si>
  <si>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</si>
  <si>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</si>
  <si>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</si>
  <si>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</si>
  <si>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</si>
  <si>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</si>
  <si>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</si>
  <si>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</si>
  <si>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</si>
  <si>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</si>
  <si>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</si>
  <si>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</si>
  <si>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</si>
  <si>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</si>
  <si>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</si>
  <si>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</si>
  <si>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</si>
  <si>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</si>
  <si>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</si>
  <si>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</si>
  <si>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</si>
  <si>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</si>
  <si>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</si>
  <si>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</si>
  <si>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</si>
  <si>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</si>
  <si>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</si>
  <si>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</si>
  <si>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</si>
  <si>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</si>
  <si>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</si>
  <si>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</si>
  <si>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</si>
  <si>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</si>
  <si>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</si>
  <si>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</si>
  <si>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</si>
  <si>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</si>
  <si>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</si>
  <si>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</si>
  <si>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</si>
  <si>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</si>
  <si>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</si>
  <si>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</si>
  <si>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</si>
  <si>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</si>
  <si>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</si>
  <si>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</si>
  <si>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</si>
  <si>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</si>
  <si>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</si>
  <si>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</si>
  <si>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</si>
  <si>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</si>
  <si>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</si>
  <si>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</si>
  <si>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</si>
  <si>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</si>
  <si>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</si>
  <si>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</si>
  <si>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</si>
  <si>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</si>
  <si>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</si>
  <si>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</si>
  <si>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</si>
  <si>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</si>
  <si>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</si>
  <si>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</si>
  <si>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</si>
  <si>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</si>
  <si>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</si>
  <si>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</si>
  <si>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</si>
  <si>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</si>
  <si>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</si>
  <si>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</si>
  <si>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</si>
  <si>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</si>
  <si>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</si>
  <si>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</si>
  <si>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</si>
  <si>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</si>
  <si>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</si>
  <si>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</si>
  <si>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</si>
  <si>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</si>
  <si>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</si>
  <si>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</si>
  <si>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</si>
  <si>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</si>
  <si>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</si>
  <si>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</si>
  <si>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</si>
  <si>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</si>
  <si>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</si>
  <si>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</si>
  <si>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</si>
  <si>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</si>
  <si>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</si>
  <si>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</si>
  <si>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</si>
  <si>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</si>
  <si>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</si>
  <si>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</si>
  <si>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</si>
  <si>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</si>
  <si>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</si>
  <si>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</si>
  <si>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</si>
  <si>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</si>
  <si>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</si>
  <si>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</si>
  <si>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</si>
  <si>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</si>
  <si>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</si>
  <si>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</si>
  <si>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</si>
  <si>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</si>
  <si>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</si>
  <si>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</si>
  <si>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</si>
  <si>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</si>
  <si>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</si>
  <si>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</si>
  <si>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</si>
  <si>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</si>
  <si>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</si>
  <si>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</si>
  <si>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</si>
  <si>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</si>
  <si>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</si>
  <si>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</si>
  <si>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</si>
  <si>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</si>
  <si>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</si>
  <si>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</si>
  <si>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</si>
  <si>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</si>
  <si>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</si>
  <si>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</si>
  <si>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</si>
  <si>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</si>
  <si>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</si>
  <si>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</si>
  <si>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</si>
  <si>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</si>
  <si>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</si>
  <si>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</si>
  <si>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</si>
  <si>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</si>
  <si>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</si>
  <si>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</si>
  <si>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</si>
  <si>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</si>
  <si>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</si>
  <si>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</si>
  <si>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</si>
  <si>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</si>
  <si>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</si>
  <si>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</si>
  <si>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</si>
  <si>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</si>
  <si>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</si>
  <si>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</si>
  <si>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</si>
  <si>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</si>
  <si>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</si>
  <si>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</si>
  <si>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</si>
  <si>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</si>
  <si>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</si>
  <si>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</si>
  <si>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</si>
  <si>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</si>
  <si>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</si>
  <si>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</si>
  <si>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</si>
  <si>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</si>
  <si>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</si>
  <si>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</si>
  <si>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</si>
  <si>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</si>
  <si>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</si>
  <si>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</si>
  <si>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</si>
  <si>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</si>
  <si>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</si>
  <si>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</si>
  <si>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</si>
  <si>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</si>
  <si>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</si>
  <si>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</si>
  <si>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</si>
  <si>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</si>
  <si>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</si>
  <si>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</si>
  <si>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</si>
  <si>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</si>
  <si>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</si>
  <si>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</si>
  <si>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</si>
  <si>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</si>
  <si>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</si>
  <si>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</si>
  <si>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</si>
  <si>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</si>
  <si>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</si>
  <si>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</si>
  <si>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</si>
  <si>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</si>
  <si>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</si>
  <si>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</si>
  <si>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</si>
  <si>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</si>
  <si>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</si>
  <si>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</si>
  <si>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</si>
  <si>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</si>
  <si>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</si>
  <si>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</si>
  <si>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</si>
  <si>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</si>
  <si>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</si>
  <si>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</si>
  <si>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</si>
  <si>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</si>
  <si>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</si>
  <si>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</si>
  <si>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</si>
  <si>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</si>
  <si>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</si>
  <si>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</si>
  <si>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</si>
  <si>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</si>
  <si>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</si>
  <si>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</si>
  <si>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</si>
  <si>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</si>
  <si>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</si>
  <si>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</si>
  <si>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</si>
  <si>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</si>
  <si>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</si>
  <si>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</si>
  <si>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</si>
  <si>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</si>
  <si>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</si>
  <si>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</si>
  <si>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</si>
  <si>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</si>
  <si>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</si>
  <si>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</si>
  <si>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</si>
  <si>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</si>
  <si>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</si>
  <si>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</si>
  <si>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</si>
  <si>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</si>
  <si>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</si>
  <si>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</si>
  <si>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</si>
  <si>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</si>
  <si>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</si>
  <si>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</si>
  <si>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</si>
  <si>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</si>
  <si>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</si>
  <si>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</si>
  <si>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</si>
  <si>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</si>
  <si>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</si>
  <si>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</si>
  <si>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</si>
  <si>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</si>
  <si>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</si>
  <si>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</si>
  <si>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</si>
  <si>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</si>
  <si>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</si>
  <si>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</si>
  <si>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</si>
  <si>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</si>
  <si>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</si>
  <si>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</si>
  <si>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</si>
  <si>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</si>
  <si>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</si>
  <si>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</si>
  <si>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</si>
  <si>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</si>
  <si>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</si>
  <si>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</si>
  <si>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</si>
  <si>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</si>
  <si>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</si>
  <si>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</si>
  <si>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</si>
  <si>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</si>
  <si>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</si>
  <si>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</si>
  <si>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</si>
  <si>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</si>
  <si>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</si>
  <si>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</si>
  <si>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</si>
  <si>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</si>
  <si>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</si>
  <si>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</si>
  <si>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</si>
  <si>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</si>
  <si>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</si>
  <si>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</si>
  <si>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</si>
  <si>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</si>
  <si>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</si>
  <si>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</si>
  <si>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</si>
  <si>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</si>
  <si>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</si>
  <si>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</si>
  <si>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</si>
  <si>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</si>
  <si>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</si>
  <si>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</si>
  <si>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</si>
  <si>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</si>
  <si>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</si>
  <si>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</si>
  <si>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</si>
  <si>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</si>
  <si>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</si>
  <si>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</si>
  <si>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</si>
  <si>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</si>
  <si>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</si>
  <si>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</si>
  <si>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</si>
  <si>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</si>
  <si>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</si>
  <si>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</si>
  <si>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</si>
  <si>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</si>
  <si>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</si>
  <si>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</si>
  <si>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</si>
  <si>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</si>
  <si>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</si>
  <si>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</si>
  <si>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</si>
  <si>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</si>
  <si>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</si>
  <si>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</si>
  <si>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</si>
  <si>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</si>
  <si>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</si>
  <si>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</si>
  <si>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</si>
  <si>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</si>
  <si>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</si>
  <si>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</si>
  <si>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</si>
  <si>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</si>
  <si>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</si>
  <si>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</si>
  <si>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</si>
  <si>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</si>
  <si>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</si>
  <si>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</si>
  <si>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</si>
  <si>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</si>
  <si>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</si>
  <si>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</si>
  <si>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</si>
  <si>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</si>
  <si>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</si>
  <si>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</si>
  <si>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</si>
  <si>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</si>
  <si>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</si>
  <si>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</si>
  <si>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</si>
  <si>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</si>
  <si>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</si>
  <si>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</si>
  <si>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</si>
  <si>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</si>
  <si>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</si>
  <si>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</si>
  <si>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</si>
  <si>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</si>
  <si>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</si>
  <si>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</si>
  <si>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</si>
  <si>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</si>
  <si>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</si>
  <si>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</si>
  <si>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</si>
  <si>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</si>
  <si>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</si>
  <si>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</si>
  <si>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</si>
  <si>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</si>
  <si>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</si>
  <si>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</si>
  <si>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</si>
  <si>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</si>
  <si>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</si>
  <si>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</si>
  <si>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</si>
  <si>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</si>
  <si>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</si>
  <si>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</si>
  <si>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</si>
  <si>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</si>
  <si>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</si>
  <si>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</si>
  <si>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</si>
  <si>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</si>
  <si>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</si>
  <si>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</si>
  <si>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</si>
  <si>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</si>
  <si>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</si>
  <si>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</si>
  <si>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</si>
  <si>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</si>
  <si>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</si>
  <si>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</si>
  <si>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</si>
  <si>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</si>
  <si>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</si>
  <si>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</si>
  <si>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</si>
  <si>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</si>
  <si>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</si>
  <si>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</si>
  <si>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</si>
  <si>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</si>
  <si>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</si>
  <si>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</si>
  <si>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</si>
  <si>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</si>
  <si>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</si>
  <si>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</si>
  <si>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</si>
  <si>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</si>
  <si>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</si>
  <si>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</si>
  <si>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</si>
  <si>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</si>
  <si>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</si>
  <si>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</si>
  <si>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</si>
  <si>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</si>
  <si>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</si>
  <si>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</si>
  <si>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</si>
  <si>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</si>
  <si>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</si>
  <si>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</si>
  <si>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</si>
  <si>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</si>
  <si>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</si>
  <si>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</si>
  <si>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</si>
  <si>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</si>
  <si>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</si>
  <si>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</si>
  <si>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</si>
  <si>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</si>
  <si>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</si>
  <si>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</si>
  <si>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</si>
  <si>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</si>
  <si>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</si>
  <si>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</si>
  <si>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</si>
  <si>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</si>
  <si>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</si>
  <si>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</si>
  <si>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</si>
  <si>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</si>
  <si>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</si>
  <si>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</si>
  <si>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</si>
  <si>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</si>
  <si>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</si>
  <si>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</si>
  <si>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</si>
  <si>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</si>
  <si>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</si>
  <si>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</si>
  <si>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</si>
  <si>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</si>
  <si>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</si>
  <si>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</si>
  <si>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</si>
  <si>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</si>
  <si>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</si>
  <si>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</si>
  <si>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</si>
  <si>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</si>
  <si>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</si>
  <si>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</si>
  <si>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</si>
  <si>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</si>
  <si>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</si>
  <si>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</si>
  <si>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</si>
  <si>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</si>
  <si>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</si>
  <si>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</si>
  <si>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</si>
  <si>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</si>
  <si>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</si>
  <si>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</si>
  <si>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</si>
  <si>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</si>
  <si>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</si>
  <si>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</si>
  <si>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</si>
  <si>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</si>
  <si>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</si>
  <si>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</si>
  <si>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</si>
  <si>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</si>
  <si>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</si>
  <si>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</si>
  <si>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</si>
  <si>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</si>
  <si>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</si>
  <si>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</si>
  <si>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</si>
  <si>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</si>
  <si>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</si>
  <si>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</si>
  <si>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</si>
  <si>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</si>
  <si>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</si>
  <si>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</si>
  <si>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</si>
  <si>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</si>
  <si>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</si>
  <si>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</si>
  <si>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</si>
  <si>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</si>
  <si>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</si>
  <si>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</si>
  <si>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</si>
  <si>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</si>
  <si>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</si>
  <si>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</si>
  <si>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</si>
  <si>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</si>
  <si>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</si>
  <si>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</si>
  <si>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</si>
  <si>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</si>
  <si>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</si>
  <si>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</si>
  <si>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</si>
  <si>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</si>
  <si>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</si>
  <si>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</si>
  <si>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</si>
  <si>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</si>
  <si>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</si>
  <si>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</si>
  <si>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</si>
  <si>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</si>
  <si>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</si>
  <si>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</si>
  <si>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</si>
  <si>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</si>
  <si>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</si>
  <si>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</si>
  <si>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</si>
  <si>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</si>
  <si>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</si>
  <si>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</si>
  <si>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</si>
  <si>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</si>
  <si>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</si>
  <si>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</si>
  <si>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</si>
  <si>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</si>
  <si>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</si>
  <si>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</si>
  <si>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</si>
  <si>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</si>
  <si>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</si>
  <si>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</si>
  <si>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</si>
  <si>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</si>
  <si>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</si>
  <si>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</si>
  <si>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</si>
  <si>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</si>
  <si>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</si>
  <si>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</si>
  <si>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</si>
  <si>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</si>
  <si>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</si>
  <si>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</si>
  <si>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</si>
  <si>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</si>
  <si>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</si>
  <si>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</si>
  <si>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</si>
  <si>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</si>
  <si>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</si>
  <si>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</si>
  <si>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</si>
  <si>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</si>
  <si>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</si>
  <si>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</si>
  <si>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</si>
  <si>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</si>
  <si>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</si>
  <si>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</si>
  <si>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</si>
  <si>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</si>
  <si>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</si>
  <si>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</si>
  <si>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</si>
  <si>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</si>
  <si>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</si>
  <si>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</si>
  <si>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</si>
  <si>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</si>
  <si>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</si>
  <si>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</si>
  <si>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</si>
  <si>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</si>
  <si>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</si>
  <si>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</si>
  <si>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</si>
  <si>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</si>
  <si>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</si>
  <si>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</si>
  <si>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</si>
  <si>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</si>
  <si>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</si>
  <si>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</si>
  <si>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</si>
  <si>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</si>
  <si>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</si>
  <si>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</si>
  <si>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</si>
  <si>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</si>
  <si>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</si>
  <si>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</si>
  <si>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</si>
  <si>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</si>
  <si>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</si>
  <si>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</si>
  <si>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</si>
  <si>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</si>
  <si>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</si>
  <si>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</si>
  <si>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</si>
  <si>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</si>
  <si>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</si>
  <si>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</si>
  <si>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</si>
  <si>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</si>
  <si>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</si>
  <si>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</si>
  <si>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</si>
  <si>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</si>
  <si>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</si>
  <si>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</si>
  <si>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</si>
  <si>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</si>
  <si>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</si>
  <si>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</si>
  <si>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</si>
  <si>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</si>
  <si>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</si>
  <si>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</si>
  <si>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</si>
  <si>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</si>
  <si>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</si>
  <si>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</si>
  <si>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</si>
  <si>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</si>
  <si>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</si>
  <si>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</si>
  <si>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</si>
  <si>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</si>
  <si>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</si>
  <si>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</si>
  <si>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</si>
  <si>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</si>
  <si>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</si>
  <si>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</si>
  <si>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</si>
  <si>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</si>
  <si>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</si>
  <si>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</si>
  <si>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</si>
  <si>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</si>
  <si>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</si>
  <si>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</si>
  <si>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</si>
  <si>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</si>
  <si>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</si>
  <si>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</si>
  <si>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</si>
  <si>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</si>
  <si>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</si>
  <si>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</si>
  <si>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</si>
  <si>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</si>
  <si>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</si>
  <si>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SPERT Monte Carlo simulation results comparing SPERT estimates against 10,000 trials</t>
  </si>
  <si>
    <t>Changes to the new MC Simulation tab (formatting, labels,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</si>
</sst>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3" fillId="37" borderId="0" xfId="0" applyFont="1" applyFill="1" applyAlignment="1">
      <alignment horizontal="center"/>
    </xf>
    <xf numFmtId="168"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38" borderId="1" xfId="3" applyNumberFormat="1" applyFont="1" applyFill="1" applyBorder="1"/>
    <xf numFmtId="167" fontId="71" fillId="28"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8" fillId="38" borderId="1" xfId="0" applyFont="1" applyFill="1" applyBorder="1" applyAlignment="1">
      <alignment horizontal="right" vertical="center"/>
    </xf>
    <xf numFmtId="0" fontId="0" fillId="38" borderId="1" xfId="0" applyFill="1" applyBorder="1" applyAlignment="1">
      <alignment vertical="center"/>
    </xf>
    <xf numFmtId="3" fontId="32" fillId="12" borderId="1" xfId="0" applyNumberFormat="1" applyFont="1" applyFill="1" applyBorder="1" applyAlignment="1">
      <alignment horizontal="right" vertical="center"/>
    </xf>
    <xf numFmtId="9" fontId="16" fillId="23" borderId="1" xfId="3" applyFont="1" applyFill="1" applyBorder="1" applyAlignment="1">
      <alignment horizontal="right" vertical="center"/>
    </xf>
    <xf numFmtId="9" fontId="16" fillId="22" borderId="1" xfId="3" applyFont="1" applyFill="1" applyBorder="1" applyAlignment="1">
      <alignment horizontal="right" vertical="center"/>
    </xf>
    <xf numFmtId="9" fontId="16" fillId="24" borderId="1" xfId="3" applyFont="1" applyFill="1" applyBorder="1" applyAlignment="1">
      <alignment horizontal="right" vertical="center"/>
    </xf>
    <xf numFmtId="167" fontId="14" fillId="17"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0" fontId="17" fillId="39" borderId="5" xfId="0" applyFont="1" applyFill="1" applyBorder="1" applyAlignment="1">
      <alignment horizontal="center" vertical="center"/>
    </xf>
    <xf numFmtId="0" fontId="71" fillId="32" borderId="0" xfId="0" applyFont="1" applyFill="1" applyAlignment="1">
      <alignment horizontal="center" vertical="center"/>
    </xf>
    <xf numFmtId="0" fontId="71" fillId="32" borderId="12" xfId="0" applyFont="1" applyFill="1" applyBorder="1" applyAlignment="1">
      <alignment horizontal="center" vertical="center"/>
    </xf>
    <xf numFmtId="0" fontId="71" fillId="32" borderId="13" xfId="0" applyFont="1" applyFill="1" applyBorder="1" applyAlignment="1">
      <alignment horizontal="center" vertical="center"/>
    </xf>
    <xf numFmtId="0" fontId="71" fillId="32" borderId="5" xfId="0" applyFont="1" applyFill="1" applyBorder="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 fillId="18" borderId="0" xfId="0" applyFont="1" applyFill="1" applyAlignment="1">
      <alignment horizontal="center"/>
    </xf>
    <xf numFmtId="0" fontId="1" fillId="25" borderId="12" xfId="0" applyFont="1" applyFill="1" applyBorder="1" applyAlignment="1">
      <alignment horizontal="center" vertical="center"/>
    </xf>
    <xf numFmtId="0" fontId="1" fillId="25" borderId="13" xfId="0" applyFont="1" applyFill="1" applyBorder="1" applyAlignment="1">
      <alignment horizontal="center" vertical="center"/>
    </xf>
    <xf numFmtId="0" fontId="1" fillId="25" borderId="5" xfId="0" applyFont="1" applyFill="1" applyBorder="1" applyAlignment="1">
      <alignment horizontal="center" vertical="center"/>
    </xf>
    <xf numFmtId="0" fontId="87" fillId="0" borderId="0" xfId="0" applyFont="1" applyFill="1" applyAlignment="1">
      <alignment horizontal="right"/>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0000FF"/>
      <color rgb="FFFFCCFF"/>
      <color rgb="FFFFFFCC"/>
      <color rgb="FFFFCCCC"/>
      <color rgb="FFFF99CC"/>
      <color rgb="FFF1592A"/>
      <color rgb="FFCC3300"/>
      <color rgb="FFFFCC99"/>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33"/>
      <c r="H18" s="333"/>
      <c r="I18" s="333"/>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Log'!$B$3," – © 2015-",YEAR('Change Log'!$A$3),", William W. Davis, MSPM, PMP")</f>
        <v>Version 4d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4d – © 2015-2019, William W. Davis, MSPM, PMP</v>
      </c>
      <c r="C39" s="197"/>
      <c r="D39" s="5"/>
      <c r="E39" s="2"/>
      <c r="F39" s="5"/>
      <c r="G39" s="5"/>
      <c r="H39" s="2"/>
      <c r="I39" s="5"/>
      <c r="J39" s="5"/>
      <c r="K39" s="5"/>
      <c r="L39" s="5"/>
      <c r="M39" s="5"/>
      <c r="N39" s="5"/>
      <c r="O39" s="5"/>
      <c r="P39" s="5"/>
      <c r="Q39" s="5"/>
      <c r="R39" s="5"/>
    </row>
    <row r="40" spans="1:18" x14ac:dyDescent="0.25">
      <c r="A40" s="2"/>
      <c r="B40" s="334" t="s">
        <v>146</v>
      </c>
      <c r="C40" s="334"/>
      <c r="D40" s="334"/>
      <c r="E40" s="334"/>
      <c r="F40" s="334"/>
      <c r="G40" s="111"/>
      <c r="H40" s="2"/>
      <c r="I40" s="5"/>
      <c r="J40" s="5"/>
      <c r="K40" s="5"/>
      <c r="L40" s="5"/>
      <c r="M40" s="5"/>
      <c r="N40" s="5"/>
      <c r="O40" s="5"/>
      <c r="P40" s="5"/>
      <c r="Q40" s="5"/>
      <c r="R40" s="5"/>
    </row>
    <row r="41" spans="1:18" x14ac:dyDescent="0.25">
      <c r="A41" s="2"/>
      <c r="B41" s="334" t="s">
        <v>147</v>
      </c>
      <c r="C41" s="334"/>
      <c r="D41" s="334"/>
      <c r="E41" s="334"/>
      <c r="F41" s="334"/>
      <c r="G41" s="111"/>
      <c r="H41" s="2"/>
      <c r="I41" s="5"/>
      <c r="J41" s="5"/>
      <c r="K41" s="5"/>
      <c r="L41" s="5"/>
      <c r="M41" s="5"/>
      <c r="N41" s="5"/>
      <c r="O41" s="5"/>
      <c r="P41" s="5"/>
      <c r="Q41" s="5"/>
      <c r="R41" s="5"/>
    </row>
    <row r="42" spans="1:18" x14ac:dyDescent="0.25">
      <c r="A42" s="2"/>
      <c r="B42" s="334" t="s">
        <v>96</v>
      </c>
      <c r="C42" s="334"/>
      <c r="D42" s="334"/>
      <c r="E42" s="334"/>
      <c r="F42" s="334"/>
      <c r="G42" s="111"/>
      <c r="H42" s="2"/>
      <c r="I42" s="5"/>
      <c r="J42" s="5"/>
      <c r="K42" s="5"/>
      <c r="L42" s="5"/>
      <c r="M42" s="5"/>
      <c r="N42" s="5"/>
      <c r="O42" s="5"/>
      <c r="P42" s="5"/>
      <c r="Q42" s="5"/>
      <c r="R42" s="5"/>
    </row>
    <row r="43" spans="1:18" x14ac:dyDescent="0.25">
      <c r="A43" s="2"/>
      <c r="B43" s="334" t="s">
        <v>230</v>
      </c>
      <c r="C43" s="334"/>
      <c r="D43" s="334"/>
      <c r="E43" s="334"/>
      <c r="F43" s="334"/>
      <c r="G43" s="111"/>
      <c r="H43" s="2"/>
      <c r="I43" s="5"/>
      <c r="J43" s="5"/>
      <c r="K43" s="5"/>
      <c r="L43" s="5"/>
      <c r="M43" s="5"/>
      <c r="N43" s="5"/>
      <c r="O43" s="5"/>
      <c r="P43" s="5"/>
      <c r="Q43" s="5"/>
      <c r="R43" s="5"/>
    </row>
    <row r="44" spans="1:18" x14ac:dyDescent="0.25">
      <c r="A44" s="2"/>
      <c r="B44" s="334" t="s">
        <v>97</v>
      </c>
      <c r="C44" s="334"/>
      <c r="D44" s="334"/>
      <c r="E44" s="334"/>
      <c r="F44" s="334"/>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IF(AND(C3&gt;0,C4&gt;0,C5&gt;0,NOT(ISBLANK(C9))),(C5-C3)*VLOOKUP(C9,VLookups!$A$4:$B$10,2,FALSE),"")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(IF(AND($C$3&gt;0,$C$4&gt;0,$C$5&gt;0,$C$12&gt;0,NOT(ISBLANK($C$9))),IF(VLOOKUP($C$13,VLookups!A40:C41,2,FALSE),CONCATENATE("Your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IF(AND($C$3&gt;0,$C$4&gt;0,$C$5&gt;0,$C$11&gt;0,$C$12&gt;0,NOT(ISBLANK($C$9))),ABS(VLOOKUP($C$13,VLookups!$A$40:$B$41,2,FALSE)-_xlfn.NORM.DIST($C$12,$C$8,$C$11,TRUE)),"")</f>
        <v>0.10564977366685525</v>
      </c>
      <c r="D14" s="211" t="str">
        <f>IF(AND($C$3&gt;0,$C$4&gt;0,$C$5&gt;0,$C$12&gt;0,NOT(ISBLANK($C9))),IF(VLOOKUP($C$13,VLookups!A40:C41,2,FALSE),CONCATENATE(TEXT($C$14,"0%"),"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IF(AND($C$3&gt;0,$C$4&gt;0,$C$5&gt;0,NOT(ISBLANK($C9)),C15&gt;0),IF(VLOOKUP($C$13,VLookups!A40:C41,2,FALSE),CONCATENATE("The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IF(AND($C3&gt;0,$C4&gt;0,$C5&gt;0,$C15&gt;0,NOT(ISBLANK($C9))),_xlfn.NORM.INV(ABS(VLOOKUP($C$13,VLookups!$A$40:$B$41,2,FALSE)-C$15),$C8,$C11),"")</f>
        <v>100</v>
      </c>
      <c r="D16" s="212" t="str">
        <f>IF(AND($C$3&gt;0,$C$4&gt;0,$C$5&gt;0,NOT(ISBLANK($C$9)),$C15&gt;0),IF(VLOOKUP($C$13,VLookups!A40:C41,2,FALSE),CONCATENATE(TEXT($C$15,"0%"),"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4d – © 2015-2019, William W. Davis, MSPM, PMP</v>
      </c>
      <c r="C19" s="197"/>
      <c r="D19" s="5"/>
      <c r="E19" s="2"/>
      <c r="F19" s="5"/>
      <c r="G19" s="5"/>
      <c r="H19" s="2"/>
      <c r="I19" s="5"/>
      <c r="J19" s="5"/>
      <c r="K19" s="5"/>
      <c r="L19" s="5"/>
      <c r="M19" s="5"/>
      <c r="N19" s="5"/>
      <c r="O19" s="5"/>
      <c r="P19" s="5"/>
      <c r="Q19" s="5"/>
      <c r="R19" s="5"/>
    </row>
    <row r="20" spans="1:18" x14ac:dyDescent="0.25">
      <c r="A20" s="2"/>
      <c r="B20" s="334" t="s">
        <v>146</v>
      </c>
      <c r="C20" s="334"/>
      <c r="D20" s="334"/>
      <c r="E20" s="334"/>
      <c r="F20" s="334"/>
      <c r="G20" s="111"/>
      <c r="H20" s="2"/>
      <c r="I20" s="5"/>
      <c r="J20" s="5"/>
      <c r="K20" s="5"/>
      <c r="L20" s="5"/>
      <c r="M20" s="5"/>
      <c r="N20" s="5"/>
      <c r="O20" s="5"/>
      <c r="P20" s="5"/>
      <c r="Q20" s="5"/>
      <c r="R20" s="5"/>
    </row>
    <row r="21" spans="1:18" x14ac:dyDescent="0.25">
      <c r="A21" s="2"/>
      <c r="B21" s="334" t="s">
        <v>147</v>
      </c>
      <c r="C21" s="334"/>
      <c r="D21" s="334"/>
      <c r="E21" s="334"/>
      <c r="F21" s="334"/>
      <c r="G21" s="111"/>
      <c r="H21" s="2"/>
      <c r="I21" s="5"/>
      <c r="J21" s="5"/>
      <c r="K21" s="5"/>
      <c r="L21" s="5"/>
      <c r="M21" s="5"/>
      <c r="N21" s="5"/>
      <c r="O21" s="5"/>
      <c r="P21" s="5"/>
      <c r="Q21" s="5"/>
      <c r="R21" s="5"/>
    </row>
    <row r="22" spans="1:18" x14ac:dyDescent="0.25">
      <c r="A22" s="2"/>
      <c r="B22" s="334" t="s">
        <v>96</v>
      </c>
      <c r="C22" s="334"/>
      <c r="D22" s="334"/>
      <c r="E22" s="334"/>
      <c r="F22" s="334"/>
      <c r="G22" s="111"/>
      <c r="H22" s="2"/>
      <c r="I22" s="5"/>
      <c r="J22" s="5"/>
      <c r="K22" s="5"/>
      <c r="L22" s="5"/>
      <c r="M22" s="5"/>
      <c r="N22" s="5"/>
      <c r="O22" s="5"/>
      <c r="P22" s="5"/>
      <c r="Q22" s="5"/>
      <c r="R22" s="5"/>
    </row>
    <row r="23" spans="1:18" x14ac:dyDescent="0.25">
      <c r="A23" s="2"/>
      <c r="B23" s="334" t="s">
        <v>230</v>
      </c>
      <c r="C23" s="334"/>
      <c r="D23" s="334"/>
      <c r="E23" s="334"/>
      <c r="F23" s="334"/>
      <c r="G23" s="111"/>
      <c r="H23" s="2"/>
      <c r="I23" s="5"/>
      <c r="J23" s="5"/>
      <c r="K23" s="5"/>
      <c r="L23" s="5"/>
      <c r="M23" s="5"/>
      <c r="N23" s="5"/>
      <c r="O23" s="5"/>
      <c r="P23" s="5"/>
      <c r="Q23" s="5"/>
      <c r="R23" s="5"/>
    </row>
    <row r="24" spans="1:18" x14ac:dyDescent="0.25">
      <c r="A24" s="2"/>
      <c r="B24" s="334" t="s">
        <v>97</v>
      </c>
      <c r="C24" s="334"/>
      <c r="D24" s="334"/>
      <c r="E24" s="334"/>
      <c r="F24" s="334"/>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IF(#REF!=VLookups!$A$45,TRUE,FALSE)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VLookups!$A$40:$A$41</xm:f>
          </x14:formula1>
          <xm:sqref>C13</xm:sqref>
        </x14:dataValidation>
        <x14:dataValidation type="list" allowBlank="1" showInputMessage="1" showErrorMessage="1" xr:uid="{9FD68E0B-F531-4749-9EA8-FBF81CDF0D73}">
          <x14:formula1>
            <xm:f>VLookups!$A$4:$A$10</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46" t="s">
        <v>119</v>
      </c>
      <c r="H6" s="347"/>
      <c r="I6" s="347"/>
      <c r="J6" s="347"/>
      <c r="K6" s="347"/>
      <c r="L6" s="347"/>
      <c r="M6" s="347"/>
      <c r="N6" s="347"/>
      <c r="O6" s="347"/>
      <c r="P6" s="347"/>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44" t="s">
        <v>189</v>
      </c>
      <c r="B14" s="344"/>
      <c r="C14" s="344"/>
      <c r="D14" s="344"/>
      <c r="E14" s="344"/>
      <c r="F14" s="344"/>
      <c r="G14" s="344"/>
      <c r="H14" s="345"/>
      <c r="I14" s="60" t="s">
        <v>185</v>
      </c>
      <c r="J14" s="180" t="s">
        <v>188</v>
      </c>
      <c r="K14" s="190"/>
      <c r="L14" s="190"/>
      <c r="M14" s="190"/>
      <c r="N14" s="190"/>
      <c r="O14" s="190"/>
      <c r="P14" s="190"/>
      <c r="Q14" s="190"/>
      <c r="R14" s="190"/>
      <c r="S14" s="190"/>
      <c r="T14" s="190"/>
    </row>
    <row r="15" spans="1:22" ht="20.100000000000001" customHeight="1" x14ac:dyDescent="0.25">
      <c r="A15" s="344"/>
      <c r="B15" s="344"/>
      <c r="C15" s="344"/>
      <c r="D15" s="344"/>
      <c r="E15" s="344"/>
      <c r="F15" s="344"/>
      <c r="G15" s="344"/>
      <c r="H15" s="345"/>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42" t="s">
        <v>121</v>
      </c>
      <c r="B17" s="342"/>
      <c r="C17" s="342"/>
      <c r="D17" s="342"/>
      <c r="E17" s="342"/>
      <c r="F17" s="342"/>
      <c r="G17" s="342"/>
      <c r="H17" s="342"/>
      <c r="I17" s="343"/>
      <c r="J17" s="59" t="s">
        <v>69</v>
      </c>
      <c r="K17" s="2"/>
      <c r="L17" s="341" t="s">
        <v>112</v>
      </c>
      <c r="M17" s="341"/>
      <c r="N17" s="341"/>
      <c r="O17" s="341"/>
      <c r="P17" s="341"/>
      <c r="Q17" s="341"/>
      <c r="R17" s="341"/>
      <c r="S17" s="341"/>
      <c r="T17" s="341"/>
    </row>
    <row r="18" spans="1:20" ht="19.899999999999999" customHeight="1" x14ac:dyDescent="0.25">
      <c r="A18" s="342"/>
      <c r="B18" s="342"/>
      <c r="C18" s="342"/>
      <c r="D18" s="342"/>
      <c r="E18" s="342"/>
      <c r="F18" s="342"/>
      <c r="G18" s="342"/>
      <c r="H18" s="342"/>
      <c r="I18" s="343"/>
      <c r="J18" s="135">
        <f>IF(AND(B4&gt;0,C4&gt;0,D4&gt;0,NOT(ISBLANK(H12))),(D4-B4)*VLOOKUP(H12,VLookups!$A$4:$B$10,2,FALSE),"")</f>
        <v>36</v>
      </c>
      <c r="K18" s="2"/>
      <c r="L18" s="341"/>
      <c r="M18" s="341"/>
      <c r="N18" s="341"/>
      <c r="O18" s="341"/>
      <c r="P18" s="341"/>
      <c r="Q18" s="341"/>
      <c r="R18" s="341"/>
      <c r="S18" s="341"/>
      <c r="T18" s="341"/>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48" t="s">
        <v>78</v>
      </c>
      <c r="M20" s="349"/>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51" t="s">
        <v>75</v>
      </c>
      <c r="M22" s="351" t="s">
        <v>76</v>
      </c>
      <c r="N22" s="183" t="s">
        <v>125</v>
      </c>
      <c r="O22" s="36"/>
      <c r="P22" s="36"/>
      <c r="Q22" s="36"/>
      <c r="R22" s="36"/>
      <c r="S22" s="36"/>
      <c r="T22" s="5"/>
    </row>
    <row r="23" spans="1:20" ht="15" customHeight="1" x14ac:dyDescent="0.25">
      <c r="A23" s="2"/>
      <c r="B23" s="5"/>
      <c r="C23" s="5"/>
      <c r="D23" s="5"/>
      <c r="E23" s="2"/>
      <c r="F23" s="2"/>
      <c r="G23" s="5"/>
      <c r="H23" s="2"/>
      <c r="I23" s="2"/>
      <c r="J23" s="182"/>
      <c r="K23" s="2"/>
      <c r="L23" s="352"/>
      <c r="M23" s="352"/>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IF(AND(L24&gt;0,C4&gt;0,J18&gt;0,NOT(ISBLANK(H12))),ABS(VLOOKUP($L$20,VLookups!$A$40:$B$41,2,FALSE)-_xlfn.NORM.DIST(L24,G9,J18,TRUE)),"")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50" t="str">
        <f>VLOOKUP(L20,VLookups!A40:C41,3,FALSE)</f>
        <v>Show the likelihood that the SPERT estimates will be EQUAL TO or GREATER THAN an uncertainty</v>
      </c>
      <c r="O27" s="350"/>
      <c r="P27" s="350"/>
      <c r="Q27" s="350"/>
      <c r="R27" s="350"/>
      <c r="S27" s="350"/>
      <c r="T27" s="143"/>
    </row>
    <row r="28" spans="1:20" ht="20.100000000000001" customHeight="1" x14ac:dyDescent="0.25">
      <c r="A28" s="141"/>
      <c r="B28" s="143"/>
      <c r="C28" s="143"/>
      <c r="D28" s="143"/>
      <c r="E28" s="143"/>
      <c r="F28" s="143"/>
      <c r="G28" s="143"/>
      <c r="H28" s="143"/>
      <c r="I28" s="143"/>
      <c r="J28" s="143"/>
      <c r="K28" s="143"/>
      <c r="L28" s="143"/>
      <c r="M28" s="186" t="s">
        <v>115</v>
      </c>
      <c r="N28" s="335" t="s">
        <v>55</v>
      </c>
      <c r="O28" s="336"/>
      <c r="P28" s="336"/>
      <c r="Q28" s="336"/>
      <c r="R28" s="336"/>
      <c r="S28" s="337"/>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IF(AND($B4&gt;0,$C4&gt;0,$D4&gt;0,NOT(ISBLANK($H12))),_xlfn.NORM.INV(ABS(VLOOKUP($L$20,VLookups!$A$40:$B$41,2,FALSE)-N$29),$G9,$J18),"")</f>
        <v>83.864143640394389</v>
      </c>
      <c r="O30" s="139">
        <f>IF(AND($B4&gt;0,$C4&gt;0,$D4&gt;0,NOT(ISBLANK($H12))),_xlfn.NORM.INV(ABS(VLOOKUP($L$20,VLookups!$A$40:$B$41,2,FALSE)-O$29),$G9,$J18),"")</f>
        <v>176.13585635960561</v>
      </c>
      <c r="P30" s="138">
        <f>IF(AND($B4&gt;0,$C4&gt;0,$D4&gt;0,NOT(ISBLANK($H12))),_xlfn.NORM.INV(ABS(VLOOKUP($L$20,VLookups!$A$40:$B$41,2,FALSE)-P$29),$G9,$J18),"")</f>
        <v>167.31160202177642</v>
      </c>
      <c r="Q30" s="139">
        <f>IF(AND($B4&gt;0,$C4&gt;0,$D4&gt;0,NOT(ISBLANK($H12))),_xlfn.NORM.INV(ABS(VLOOKUP($L$20,VLookups!$A$40:$B$41,2,FALSE)-Q$29),$G9,$J18),"")</f>
        <v>160.29836440862493</v>
      </c>
      <c r="R30" s="138">
        <f>IF(AND($B4&gt;0,$C4&gt;0,$D4&gt;0,NOT(ISBLANK($H12))),_xlfn.NORM.INV(ABS(VLOOKUP($L$20,VLookups!$A$40:$B$41,2,FALSE)-R$29),$G9,$J18),"")</f>
        <v>154.28163100705893</v>
      </c>
      <c r="S30" s="139">
        <f>IF(AND($B4&gt;0,$C4&gt;0,$D4&gt;0,NOT(ISBLANK($H12))),_xlfn.NORM.INV(ABS(VLOOKUP($L$20,VLookups!$A$40:$B$41,2,FALSE)-S$29),$G9,$J18),"")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38" t="s">
        <v>81</v>
      </c>
      <c r="C33" s="339"/>
      <c r="D33" s="34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4d – © 2015-2019, William W. Davis, MSPM, PMP</v>
      </c>
      <c r="C45" s="5"/>
      <c r="D45" s="5"/>
      <c r="E45" s="5"/>
      <c r="F45" s="2"/>
      <c r="G45" s="2"/>
      <c r="H45" s="5"/>
      <c r="I45" s="5"/>
      <c r="J45" s="2"/>
      <c r="K45" s="5"/>
      <c r="L45" s="5"/>
      <c r="M45" s="5"/>
      <c r="N45" s="5"/>
      <c r="O45" s="5"/>
      <c r="P45" s="5"/>
      <c r="Q45" s="5"/>
      <c r="R45" s="5"/>
      <c r="S45" s="5"/>
      <c r="T45" s="5"/>
    </row>
    <row r="46" spans="1:20" x14ac:dyDescent="0.25">
      <c r="A46" s="2"/>
      <c r="B46" s="334" t="s">
        <v>146</v>
      </c>
      <c r="C46" s="334"/>
      <c r="D46" s="334"/>
      <c r="E46" s="334"/>
      <c r="F46" s="334"/>
      <c r="G46" s="334"/>
      <c r="H46" s="334"/>
      <c r="I46" s="111"/>
      <c r="J46" s="2"/>
      <c r="K46" s="5"/>
      <c r="L46" s="5"/>
      <c r="M46" s="5"/>
      <c r="N46" s="5"/>
      <c r="O46" s="5"/>
      <c r="P46" s="5"/>
      <c r="Q46" s="5"/>
      <c r="R46" s="5"/>
      <c r="S46" s="5"/>
      <c r="T46" s="5"/>
    </row>
    <row r="47" spans="1:20" x14ac:dyDescent="0.25">
      <c r="A47" s="2"/>
      <c r="B47" s="334" t="s">
        <v>147</v>
      </c>
      <c r="C47" s="334"/>
      <c r="D47" s="334"/>
      <c r="E47" s="334"/>
      <c r="F47" s="334"/>
      <c r="G47" s="334"/>
      <c r="H47" s="334"/>
      <c r="I47" s="111"/>
      <c r="J47" s="2"/>
      <c r="K47" s="5"/>
      <c r="L47" s="5"/>
      <c r="M47" s="5"/>
      <c r="N47" s="5"/>
      <c r="O47" s="5"/>
      <c r="P47" s="5"/>
      <c r="Q47" s="5"/>
      <c r="R47" s="5"/>
      <c r="S47" s="5"/>
      <c r="T47" s="5"/>
    </row>
    <row r="48" spans="1:20" x14ac:dyDescent="0.25">
      <c r="A48" s="2"/>
      <c r="B48" s="334" t="s">
        <v>96</v>
      </c>
      <c r="C48" s="334"/>
      <c r="D48" s="334"/>
      <c r="E48" s="334"/>
      <c r="F48" s="334"/>
      <c r="G48" s="334"/>
      <c r="H48" s="334"/>
      <c r="I48" s="111"/>
      <c r="J48" s="2"/>
      <c r="K48" s="5"/>
      <c r="L48" s="5"/>
      <c r="M48" s="5"/>
      <c r="N48" s="5"/>
      <c r="O48" s="5"/>
      <c r="P48" s="5"/>
      <c r="Q48" s="5"/>
      <c r="R48" s="5"/>
      <c r="S48" s="5"/>
      <c r="T48" s="5"/>
    </row>
    <row r="49" spans="1:20" x14ac:dyDescent="0.25">
      <c r="A49" s="2"/>
      <c r="B49" s="334" t="s">
        <v>230</v>
      </c>
      <c r="C49" s="334"/>
      <c r="D49" s="334"/>
      <c r="E49" s="334"/>
      <c r="F49" s="334"/>
      <c r="G49" s="334"/>
      <c r="H49" s="334"/>
      <c r="I49" s="111"/>
      <c r="J49" s="2"/>
      <c r="K49" s="5"/>
      <c r="L49" s="5"/>
      <c r="M49" s="5"/>
      <c r="N49" s="5"/>
      <c r="O49" s="5"/>
      <c r="P49" s="5"/>
      <c r="Q49" s="5"/>
      <c r="R49" s="5"/>
      <c r="S49" s="5"/>
      <c r="T49" s="5"/>
    </row>
    <row r="50" spans="1:20" x14ac:dyDescent="0.25">
      <c r="A50" s="2"/>
      <c r="B50" s="334" t="s">
        <v>97</v>
      </c>
      <c r="C50" s="334"/>
      <c r="D50" s="334"/>
      <c r="E50" s="334"/>
      <c r="F50" s="334"/>
      <c r="G50" s="334"/>
      <c r="H50" s="334"/>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53" t="s">
        <v>816</v>
      </c>
      <c r="C60" s="353"/>
      <c r="D60" s="353"/>
      <c r="E60" s="353"/>
      <c r="F60" s="353"/>
      <c r="G60" s="353"/>
      <c r="H60" s="35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IF($B$33=VLookups!$A$45,TRUE,FALSE)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IF($B$115=VLookups!$A$45,TRUE,FALSE)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VLookups!$A$45:$A$46</xm:f>
          </x14:formula1>
          <xm:sqref>B33:D33</xm:sqref>
        </x14:dataValidation>
        <x14:dataValidation type="list" allowBlank="1" showInputMessage="1" showErrorMessage="1" xr:uid="{00000000-0002-0000-0100-000001000000}">
          <x14:formula1>
            <xm:f>VLookups!$A$40:$A$41</xm:f>
          </x14:formula1>
          <xm:sqref>L20:M20</xm:sqref>
        </x14:dataValidation>
        <x14:dataValidation type="list" allowBlank="1" showInputMessage="1" showErrorMessage="1" xr:uid="{00000000-0002-0000-0100-000002000000}">
          <x14:formula1>
            <xm:f>VLookups!$A$4:$A$10</xm:f>
          </x14:formula1>
          <xm:sqref>H12:I12</xm:sqref>
        </x14:dataValidation>
        <x14:dataValidation type="list" allowBlank="1" showInputMessage="1" showErrorMessage="1" xr:uid="{00000000-0002-0000-0100-000003000000}">
          <x14:formula1>
            <xm:f>VLookups!$B$26:$B$36</xm:f>
          </x14:formula1>
          <xm:sqref>D38</xm:sqref>
        </x14:dataValidation>
        <x14:dataValidation type="list" allowBlank="1" showInputMessage="1" showErrorMessage="1" xr:uid="{00000000-0002-0000-0100-000004000000}">
          <x14:formula1>
            <xm:f>VLookups!$B$13:$B$23</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837</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54">
        <v>-0.5</v>
      </c>
      <c r="C2" s="96" t="s">
        <v>91</v>
      </c>
      <c r="D2" s="109">
        <v>1</v>
      </c>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IF(AND(B4&gt;0,C4&gt;0,D4&gt;0),IF(ISBLANK(J4),IF(ISBLANK(H4),"",(D4-B4)*VLOOKUP(H4,VLookups!$A$4:$B$10,2,FALSE)),J4),"")</f>
        <v>12.727922061357855</v>
      </c>
      <c r="L4" s="82">
        <f t="shared" ref="L4:L35" si="2">IF(K4="","",K4^2)</f>
        <v>162</v>
      </c>
      <c r="M4" s="102">
        <v>150</v>
      </c>
      <c r="N4" s="294">
        <f>IF(AND(M4&gt;0,C4&gt;0,NOT(K4="")),ABS(VLOOKUP($M$1,VLookups!$A$40:$B$41,2,FALSE)-_xlfn.NORM.DIST(M4,G4,K4,TRUE)),"")</f>
        <v>0.94194912800972574</v>
      </c>
      <c r="O4" s="101">
        <f>IF(AND($B4&gt;0,$C4&gt;0,$D4&gt;0,NOT(ISBLANK($H4))),_xlfn.NORM.INV(ABS(VLOOKUP($M$1,VLookups!$A$40:$B$41,2,FALSE)-O$3),$G4,$K4),"")</f>
        <v>113.68851155613717</v>
      </c>
      <c r="P4" s="100">
        <f>IF(AND($B4&gt;0,$C4&gt;0,$D4&gt;0,NOT(ISBLANK($H4))),_xlfn.NORM.INV(ABS(VLOOKUP($M$1,VLookups!$A$40:$B$41,2,FALSE)-P$3),$G4,$K4),"")</f>
        <v>146.31148844386283</v>
      </c>
      <c r="Q4" s="101">
        <f>IF(AND($B4&gt;0,$C4&gt;0,$D4&gt;0,NOT(ISBLANK($H4))),_xlfn.NORM.INV(ABS(VLOOKUP($M$1,VLookups!$A$40:$B$41,2,FALSE)-Q$3),$G4,$K4),"")</f>
        <v>143.19164340326591</v>
      </c>
      <c r="R4" s="100">
        <f>IF(AND($B4&gt;0,$C4&gt;0,$D4&gt;0,NOT(ISBLANK($H4))),_xlfn.NORM.INV(ABS(VLOOKUP($M$1,VLookups!$A$40:$B$41,2,FALSE)-R$3),$G4,$K4),"")</f>
        <v>140.71208946609991</v>
      </c>
      <c r="S4" s="101">
        <f>IF(AND($B4&gt;0,$C4&gt;0,$D4&gt;0,NOT(ISBLANK($H4))),_xlfn.NORM.INV(ABS(VLOOKUP($M$1,VLookups!$A$40:$B$41,2,FALSE)-S$3),$G4,$K4),"")</f>
        <v>138.58485297168045</v>
      </c>
      <c r="T4" s="100">
        <f>IF(AND($B4&gt;0,$C4&gt;0,$D4&gt;0,NOT(ISBLANK($H4))),_xlfn.NORM.INV(ABS(VLOOKUP($M$1,VLookups!$A$40:$B$41,2,FALSE)-T$3),$G4,$K4),"")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IF(AND(B5&gt;0,C5&gt;0,D5&gt;0),IF(ISBLANK(J5),IF(ISBLANK(H5),"",(D5-B5)*VLOOKUP(H5,VLookups!$A$4:$B$10,2,FALSE)),J5),"")</f>
        <v>20.485281374238571</v>
      </c>
      <c r="L5" s="82">
        <f t="shared" si="2"/>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IF(AND(B6&gt;0,C6&gt;0,D6&gt;0),IF(ISBLANK(J6),IF(ISBLANK(H6),"",(D6-B6)*VLOOKUP(H6,VLookups!$A$4:$B$10,2,FALSE)),J6),"")</f>
        <v>28.242640687119291</v>
      </c>
      <c r="L6" s="82">
        <f t="shared" si="2"/>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IF(AND(B7&gt;0,C7&gt;0,D7&gt;0),IF(ISBLANK(J7),IF(ISBLANK(H7),"",(D7-B7)*VLOOKUP(H7,VLookups!$A$4:$B$10,2,FALSE)),J7),"")</f>
        <v>36</v>
      </c>
      <c r="L7" s="82">
        <f t="shared" si="2"/>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IF(AND(B8&gt;0,C8&gt;0,D8&gt;0),IF(ISBLANK(J8),IF(ISBLANK(H8),"",(D8-B8)*VLOOKUP(H8,VLookups!$A$4:$B$10,2,FALSE)),J8),"")</f>
        <v>48.372115213907882</v>
      </c>
      <c r="L8" s="82">
        <f t="shared" si="2"/>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IF(AND(B9&gt;0,C9&gt;0,D9&gt;0),IF(ISBLANK(J9),IF(ISBLANK(H9),"",(D9-B9)*VLOOKUP(H9,VLookups!$A$4:$B$10,2,FALSE)),J9),"")</f>
        <v>60.744230427815765</v>
      </c>
      <c r="L9" s="82">
        <f t="shared" si="2"/>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IF(AND(B10&gt;0,C10&gt;0,D10&gt;0),IF(ISBLANK(J10),IF(ISBLANK(H10),"",(D10-B10)*VLOOKUP(H10,VLookups!$A$4:$B$10,2,FALSE)),J10),"")</f>
        <v>73.11634564172364</v>
      </c>
      <c r="L10" s="82">
        <f t="shared" si="2"/>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IF(AND(B11&gt;0,C11&gt;0,D11&gt;0),IF(ISBLANK(J11),IF(ISBLANK(H11),"",(D11-B11)*VLOOKUP(H11,VLookups!$A$4:$B$10,2,FALSE)),J11),"")</f>
        <v/>
      </c>
      <c r="L11" s="82" t="str">
        <f t="shared" si="2"/>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IF(AND(B12&gt;0,C12&gt;0,D12&gt;0),IF(ISBLANK(J12),IF(ISBLANK(H12),"",(D12-B12)*VLOOKUP(H12,VLookups!$A$4:$B$10,2,FALSE)),J12),"")</f>
        <v/>
      </c>
      <c r="L12" s="82" t="str">
        <f t="shared" si="2"/>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IF(AND(B13&gt;0,C13&gt;0,D13&gt;0),IF(ISBLANK(J13),IF(ISBLANK(H13),"",(D13-B13)*VLOOKUP(H13,VLookups!$A$4:$B$10,2,FALSE)),J13),"")</f>
        <v/>
      </c>
      <c r="L13" s="82" t="str">
        <f t="shared" si="2"/>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IF(AND(B14&gt;0,C14&gt;0,D14&gt;0),IF(ISBLANK(J14),IF(ISBLANK(H14),"",(D14-B14)*VLOOKUP(H14,VLookups!$A$4:$B$10,2,FALSE)),J14),"")</f>
        <v/>
      </c>
      <c r="L14" s="82" t="str">
        <f t="shared" si="2"/>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IF(AND(B15&gt;0,C15&gt;0,D15&gt;0),IF(ISBLANK(J15),IF(ISBLANK(H15),"",(D15-B15)*VLOOKUP(H15,VLookups!$A$4:$B$10,2,FALSE)),J15),"")</f>
        <v/>
      </c>
      <c r="L15" s="82" t="str">
        <f t="shared" si="2"/>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IF(AND(B16&gt;0,C16&gt;0,D16&gt;0),IF(ISBLANK(J16),IF(ISBLANK(H16),"",(D16-B16)*VLOOKUP(H16,VLookups!$A$4:$B$10,2,FALSE)),J16),"")</f>
        <v/>
      </c>
      <c r="L16" s="82" t="str">
        <f t="shared" si="2"/>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IF(AND(B17&gt;0,C17&gt;0,D17&gt;0),IF(ISBLANK(J17),IF(ISBLANK(H17),"",(D17-B17)*VLOOKUP(H17,VLookups!$A$4:$B$10,2,FALSE)),J17),"")</f>
        <v/>
      </c>
      <c r="L17" s="82" t="str">
        <f t="shared" si="2"/>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IF(AND(B18&gt;0,C18&gt;0,D18&gt;0),IF(ISBLANK(J18),IF(ISBLANK(H18),"",(D18-B18)*VLOOKUP(H18,VLookups!$A$4:$B$10,2,FALSE)),J18),"")</f>
        <v/>
      </c>
      <c r="L18" s="82" t="str">
        <f t="shared" si="2"/>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IF(AND(B19&gt;0,C19&gt;0,D19&gt;0),IF(ISBLANK(J19),IF(ISBLANK(H19),"",(D19-B19)*VLOOKUP(H19,VLookups!$A$4:$B$10,2,FALSE)),J19),"")</f>
        <v/>
      </c>
      <c r="L19" s="82" t="str">
        <f t="shared" si="2"/>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IF(AND(B20&gt;0,C20&gt;0,D20&gt;0),IF(ISBLANK(J20),IF(ISBLANK(H20),"",(D20-B20)*VLOOKUP(H20,VLookups!$A$4:$B$10,2,FALSE)),J20),"")</f>
        <v/>
      </c>
      <c r="L20" s="82" t="str">
        <f t="shared" si="2"/>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IF(AND(B21&gt;0,C21&gt;0,D21&gt;0),IF(ISBLANK(J21),IF(ISBLANK(H21),"",(D21-B21)*VLOOKUP(H21,VLookups!$A$4:$B$10,2,FALSE)),J21),"")</f>
        <v/>
      </c>
      <c r="L21" s="82" t="str">
        <f t="shared" si="2"/>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IF(AND(B22&gt;0,C22&gt;0,D22&gt;0),IF(ISBLANK(J22),IF(ISBLANK(H22),"",(D22-B22)*VLOOKUP(H22,VLookups!$A$4:$B$10,2,FALSE)),J22),"")</f>
        <v/>
      </c>
      <c r="L22" s="82" t="str">
        <f t="shared" si="2"/>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IF(AND(B23&gt;0,C23&gt;0,D23&gt;0),IF(ISBLANK(J23),IF(ISBLANK(H23),"",(D23-B23)*VLOOKUP(H23,VLookups!$A$4:$B$10,2,FALSE)),J23),"")</f>
        <v/>
      </c>
      <c r="L23" s="82" t="str">
        <f t="shared" si="2"/>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IF(AND(B24&gt;0,C24&gt;0,D24&gt;0),IF(ISBLANK(J24),IF(ISBLANK(H24),"",(D24-B24)*VLOOKUP(H24,VLookups!$A$4:$B$10,2,FALSE)),J24),"")</f>
        <v/>
      </c>
      <c r="L24" s="82" t="str">
        <f t="shared" si="2"/>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IF(AND(B25&gt;0,C25&gt;0,D25&gt;0),IF(ISBLANK(J25),IF(ISBLANK(H25),"",(D25-B25)*VLOOKUP(H25,VLookups!$A$4:$B$10,2,FALSE)),J25),"")</f>
        <v/>
      </c>
      <c r="L25" s="82" t="str">
        <f t="shared" si="2"/>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IF(AND(B26&gt;0,C26&gt;0,D26&gt;0),IF(ISBLANK(J26),IF(ISBLANK(H26),"",(D26-B26)*VLOOKUP(H26,VLookups!$A$4:$B$10,2,FALSE)),J26),"")</f>
        <v/>
      </c>
      <c r="L26" s="82" t="str">
        <f t="shared" si="2"/>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IF(AND(B27&gt;0,C27&gt;0,D27&gt;0),IF(ISBLANK(J27),IF(ISBLANK(H27),"",(D27-B27)*VLOOKUP(H27,VLookups!$A$4:$B$10,2,FALSE)),J27),"")</f>
        <v/>
      </c>
      <c r="L27" s="82" t="str">
        <f t="shared" si="2"/>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IF(AND(B28&gt;0,C28&gt;0,D28&gt;0),IF(ISBLANK(J28),IF(ISBLANK(H28),"",(D28-B28)*VLOOKUP(H28,VLookups!$A$4:$B$10,2,FALSE)),J28),"")</f>
        <v/>
      </c>
      <c r="L28" s="82" t="str">
        <f t="shared" si="2"/>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IF(AND(B29&gt;0,C29&gt;0,D29&gt;0),IF(ISBLANK(J29),IF(ISBLANK(H29),"",(D29-B29)*VLOOKUP(H29,VLookups!$A$4:$B$10,2,FALSE)),J29),"")</f>
        <v/>
      </c>
      <c r="L29" s="82" t="str">
        <f t="shared" si="2"/>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IF(AND(B30&gt;0,C30&gt;0,D30&gt;0),IF(ISBLANK(J30),IF(ISBLANK(H30),"",(D30-B30)*VLOOKUP(H30,VLookups!$A$4:$B$10,2,FALSE)),J30),"")</f>
        <v/>
      </c>
      <c r="L30" s="82" t="str">
        <f t="shared" si="2"/>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IF(AND(B31&gt;0,C31&gt;0,D31&gt;0),IF(ISBLANK(J31),IF(ISBLANK(H31),"",(D31-B31)*VLOOKUP(H31,VLookups!$A$4:$B$10,2,FALSE)),J31),"")</f>
        <v/>
      </c>
      <c r="L31" s="82" t="str">
        <f t="shared" si="2"/>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IF(AND(B32&gt;0,C32&gt;0,D32&gt;0),IF(ISBLANK(J32),IF(ISBLANK(H32),"",(D32-B32)*VLOOKUP(H32,VLookups!$A$4:$B$10,2,FALSE)),J32),"")</f>
        <v/>
      </c>
      <c r="L32" s="82" t="str">
        <f t="shared" si="2"/>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IF(AND(B33&gt;0,C33&gt;0,D33&gt;0),IF(ISBLANK(J33),IF(ISBLANK(H33),"",(D33-B33)*VLOOKUP(H33,VLookups!$A$4:$B$10,2,FALSE)),J33),"")</f>
        <v/>
      </c>
      <c r="L33" s="82" t="str">
        <f t="shared" si="2"/>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IF(AND(B34&gt;0,C34&gt;0,D34&gt;0),IF(ISBLANK(J34),IF(ISBLANK(H34),"",(D34-B34)*VLOOKUP(H34,VLookups!$A$4:$B$10,2,FALSE)),J34),"")</f>
        <v/>
      </c>
      <c r="L34" s="82" t="str">
        <f t="shared" si="2"/>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IF(AND(B35&gt;0,C35&gt;0,D35&gt;0),IF(ISBLANK(J35),IF(ISBLANK(H35),"",(D35-B35)*VLOOKUP(H35,VLookups!$A$4:$B$10,2,FALSE)),J35),"")</f>
        <v/>
      </c>
      <c r="L35" s="82" t="str">
        <f t="shared" si="2"/>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IF(AND(B36&gt;0,C36&gt;0,D36&gt;0),IF(ISBLANK(J36),IF(ISBLANK(H36),"",(D36-B36)*VLOOKUP(H36,VLookups!$A$4:$B$10,2,FALSE)),J36),"")</f>
        <v/>
      </c>
      <c r="L36" s="82" t="str">
        <f t="shared" ref="L36:L67" si="205">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hidden="1"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IF(AND(B37&gt;0,C37&gt;0,D37&gt;0),IF(ISBLANK(J37),IF(ISBLANK(H37),"",(D37-B37)*VLOOKUP(H37,VLookups!$A$4:$B$10,2,FALSE)),J37),"")</f>
        <v/>
      </c>
      <c r="L37" s="82" t="str">
        <f t="shared" si="205"/>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hidden="1"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IF(AND(B38&gt;0,C38&gt;0,D38&gt;0),IF(ISBLANK(J38),IF(ISBLANK(H38),"",(D38-B38)*VLOOKUP(H38,VLookups!$A$4:$B$10,2,FALSE)),J38),"")</f>
        <v/>
      </c>
      <c r="L38" s="82" t="str">
        <f t="shared" si="205"/>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hidden="1"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IF(AND(B39&gt;0,C39&gt;0,D39&gt;0),IF(ISBLANK(J39),IF(ISBLANK(H39),"",(D39-B39)*VLOOKUP(H39,VLookups!$A$4:$B$10,2,FALSE)),J39),"")</f>
        <v/>
      </c>
      <c r="L39" s="82" t="str">
        <f t="shared" si="205"/>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hidden="1"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IF(AND(B40&gt;0,C40&gt;0,D40&gt;0),IF(ISBLANK(J40),IF(ISBLANK(H40),"",(D40-B40)*VLOOKUP(H40,VLookups!$A$4:$B$10,2,FALSE)),J40),"")</f>
        <v/>
      </c>
      <c r="L40" s="82" t="str">
        <f t="shared" si="205"/>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hidden="1"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IF(AND(B41&gt;0,C41&gt;0,D41&gt;0),IF(ISBLANK(J41),IF(ISBLANK(H41),"",(D41-B41)*VLOOKUP(H41,VLookups!$A$4:$B$10,2,FALSE)),J41),"")</f>
        <v/>
      </c>
      <c r="L41" s="82" t="str">
        <f t="shared" si="205"/>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hidden="1"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IF(AND(B42&gt;0,C42&gt;0,D42&gt;0),IF(ISBLANK(J42),IF(ISBLANK(H42),"",(D42-B42)*VLOOKUP(H42,VLookups!$A$4:$B$10,2,FALSE)),J42),"")</f>
        <v/>
      </c>
      <c r="L42" s="82" t="str">
        <f t="shared" si="205"/>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hidden="1"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IF(AND(B43&gt;0,C43&gt;0,D43&gt;0),IF(ISBLANK(J43),IF(ISBLANK(H43),"",(D43-B43)*VLOOKUP(H43,VLookups!$A$4:$B$10,2,FALSE)),J43),"")</f>
        <v/>
      </c>
      <c r="L43" s="82" t="str">
        <f t="shared" si="205"/>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hidden="1"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IF(AND(B44&gt;0,C44&gt;0,D44&gt;0),IF(ISBLANK(J44),IF(ISBLANK(H44),"",(D44-B44)*VLOOKUP(H44,VLookups!$A$4:$B$10,2,FALSE)),J44),"")</f>
        <v/>
      </c>
      <c r="L44" s="82" t="str">
        <f t="shared" si="205"/>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hidden="1"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IF(AND(B45&gt;0,C45&gt;0,D45&gt;0),IF(ISBLANK(J45),IF(ISBLANK(H45),"",(D45-B45)*VLOOKUP(H45,VLookups!$A$4:$B$10,2,FALSE)),J45),"")</f>
        <v/>
      </c>
      <c r="L45" s="82" t="str">
        <f t="shared" si="205"/>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hidden="1"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IF(AND(B46&gt;0,C46&gt;0,D46&gt;0),IF(ISBLANK(J46),IF(ISBLANK(H46),"",(D46-B46)*VLOOKUP(H46,VLookups!$A$4:$B$10,2,FALSE)),J46),"")</f>
        <v/>
      </c>
      <c r="L46" s="82" t="str">
        <f t="shared" si="205"/>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hidden="1"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IF(AND(B47&gt;0,C47&gt;0,D47&gt;0),IF(ISBLANK(J47),IF(ISBLANK(H47),"",(D47-B47)*VLOOKUP(H47,VLookups!$A$4:$B$10,2,FALSE)),J47),"")</f>
        <v/>
      </c>
      <c r="L47" s="82" t="str">
        <f t="shared" si="205"/>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hidden="1"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IF(AND(B48&gt;0,C48&gt;0,D48&gt;0),IF(ISBLANK(J48),IF(ISBLANK(H48),"",(D48-B48)*VLOOKUP(H48,VLookups!$A$4:$B$10,2,FALSE)),J48),"")</f>
        <v/>
      </c>
      <c r="L48" s="82" t="str">
        <f t="shared" si="205"/>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hidden="1"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IF(AND(B49&gt;0,C49&gt;0,D49&gt;0),IF(ISBLANK(J49),IF(ISBLANK(H49),"",(D49-B49)*VLOOKUP(H49,VLookups!$A$4:$B$10,2,FALSE)),J49),"")</f>
        <v/>
      </c>
      <c r="L49" s="82" t="str">
        <f t="shared" si="205"/>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hidden="1"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IF(AND(B50&gt;0,C50&gt;0,D50&gt;0),IF(ISBLANK(J50),IF(ISBLANK(H50),"",(D50-B50)*VLOOKUP(H50,VLookups!$A$4:$B$10,2,FALSE)),J50),"")</f>
        <v/>
      </c>
      <c r="L50" s="82" t="str">
        <f t="shared" si="205"/>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hidden="1"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IF(AND(B51&gt;0,C51&gt;0,D51&gt;0),IF(ISBLANK(J51),IF(ISBLANK(H51),"",(D51-B51)*VLOOKUP(H51,VLookups!$A$4:$B$10,2,FALSE)),J51),"")</f>
        <v/>
      </c>
      <c r="L51" s="82" t="str">
        <f t="shared" si="205"/>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hidden="1"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IF(AND(B52&gt;0,C52&gt;0,D52&gt;0),IF(ISBLANK(J52),IF(ISBLANK(H52),"",(D52-B52)*VLOOKUP(H52,VLookups!$A$4:$B$10,2,FALSE)),J52),"")</f>
        <v/>
      </c>
      <c r="L52" s="82" t="str">
        <f t="shared" si="205"/>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hidden="1"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IF(AND(B53&gt;0,C53&gt;0,D53&gt;0),IF(ISBLANK(J53),IF(ISBLANK(H53),"",(D53-B53)*VLOOKUP(H53,VLookups!$A$4:$B$10,2,FALSE)),J53),"")</f>
        <v/>
      </c>
      <c r="L53" s="82" t="str">
        <f t="shared" si="205"/>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hidden="1"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IF(AND(B54&gt;0,C54&gt;0,D54&gt;0),IF(ISBLANK(J54),IF(ISBLANK(H54),"",(D54-B54)*VLOOKUP(H54,VLookups!$A$4:$B$10,2,FALSE)),J54),"")</f>
        <v/>
      </c>
      <c r="L54" s="82" t="str">
        <f t="shared" si="205"/>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hidden="1"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IF(AND(B55&gt;0,C55&gt;0,D55&gt;0),IF(ISBLANK(J55),IF(ISBLANK(H55),"",(D55-B55)*VLOOKUP(H55,VLookups!$A$4:$B$10,2,FALSE)),J55),"")</f>
        <v/>
      </c>
      <c r="L55" s="82" t="str">
        <f t="shared" si="205"/>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hidden="1"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IF(AND(B56&gt;0,C56&gt;0,D56&gt;0),IF(ISBLANK(J56),IF(ISBLANK(H56),"",(D56-B56)*VLOOKUP(H56,VLookups!$A$4:$B$10,2,FALSE)),J56),"")</f>
        <v/>
      </c>
      <c r="L56" s="82" t="str">
        <f t="shared" si="205"/>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hidden="1"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IF(AND(B57&gt;0,C57&gt;0,D57&gt;0),IF(ISBLANK(J57),IF(ISBLANK(H57),"",(D57-B57)*VLOOKUP(H57,VLookups!$A$4:$B$10,2,FALSE)),J57),"")</f>
        <v/>
      </c>
      <c r="L57" s="82" t="str">
        <f t="shared" si="205"/>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hidden="1"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IF(AND(B58&gt;0,C58&gt;0,D58&gt;0),IF(ISBLANK(J58),IF(ISBLANK(H58),"",(D58-B58)*VLOOKUP(H58,VLookups!$A$4:$B$10,2,FALSE)),J58),"")</f>
        <v/>
      </c>
      <c r="L58" s="82" t="str">
        <f t="shared" si="205"/>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hidden="1"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IF(AND(B59&gt;0,C59&gt;0,D59&gt;0),IF(ISBLANK(J59),IF(ISBLANK(H59),"",(D59-B59)*VLOOKUP(H59,VLookups!$A$4:$B$10,2,FALSE)),J59),"")</f>
        <v/>
      </c>
      <c r="L59" s="82" t="str">
        <f t="shared" si="205"/>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hidden="1"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IF(AND(B60&gt;0,C60&gt;0,D60&gt;0),IF(ISBLANK(J60),IF(ISBLANK(H60),"",(D60-B60)*VLOOKUP(H60,VLookups!$A$4:$B$10,2,FALSE)),J60),"")</f>
        <v/>
      </c>
      <c r="L60" s="82" t="str">
        <f t="shared" si="205"/>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hidden="1"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IF(AND(B61&gt;0,C61&gt;0,D61&gt;0),IF(ISBLANK(J61),IF(ISBLANK(H61),"",(D61-B61)*VLOOKUP(H61,VLookups!$A$4:$B$10,2,FALSE)),J61),"")</f>
        <v/>
      </c>
      <c r="L61" s="82" t="str">
        <f t="shared" si="205"/>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hidden="1"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IF(AND(B62&gt;0,C62&gt;0,D62&gt;0),IF(ISBLANK(J62),IF(ISBLANK(H62),"",(D62-B62)*VLOOKUP(H62,VLookups!$A$4:$B$10,2,FALSE)),J62),"")</f>
        <v/>
      </c>
      <c r="L62" s="82" t="str">
        <f t="shared" si="205"/>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hidden="1"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IF(AND(B63&gt;0,C63&gt;0,D63&gt;0),IF(ISBLANK(J63),IF(ISBLANK(H63),"",(D63-B63)*VLOOKUP(H63,VLookups!$A$4:$B$10,2,FALSE)),J63),"")</f>
        <v/>
      </c>
      <c r="L63" s="82" t="str">
        <f t="shared" si="205"/>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hidden="1"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IF(AND(B64&gt;0,C64&gt;0,D64&gt;0),IF(ISBLANK(J64),IF(ISBLANK(H64),"",(D64-B64)*VLOOKUP(H64,VLookups!$A$4:$B$10,2,FALSE)),J64),"")</f>
        <v/>
      </c>
      <c r="L64" s="82" t="str">
        <f t="shared" si="205"/>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hidden="1"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IF(AND(B65&gt;0,C65&gt;0,D65&gt;0),IF(ISBLANK(J65),IF(ISBLANK(H65),"",(D65-B65)*VLOOKUP(H65,VLookups!$A$4:$B$10,2,FALSE)),J65),"")</f>
        <v/>
      </c>
      <c r="L65" s="82" t="str">
        <f t="shared" si="205"/>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hidden="1"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IF(AND(B66&gt;0,C66&gt;0,D66&gt;0),IF(ISBLANK(J66),IF(ISBLANK(H66),"",(D66-B66)*VLOOKUP(H66,VLookups!$A$4:$B$10,2,FALSE)),J66),"")</f>
        <v/>
      </c>
      <c r="L66" s="82" t="str">
        <f t="shared" si="205"/>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hidden="1"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IF(AND(B67&gt;0,C67&gt;0,D67&gt;0),IF(ISBLANK(J67),IF(ISBLANK(H67),"",(D67-B67)*VLOOKUP(H67,VLookups!$A$4:$B$10,2,FALSE)),J67),"")</f>
        <v/>
      </c>
      <c r="L67" s="82" t="str">
        <f t="shared" si="205"/>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hidden="1"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IF(AND(B68&gt;0,C68&gt;0,D68&gt;0),IF(ISBLANK(J68),IF(ISBLANK(H68),"",(D68-B68)*VLOOKUP(H68,VLookups!$A$4:$B$10,2,FALSE)),J68),"")</f>
        <v/>
      </c>
      <c r="L68" s="82" t="str">
        <f t="shared" ref="L68:L99" si="405">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hidden="1"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IF(AND(B69&gt;0,C69&gt;0,D69&gt;0),IF(ISBLANK(J69),IF(ISBLANK(H69),"",(D69-B69)*VLOOKUP(H69,VLookups!$A$4:$B$10,2,FALSE)),J69),"")</f>
        <v/>
      </c>
      <c r="L69" s="82" t="str">
        <f t="shared" si="405"/>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hidden="1"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IF(AND(B70&gt;0,C70&gt;0,D70&gt;0),IF(ISBLANK(J70),IF(ISBLANK(H70),"",(D70-B70)*VLOOKUP(H70,VLookups!$A$4:$B$10,2,FALSE)),J70),"")</f>
        <v/>
      </c>
      <c r="L70" s="82" t="str">
        <f t="shared" si="405"/>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hidden="1"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IF(AND(B71&gt;0,C71&gt;0,D71&gt;0),IF(ISBLANK(J71),IF(ISBLANK(H71),"",(D71-B71)*VLOOKUP(H71,VLookups!$A$4:$B$10,2,FALSE)),J71),"")</f>
        <v/>
      </c>
      <c r="L71" s="82" t="str">
        <f t="shared" si="405"/>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hidden="1"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IF(AND(B72&gt;0,C72&gt;0,D72&gt;0),IF(ISBLANK(J72),IF(ISBLANK(H72),"",(D72-B72)*VLOOKUP(H72,VLookups!$A$4:$B$10,2,FALSE)),J72),"")</f>
        <v/>
      </c>
      <c r="L72" s="82" t="str">
        <f t="shared" si="405"/>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hidden="1"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IF(AND(B73&gt;0,C73&gt;0,D73&gt;0),IF(ISBLANK(J73),IF(ISBLANK(H73),"",(D73-B73)*VLOOKUP(H73,VLookups!$A$4:$B$10,2,FALSE)),J73),"")</f>
        <v/>
      </c>
      <c r="L73" s="82" t="str">
        <f t="shared" si="405"/>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hidden="1"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IF(AND(B74&gt;0,C74&gt;0,D74&gt;0),IF(ISBLANK(J74),IF(ISBLANK(H74),"",(D74-B74)*VLOOKUP(H74,VLookups!$A$4:$B$10,2,FALSE)),J74),"")</f>
        <v/>
      </c>
      <c r="L74" s="82" t="str">
        <f t="shared" si="405"/>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hidden="1"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IF(AND(B75&gt;0,C75&gt;0,D75&gt;0),IF(ISBLANK(J75),IF(ISBLANK(H75),"",(D75-B75)*VLOOKUP(H75,VLookups!$A$4:$B$10,2,FALSE)),J75),"")</f>
        <v/>
      </c>
      <c r="L75" s="82" t="str">
        <f t="shared" si="405"/>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hidden="1"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IF(AND(B76&gt;0,C76&gt;0,D76&gt;0),IF(ISBLANK(J76),IF(ISBLANK(H76),"",(D76-B76)*VLOOKUP(H76,VLookups!$A$4:$B$10,2,FALSE)),J76),"")</f>
        <v/>
      </c>
      <c r="L76" s="82" t="str">
        <f t="shared" si="405"/>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hidden="1"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IF(AND(B77&gt;0,C77&gt;0,D77&gt;0),IF(ISBLANK(J77),IF(ISBLANK(H77),"",(D77-B77)*VLOOKUP(H77,VLookups!$A$4:$B$10,2,FALSE)),J77),"")</f>
        <v/>
      </c>
      <c r="L77" s="82" t="str">
        <f t="shared" si="405"/>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hidden="1"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IF(AND(B78&gt;0,C78&gt;0,D78&gt;0),IF(ISBLANK(J78),IF(ISBLANK(H78),"",(D78-B78)*VLOOKUP(H78,VLookups!$A$4:$B$10,2,FALSE)),J78),"")</f>
        <v/>
      </c>
      <c r="L78" s="82" t="str">
        <f t="shared" si="405"/>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hidden="1"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IF(AND(B79&gt;0,C79&gt;0,D79&gt;0),IF(ISBLANK(J79),IF(ISBLANK(H79),"",(D79-B79)*VLOOKUP(H79,VLookups!$A$4:$B$10,2,FALSE)),J79),"")</f>
        <v/>
      </c>
      <c r="L79" s="82" t="str">
        <f t="shared" si="405"/>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hidden="1"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IF(AND(B80&gt;0,C80&gt;0,D80&gt;0),IF(ISBLANK(J80),IF(ISBLANK(H80),"",(D80-B80)*VLOOKUP(H80,VLookups!$A$4:$B$10,2,FALSE)),J80),"")</f>
        <v/>
      </c>
      <c r="L80" s="82" t="str">
        <f t="shared" si="405"/>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hidden="1"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IF(AND(B81&gt;0,C81&gt;0,D81&gt;0),IF(ISBLANK(J81),IF(ISBLANK(H81),"",(D81-B81)*VLOOKUP(H81,VLookups!$A$4:$B$10,2,FALSE)),J81),"")</f>
        <v/>
      </c>
      <c r="L81" s="82" t="str">
        <f t="shared" si="405"/>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hidden="1"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IF(AND(B82&gt;0,C82&gt;0,D82&gt;0),IF(ISBLANK(J82),IF(ISBLANK(H82),"",(D82-B82)*VLOOKUP(H82,VLookups!$A$4:$B$10,2,FALSE)),J82),"")</f>
        <v/>
      </c>
      <c r="L82" s="82" t="str">
        <f t="shared" si="405"/>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hidden="1"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IF(AND(B83&gt;0,C83&gt;0,D83&gt;0),IF(ISBLANK(J83),IF(ISBLANK(H83),"",(D83-B83)*VLOOKUP(H83,VLookups!$A$4:$B$10,2,FALSE)),J83),"")</f>
        <v/>
      </c>
      <c r="L83" s="82" t="str">
        <f t="shared" si="405"/>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hidden="1"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IF(AND(B84&gt;0,C84&gt;0,D84&gt;0),IF(ISBLANK(J84),IF(ISBLANK(H84),"",(D84-B84)*VLOOKUP(H84,VLookups!$A$4:$B$10,2,FALSE)),J84),"")</f>
        <v/>
      </c>
      <c r="L84" s="82" t="str">
        <f t="shared" si="405"/>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hidden="1"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IF(AND(B85&gt;0,C85&gt;0,D85&gt;0),IF(ISBLANK(J85),IF(ISBLANK(H85),"",(D85-B85)*VLOOKUP(H85,VLookups!$A$4:$B$10,2,FALSE)),J85),"")</f>
        <v/>
      </c>
      <c r="L85" s="82" t="str">
        <f t="shared" si="405"/>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hidden="1"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IF(AND(B86&gt;0,C86&gt;0,D86&gt;0),IF(ISBLANK(J86),IF(ISBLANK(H86),"",(D86-B86)*VLOOKUP(H86,VLookups!$A$4:$B$10,2,FALSE)),J86),"")</f>
        <v/>
      </c>
      <c r="L86" s="82" t="str">
        <f t="shared" si="405"/>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hidden="1"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IF(AND(B87&gt;0,C87&gt;0,D87&gt;0),IF(ISBLANK(J87),IF(ISBLANK(H87),"",(D87-B87)*VLOOKUP(H87,VLookups!$A$4:$B$10,2,FALSE)),J87),"")</f>
        <v/>
      </c>
      <c r="L87" s="82" t="str">
        <f t="shared" si="405"/>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hidden="1"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IF(AND(B88&gt;0,C88&gt;0,D88&gt;0),IF(ISBLANK(J88),IF(ISBLANK(H88),"",(D88-B88)*VLOOKUP(H88,VLookups!$A$4:$B$10,2,FALSE)),J88),"")</f>
        <v/>
      </c>
      <c r="L88" s="82" t="str">
        <f t="shared" si="405"/>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hidden="1"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IF(AND(B89&gt;0,C89&gt;0,D89&gt;0),IF(ISBLANK(J89),IF(ISBLANK(H89),"",(D89-B89)*VLOOKUP(H89,VLookups!$A$4:$B$10,2,FALSE)),J89),"")</f>
        <v/>
      </c>
      <c r="L89" s="82" t="str">
        <f t="shared" si="405"/>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hidden="1"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IF(AND(B90&gt;0,C90&gt;0,D90&gt;0),IF(ISBLANK(J90),IF(ISBLANK(H90),"",(D90-B90)*VLOOKUP(H90,VLookups!$A$4:$B$10,2,FALSE)),J90),"")</f>
        <v/>
      </c>
      <c r="L90" s="82" t="str">
        <f t="shared" si="405"/>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hidden="1"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IF(AND(B91&gt;0,C91&gt;0,D91&gt;0),IF(ISBLANK(J91),IF(ISBLANK(H91),"",(D91-B91)*VLOOKUP(H91,VLookups!$A$4:$B$10,2,FALSE)),J91),"")</f>
        <v/>
      </c>
      <c r="L91" s="82" t="str">
        <f t="shared" si="405"/>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hidden="1"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IF(AND(B92&gt;0,C92&gt;0,D92&gt;0),IF(ISBLANK(J92),IF(ISBLANK(H92),"",(D92-B92)*VLOOKUP(H92,VLookups!$A$4:$B$10,2,FALSE)),J92),"")</f>
        <v/>
      </c>
      <c r="L92" s="82" t="str">
        <f t="shared" si="405"/>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hidden="1"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IF(AND(B93&gt;0,C93&gt;0,D93&gt;0),IF(ISBLANK(J93),IF(ISBLANK(H93),"",(D93-B93)*VLOOKUP(H93,VLookups!$A$4:$B$10,2,FALSE)),J93),"")</f>
        <v/>
      </c>
      <c r="L93" s="82" t="str">
        <f t="shared" si="405"/>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hidden="1"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IF(AND(B94&gt;0,C94&gt;0,D94&gt;0),IF(ISBLANK(J94),IF(ISBLANK(H94),"",(D94-B94)*VLOOKUP(H94,VLookups!$A$4:$B$10,2,FALSE)),J94),"")</f>
        <v/>
      </c>
      <c r="L94" s="82" t="str">
        <f t="shared" si="405"/>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hidden="1"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IF(AND(B95&gt;0,C95&gt;0,D95&gt;0),IF(ISBLANK(J95),IF(ISBLANK(H95),"",(D95-B95)*VLOOKUP(H95,VLookups!$A$4:$B$10,2,FALSE)),J95),"")</f>
        <v/>
      </c>
      <c r="L95" s="82" t="str">
        <f t="shared" si="405"/>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hidden="1"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IF(AND(B96&gt;0,C96&gt;0,D96&gt;0),IF(ISBLANK(J96),IF(ISBLANK(H96),"",(D96-B96)*VLOOKUP(H96,VLookups!$A$4:$B$10,2,FALSE)),J96),"")</f>
        <v/>
      </c>
      <c r="L96" s="82" t="str">
        <f t="shared" si="405"/>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hidden="1"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IF(AND(B97&gt;0,C97&gt;0,D97&gt;0),IF(ISBLANK(J97),IF(ISBLANK(H97),"",(D97-B97)*VLOOKUP(H97,VLookups!$A$4:$B$10,2,FALSE)),J97),"")</f>
        <v/>
      </c>
      <c r="L97" s="82" t="str">
        <f t="shared" si="405"/>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hidden="1"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IF(AND(B98&gt;0,C98&gt;0,D98&gt;0),IF(ISBLANK(J98),IF(ISBLANK(H98),"",(D98-B98)*VLOOKUP(H98,VLookups!$A$4:$B$10,2,FALSE)),J98),"")</f>
        <v/>
      </c>
      <c r="L98" s="82" t="str">
        <f t="shared" si="405"/>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hidden="1"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IF(AND(B99&gt;0,C99&gt;0,D99&gt;0),IF(ISBLANK(J99),IF(ISBLANK(H99),"",(D99-B99)*VLOOKUP(H99,VLookups!$A$4:$B$10,2,FALSE)),J99),"")</f>
        <v/>
      </c>
      <c r="L99" s="82" t="str">
        <f t="shared" si="405"/>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hidden="1"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IF(AND(B100&gt;0,C100&gt;0,D100&gt;0),IF(ISBLANK(J100),IF(ISBLANK(H100),"",(D100-B100)*VLOOKUP(H100,VLookups!$A$4:$B$10,2,FALSE)),J100),"")</f>
        <v/>
      </c>
      <c r="L100" s="82" t="str">
        <f t="shared" ref="L100:L103" si="60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hidden="1"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IF(AND(B101&gt;0,C101&gt;0,D101&gt;0),IF(ISBLANK(J101),IF(ISBLANK(H101),"",(D101-B101)*VLOOKUP(H101,VLookups!$A$4:$B$10,2,FALSE)),J101),"")</f>
        <v/>
      </c>
      <c r="L101" s="82" t="str">
        <f t="shared" si="60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hidden="1"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IF(AND(B102&gt;0,C102&gt;0,D102&gt;0),IF(ISBLANK(J102),IF(ISBLANK(H102),"",(D102-B102)*VLOOKUP(H102,VLookups!$A$4:$B$10,2,FALSE)),J102),"")</f>
        <v/>
      </c>
      <c r="L102" s="82" t="str">
        <f t="shared" si="60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hidden="1"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IF(AND(B103&gt;0,C103&gt;0,D103&gt;0),IF(ISBLANK(J103),IF(ISBLANK(H103),"",(D103-B103)*VLOOKUP(H103,VLookups!$A$4:$B$10,2,FALSE)),J103),"")</f>
        <v/>
      </c>
      <c r="L103" s="82" t="str">
        <f t="shared" si="60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IF(OR(K104="",M104=""),"",ABS(VLOOKUP($M$1,VLookups!$A$40:$B$41,2,FALSE)-_xlfn.NORM.DIST(M104,G104,K104,TRUE)))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8" t="s">
        <v>81</v>
      </c>
      <c r="C106" s="339"/>
      <c r="D106" s="340"/>
      <c r="E106" s="5"/>
      <c r="F106" s="5"/>
      <c r="G106" s="5"/>
      <c r="H106" s="5"/>
      <c r="I106" s="5"/>
      <c r="J106" s="34" t="s">
        <v>90</v>
      </c>
      <c r="K106" s="34"/>
      <c r="L106" s="34"/>
      <c r="M106" s="104">
        <v>1000</v>
      </c>
      <c r="N106" s="297">
        <f>IF(OR(K104="",M106=""),"",ABS(VLOOKUP($M$1,VLookups!$A$40:$B$41,2,FALSE)-_xlfn.NORM.DIST(M106,G104,K104,TRUE)))</f>
        <v>0.77615049480589504</v>
      </c>
      <c r="O106" s="73">
        <f>IF($K$104="","",_xlfn.NORM.INV(ABS(VLOOKUP($M$1,VLookups!$A$40:$B$41,2,FALSE)-O$3),$G$104,$K104))</f>
        <v>758.08874263023313</v>
      </c>
      <c r="P106" s="74">
        <f>IF($K$104="","",_xlfn.NORM.INV(ABS(VLOOKUP($M$1,VLookups!$A$40:$B$41,2,FALSE)-P$3),$G$104,$K104))</f>
        <v>1061.9112573697669</v>
      </c>
      <c r="Q106" s="75">
        <f>IF($K$104="","",_xlfn.NORM.INV(ABS(VLOOKUP($M$1,VLookups!$A$40:$B$41,2,FALSE)-Q$3),$G$104,$K104))</f>
        <v>1032.8556880667566</v>
      </c>
      <c r="R106" s="76">
        <f>IF($K$104="","",_xlfn.NORM.INV(ABS(VLOOKUP($M$1,VLookups!$A$40:$B$41,2,FALSE)-R$3),$G$104,$K104))</f>
        <v>1009.7632426650149</v>
      </c>
      <c r="S106" s="77">
        <f>IF($K$104="","",_xlfn.NORM.INV(ABS(VLOOKUP($M$1,VLookups!$A$40:$B$41,2,FALSE)-S$3),$G$104,$K104))</f>
        <v>989.95198070064771</v>
      </c>
      <c r="T106" s="78">
        <f>IF($K$104="","",_xlfn.NORM.INV(ABS(VLOOKUP($M$1,VLookups!$A$40:$B$41,2,FALSE)-T$3),$G$104,$K104))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4d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4" t="s">
        <v>146</v>
      </c>
      <c r="C148" s="334"/>
      <c r="D148" s="334"/>
      <c r="E148" s="334"/>
      <c r="F148" s="334"/>
      <c r="G148" s="334"/>
      <c r="H148" s="334"/>
      <c r="I148" s="111"/>
      <c r="J148" s="5"/>
      <c r="K148" s="5"/>
      <c r="L148" s="5"/>
      <c r="M148" s="5"/>
      <c r="N148" s="5"/>
      <c r="O148" s="5"/>
      <c r="P148" s="5"/>
      <c r="Q148" s="5"/>
      <c r="R148" s="5"/>
      <c r="S148" s="5"/>
      <c r="T148" s="5"/>
      <c r="U148" s="5"/>
    </row>
    <row r="149" spans="1:21" x14ac:dyDescent="0.25">
      <c r="A149" s="2"/>
      <c r="B149" s="334" t="s">
        <v>147</v>
      </c>
      <c r="C149" s="334"/>
      <c r="D149" s="334"/>
      <c r="E149" s="334"/>
      <c r="F149" s="334"/>
      <c r="G149" s="334"/>
      <c r="H149" s="334"/>
      <c r="I149" s="111"/>
      <c r="J149" s="5"/>
      <c r="K149" s="5"/>
      <c r="L149" s="5"/>
      <c r="M149" s="5"/>
      <c r="N149" s="5"/>
      <c r="O149" s="5"/>
      <c r="P149" s="5"/>
      <c r="Q149" s="5"/>
      <c r="R149" s="5"/>
      <c r="S149" s="5"/>
      <c r="T149" s="5"/>
      <c r="U149" s="5"/>
    </row>
    <row r="150" spans="1:21" x14ac:dyDescent="0.25">
      <c r="A150" s="2"/>
      <c r="B150" s="334" t="s">
        <v>96</v>
      </c>
      <c r="C150" s="334"/>
      <c r="D150" s="334"/>
      <c r="E150" s="334"/>
      <c r="F150" s="334"/>
      <c r="G150" s="334"/>
      <c r="H150" s="334"/>
      <c r="I150" s="111"/>
      <c r="J150" s="5"/>
      <c r="K150" s="5"/>
      <c r="L150" s="5"/>
      <c r="M150" s="5"/>
      <c r="N150" s="5"/>
      <c r="O150" s="5"/>
      <c r="P150" s="5"/>
      <c r="Q150" s="5"/>
      <c r="R150" s="5"/>
      <c r="S150" s="5"/>
      <c r="T150" s="5"/>
      <c r="U150" s="5"/>
    </row>
    <row r="151" spans="1:21" x14ac:dyDescent="0.25">
      <c r="A151" s="2"/>
      <c r="B151" s="334" t="s">
        <v>230</v>
      </c>
      <c r="C151" s="334"/>
      <c r="D151" s="334"/>
      <c r="E151" s="334"/>
      <c r="F151" s="334"/>
      <c r="G151" s="334"/>
      <c r="H151" s="334"/>
      <c r="I151" s="111"/>
      <c r="J151" s="5"/>
      <c r="K151" s="5"/>
      <c r="L151" s="5"/>
      <c r="M151" s="5"/>
      <c r="N151" s="5"/>
      <c r="O151" s="5"/>
      <c r="P151" s="5"/>
      <c r="Q151" s="5"/>
      <c r="R151" s="5"/>
      <c r="S151" s="5"/>
      <c r="T151" s="5"/>
      <c r="U151" s="5"/>
    </row>
    <row r="152" spans="1:21" x14ac:dyDescent="0.25">
      <c r="A152" s="2"/>
      <c r="B152" s="334" t="s">
        <v>97</v>
      </c>
      <c r="C152" s="334"/>
      <c r="D152" s="334"/>
      <c r="E152" s="334"/>
      <c r="F152" s="334"/>
      <c r="G152" s="334"/>
      <c r="H152" s="334"/>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3" t="s">
        <v>816</v>
      </c>
      <c r="C162" s="353"/>
      <c r="D162" s="353"/>
      <c r="E162" s="353"/>
      <c r="F162" s="353"/>
      <c r="G162" s="353"/>
      <c r="H162" s="35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IF($B$106=VLookups!$A$45,TRUE,FALSE)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VLookups!$A$4:$A$10</xm:f>
          </x14:formula1>
          <xm:sqref>I104 H4:H104</xm:sqref>
        </x14:dataValidation>
        <x14:dataValidation type="list" allowBlank="1" showInputMessage="1" showErrorMessage="1" xr:uid="{00000000-0002-0000-0200-000001000000}">
          <x14:formula1>
            <xm:f>VLookups!$B$13:$B$23</xm:f>
          </x14:formula1>
          <xm:sqref>B2</xm:sqref>
        </x14:dataValidation>
        <x14:dataValidation type="list" allowBlank="1" showInputMessage="1" showErrorMessage="1" xr:uid="{00000000-0002-0000-0200-000002000000}">
          <x14:formula1>
            <xm:f>VLookups!$B$26:$B$36</xm:f>
          </x14:formula1>
          <xm:sqref>D2</xm:sqref>
        </x14:dataValidation>
        <x14:dataValidation type="list" allowBlank="1" showInputMessage="1" showErrorMessage="1" xr:uid="{00000000-0002-0000-0200-000003000000}">
          <x14:formula1>
            <xm:f>VLookups!$A$40:$A$41</xm:f>
          </x14:formula1>
          <xm:sqref>M1:N1</xm:sqref>
        </x14:dataValidation>
        <x14:dataValidation type="list" allowBlank="1" showInputMessage="1" showErrorMessage="1" xr:uid="{00000000-0002-0000-0200-000004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838</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26"/>
      <c r="C2" s="26"/>
      <c r="D2" s="26"/>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IF(AND(B4&gt;0,C4&gt;0,D4&gt;0),IF(ISBLANK(J4),IF(ISBLANK(H4),"",(D4-B4)*VLOOKUP(H4,VLookups!$A$4:$B$10,2,FALSE)),J4),"")</f>
        <v>36</v>
      </c>
      <c r="L4" s="82">
        <f t="shared" ref="L4:L35" si="0">IF(K4="","",K4^2)</f>
        <v>1296</v>
      </c>
      <c r="M4" s="102">
        <v>150</v>
      </c>
      <c r="N4" s="294">
        <f>IF(AND(M4&gt;0,C4&gt;0,NOT(K4="")),ABS(VLOOKUP($M$1,VLookups!$A$40:$B$41,2,FALSE)-_xlfn.NORM.DIST(M4,G4,K4,TRUE)),"")</f>
        <v>0.7107426392460281</v>
      </c>
      <c r="O4" s="101">
        <f>IF(AND($B4&gt;0,$C4&gt;0,$D4&gt;0,NOT(ISBLANK($H4))),_xlfn.NORM.INV(ABS(VLOOKUP($M$1,VLookups!$A$40:$B$41,2,FALSE)-O$3),$G4,$K4),"")</f>
        <v>83.864143640394389</v>
      </c>
      <c r="P4" s="100">
        <f>IF(AND($B4&gt;0,$C4&gt;0,$D4&gt;0,NOT(ISBLANK($H4))),_xlfn.NORM.INV(ABS(VLOOKUP($M$1,VLookups!$A$40:$B$41,2,FALSE)-P$3),$G4,$K4),"")</f>
        <v>176.13585635960561</v>
      </c>
      <c r="Q4" s="101">
        <f>IF(AND($B4&gt;0,$C4&gt;0,$D4&gt;0,NOT(ISBLANK($H4))),_xlfn.NORM.INV(ABS(VLOOKUP($M$1,VLookups!$A$40:$B$41,2,FALSE)-Q$3),$G4,$K4),"")</f>
        <v>167.31160202177642</v>
      </c>
      <c r="R4" s="100">
        <f>IF(AND($B4&gt;0,$C4&gt;0,$D4&gt;0,NOT(ISBLANK($H4))),_xlfn.NORM.INV(ABS(VLOOKUP($M$1,VLookups!$A$40:$B$41,2,FALSE)-R$3),$G4,$K4),"")</f>
        <v>160.29836440862493</v>
      </c>
      <c r="S4" s="101">
        <f>IF(AND($B4&gt;0,$C4&gt;0,$D4&gt;0,NOT(ISBLANK($H4))),_xlfn.NORM.INV(ABS(VLOOKUP($M$1,VLookups!$A$40:$B$41,2,FALSE)-S$3),$G4,$K4),"")</f>
        <v>154.28163100705893</v>
      </c>
      <c r="T4" s="100">
        <f>IF(AND($B4&gt;0,$C4&gt;0,$D4&gt;0,NOT(ISBLANK($H4))),_xlfn.NORM.INV(ABS(VLOOKUP($M$1,VLookups!$A$40:$B$41,2,FALSE)-T$3),$G4,$K4),"")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IF(AND(B5&gt;0,C5&gt;0,D5&gt;0),IF(ISBLANK(J5),IF(ISBLANK(H5),"",(D5-B5)*VLOOKUP(H5,VLookups!$A$4:$B$10,2,FALSE)),J5),"")</f>
        <v>20.485281374238571</v>
      </c>
      <c r="L5" s="82">
        <f t="shared" si="0"/>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IF(AND(B6&gt;0,C6&gt;0,D6&gt;0),IF(ISBLANK(J6),IF(ISBLANK(H6),"",(D6-B6)*VLOOKUP(H6,VLookups!$A$4:$B$10,2,FALSE)),J6),"")</f>
        <v>28.242640687119291</v>
      </c>
      <c r="L6" s="82">
        <f t="shared" si="0"/>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IF(AND(B7&gt;0,C7&gt;0,D7&gt;0),IF(ISBLANK(J7),IF(ISBLANK(H7),"",(D7-B7)*VLOOKUP(H7,VLookups!$A$4:$B$10,2,FALSE)),J7),"")</f>
        <v>36</v>
      </c>
      <c r="L7" s="82">
        <f t="shared" si="0"/>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IF(AND(B8&gt;0,C8&gt;0,D8&gt;0),IF(ISBLANK(J8),IF(ISBLANK(H8),"",(D8-B8)*VLOOKUP(H8,VLookups!$A$4:$B$10,2,FALSE)),J8),"")</f>
        <v>48.372115213907882</v>
      </c>
      <c r="L8" s="82">
        <f t="shared" si="0"/>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IF(AND(B9&gt;0,C9&gt;0,D9&gt;0),IF(ISBLANK(J9),IF(ISBLANK(H9),"",(D9-B9)*VLOOKUP(H9,VLookups!$A$4:$B$10,2,FALSE)),J9),"")</f>
        <v>60.744230427815765</v>
      </c>
      <c r="L9" s="82">
        <f t="shared" si="0"/>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IF(AND(B10&gt;0,C10&gt;0,D10&gt;0),IF(ISBLANK(J10),IF(ISBLANK(H10),"",(D10-B10)*VLOOKUP(H10,VLookups!$A$4:$B$10,2,FALSE)),J10),"")</f>
        <v>73.11634564172364</v>
      </c>
      <c r="L10" s="82">
        <f t="shared" si="0"/>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IF(AND(B11&gt;0,C11&gt;0,D11&gt;0),IF(ISBLANK(J11),IF(ISBLANK(H11),"",(D11-B11)*VLOOKUP(H11,VLookups!$A$4:$B$10,2,FALSE)),J11),"")</f>
        <v/>
      </c>
      <c r="L11" s="82" t="str">
        <f t="shared" si="0"/>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IF(AND(B12&gt;0,C12&gt;0,D12&gt;0),IF(ISBLANK(J12),IF(ISBLANK(H12),"",(D12-B12)*VLOOKUP(H12,VLookups!$A$4:$B$10,2,FALSE)),J12),"")</f>
        <v/>
      </c>
      <c r="L12" s="82" t="str">
        <f t="shared" si="0"/>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IF(AND(B13&gt;0,C13&gt;0,D13&gt;0),IF(ISBLANK(J13),IF(ISBLANK(H13),"",(D13-B13)*VLOOKUP(H13,VLookups!$A$4:$B$10,2,FALSE)),J13),"")</f>
        <v/>
      </c>
      <c r="L13" s="82" t="str">
        <f t="shared" si="0"/>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IF(AND(B14&gt;0,C14&gt;0,D14&gt;0),IF(ISBLANK(J14),IF(ISBLANK(H14),"",(D14-B14)*VLOOKUP(H14,VLookups!$A$4:$B$10,2,FALSE)),J14),"")</f>
        <v/>
      </c>
      <c r="L14" s="82" t="str">
        <f t="shared" si="0"/>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IF(AND(B15&gt;0,C15&gt;0,D15&gt;0),IF(ISBLANK(J15),IF(ISBLANK(H15),"",(D15-B15)*VLOOKUP(H15,VLookups!$A$4:$B$10,2,FALSE)),J15),"")</f>
        <v/>
      </c>
      <c r="L15" s="82" t="str">
        <f t="shared" si="0"/>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IF(AND(B16&gt;0,C16&gt;0,D16&gt;0),IF(ISBLANK(J16),IF(ISBLANK(H16),"",(D16-B16)*VLOOKUP(H16,VLookups!$A$4:$B$10,2,FALSE)),J16),"")</f>
        <v/>
      </c>
      <c r="L16" s="82" t="str">
        <f t="shared" si="0"/>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IF(AND(B17&gt;0,C17&gt;0,D17&gt;0),IF(ISBLANK(J17),IF(ISBLANK(H17),"",(D17-B17)*VLOOKUP(H17,VLookups!$A$4:$B$10,2,FALSE)),J17),"")</f>
        <v/>
      </c>
      <c r="L17" s="82" t="str">
        <f t="shared" si="0"/>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IF(AND(B18&gt;0,C18&gt;0,D18&gt;0),IF(ISBLANK(J18),IF(ISBLANK(H18),"",(D18-B18)*VLOOKUP(H18,VLookups!$A$4:$B$10,2,FALSE)),J18),"")</f>
        <v/>
      </c>
      <c r="L18" s="82" t="str">
        <f t="shared" si="0"/>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IF(AND(B19&gt;0,C19&gt;0,D19&gt;0),IF(ISBLANK(J19),IF(ISBLANK(H19),"",(D19-B19)*VLOOKUP(H19,VLookups!$A$4:$B$10,2,FALSE)),J19),"")</f>
        <v/>
      </c>
      <c r="L19" s="82" t="str">
        <f t="shared" si="0"/>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IF(AND(B20&gt;0,C20&gt;0,D20&gt;0),IF(ISBLANK(J20),IF(ISBLANK(H20),"",(D20-B20)*VLOOKUP(H20,VLookups!$A$4:$B$10,2,FALSE)),J20),"")</f>
        <v/>
      </c>
      <c r="L20" s="82" t="str">
        <f t="shared" si="0"/>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IF(AND(B21&gt;0,C21&gt;0,D21&gt;0),IF(ISBLANK(J21),IF(ISBLANK(H21),"",(D21-B21)*VLOOKUP(H21,VLookups!$A$4:$B$10,2,FALSE)),J21),"")</f>
        <v/>
      </c>
      <c r="L21" s="82" t="str">
        <f t="shared" si="0"/>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IF(AND(B22&gt;0,C22&gt;0,D22&gt;0),IF(ISBLANK(J22),IF(ISBLANK(H22),"",(D22-B22)*VLOOKUP(H22,VLookups!$A$4:$B$10,2,FALSE)),J22),"")</f>
        <v/>
      </c>
      <c r="L22" s="82" t="str">
        <f t="shared" si="0"/>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IF(AND(B23&gt;0,C23&gt;0,D23&gt;0),IF(ISBLANK(J23),IF(ISBLANK(H23),"",(D23-B23)*VLOOKUP(H23,VLookups!$A$4:$B$10,2,FALSE)),J23),"")</f>
        <v/>
      </c>
      <c r="L23" s="82" t="str">
        <f t="shared" si="0"/>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IF(AND(B24&gt;0,C24&gt;0,D24&gt;0),IF(ISBLANK(J24),IF(ISBLANK(H24),"",(D24-B24)*VLOOKUP(H24,VLookups!$A$4:$B$10,2,FALSE)),J24),"")</f>
        <v/>
      </c>
      <c r="L24" s="82" t="str">
        <f t="shared" si="0"/>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IF(AND(B25&gt;0,C25&gt;0,D25&gt;0),IF(ISBLANK(J25),IF(ISBLANK(H25),"",(D25-B25)*VLOOKUP(H25,VLookups!$A$4:$B$10,2,FALSE)),J25),"")</f>
        <v/>
      </c>
      <c r="L25" s="82" t="str">
        <f t="shared" si="0"/>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IF(AND(B26&gt;0,C26&gt;0,D26&gt;0),IF(ISBLANK(J26),IF(ISBLANK(H26),"",(D26-B26)*VLOOKUP(H26,VLookups!$A$4:$B$10,2,FALSE)),J26),"")</f>
        <v/>
      </c>
      <c r="L26" s="82" t="str">
        <f t="shared" si="0"/>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IF(AND(B27&gt;0,C27&gt;0,D27&gt;0),IF(ISBLANK(J27),IF(ISBLANK(H27),"",(D27-B27)*VLOOKUP(H27,VLookups!$A$4:$B$10,2,FALSE)),J27),"")</f>
        <v/>
      </c>
      <c r="L27" s="82" t="str">
        <f t="shared" si="0"/>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IF(AND(B28&gt;0,C28&gt;0,D28&gt;0),IF(ISBLANK(J28),IF(ISBLANK(H28),"",(D28-B28)*VLOOKUP(H28,VLookups!$A$4:$B$10,2,FALSE)),J28),"")</f>
        <v/>
      </c>
      <c r="L28" s="82" t="str">
        <f t="shared" si="0"/>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IF(AND(B29&gt;0,C29&gt;0,D29&gt;0),IF(ISBLANK(J29),IF(ISBLANK(H29),"",(D29-B29)*VLOOKUP(H29,VLookups!$A$4:$B$10,2,FALSE)),J29),"")</f>
        <v/>
      </c>
      <c r="L29" s="82" t="str">
        <f t="shared" si="0"/>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IF(AND(B30&gt;0,C30&gt;0,D30&gt;0),IF(ISBLANK(J30),IF(ISBLANK(H30),"",(D30-B30)*VLOOKUP(H30,VLookups!$A$4:$B$10,2,FALSE)),J30),"")</f>
        <v/>
      </c>
      <c r="L30" s="82" t="str">
        <f t="shared" si="0"/>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IF(AND(B31&gt;0,C31&gt;0,D31&gt;0),IF(ISBLANK(J31),IF(ISBLANK(H31),"",(D31-B31)*VLOOKUP(H31,VLookups!$A$4:$B$10,2,FALSE)),J31),"")</f>
        <v/>
      </c>
      <c r="L31" s="82" t="str">
        <f t="shared" si="0"/>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IF(AND(B32&gt;0,C32&gt;0,D32&gt;0),IF(ISBLANK(J32),IF(ISBLANK(H32),"",(D32-B32)*VLOOKUP(H32,VLookups!$A$4:$B$10,2,FALSE)),J32),"")</f>
        <v/>
      </c>
      <c r="L32" s="82" t="str">
        <f t="shared" si="0"/>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IF(AND(B33&gt;0,C33&gt;0,D33&gt;0),IF(ISBLANK(J33),IF(ISBLANK(H33),"",(D33-B33)*VLOOKUP(H33,VLookups!$A$4:$B$10,2,FALSE)),J33),"")</f>
        <v/>
      </c>
      <c r="L33" s="82" t="str">
        <f t="shared" si="0"/>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IF(AND(B34&gt;0,C34&gt;0,D34&gt;0),IF(ISBLANK(J34),IF(ISBLANK(H34),"",(D34-B34)*VLOOKUP(H34,VLookups!$A$4:$B$10,2,FALSE)),J34),"")</f>
        <v/>
      </c>
      <c r="L34" s="82" t="str">
        <f t="shared" si="0"/>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IF(AND(B35&gt;0,C35&gt;0,D35&gt;0),IF(ISBLANK(J35),IF(ISBLANK(H35),"",(D35-B35)*VLOOKUP(H35,VLookups!$A$4:$B$10,2,FALSE)),J35),"")</f>
        <v/>
      </c>
      <c r="L35" s="82" t="str">
        <f t="shared" si="0"/>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IF(AND(B36&gt;0,C36&gt;0,D36&gt;0),IF(ISBLANK(J36),IF(ISBLANK(H36),"",(D36-B36)*VLOOKUP(H36,VLookups!$A$4:$B$10,2,FALSE)),J36),"")</f>
        <v/>
      </c>
      <c r="L36" s="82" t="str">
        <f t="shared" ref="L36:L67" si="131">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hidden="1"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IF(AND(B37&gt;0,C37&gt;0,D37&gt;0),IF(ISBLANK(J37),IF(ISBLANK(H37),"",(D37-B37)*VLOOKUP(H37,VLookups!$A$4:$B$10,2,FALSE)),J37),"")</f>
        <v/>
      </c>
      <c r="L37" s="82" t="str">
        <f t="shared" si="131"/>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hidden="1"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IF(AND(B38&gt;0,C38&gt;0,D38&gt;0),IF(ISBLANK(J38),IF(ISBLANK(H38),"",(D38-B38)*VLOOKUP(H38,VLookups!$A$4:$B$10,2,FALSE)),J38),"")</f>
        <v/>
      </c>
      <c r="L38" s="82" t="str">
        <f t="shared" si="131"/>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hidden="1"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IF(AND(B39&gt;0,C39&gt;0,D39&gt;0),IF(ISBLANK(J39),IF(ISBLANK(H39),"",(D39-B39)*VLOOKUP(H39,VLookups!$A$4:$B$10,2,FALSE)),J39),"")</f>
        <v/>
      </c>
      <c r="L39" s="82" t="str">
        <f t="shared" si="131"/>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hidden="1"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IF(AND(B40&gt;0,C40&gt;0,D40&gt;0),IF(ISBLANK(J40),IF(ISBLANK(H40),"",(D40-B40)*VLOOKUP(H40,VLookups!$A$4:$B$10,2,FALSE)),J40),"")</f>
        <v/>
      </c>
      <c r="L40" s="82" t="str">
        <f t="shared" si="131"/>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hidden="1"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IF(AND(B41&gt;0,C41&gt;0,D41&gt;0),IF(ISBLANK(J41),IF(ISBLANK(H41),"",(D41-B41)*VLOOKUP(H41,VLookups!$A$4:$B$10,2,FALSE)),J41),"")</f>
        <v/>
      </c>
      <c r="L41" s="82" t="str">
        <f t="shared" si="131"/>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hidden="1"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IF(AND(B42&gt;0,C42&gt;0,D42&gt;0),IF(ISBLANK(J42),IF(ISBLANK(H42),"",(D42-B42)*VLOOKUP(H42,VLookups!$A$4:$B$10,2,FALSE)),J42),"")</f>
        <v/>
      </c>
      <c r="L42" s="82" t="str">
        <f t="shared" si="131"/>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hidden="1"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IF(AND(B43&gt;0,C43&gt;0,D43&gt;0),IF(ISBLANK(J43),IF(ISBLANK(H43),"",(D43-B43)*VLOOKUP(H43,VLookups!$A$4:$B$10,2,FALSE)),J43),"")</f>
        <v/>
      </c>
      <c r="L43" s="82" t="str">
        <f t="shared" si="131"/>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hidden="1"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IF(AND(B44&gt;0,C44&gt;0,D44&gt;0),IF(ISBLANK(J44),IF(ISBLANK(H44),"",(D44-B44)*VLOOKUP(H44,VLookups!$A$4:$B$10,2,FALSE)),J44),"")</f>
        <v/>
      </c>
      <c r="L44" s="82" t="str">
        <f t="shared" si="131"/>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hidden="1"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IF(AND(B45&gt;0,C45&gt;0,D45&gt;0),IF(ISBLANK(J45),IF(ISBLANK(H45),"",(D45-B45)*VLOOKUP(H45,VLookups!$A$4:$B$10,2,FALSE)),J45),"")</f>
        <v/>
      </c>
      <c r="L45" s="82" t="str">
        <f t="shared" si="131"/>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hidden="1"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IF(AND(B46&gt;0,C46&gt;0,D46&gt;0),IF(ISBLANK(J46),IF(ISBLANK(H46),"",(D46-B46)*VLOOKUP(H46,VLookups!$A$4:$B$10,2,FALSE)),J46),"")</f>
        <v/>
      </c>
      <c r="L46" s="82" t="str">
        <f t="shared" si="131"/>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hidden="1"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IF(AND(B47&gt;0,C47&gt;0,D47&gt;0),IF(ISBLANK(J47),IF(ISBLANK(H47),"",(D47-B47)*VLOOKUP(H47,VLookups!$A$4:$B$10,2,FALSE)),J47),"")</f>
        <v/>
      </c>
      <c r="L47" s="82" t="str">
        <f t="shared" si="131"/>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hidden="1"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IF(AND(B48&gt;0,C48&gt;0,D48&gt;0),IF(ISBLANK(J48),IF(ISBLANK(H48),"",(D48-B48)*VLOOKUP(H48,VLookups!$A$4:$B$10,2,FALSE)),J48),"")</f>
        <v/>
      </c>
      <c r="L48" s="82" t="str">
        <f t="shared" si="131"/>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hidden="1"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IF(AND(B49&gt;0,C49&gt;0,D49&gt;0),IF(ISBLANK(J49),IF(ISBLANK(H49),"",(D49-B49)*VLOOKUP(H49,VLookups!$A$4:$B$10,2,FALSE)),J49),"")</f>
        <v/>
      </c>
      <c r="L49" s="82" t="str">
        <f t="shared" si="131"/>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hidden="1"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IF(AND(B50&gt;0,C50&gt;0,D50&gt;0),IF(ISBLANK(J50),IF(ISBLANK(H50),"",(D50-B50)*VLOOKUP(H50,VLookups!$A$4:$B$10,2,FALSE)),J50),"")</f>
        <v/>
      </c>
      <c r="L50" s="82" t="str">
        <f t="shared" si="131"/>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hidden="1"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IF(AND(B51&gt;0,C51&gt;0,D51&gt;0),IF(ISBLANK(J51),IF(ISBLANK(H51),"",(D51-B51)*VLOOKUP(H51,VLookups!$A$4:$B$10,2,FALSE)),J51),"")</f>
        <v/>
      </c>
      <c r="L51" s="82" t="str">
        <f t="shared" si="131"/>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hidden="1"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IF(AND(B52&gt;0,C52&gt;0,D52&gt;0),IF(ISBLANK(J52),IF(ISBLANK(H52),"",(D52-B52)*VLOOKUP(H52,VLookups!$A$4:$B$10,2,FALSE)),J52),"")</f>
        <v/>
      </c>
      <c r="L52" s="82" t="str">
        <f t="shared" si="131"/>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hidden="1"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IF(AND(B53&gt;0,C53&gt;0,D53&gt;0),IF(ISBLANK(J53),IF(ISBLANK(H53),"",(D53-B53)*VLOOKUP(H53,VLookups!$A$4:$B$10,2,FALSE)),J53),"")</f>
        <v/>
      </c>
      <c r="L53" s="82" t="str">
        <f t="shared" si="131"/>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hidden="1"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IF(AND(B54&gt;0,C54&gt;0,D54&gt;0),IF(ISBLANK(J54),IF(ISBLANK(H54),"",(D54-B54)*VLOOKUP(H54,VLookups!$A$4:$B$10,2,FALSE)),J54),"")</f>
        <v/>
      </c>
      <c r="L54" s="82" t="str">
        <f t="shared" si="131"/>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hidden="1"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IF(AND(B55&gt;0,C55&gt;0,D55&gt;0),IF(ISBLANK(J55),IF(ISBLANK(H55),"",(D55-B55)*VLOOKUP(H55,VLookups!$A$4:$B$10,2,FALSE)),J55),"")</f>
        <v/>
      </c>
      <c r="L55" s="82" t="str">
        <f t="shared" si="131"/>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hidden="1"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IF(AND(B56&gt;0,C56&gt;0,D56&gt;0),IF(ISBLANK(J56),IF(ISBLANK(H56),"",(D56-B56)*VLOOKUP(H56,VLookups!$A$4:$B$10,2,FALSE)),J56),"")</f>
        <v/>
      </c>
      <c r="L56" s="82" t="str">
        <f t="shared" si="131"/>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hidden="1"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IF(AND(B57&gt;0,C57&gt;0,D57&gt;0),IF(ISBLANK(J57),IF(ISBLANK(H57),"",(D57-B57)*VLOOKUP(H57,VLookups!$A$4:$B$10,2,FALSE)),J57),"")</f>
        <v/>
      </c>
      <c r="L57" s="82" t="str">
        <f t="shared" si="131"/>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hidden="1"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IF(AND(B58&gt;0,C58&gt;0,D58&gt;0),IF(ISBLANK(J58),IF(ISBLANK(H58),"",(D58-B58)*VLOOKUP(H58,VLookups!$A$4:$B$10,2,FALSE)),J58),"")</f>
        <v/>
      </c>
      <c r="L58" s="82" t="str">
        <f t="shared" si="131"/>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hidden="1"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IF(AND(B59&gt;0,C59&gt;0,D59&gt;0),IF(ISBLANK(J59),IF(ISBLANK(H59),"",(D59-B59)*VLOOKUP(H59,VLookups!$A$4:$B$10,2,FALSE)),J59),"")</f>
        <v/>
      </c>
      <c r="L59" s="82" t="str">
        <f t="shared" si="131"/>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hidden="1"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IF(AND(B60&gt;0,C60&gt;0,D60&gt;0),IF(ISBLANK(J60),IF(ISBLANK(H60),"",(D60-B60)*VLOOKUP(H60,VLookups!$A$4:$B$10,2,FALSE)),J60),"")</f>
        <v/>
      </c>
      <c r="L60" s="82" t="str">
        <f t="shared" si="131"/>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hidden="1"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IF(AND(B61&gt;0,C61&gt;0,D61&gt;0),IF(ISBLANK(J61),IF(ISBLANK(H61),"",(D61-B61)*VLOOKUP(H61,VLookups!$A$4:$B$10,2,FALSE)),J61),"")</f>
        <v/>
      </c>
      <c r="L61" s="82" t="str">
        <f t="shared" si="131"/>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hidden="1"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IF(AND(B62&gt;0,C62&gt;0,D62&gt;0),IF(ISBLANK(J62),IF(ISBLANK(H62),"",(D62-B62)*VLOOKUP(H62,VLookups!$A$4:$B$10,2,FALSE)),J62),"")</f>
        <v/>
      </c>
      <c r="L62" s="82" t="str">
        <f t="shared" si="131"/>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hidden="1"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IF(AND(B63&gt;0,C63&gt;0,D63&gt;0),IF(ISBLANK(J63),IF(ISBLANK(H63),"",(D63-B63)*VLOOKUP(H63,VLookups!$A$4:$B$10,2,FALSE)),J63),"")</f>
        <v/>
      </c>
      <c r="L63" s="82" t="str">
        <f t="shared" si="131"/>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hidden="1"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IF(AND(B64&gt;0,C64&gt;0,D64&gt;0),IF(ISBLANK(J64),IF(ISBLANK(H64),"",(D64-B64)*VLOOKUP(H64,VLookups!$A$4:$B$10,2,FALSE)),J64),"")</f>
        <v/>
      </c>
      <c r="L64" s="82" t="str">
        <f t="shared" si="131"/>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hidden="1"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IF(AND(B65&gt;0,C65&gt;0,D65&gt;0),IF(ISBLANK(J65),IF(ISBLANK(H65),"",(D65-B65)*VLOOKUP(H65,VLookups!$A$4:$B$10,2,FALSE)),J65),"")</f>
        <v/>
      </c>
      <c r="L65" s="82" t="str">
        <f t="shared" si="131"/>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hidden="1"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IF(AND(B66&gt;0,C66&gt;0,D66&gt;0),IF(ISBLANK(J66),IF(ISBLANK(H66),"",(D66-B66)*VLOOKUP(H66,VLookups!$A$4:$B$10,2,FALSE)),J66),"")</f>
        <v/>
      </c>
      <c r="L66" s="82" t="str">
        <f t="shared" si="131"/>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hidden="1"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IF(AND(B67&gt;0,C67&gt;0,D67&gt;0),IF(ISBLANK(J67),IF(ISBLANK(H67),"",(D67-B67)*VLOOKUP(H67,VLookups!$A$4:$B$10,2,FALSE)),J67),"")</f>
        <v/>
      </c>
      <c r="L67" s="82" t="str">
        <f t="shared" si="131"/>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hidden="1"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IF(AND(B68&gt;0,C68&gt;0,D68&gt;0),IF(ISBLANK(J68),IF(ISBLANK(H68),"",(D68-B68)*VLOOKUP(H68,VLookups!$A$4:$B$10,2,FALSE)),J68),"")</f>
        <v/>
      </c>
      <c r="L68" s="82" t="str">
        <f t="shared" ref="L68:L99" si="257">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hidden="1"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IF(AND(B69&gt;0,C69&gt;0,D69&gt;0),IF(ISBLANK(J69),IF(ISBLANK(H69),"",(D69-B69)*VLOOKUP(H69,VLookups!$A$4:$B$10,2,FALSE)),J69),"")</f>
        <v/>
      </c>
      <c r="L69" s="82" t="str">
        <f t="shared" si="257"/>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hidden="1"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IF(AND(B70&gt;0,C70&gt;0,D70&gt;0),IF(ISBLANK(J70),IF(ISBLANK(H70),"",(D70-B70)*VLOOKUP(H70,VLookups!$A$4:$B$10,2,FALSE)),J70),"")</f>
        <v/>
      </c>
      <c r="L70" s="82" t="str">
        <f t="shared" si="257"/>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hidden="1"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IF(AND(B71&gt;0,C71&gt;0,D71&gt;0),IF(ISBLANK(J71),IF(ISBLANK(H71),"",(D71-B71)*VLOOKUP(H71,VLookups!$A$4:$B$10,2,FALSE)),J71),"")</f>
        <v/>
      </c>
      <c r="L71" s="82" t="str">
        <f t="shared" si="257"/>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hidden="1"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IF(AND(B72&gt;0,C72&gt;0,D72&gt;0),IF(ISBLANK(J72),IF(ISBLANK(H72),"",(D72-B72)*VLOOKUP(H72,VLookups!$A$4:$B$10,2,FALSE)),J72),"")</f>
        <v/>
      </c>
      <c r="L72" s="82" t="str">
        <f t="shared" si="257"/>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hidden="1"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IF(AND(B73&gt;0,C73&gt;0,D73&gt;0),IF(ISBLANK(J73),IF(ISBLANK(H73),"",(D73-B73)*VLOOKUP(H73,VLookups!$A$4:$B$10,2,FALSE)),J73),"")</f>
        <v/>
      </c>
      <c r="L73" s="82" t="str">
        <f t="shared" si="257"/>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hidden="1"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IF(AND(B74&gt;0,C74&gt;0,D74&gt;0),IF(ISBLANK(J74),IF(ISBLANK(H74),"",(D74-B74)*VLOOKUP(H74,VLookups!$A$4:$B$10,2,FALSE)),J74),"")</f>
        <v/>
      </c>
      <c r="L74" s="82" t="str">
        <f t="shared" si="257"/>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hidden="1"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IF(AND(B75&gt;0,C75&gt;0,D75&gt;0),IF(ISBLANK(J75),IF(ISBLANK(H75),"",(D75-B75)*VLOOKUP(H75,VLookups!$A$4:$B$10,2,FALSE)),J75),"")</f>
        <v/>
      </c>
      <c r="L75" s="82" t="str">
        <f t="shared" si="257"/>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hidden="1"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IF(AND(B76&gt;0,C76&gt;0,D76&gt;0),IF(ISBLANK(J76),IF(ISBLANK(H76),"",(D76-B76)*VLOOKUP(H76,VLookups!$A$4:$B$10,2,FALSE)),J76),"")</f>
        <v/>
      </c>
      <c r="L76" s="82" t="str">
        <f t="shared" si="257"/>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hidden="1"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IF(AND(B77&gt;0,C77&gt;0,D77&gt;0),IF(ISBLANK(J77),IF(ISBLANK(H77),"",(D77-B77)*VLOOKUP(H77,VLookups!$A$4:$B$10,2,FALSE)),J77),"")</f>
        <v/>
      </c>
      <c r="L77" s="82" t="str">
        <f t="shared" si="257"/>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hidden="1"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IF(AND(B78&gt;0,C78&gt;0,D78&gt;0),IF(ISBLANK(J78),IF(ISBLANK(H78),"",(D78-B78)*VLOOKUP(H78,VLookups!$A$4:$B$10,2,FALSE)),J78),"")</f>
        <v/>
      </c>
      <c r="L78" s="82" t="str">
        <f t="shared" si="257"/>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hidden="1"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IF(AND(B79&gt;0,C79&gt;0,D79&gt;0),IF(ISBLANK(J79),IF(ISBLANK(H79),"",(D79-B79)*VLOOKUP(H79,VLookups!$A$4:$B$10,2,FALSE)),J79),"")</f>
        <v/>
      </c>
      <c r="L79" s="82" t="str">
        <f t="shared" si="257"/>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hidden="1"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IF(AND(B80&gt;0,C80&gt;0,D80&gt;0),IF(ISBLANK(J80),IF(ISBLANK(H80),"",(D80-B80)*VLOOKUP(H80,VLookups!$A$4:$B$10,2,FALSE)),J80),"")</f>
        <v/>
      </c>
      <c r="L80" s="82" t="str">
        <f t="shared" si="257"/>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hidden="1"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IF(AND(B81&gt;0,C81&gt;0,D81&gt;0),IF(ISBLANK(J81),IF(ISBLANK(H81),"",(D81-B81)*VLOOKUP(H81,VLookups!$A$4:$B$10,2,FALSE)),J81),"")</f>
        <v/>
      </c>
      <c r="L81" s="82" t="str">
        <f t="shared" si="257"/>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hidden="1"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IF(AND(B82&gt;0,C82&gt;0,D82&gt;0),IF(ISBLANK(J82),IF(ISBLANK(H82),"",(D82-B82)*VLOOKUP(H82,VLookups!$A$4:$B$10,2,FALSE)),J82),"")</f>
        <v/>
      </c>
      <c r="L82" s="82" t="str">
        <f t="shared" si="257"/>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hidden="1"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IF(AND(B83&gt;0,C83&gt;0,D83&gt;0),IF(ISBLANK(J83),IF(ISBLANK(H83),"",(D83-B83)*VLOOKUP(H83,VLookups!$A$4:$B$10,2,FALSE)),J83),"")</f>
        <v/>
      </c>
      <c r="L83" s="82" t="str">
        <f t="shared" si="257"/>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hidden="1"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IF(AND(B84&gt;0,C84&gt;0,D84&gt;0),IF(ISBLANK(J84),IF(ISBLANK(H84),"",(D84-B84)*VLOOKUP(H84,VLookups!$A$4:$B$10,2,FALSE)),J84),"")</f>
        <v/>
      </c>
      <c r="L84" s="82" t="str">
        <f t="shared" si="257"/>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hidden="1"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IF(AND(B85&gt;0,C85&gt;0,D85&gt;0),IF(ISBLANK(J85),IF(ISBLANK(H85),"",(D85-B85)*VLOOKUP(H85,VLookups!$A$4:$B$10,2,FALSE)),J85),"")</f>
        <v/>
      </c>
      <c r="L85" s="82" t="str">
        <f t="shared" si="257"/>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hidden="1"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IF(AND(B86&gt;0,C86&gt;0,D86&gt;0),IF(ISBLANK(J86),IF(ISBLANK(H86),"",(D86-B86)*VLOOKUP(H86,VLookups!$A$4:$B$10,2,FALSE)),J86),"")</f>
        <v/>
      </c>
      <c r="L86" s="82" t="str">
        <f t="shared" si="257"/>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hidden="1"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IF(AND(B87&gt;0,C87&gt;0,D87&gt;0),IF(ISBLANK(J87),IF(ISBLANK(H87),"",(D87-B87)*VLOOKUP(H87,VLookups!$A$4:$B$10,2,FALSE)),J87),"")</f>
        <v/>
      </c>
      <c r="L87" s="82" t="str">
        <f t="shared" si="257"/>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hidden="1"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IF(AND(B88&gt;0,C88&gt;0,D88&gt;0),IF(ISBLANK(J88),IF(ISBLANK(H88),"",(D88-B88)*VLOOKUP(H88,VLookups!$A$4:$B$10,2,FALSE)),J88),"")</f>
        <v/>
      </c>
      <c r="L88" s="82" t="str">
        <f t="shared" si="257"/>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hidden="1"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IF(AND(B89&gt;0,C89&gt;0,D89&gt;0),IF(ISBLANK(J89),IF(ISBLANK(H89),"",(D89-B89)*VLOOKUP(H89,VLookups!$A$4:$B$10,2,FALSE)),J89),"")</f>
        <v/>
      </c>
      <c r="L89" s="82" t="str">
        <f t="shared" si="257"/>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hidden="1"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IF(AND(B90&gt;0,C90&gt;0,D90&gt;0),IF(ISBLANK(J90),IF(ISBLANK(H90),"",(D90-B90)*VLOOKUP(H90,VLookups!$A$4:$B$10,2,FALSE)),J90),"")</f>
        <v/>
      </c>
      <c r="L90" s="82" t="str">
        <f t="shared" si="257"/>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hidden="1"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IF(AND(B91&gt;0,C91&gt;0,D91&gt;0),IF(ISBLANK(J91),IF(ISBLANK(H91),"",(D91-B91)*VLOOKUP(H91,VLookups!$A$4:$B$10,2,FALSE)),J91),"")</f>
        <v/>
      </c>
      <c r="L91" s="82" t="str">
        <f t="shared" si="257"/>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hidden="1"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IF(AND(B92&gt;0,C92&gt;0,D92&gt;0),IF(ISBLANK(J92),IF(ISBLANK(H92),"",(D92-B92)*VLOOKUP(H92,VLookups!$A$4:$B$10,2,FALSE)),J92),"")</f>
        <v/>
      </c>
      <c r="L92" s="82" t="str">
        <f t="shared" si="257"/>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hidden="1"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IF(AND(B93&gt;0,C93&gt;0,D93&gt;0),IF(ISBLANK(J93),IF(ISBLANK(H93),"",(D93-B93)*VLOOKUP(H93,VLookups!$A$4:$B$10,2,FALSE)),J93),"")</f>
        <v/>
      </c>
      <c r="L93" s="82" t="str">
        <f t="shared" si="257"/>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hidden="1"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IF(AND(B94&gt;0,C94&gt;0,D94&gt;0),IF(ISBLANK(J94),IF(ISBLANK(H94),"",(D94-B94)*VLOOKUP(H94,VLookups!$A$4:$B$10,2,FALSE)),J94),"")</f>
        <v/>
      </c>
      <c r="L94" s="82" t="str">
        <f t="shared" si="257"/>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hidden="1"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IF(AND(B95&gt;0,C95&gt;0,D95&gt;0),IF(ISBLANK(J95),IF(ISBLANK(H95),"",(D95-B95)*VLOOKUP(H95,VLookups!$A$4:$B$10,2,FALSE)),J95),"")</f>
        <v/>
      </c>
      <c r="L95" s="82" t="str">
        <f t="shared" si="257"/>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hidden="1"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IF(AND(B96&gt;0,C96&gt;0,D96&gt;0),IF(ISBLANK(J96),IF(ISBLANK(H96),"",(D96-B96)*VLOOKUP(H96,VLookups!$A$4:$B$10,2,FALSE)),J96),"")</f>
        <v/>
      </c>
      <c r="L96" s="82" t="str">
        <f t="shared" si="257"/>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hidden="1"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IF(AND(B97&gt;0,C97&gt;0,D97&gt;0),IF(ISBLANK(J97),IF(ISBLANK(H97),"",(D97-B97)*VLOOKUP(H97,VLookups!$A$4:$B$10,2,FALSE)),J97),"")</f>
        <v/>
      </c>
      <c r="L97" s="82" t="str">
        <f t="shared" si="257"/>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hidden="1"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IF(AND(B98&gt;0,C98&gt;0,D98&gt;0),IF(ISBLANK(J98),IF(ISBLANK(H98),"",(D98-B98)*VLOOKUP(H98,VLookups!$A$4:$B$10,2,FALSE)),J98),"")</f>
        <v/>
      </c>
      <c r="L98" s="82" t="str">
        <f t="shared" si="257"/>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hidden="1"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IF(AND(B99&gt;0,C99&gt;0,D99&gt;0),IF(ISBLANK(J99),IF(ISBLANK(H99),"",(D99-B99)*VLOOKUP(H99,VLookups!$A$4:$B$10,2,FALSE)),J99),"")</f>
        <v/>
      </c>
      <c r="L99" s="82" t="str">
        <f t="shared" si="257"/>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hidden="1"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IF(AND(B100&gt;0,C100&gt;0,D100&gt;0),IF(ISBLANK(J100),IF(ISBLANK(H100),"",(D100-B100)*VLOOKUP(H100,VLookups!$A$4:$B$10,2,FALSE)),J100),"")</f>
        <v/>
      </c>
      <c r="L100" s="82" t="str">
        <f t="shared" ref="L100:L103" si="38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hidden="1"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IF(AND(B101&gt;0,C101&gt;0,D101&gt;0),IF(ISBLANK(J101),IF(ISBLANK(H101),"",(D101-B101)*VLOOKUP(H101,VLookups!$A$4:$B$10,2,FALSE)),J101),"")</f>
        <v/>
      </c>
      <c r="L101" s="82" t="str">
        <f t="shared" si="38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hidden="1"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IF(AND(B102&gt;0,C102&gt;0,D102&gt;0),IF(ISBLANK(J102),IF(ISBLANK(H102),"",(D102-B102)*VLOOKUP(H102,VLookups!$A$4:$B$10,2,FALSE)),J102),"")</f>
        <v/>
      </c>
      <c r="L102" s="82" t="str">
        <f t="shared" si="38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hidden="1"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IF(AND(B103&gt;0,C103&gt;0,D103&gt;0),IF(ISBLANK(J103),IF(ISBLANK(H103),"",(D103-B103)*VLOOKUP(H103,VLookups!$A$4:$B$10,2,FALSE)),J103),"")</f>
        <v/>
      </c>
      <c r="L103" s="82" t="str">
        <f t="shared" si="38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IF(OR(K104="",M104=""),"",ABS(VLOOKUP($M$1,VLookups!$A$40:$B$41,2,FALSE)-_xlfn.NORM.DIST(M104,G104,K104,TRUE)))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8" t="s">
        <v>81</v>
      </c>
      <c r="C106" s="339"/>
      <c r="D106" s="340"/>
      <c r="E106" s="5"/>
      <c r="F106" s="5"/>
      <c r="G106" s="5"/>
      <c r="H106" s="5"/>
      <c r="I106" s="5"/>
      <c r="J106" s="34" t="s">
        <v>90</v>
      </c>
      <c r="K106" s="34"/>
      <c r="L106" s="34"/>
      <c r="M106" s="104">
        <v>1000</v>
      </c>
      <c r="N106" s="297">
        <f>IF(OR(K104="",M106=""),"",ABS(VLOOKUP($M$1,VLookups!$A$40:$B$41,2,FALSE)-_xlfn.NORM.DIST(M106,G104,K104,TRUE)))</f>
        <v>0.76741383719160527</v>
      </c>
      <c r="O106" s="73">
        <f>IF($K$104="","",_xlfn.NORM.INV(ABS(VLOOKUP($M$1,VLookups!$A$40:$B$41,2,FALSE)-O$3),$G$104,$K104))</f>
        <v>752.0776054435488</v>
      </c>
      <c r="P106" s="74">
        <f>IF($K$104="","",_xlfn.NORM.INV(ABS(VLOOKUP($M$1,VLookups!$A$40:$B$41,2,FALSE)-P$3),$G$104,$K104))</f>
        <v>1067.9223945564511</v>
      </c>
      <c r="Q106" s="75">
        <f>IF($K$104="","",_xlfn.NORM.INV(ABS(VLOOKUP($M$1,VLookups!$A$40:$B$41,2,FALSE)-Q$3),$G$104,$K104))</f>
        <v>1037.7170947058721</v>
      </c>
      <c r="R106" s="76">
        <f>IF($K$104="","",_xlfn.NORM.INV(ABS(VLOOKUP($M$1,VLookups!$A$40:$B$41,2,FALSE)-R$3),$G$104,$K104))</f>
        <v>1013.7108799121228</v>
      </c>
      <c r="S106" s="77">
        <f>IF($K$104="","",_xlfn.NORM.INV(ABS(VLOOKUP($M$1,VLookups!$A$40:$B$41,2,FALSE)-S$3),$G$104,$K104))</f>
        <v>993.11568517298247</v>
      </c>
      <c r="T106" s="78">
        <f>IF($K$104="","",_xlfn.NORM.INV(ABS(VLOOKUP($M$1,VLookups!$A$40:$B$41,2,FALSE)-T$3),$G$104,$K104))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4d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4" t="s">
        <v>146</v>
      </c>
      <c r="C148" s="334"/>
      <c r="D148" s="334"/>
      <c r="E148" s="334"/>
      <c r="F148" s="334"/>
      <c r="G148" s="334"/>
      <c r="H148" s="334"/>
      <c r="I148" s="111"/>
      <c r="J148" s="2"/>
      <c r="K148" s="2"/>
      <c r="L148" s="5"/>
      <c r="M148" s="5"/>
      <c r="N148" s="5"/>
      <c r="O148" s="5"/>
      <c r="P148" s="5"/>
      <c r="Q148" s="5"/>
      <c r="R148" s="5"/>
      <c r="S148" s="5"/>
      <c r="T148" s="5"/>
      <c r="U148" s="5"/>
    </row>
    <row r="149" spans="1:21" x14ac:dyDescent="0.25">
      <c r="A149" s="2"/>
      <c r="B149" s="334" t="s">
        <v>147</v>
      </c>
      <c r="C149" s="334"/>
      <c r="D149" s="334"/>
      <c r="E149" s="334"/>
      <c r="F149" s="334"/>
      <c r="G149" s="334"/>
      <c r="H149" s="334"/>
      <c r="I149" s="111"/>
      <c r="J149" s="2"/>
      <c r="K149" s="2"/>
      <c r="L149" s="5"/>
      <c r="M149" s="5"/>
      <c r="N149" s="5"/>
      <c r="O149" s="5"/>
      <c r="P149" s="5"/>
      <c r="Q149" s="5"/>
      <c r="R149" s="5"/>
      <c r="S149" s="5"/>
      <c r="T149" s="5"/>
      <c r="U149" s="5"/>
    </row>
    <row r="150" spans="1:21" x14ac:dyDescent="0.25">
      <c r="A150" s="2"/>
      <c r="B150" s="334" t="s">
        <v>96</v>
      </c>
      <c r="C150" s="334"/>
      <c r="D150" s="334"/>
      <c r="E150" s="334"/>
      <c r="F150" s="334"/>
      <c r="G150" s="334"/>
      <c r="H150" s="334"/>
      <c r="I150" s="111"/>
      <c r="J150" s="2"/>
      <c r="K150" s="2"/>
      <c r="L150" s="5"/>
      <c r="M150" s="5"/>
      <c r="N150" s="5"/>
      <c r="O150" s="5"/>
      <c r="P150" s="5"/>
      <c r="Q150" s="5"/>
      <c r="R150" s="5"/>
      <c r="S150" s="5"/>
      <c r="T150" s="5"/>
      <c r="U150" s="5"/>
    </row>
    <row r="151" spans="1:21" x14ac:dyDescent="0.25">
      <c r="A151" s="2"/>
      <c r="B151" s="334" t="s">
        <v>230</v>
      </c>
      <c r="C151" s="334"/>
      <c r="D151" s="334"/>
      <c r="E151" s="334"/>
      <c r="F151" s="334"/>
      <c r="G151" s="334"/>
      <c r="H151" s="334"/>
      <c r="I151" s="111"/>
      <c r="J151" s="2"/>
      <c r="K151" s="2"/>
      <c r="L151" s="5"/>
      <c r="M151" s="5"/>
      <c r="N151" s="5"/>
      <c r="O151" s="5"/>
      <c r="P151" s="5"/>
      <c r="Q151" s="5"/>
      <c r="R151" s="5"/>
      <c r="S151" s="5"/>
      <c r="T151" s="5"/>
      <c r="U151" s="5"/>
    </row>
    <row r="152" spans="1:21" x14ac:dyDescent="0.25">
      <c r="A152" s="2"/>
      <c r="B152" s="334" t="s">
        <v>97</v>
      </c>
      <c r="C152" s="334"/>
      <c r="D152" s="334"/>
      <c r="E152" s="334"/>
      <c r="F152" s="334"/>
      <c r="G152" s="334"/>
      <c r="H152" s="334"/>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3" t="s">
        <v>816</v>
      </c>
      <c r="C162" s="353"/>
      <c r="D162" s="353"/>
      <c r="E162" s="353"/>
      <c r="F162" s="353"/>
      <c r="G162" s="353"/>
      <c r="H162" s="35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IF($B$106=VLookups!$A$45,TRUE,FALSE)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IF($B$106=VLookups!$A$45,TRUE,FALSE)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IF($B$106=VLookups!$A$45,TRUE,FALSE)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IF($B$106=VLookups!$A$45,TRUE,FALSE)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IF($B$106=VLookups!$A$45,TRUE,FALSE)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IF($B$106=VLookups!$A$45,TRUE,FALSE)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IF($B$106=VLookups!$A$45,TRUE,FALSE)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IF($B$106=VLookups!$A$45,TRUE,FALSE)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IF($B$106=VLookups!$A$45,TRUE,FALSE)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IF($B$106=VLookups!$A$45,TRUE,FALSE)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IF($B$106=VLookups!$A$45,TRUE,FALSE)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IF($B$106=VLookups!$A$45,TRUE,FALSE)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IF($B$106=VLookups!$A$45,TRUE,FALSE)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IF($B$106=VLookups!$A$45,TRUE,FALSE)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IF($B$106=VLookups!$A$45,TRUE,FALSE)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IF($B$106=VLookups!$A$45,TRUE,FALSE)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IF($B$106=VLookups!$A$45,TRUE,FALSE)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VLookups!$A$4:$A$10</xm:f>
          </x14:formula1>
          <xm:sqref>H4:H104 I104</xm:sqref>
        </x14:dataValidation>
        <x14:dataValidation type="list" allowBlank="1" showInputMessage="1" showErrorMessage="1" xr:uid="{00000000-0002-0000-0300-000001000000}">
          <x14:formula1>
            <xm:f>VLookups!$A$40:$A$41</xm:f>
          </x14:formula1>
          <xm:sqref>M1:N1</xm:sqref>
        </x14:dataValidation>
        <x14:dataValidation type="list" allowBlank="1" showInputMessage="1" showErrorMessage="1" xr:uid="{00000000-0002-0000-0300-000002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839</v>
      </c>
      <c r="C1" s="57"/>
      <c r="E1" s="5"/>
      <c r="F1" s="5"/>
      <c r="G1" s="5"/>
      <c r="H1" s="5"/>
      <c r="I1" s="2"/>
      <c r="J1" s="2"/>
      <c r="K1" s="5"/>
      <c r="L1" s="2"/>
      <c r="M1" s="2"/>
      <c r="N1" s="5"/>
      <c r="O1" s="5"/>
      <c r="P1" s="5"/>
      <c r="Q1" s="348" t="s">
        <v>78</v>
      </c>
      <c r="R1" s="349"/>
      <c r="S1" s="360" t="str">
        <f>VLOOKUP(Q1,VLookups!A40:C41,3,FALSE)</f>
        <v>Show the likelihood that the SPERT estimates will be EQUAL TO or GREATER THAN an uncertainty</v>
      </c>
      <c r="T1" s="360"/>
      <c r="U1" s="360"/>
      <c r="V1" s="360"/>
      <c r="W1" s="360"/>
      <c r="X1" s="360"/>
      <c r="Y1" s="5"/>
    </row>
    <row r="2" spans="1:229" ht="15" customHeight="1" x14ac:dyDescent="0.25">
      <c r="A2" s="2"/>
      <c r="C2" s="2"/>
      <c r="D2" s="54">
        <v>-0.5</v>
      </c>
      <c r="E2" s="129" t="s">
        <v>105</v>
      </c>
      <c r="F2" s="109">
        <v>1</v>
      </c>
      <c r="G2" s="2"/>
      <c r="I2" s="27"/>
      <c r="J2" s="27"/>
      <c r="K2" s="26"/>
      <c r="L2" s="27"/>
      <c r="M2" s="27"/>
      <c r="N2" s="5"/>
      <c r="O2" s="5"/>
      <c r="P2" s="5"/>
      <c r="Q2" s="358" t="s">
        <v>75</v>
      </c>
      <c r="R2" s="358" t="s">
        <v>76</v>
      </c>
      <c r="S2" s="355" t="s">
        <v>55</v>
      </c>
      <c r="T2" s="356"/>
      <c r="U2" s="356"/>
      <c r="V2" s="356"/>
      <c r="W2" s="356"/>
      <c r="X2" s="357"/>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59"/>
      <c r="R3" s="359"/>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IF(AND(D4&gt;0,E4&gt;0,F4&gt;0),IF(ISBLANK(N4),IF(ISBLANK(L4),"",(F4-D4)*VLOOKUP(L4,VLookups!$A$4:$B$10,2,FALSE)),N4),"")</f>
        <v>12.727922061357855</v>
      </c>
      <c r="P4" s="82">
        <f t="shared" ref="P4:P35" si="2">IF(O4="","",O4^2)</f>
        <v>162</v>
      </c>
      <c r="Q4" s="102">
        <v>150</v>
      </c>
      <c r="R4" s="294">
        <f>IF(AND(Q4&gt;0,E4&gt;0,NOT(O4="")),ABS(VLOOKUP($Q$1,VLookups!$A$40:$B$41,2,FALSE)-_xlfn.NORM.DIST(Q4,K4,O4,TRUE)),"")</f>
        <v>0.94194912800972574</v>
      </c>
      <c r="S4" s="101">
        <f>IF(AND($D4&gt;0,$E4&gt;0,$F4&gt;0,NOT(ISBLANK($L4))),_xlfn.NORM.INV(ABS(VLOOKUP($Q$1,VLookups!$A$40:$B$41,2,FALSE)-S$3),$K4,$O4),"")</f>
        <v>113.68851155613717</v>
      </c>
      <c r="T4" s="100">
        <f>IF(AND($D4&gt;0,$E4&gt;0,$F4&gt;0,NOT(ISBLANK($L4))),_xlfn.NORM.INV(ABS(VLOOKUP($Q$1,VLookups!$A$40:$B$41,2,FALSE)-T$3),$K4,$O4),"")</f>
        <v>146.31148844386283</v>
      </c>
      <c r="U4" s="101">
        <f>IF(AND($D4&gt;0,$E4&gt;0,$F4&gt;0,NOT(ISBLANK($L4))),_xlfn.NORM.INV(ABS(VLOOKUP($Q$1,VLookups!$A$40:$B$41,2,FALSE)-U$3),$K4,$O4),"")</f>
        <v>143.19164340326591</v>
      </c>
      <c r="V4" s="100">
        <f>IF(AND($D4&gt;0,$E4&gt;0,$F4&gt;0,NOT(ISBLANK($L4))),_xlfn.NORM.INV(ABS(VLOOKUP($Q$1,VLookups!$A$40:$B$41,2,FALSE)-V$3),$K4,$O4),"")</f>
        <v>140.71208946609991</v>
      </c>
      <c r="W4" s="101">
        <f>IF(AND($D4&gt;0,$E4&gt;0,$F4&gt;0,NOT(ISBLANK($L4))),_xlfn.NORM.INV(ABS(VLOOKUP($Q$1,VLookups!$A$40:$B$41,2,FALSE)-W$3),$K4,$O4),"")</f>
        <v>138.58485297168045</v>
      </c>
      <c r="X4" s="100">
        <f>IF(AND($D4&gt;0,$E4&gt;0,$F4&gt;0,NOT(ISBLANK($L4))),_xlfn.NORM.INV(ABS(VLOOKUP($Q$1,VLookups!$A$40:$B$41,2,FALSE)-X$3),$K4,$O4),"")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IF(AND(D5&gt;0,E5&gt;0,F5&gt;0),IF(ISBLANK(N5),IF(ISBLANK(L5),"",(F5-D5)*VLOOKUP(L5,VLookups!$A$4:$B$10,2,FALSE)),N5),"")</f>
        <v>20.485281374238571</v>
      </c>
      <c r="P5" s="82">
        <f t="shared" si="2"/>
        <v>419.64675298172574</v>
      </c>
      <c r="Q5" s="102">
        <v>150</v>
      </c>
      <c r="R5" s="294">
        <f>IF(AND(Q5&gt;0,E5&gt;0,NOT(O5="")),ABS(VLOOKUP($Q$1,VLookups!$A$40:$B$41,2,FALSE)-_xlfn.NORM.DIST(Q5,K5,O5,TRUE)),"")</f>
        <v>0.83554474772056619</v>
      </c>
      <c r="S5" s="101">
        <f>IF(AND($D5&gt;0,$E5&gt;0,$F5&gt;0,NOT(ISBLANK($L5))),_xlfn.NORM.INV(ABS(VLOOKUP($Q$1,VLookups!$A$40:$B$41,2,FALSE)-S$3),$K5,$O5),"")</f>
        <v>103.74705558422292</v>
      </c>
      <c r="T5" s="100">
        <f>IF(AND($D5&gt;0,$E5&gt;0,$F5&gt;0,NOT(ISBLANK($L5))),_xlfn.NORM.INV(ABS(VLOOKUP($Q$1,VLookups!$A$40:$B$41,2,FALSE)-T$3),$K5,$O5),"")</f>
        <v>156.25294441577708</v>
      </c>
      <c r="U5" s="101">
        <f>IF(AND($D5&gt;0,$E5&gt;0,$F5&gt;0,NOT(ISBLANK($L5))),_xlfn.NORM.INV(ABS(VLOOKUP($Q$1,VLookups!$A$40:$B$41,2,FALSE)-U$3),$K5,$O5),"")</f>
        <v>151.23162960943608</v>
      </c>
      <c r="V5" s="100">
        <f>IF(AND($D5&gt;0,$E5&gt;0,$F5&gt;0,NOT(ISBLANK($L5))),_xlfn.NORM.INV(ABS(VLOOKUP($Q$1,VLookups!$A$40:$B$41,2,FALSE)-V$3),$K5,$O5),"")</f>
        <v>147.24084778027492</v>
      </c>
      <c r="W5" s="101">
        <f>IF(AND($D5&gt;0,$E5&gt;0,$F5&gt;0,NOT(ISBLANK($L5))),_xlfn.NORM.INV(ABS(VLOOKUP($Q$1,VLookups!$A$40:$B$41,2,FALSE)-W$3),$K5,$O5),"")</f>
        <v>143.81711231680663</v>
      </c>
      <c r="X5" s="100">
        <f>IF(AND($D5&gt;0,$E5&gt;0,$F5&gt;0,NOT(ISBLANK($L5))),_xlfn.NORM.INV(ABS(VLOOKUP($Q$1,VLookups!$A$40:$B$41,2,FALSE)-X$3),$K5,$O5),"")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IF(AND(D6&gt;0,E6&gt;0,F6&gt;0),IF(ISBLANK(N6),IF(ISBLANK(L6),"",(F6-D6)*VLOOKUP(L6,VLookups!$A$4:$B$10,2,FALSE)),N6),"")</f>
        <v>28.242640687119291</v>
      </c>
      <c r="P6" s="82">
        <f t="shared" si="2"/>
        <v>797.64675298172597</v>
      </c>
      <c r="Q6" s="102">
        <v>150</v>
      </c>
      <c r="R6" s="294">
        <f>IF(AND(Q6&gt;0,E6&gt;0,NOT(O6="")),ABS(VLOOKUP($Q$1,VLookups!$A$40:$B$41,2,FALSE)-_xlfn.NORM.DIST(Q6,K6,O6,TRUE)),"")</f>
        <v>0.76057365798347409</v>
      </c>
      <c r="S6" s="101">
        <f>IF(AND($D6&gt;0,$E6&gt;0,$F6&gt;0,NOT(ISBLANK($L6))),_xlfn.NORM.INV(ABS(VLOOKUP($Q$1,VLookups!$A$40:$B$41,2,FALSE)-S$3),$K6,$O6),"")</f>
        <v>93.80559961230864</v>
      </c>
      <c r="T6" s="100">
        <f>IF(AND($D6&gt;0,$E6&gt;0,$F6&gt;0,NOT(ISBLANK($L6))),_xlfn.NORM.INV(ABS(VLOOKUP($Q$1,VLookups!$A$40:$B$41,2,FALSE)-T$3),$K6,$O6),"")</f>
        <v>166.19440038769136</v>
      </c>
      <c r="U6" s="101">
        <f>IF(AND($D6&gt;0,$E6&gt;0,$F6&gt;0,NOT(ISBLANK($L6))),_xlfn.NORM.INV(ABS(VLOOKUP($Q$1,VLookups!$A$40:$B$41,2,FALSE)-U$3),$K6,$O6),"")</f>
        <v>159.27161581560625</v>
      </c>
      <c r="V6" s="100">
        <f>IF(AND($D6&gt;0,$E6&gt;0,$F6&gt;0,NOT(ISBLANK($L6))),_xlfn.NORM.INV(ABS(VLOOKUP($Q$1,VLookups!$A$40:$B$41,2,FALSE)-V$3),$K6,$O6),"")</f>
        <v>153.76960609444993</v>
      </c>
      <c r="W6" s="101">
        <f>IF(AND($D6&gt;0,$E6&gt;0,$F6&gt;0,NOT(ISBLANK($L6))),_xlfn.NORM.INV(ABS(VLOOKUP($Q$1,VLookups!$A$40:$B$41,2,FALSE)-W$3),$K6,$O6),"")</f>
        <v>149.04937166193278</v>
      </c>
      <c r="X6" s="100">
        <f>IF(AND($D6&gt;0,$E6&gt;0,$F6&gt;0,NOT(ISBLANK($L6))),_xlfn.NORM.INV(ABS(VLOOKUP($Q$1,VLookups!$A$40:$B$41,2,FALSE)-X$3),$K6,$O6),"")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IF(AND(D7&gt;0,E7&gt;0,F7&gt;0),IF(ISBLANK(N7),IF(ISBLANK(L7),"",(F7-D7)*VLOOKUP(L7,VLookups!$A$4:$B$10,2,FALSE)),N7),"")</f>
        <v>7.2</v>
      </c>
      <c r="P7" s="82">
        <f t="shared" si="2"/>
        <v>51.84</v>
      </c>
      <c r="Q7" s="102">
        <v>150</v>
      </c>
      <c r="R7" s="294">
        <f>IF(AND(Q7&gt;0,E7&gt;0,NOT(O7="")),ABS(VLOOKUP($Q$1,VLookups!$A$40:$B$41,2,FALSE)-_xlfn.NORM.DIST(Q7,K7,O7,TRUE)),"")</f>
        <v>0.99994964789707319</v>
      </c>
      <c r="S7" s="101">
        <f>IF(AND($D7&gt;0,$E7&gt;0,$F7&gt;0,NOT(ISBLANK($L7))),_xlfn.NORM.INV(ABS(VLOOKUP($Q$1,VLookups!$A$40:$B$41,2,FALSE)-S$3),$K7,$O7),"")</f>
        <v>112.77282872807888</v>
      </c>
      <c r="T7" s="100">
        <f>IF(AND($D7&gt;0,$E7&gt;0,$F7&gt;0,NOT(ISBLANK($L7))),_xlfn.NORM.INV(ABS(VLOOKUP($Q$1,VLookups!$A$40:$B$41,2,FALSE)-T$3),$K7,$O7),"")</f>
        <v>131.22717127192112</v>
      </c>
      <c r="U7" s="101">
        <f>IF(AND($D7&gt;0,$E7&gt;0,$F7&gt;0,NOT(ISBLANK($L7))),_xlfn.NORM.INV(ABS(VLOOKUP($Q$1,VLookups!$A$40:$B$41,2,FALSE)-U$3),$K7,$O7),"")</f>
        <v>129.4623204043553</v>
      </c>
      <c r="V7" s="100">
        <f>IF(AND($D7&gt;0,$E7&gt;0,$F7&gt;0,NOT(ISBLANK($L7))),_xlfn.NORM.INV(ABS(VLOOKUP($Q$1,VLookups!$A$40:$B$41,2,FALSE)-V$3),$K7,$O7),"")</f>
        <v>128.05967288172499</v>
      </c>
      <c r="W7" s="101">
        <f>IF(AND($D7&gt;0,$E7&gt;0,$F7&gt;0,NOT(ISBLANK($L7))),_xlfn.NORM.INV(ABS(VLOOKUP($Q$1,VLookups!$A$40:$B$41,2,FALSE)-W$3),$K7,$O7),"")</f>
        <v>126.85632620141179</v>
      </c>
      <c r="X7" s="100">
        <f>IF(AND($D7&gt;0,$E7&gt;0,$F7&gt;0,NOT(ISBLANK($L7))),_xlfn.NORM.INV(ABS(VLOOKUP($Q$1,VLookups!$A$40:$B$41,2,FALSE)-X$3),$K7,$O7),"")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IF(AND(D8&gt;0,E8&gt;0,F8&gt;0),IF(ISBLANK(N8),IF(ISBLANK(L8),"",(F8-D8)*VLOOKUP(L8,VLookups!$A$4:$B$10,2,FALSE)),N8),"")</f>
        <v>18.811378138741954</v>
      </c>
      <c r="P8" s="82">
        <f t="shared" si="2"/>
        <v>353.8679474787387</v>
      </c>
      <c r="Q8" s="102">
        <v>150</v>
      </c>
      <c r="R8" s="294">
        <f>IF(AND(Q8&gt;0,E8&gt;0,NOT(O8="")),ABS(VLOOKUP($Q$1,VLookups!$A$40:$B$41,2,FALSE)-_xlfn.NORM.DIST(Q8,K8,O8,TRUE)),"")</f>
        <v>0.93398959445836416</v>
      </c>
      <c r="S8" s="101">
        <f>IF(AND($D8&gt;0,$E8&gt;0,$F8&gt;0,NOT(ISBLANK($L8))),_xlfn.NORM.INV(ABS(VLOOKUP($Q$1,VLookups!$A$40:$B$41,2,FALSE)-S$3),$K8,$O8),"")</f>
        <v>97.558915562910443</v>
      </c>
      <c r="T8" s="100">
        <f>IF(AND($D8&gt;0,$E8&gt;0,$F8&gt;0,NOT(ISBLANK($L8))),_xlfn.NORM.INV(ABS(VLOOKUP($Q$1,VLookups!$A$40:$B$41,2,FALSE)-T$3),$K8,$O8),"")</f>
        <v>145.7744177704229</v>
      </c>
      <c r="U8" s="101">
        <f>IF(AND($D8&gt;0,$E8&gt;0,$F8&gt;0,NOT(ISBLANK($L8))),_xlfn.NORM.INV(ABS(VLOOKUP($Q$1,VLookups!$A$40:$B$41,2,FALSE)-U$3),$K8,$O8),"")</f>
        <v>141.16340707205237</v>
      </c>
      <c r="V8" s="100">
        <f>IF(AND($D8&gt;0,$E8&gt;0,$F8&gt;0,NOT(ISBLANK($L8))),_xlfn.NORM.INV(ABS(VLOOKUP($Q$1,VLookups!$A$40:$B$41,2,FALSE)-V$3),$K8,$O8),"")</f>
        <v>137.49872194100124</v>
      </c>
      <c r="W8" s="101">
        <f>IF(AND($D8&gt;0,$E8&gt;0,$F8&gt;0,NOT(ISBLANK($L8))),_xlfn.NORM.INV(ABS(VLOOKUP($Q$1,VLookups!$A$40:$B$41,2,FALSE)-W$3),$K8,$O8),"")</f>
        <v>134.35474840831077</v>
      </c>
      <c r="X8" s="100">
        <f>IF(AND($D8&gt;0,$E8&gt;0,$F8&gt;0,NOT(ISBLANK($L8))),_xlfn.NORM.INV(ABS(VLOOKUP($Q$1,VLookups!$A$40:$B$41,2,FALSE)-X$3),$K8,$O8),"")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IF(AND(D9&gt;0,E9&gt;0,F9&gt;0),IF(ISBLANK(N9),IF(ISBLANK(L9),"",(F9-D9)*VLOOKUP(L9,VLookups!$A$4:$B$10,2,FALSE)),N9),"")</f>
        <v>53.994871491391791</v>
      </c>
      <c r="P9" s="82">
        <f t="shared" si="2"/>
        <v>2915.4461473719139</v>
      </c>
      <c r="Q9" s="102">
        <v>150</v>
      </c>
      <c r="R9" s="294">
        <f>IF(AND(Q9&gt;0,E9&gt;0,NOT(O9="")),ABS(VLOOKUP($Q$1,VLookups!$A$40:$B$41,2,FALSE)-_xlfn.NORM.DIST(Q9,K9,O9,TRUE)),"")</f>
        <v>0.71076067976465174</v>
      </c>
      <c r="S9" s="101">
        <f>IF(AND($D9&gt;0,$E9&gt;0,$F9&gt;0,NOT(ISBLANK($L9))),_xlfn.NORM.INV(ABS(VLOOKUP($Q$1,VLookups!$A$40:$B$41,2,FALSE)-S$3),$K9,$O9),"")</f>
        <v>50.802787908827327</v>
      </c>
      <c r="T9" s="100">
        <f>IF(AND($D9&gt;0,$E9&gt;0,$F9&gt;0,NOT(ISBLANK($L9))),_xlfn.NORM.INV(ABS(VLOOKUP($Q$1,VLookups!$A$40:$B$41,2,FALSE)-T$3),$K9,$O9),"")</f>
        <v>189.19721209117267</v>
      </c>
      <c r="U9" s="101">
        <f>IF(AND($D9&gt;0,$E9&gt;0,$F9&gt;0,NOT(ISBLANK($L9))),_xlfn.NORM.INV(ABS(VLOOKUP($Q$1,VLookups!$A$40:$B$41,2,FALSE)-U$3),$K9,$O9),"")</f>
        <v>175.96208767510478</v>
      </c>
      <c r="V9" s="100">
        <f>IF(AND($D9&gt;0,$E9&gt;0,$F9&gt;0,NOT(ISBLANK($L9))),_xlfn.NORM.INV(ABS(VLOOKUP($Q$1,VLookups!$A$40:$B$41,2,FALSE)-V$3),$K9,$O9),"")</f>
        <v>165.44323035119618</v>
      </c>
      <c r="W9" s="101">
        <f>IF(AND($D9&gt;0,$E9&gt;0,$F9&gt;0,NOT(ISBLANK($L9))),_xlfn.NORM.INV(ABS(VLOOKUP($Q$1,VLookups!$A$40:$B$41,2,FALSE)-W$3),$K9,$O9),"")</f>
        <v>156.41898738409839</v>
      </c>
      <c r="X9" s="100">
        <f>IF(AND($D9&gt;0,$E9&gt;0,$F9&gt;0,NOT(ISBLANK($L9))),_xlfn.NORM.INV(ABS(VLOOKUP($Q$1,VLookups!$A$40:$B$41,2,FALSE)-X$3),$K9,$O9),"")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IF(AND(D10&gt;0,E10&gt;0,F10&gt;0),IF(ISBLANK(N10),IF(ISBLANK(L10),"",(F10-D10)*VLOOKUP(L10,VLookups!$A$4:$B$10,2,FALSE)),N10),"")</f>
        <v>52.806249630133742</v>
      </c>
      <c r="P10" s="82">
        <f t="shared" si="2"/>
        <v>2788.5</v>
      </c>
      <c r="Q10" s="102">
        <v>150</v>
      </c>
      <c r="R10" s="294">
        <f>IF(AND(Q10&gt;0,E10&gt;0,NOT(O10="")),ABS(VLOOKUP($Q$1,VLookups!$A$40:$B$41,2,FALSE)-_xlfn.NORM.DIST(Q10,K10,O10,TRUE)),"")</f>
        <v>0.65920887661136762</v>
      </c>
      <c r="S10" s="101">
        <f>IF(AND($D10&gt;0,$E10&gt;0,$F10&gt;0,NOT(ISBLANK($L10))),_xlfn.NORM.INV(ABS(VLOOKUP($Q$1,VLookups!$A$40:$B$41,2,FALSE)-S$3),$K10,$O10),"")</f>
        <v>60.659401449296453</v>
      </c>
      <c r="T10" s="100">
        <f>IF(AND($D10&gt;0,$E10&gt;0,$F10&gt;0,NOT(ISBLANK($L10))),_xlfn.NORM.INV(ABS(VLOOKUP($Q$1,VLookups!$A$40:$B$41,2,FALSE)-T$3),$K10,$O10),"")</f>
        <v>196.00726521737022</v>
      </c>
      <c r="U10" s="101">
        <f>IF(AND($D10&gt;0,$E10&gt;0,$F10&gt;0,NOT(ISBLANK($L10))),_xlfn.NORM.INV(ABS(VLOOKUP($Q$1,VLookups!$A$40:$B$41,2,FALSE)-U$3),$K10,$O10),"")</f>
        <v>183.06349362394803</v>
      </c>
      <c r="V10" s="100">
        <f>IF(AND($D10&gt;0,$E10&gt;0,$F10&gt;0,NOT(ISBLANK($L10))),_xlfn.NORM.INV(ABS(VLOOKUP($Q$1,VLookups!$A$40:$B$41,2,FALSE)-V$3),$K10,$O10),"")</f>
        <v>172.77619428740576</v>
      </c>
      <c r="W10" s="101">
        <f>IF(AND($D10&gt;0,$E10&gt;0,$F10&gt;0,NOT(ISBLANK($L10))),_xlfn.NORM.INV(ABS(VLOOKUP($Q$1,VLookups!$A$40:$B$41,2,FALSE)-W$3),$K10,$O10),"")</f>
        <v>163.9506074551542</v>
      </c>
      <c r="X10" s="100">
        <f>IF(AND($D10&gt;0,$E10&gt;0,$F10&gt;0,NOT(ISBLANK($L10))),_xlfn.NORM.INV(ABS(VLOOKUP($Q$1,VLookups!$A$40:$B$41,2,FALSE)-X$3),$K10,$O10),"")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IF(AND(D11&gt;0,E11&gt;0,F11&gt;0),IF(ISBLANK(N11),IF(ISBLANK(L11),"",(F11-D11)*VLOOKUP(L11,VLookups!$A$4:$B$10,2,FALSE)),N11),"")</f>
        <v/>
      </c>
      <c r="P11" s="82" t="str">
        <f t="shared" si="2"/>
        <v/>
      </c>
      <c r="Q11" s="102"/>
      <c r="R11" s="294" t="str">
        <f>IF(AND(Q11&gt;0,E11&gt;0,NOT(O11="")),ABS(VLOOKUP($Q$1,VLookups!$A$40:$B$41,2,FALSE)-_xlfn.NORM.DIST(Q11,K11,O11,TRUE)),"")</f>
        <v/>
      </c>
      <c r="S11" s="101" t="str">
        <f>IF(AND($D11&gt;0,$E11&gt;0,$F11&gt;0,NOT(ISBLANK($L11))),_xlfn.NORM.INV(ABS(VLOOKUP($Q$1,VLookups!$A$40:$B$41,2,FALSE)-S$3),$K11,$O11),"")</f>
        <v/>
      </c>
      <c r="T11" s="100" t="str">
        <f>IF(AND($D11&gt;0,$E11&gt;0,$F11&gt;0,NOT(ISBLANK($L11))),_xlfn.NORM.INV(ABS(VLOOKUP($Q$1,VLookups!$A$40:$B$41,2,FALSE)-T$3),$K11,$O11),"")</f>
        <v/>
      </c>
      <c r="U11" s="101" t="str">
        <f>IF(AND($D11&gt;0,$E11&gt;0,$F11&gt;0,NOT(ISBLANK($L11))),_xlfn.NORM.INV(ABS(VLOOKUP($Q$1,VLookups!$A$40:$B$41,2,FALSE)-U$3),$K11,$O11),"")</f>
        <v/>
      </c>
      <c r="V11" s="100" t="str">
        <f>IF(AND($D11&gt;0,$E11&gt;0,$F11&gt;0,NOT(ISBLANK($L11))),_xlfn.NORM.INV(ABS(VLOOKUP($Q$1,VLookups!$A$40:$B$41,2,FALSE)-V$3),$K11,$O11),"")</f>
        <v/>
      </c>
      <c r="W11" s="101" t="str">
        <f>IF(AND($D11&gt;0,$E11&gt;0,$F11&gt;0,NOT(ISBLANK($L11))),_xlfn.NORM.INV(ABS(VLOOKUP($Q$1,VLookups!$A$40:$B$41,2,FALSE)-W$3),$K11,$O11),"")</f>
        <v/>
      </c>
      <c r="X11" s="100" t="str">
        <f>IF(AND($D11&gt;0,$E11&gt;0,$F11&gt;0,NOT(ISBLANK($L11))),_xlfn.NORM.INV(ABS(VLOOKUP($Q$1,VLookups!$A$40:$B$41,2,FALSE)-X$3),$K11,$O11),"")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IF(AND(D12&gt;0,E12&gt;0,F12&gt;0),IF(ISBLANK(N12),IF(ISBLANK(L12),"",(F12-D12)*VLOOKUP(L12,VLookups!$A$4:$B$10,2,FALSE)),N12),"")</f>
        <v/>
      </c>
      <c r="P12" s="82" t="str">
        <f t="shared" si="2"/>
        <v/>
      </c>
      <c r="Q12" s="102"/>
      <c r="R12" s="294" t="str">
        <f>IF(AND(Q12&gt;0,E12&gt;0,NOT(O12="")),ABS(VLOOKUP($Q$1,VLookups!$A$40:$B$41,2,FALSE)-_xlfn.NORM.DIST(Q12,K12,O12,TRUE)),"")</f>
        <v/>
      </c>
      <c r="S12" s="101" t="str">
        <f>IF(AND($D12&gt;0,$E12&gt;0,$F12&gt;0,NOT(ISBLANK($L12))),_xlfn.NORM.INV(ABS(VLOOKUP($Q$1,VLookups!$A$40:$B$41,2,FALSE)-S$3),$K12,$O12),"")</f>
        <v/>
      </c>
      <c r="T12" s="100" t="str">
        <f>IF(AND($D12&gt;0,$E12&gt;0,$F12&gt;0,NOT(ISBLANK($L12))),_xlfn.NORM.INV(ABS(VLOOKUP($Q$1,VLookups!$A$40:$B$41,2,FALSE)-T$3),$K12,$O12),"")</f>
        <v/>
      </c>
      <c r="U12" s="101" t="str">
        <f>IF(AND($D12&gt;0,$E12&gt;0,$F12&gt;0,NOT(ISBLANK($L12))),_xlfn.NORM.INV(ABS(VLOOKUP($Q$1,VLookups!$A$40:$B$41,2,FALSE)-U$3),$K12,$O12),"")</f>
        <v/>
      </c>
      <c r="V12" s="100" t="str">
        <f>IF(AND($D12&gt;0,$E12&gt;0,$F12&gt;0,NOT(ISBLANK($L12))),_xlfn.NORM.INV(ABS(VLOOKUP($Q$1,VLookups!$A$40:$B$41,2,FALSE)-V$3),$K12,$O12),"")</f>
        <v/>
      </c>
      <c r="W12" s="101" t="str">
        <f>IF(AND($D12&gt;0,$E12&gt;0,$F12&gt;0,NOT(ISBLANK($L12))),_xlfn.NORM.INV(ABS(VLOOKUP($Q$1,VLookups!$A$40:$B$41,2,FALSE)-W$3),$K12,$O12),"")</f>
        <v/>
      </c>
      <c r="X12" s="100" t="str">
        <f>IF(AND($D12&gt;0,$E12&gt;0,$F12&gt;0,NOT(ISBLANK($L12))),_xlfn.NORM.INV(ABS(VLOOKUP($Q$1,VLookups!$A$40:$B$41,2,FALSE)-X$3),$K12,$O12),"")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IF(AND(D13&gt;0,E13&gt;0,F13&gt;0),IF(ISBLANK(N13),IF(ISBLANK(L13),"",(F13-D13)*VLOOKUP(L13,VLookups!$A$4:$B$10,2,FALSE)),N13),"")</f>
        <v/>
      </c>
      <c r="P13" s="82" t="str">
        <f t="shared" si="2"/>
        <v/>
      </c>
      <c r="Q13" s="102"/>
      <c r="R13" s="294" t="str">
        <f>IF(AND(Q13&gt;0,E13&gt;0,NOT(O13="")),ABS(VLOOKUP($Q$1,VLookups!$A$40:$B$41,2,FALSE)-_xlfn.NORM.DIST(Q13,K13,O13,TRUE)),"")</f>
        <v/>
      </c>
      <c r="S13" s="101" t="str">
        <f>IF(AND($D13&gt;0,$E13&gt;0,$F13&gt;0,NOT(ISBLANK($L13))),_xlfn.NORM.INV(ABS(VLOOKUP($Q$1,VLookups!$A$40:$B$41,2,FALSE)-S$3),$K13,$O13),"")</f>
        <v/>
      </c>
      <c r="T13" s="100" t="str">
        <f>IF(AND($D13&gt;0,$E13&gt;0,$F13&gt;0,NOT(ISBLANK($L13))),_xlfn.NORM.INV(ABS(VLOOKUP($Q$1,VLookups!$A$40:$B$41,2,FALSE)-T$3),$K13,$O13),"")</f>
        <v/>
      </c>
      <c r="U13" s="101" t="str">
        <f>IF(AND($D13&gt;0,$E13&gt;0,$F13&gt;0,NOT(ISBLANK($L13))),_xlfn.NORM.INV(ABS(VLOOKUP($Q$1,VLookups!$A$40:$B$41,2,FALSE)-U$3),$K13,$O13),"")</f>
        <v/>
      </c>
      <c r="V13" s="100" t="str">
        <f>IF(AND($D13&gt;0,$E13&gt;0,$F13&gt;0,NOT(ISBLANK($L13))),_xlfn.NORM.INV(ABS(VLOOKUP($Q$1,VLookups!$A$40:$B$41,2,FALSE)-V$3),$K13,$O13),"")</f>
        <v/>
      </c>
      <c r="W13" s="101" t="str">
        <f>IF(AND($D13&gt;0,$E13&gt;0,$F13&gt;0,NOT(ISBLANK($L13))),_xlfn.NORM.INV(ABS(VLOOKUP($Q$1,VLookups!$A$40:$B$41,2,FALSE)-W$3),$K13,$O13),"")</f>
        <v/>
      </c>
      <c r="X13" s="100" t="str">
        <f>IF(AND($D13&gt;0,$E13&gt;0,$F13&gt;0,NOT(ISBLANK($L13))),_xlfn.NORM.INV(ABS(VLOOKUP($Q$1,VLookups!$A$40:$B$41,2,FALSE)-X$3),$K13,$O13),"")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hidden="1"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IF(AND(D14&gt;0,E14&gt;0,F14&gt;0),IF(ISBLANK(N14),IF(ISBLANK(L14),"",(F14-D14)*VLOOKUP(L14,VLookups!$A$4:$B$10,2,FALSE)),N14),"")</f>
        <v/>
      </c>
      <c r="P14" s="82" t="str">
        <f t="shared" si="2"/>
        <v/>
      </c>
      <c r="Q14" s="102"/>
      <c r="R14" s="294" t="str">
        <f>IF(AND(Q14&gt;0,E14&gt;0,NOT(O14="")),ABS(VLOOKUP($Q$1,VLookups!$A$40:$B$41,2,FALSE)-_xlfn.NORM.DIST(Q14,K14,O14,TRUE)),"")</f>
        <v/>
      </c>
      <c r="S14" s="101" t="str">
        <f>IF(AND($D14&gt;0,$E14&gt;0,$F14&gt;0,NOT(ISBLANK($L14))),_xlfn.NORM.INV(ABS(VLOOKUP($Q$1,VLookups!$A$40:$B$41,2,FALSE)-S$3),$K14,$O14),"")</f>
        <v/>
      </c>
      <c r="T14" s="100" t="str">
        <f>IF(AND($D14&gt;0,$E14&gt;0,$F14&gt;0,NOT(ISBLANK($L14))),_xlfn.NORM.INV(ABS(VLOOKUP($Q$1,VLookups!$A$40:$B$41,2,FALSE)-T$3),$K14,$O14),"")</f>
        <v/>
      </c>
      <c r="U14" s="101" t="str">
        <f>IF(AND($D14&gt;0,$E14&gt;0,$F14&gt;0,NOT(ISBLANK($L14))),_xlfn.NORM.INV(ABS(VLOOKUP($Q$1,VLookups!$A$40:$B$41,2,FALSE)-U$3),$K14,$O14),"")</f>
        <v/>
      </c>
      <c r="V14" s="100" t="str">
        <f>IF(AND($D14&gt;0,$E14&gt;0,$F14&gt;0,NOT(ISBLANK($L14))),_xlfn.NORM.INV(ABS(VLOOKUP($Q$1,VLookups!$A$40:$B$41,2,FALSE)-V$3),$K14,$O14),"")</f>
        <v/>
      </c>
      <c r="W14" s="101" t="str">
        <f>IF(AND($D14&gt;0,$E14&gt;0,$F14&gt;0,NOT(ISBLANK($L14))),_xlfn.NORM.INV(ABS(VLOOKUP($Q$1,VLookups!$A$40:$B$41,2,FALSE)-W$3),$K14,$O14),"")</f>
        <v/>
      </c>
      <c r="X14" s="100" t="str">
        <f>IF(AND($D14&gt;0,$E14&gt;0,$F14&gt;0,NOT(ISBLANK($L14))),_xlfn.NORM.INV(ABS(VLOOKUP($Q$1,VLookups!$A$40:$B$41,2,FALSE)-X$3),$K14,$O14),"")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hidden="1"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IF(AND(D15&gt;0,E15&gt;0,F15&gt;0),IF(ISBLANK(N15),IF(ISBLANK(L15),"",(F15-D15)*VLOOKUP(L15,VLookups!$A$4:$B$10,2,FALSE)),N15),"")</f>
        <v/>
      </c>
      <c r="P15" s="82" t="str">
        <f t="shared" si="2"/>
        <v/>
      </c>
      <c r="Q15" s="102"/>
      <c r="R15" s="294" t="str">
        <f>IF(AND(Q15&gt;0,E15&gt;0,NOT(O15="")),ABS(VLOOKUP($Q$1,VLookups!$A$40:$B$41,2,FALSE)-_xlfn.NORM.DIST(Q15,K15,O15,TRUE)),"")</f>
        <v/>
      </c>
      <c r="S15" s="101" t="str">
        <f>IF(AND($D15&gt;0,$E15&gt;0,$F15&gt;0,NOT(ISBLANK($L15))),_xlfn.NORM.INV(ABS(VLOOKUP($Q$1,VLookups!$A$40:$B$41,2,FALSE)-S$3),$K15,$O15),"")</f>
        <v/>
      </c>
      <c r="T15" s="100" t="str">
        <f>IF(AND($D15&gt;0,$E15&gt;0,$F15&gt;0,NOT(ISBLANK($L15))),_xlfn.NORM.INV(ABS(VLOOKUP($Q$1,VLookups!$A$40:$B$41,2,FALSE)-T$3),$K15,$O15),"")</f>
        <v/>
      </c>
      <c r="U15" s="101" t="str">
        <f>IF(AND($D15&gt;0,$E15&gt;0,$F15&gt;0,NOT(ISBLANK($L15))),_xlfn.NORM.INV(ABS(VLOOKUP($Q$1,VLookups!$A$40:$B$41,2,FALSE)-U$3),$K15,$O15),"")</f>
        <v/>
      </c>
      <c r="V15" s="100" t="str">
        <f>IF(AND($D15&gt;0,$E15&gt;0,$F15&gt;0,NOT(ISBLANK($L15))),_xlfn.NORM.INV(ABS(VLOOKUP($Q$1,VLookups!$A$40:$B$41,2,FALSE)-V$3),$K15,$O15),"")</f>
        <v/>
      </c>
      <c r="W15" s="101" t="str">
        <f>IF(AND($D15&gt;0,$E15&gt;0,$F15&gt;0,NOT(ISBLANK($L15))),_xlfn.NORM.INV(ABS(VLOOKUP($Q$1,VLookups!$A$40:$B$41,2,FALSE)-W$3),$K15,$O15),"")</f>
        <v/>
      </c>
      <c r="X15" s="100" t="str">
        <f>IF(AND($D15&gt;0,$E15&gt;0,$F15&gt;0,NOT(ISBLANK($L15))),_xlfn.NORM.INV(ABS(VLOOKUP($Q$1,VLookups!$A$40:$B$41,2,FALSE)-X$3),$K15,$O15),"")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hidden="1"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IF(AND(D16&gt;0,E16&gt;0,F16&gt;0),IF(ISBLANK(N16),IF(ISBLANK(L16),"",(F16-D16)*VLOOKUP(L16,VLookups!$A$4:$B$10,2,FALSE)),N16),"")</f>
        <v/>
      </c>
      <c r="P16" s="82" t="str">
        <f t="shared" si="2"/>
        <v/>
      </c>
      <c r="Q16" s="102"/>
      <c r="R16" s="294" t="str">
        <f>IF(AND(Q16&gt;0,E16&gt;0,NOT(O16="")),ABS(VLOOKUP($Q$1,VLookups!$A$40:$B$41,2,FALSE)-_xlfn.NORM.DIST(Q16,K16,O16,TRUE)),"")</f>
        <v/>
      </c>
      <c r="S16" s="101" t="str">
        <f>IF(AND($D16&gt;0,$E16&gt;0,$F16&gt;0,NOT(ISBLANK($L16))),_xlfn.NORM.INV(ABS(VLOOKUP($Q$1,VLookups!$A$40:$B$41,2,FALSE)-S$3),$K16,$O16),"")</f>
        <v/>
      </c>
      <c r="T16" s="100" t="str">
        <f>IF(AND($D16&gt;0,$E16&gt;0,$F16&gt;0,NOT(ISBLANK($L16))),_xlfn.NORM.INV(ABS(VLOOKUP($Q$1,VLookups!$A$40:$B$41,2,FALSE)-T$3),$K16,$O16),"")</f>
        <v/>
      </c>
      <c r="U16" s="101" t="str">
        <f>IF(AND($D16&gt;0,$E16&gt;0,$F16&gt;0,NOT(ISBLANK($L16))),_xlfn.NORM.INV(ABS(VLOOKUP($Q$1,VLookups!$A$40:$B$41,2,FALSE)-U$3),$K16,$O16),"")</f>
        <v/>
      </c>
      <c r="V16" s="100" t="str">
        <f>IF(AND($D16&gt;0,$E16&gt;0,$F16&gt;0,NOT(ISBLANK($L16))),_xlfn.NORM.INV(ABS(VLOOKUP($Q$1,VLookups!$A$40:$B$41,2,FALSE)-V$3),$K16,$O16),"")</f>
        <v/>
      </c>
      <c r="W16" s="101" t="str">
        <f>IF(AND($D16&gt;0,$E16&gt;0,$F16&gt;0,NOT(ISBLANK($L16))),_xlfn.NORM.INV(ABS(VLOOKUP($Q$1,VLookups!$A$40:$B$41,2,FALSE)-W$3),$K16,$O16),"")</f>
        <v/>
      </c>
      <c r="X16" s="100" t="str">
        <f>IF(AND($D16&gt;0,$E16&gt;0,$F16&gt;0,NOT(ISBLANK($L16))),_xlfn.NORM.INV(ABS(VLOOKUP($Q$1,VLookups!$A$40:$B$41,2,FALSE)-X$3),$K16,$O16),"")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hidden="1"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IF(AND(D17&gt;0,E17&gt;0,F17&gt;0),IF(ISBLANK(N17),IF(ISBLANK(L17),"",(F17-D17)*VLOOKUP(L17,VLookups!$A$4:$B$10,2,FALSE)),N17),"")</f>
        <v/>
      </c>
      <c r="P17" s="82" t="str">
        <f t="shared" si="2"/>
        <v/>
      </c>
      <c r="Q17" s="102"/>
      <c r="R17" s="294" t="str">
        <f>IF(AND(Q17&gt;0,E17&gt;0,NOT(O17="")),ABS(VLOOKUP($Q$1,VLookups!$A$40:$B$41,2,FALSE)-_xlfn.NORM.DIST(Q17,K17,O17,TRUE)),"")</f>
        <v/>
      </c>
      <c r="S17" s="101" t="str">
        <f>IF(AND($D17&gt;0,$E17&gt;0,$F17&gt;0,NOT(ISBLANK($L17))),_xlfn.NORM.INV(ABS(VLOOKUP($Q$1,VLookups!$A$40:$B$41,2,FALSE)-S$3),$K17,$O17),"")</f>
        <v/>
      </c>
      <c r="T17" s="100" t="str">
        <f>IF(AND($D17&gt;0,$E17&gt;0,$F17&gt;0,NOT(ISBLANK($L17))),_xlfn.NORM.INV(ABS(VLOOKUP($Q$1,VLookups!$A$40:$B$41,2,FALSE)-T$3),$K17,$O17),"")</f>
        <v/>
      </c>
      <c r="U17" s="101" t="str">
        <f>IF(AND($D17&gt;0,$E17&gt;0,$F17&gt;0,NOT(ISBLANK($L17))),_xlfn.NORM.INV(ABS(VLOOKUP($Q$1,VLookups!$A$40:$B$41,2,FALSE)-U$3),$K17,$O17),"")</f>
        <v/>
      </c>
      <c r="V17" s="100" t="str">
        <f>IF(AND($D17&gt;0,$E17&gt;0,$F17&gt;0,NOT(ISBLANK($L17))),_xlfn.NORM.INV(ABS(VLOOKUP($Q$1,VLookups!$A$40:$B$41,2,FALSE)-V$3),$K17,$O17),"")</f>
        <v/>
      </c>
      <c r="W17" s="101" t="str">
        <f>IF(AND($D17&gt;0,$E17&gt;0,$F17&gt;0,NOT(ISBLANK($L17))),_xlfn.NORM.INV(ABS(VLOOKUP($Q$1,VLookups!$A$40:$B$41,2,FALSE)-W$3),$K17,$O17),"")</f>
        <v/>
      </c>
      <c r="X17" s="100" t="str">
        <f>IF(AND($D17&gt;0,$E17&gt;0,$F17&gt;0,NOT(ISBLANK($L17))),_xlfn.NORM.INV(ABS(VLOOKUP($Q$1,VLookups!$A$40:$B$41,2,FALSE)-X$3),$K17,$O17),"")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hidden="1"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IF(AND(D18&gt;0,E18&gt;0,F18&gt;0),IF(ISBLANK(N18),IF(ISBLANK(L18),"",(F18-D18)*VLOOKUP(L18,VLookups!$A$4:$B$10,2,FALSE)),N18),"")</f>
        <v/>
      </c>
      <c r="P18" s="82" t="str">
        <f t="shared" si="2"/>
        <v/>
      </c>
      <c r="Q18" s="102"/>
      <c r="R18" s="294" t="str">
        <f>IF(AND(Q18&gt;0,E18&gt;0,NOT(O18="")),ABS(VLOOKUP($Q$1,VLookups!$A$40:$B$41,2,FALSE)-_xlfn.NORM.DIST(Q18,K18,O18,TRUE)),"")</f>
        <v/>
      </c>
      <c r="S18" s="101" t="str">
        <f>IF(AND($D18&gt;0,$E18&gt;0,$F18&gt;0,NOT(ISBLANK($L18))),_xlfn.NORM.INV(ABS(VLOOKUP($Q$1,VLookups!$A$40:$B$41,2,FALSE)-S$3),$K18,$O18),"")</f>
        <v/>
      </c>
      <c r="T18" s="100" t="str">
        <f>IF(AND($D18&gt;0,$E18&gt;0,$F18&gt;0,NOT(ISBLANK($L18))),_xlfn.NORM.INV(ABS(VLOOKUP($Q$1,VLookups!$A$40:$B$41,2,FALSE)-T$3),$K18,$O18),"")</f>
        <v/>
      </c>
      <c r="U18" s="101" t="str">
        <f>IF(AND($D18&gt;0,$E18&gt;0,$F18&gt;0,NOT(ISBLANK($L18))),_xlfn.NORM.INV(ABS(VLOOKUP($Q$1,VLookups!$A$40:$B$41,2,FALSE)-U$3),$K18,$O18),"")</f>
        <v/>
      </c>
      <c r="V18" s="100" t="str">
        <f>IF(AND($D18&gt;0,$E18&gt;0,$F18&gt;0,NOT(ISBLANK($L18))),_xlfn.NORM.INV(ABS(VLOOKUP($Q$1,VLookups!$A$40:$B$41,2,FALSE)-V$3),$K18,$O18),"")</f>
        <v/>
      </c>
      <c r="W18" s="101" t="str">
        <f>IF(AND($D18&gt;0,$E18&gt;0,$F18&gt;0,NOT(ISBLANK($L18))),_xlfn.NORM.INV(ABS(VLOOKUP($Q$1,VLookups!$A$40:$B$41,2,FALSE)-W$3),$K18,$O18),"")</f>
        <v/>
      </c>
      <c r="X18" s="100" t="str">
        <f>IF(AND($D18&gt;0,$E18&gt;0,$F18&gt;0,NOT(ISBLANK($L18))),_xlfn.NORM.INV(ABS(VLOOKUP($Q$1,VLookups!$A$40:$B$41,2,FALSE)-X$3),$K18,$O18),"")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hidden="1"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IF(AND(D19&gt;0,E19&gt;0,F19&gt;0),IF(ISBLANK(N19),IF(ISBLANK(L19),"",(F19-D19)*VLOOKUP(L19,VLookups!$A$4:$B$10,2,FALSE)),N19),"")</f>
        <v/>
      </c>
      <c r="P19" s="82" t="str">
        <f t="shared" si="2"/>
        <v/>
      </c>
      <c r="Q19" s="102"/>
      <c r="R19" s="294" t="str">
        <f>IF(AND(Q19&gt;0,E19&gt;0,NOT(O19="")),ABS(VLOOKUP($Q$1,VLookups!$A$40:$B$41,2,FALSE)-_xlfn.NORM.DIST(Q19,K19,O19,TRUE)),"")</f>
        <v/>
      </c>
      <c r="S19" s="101" t="str">
        <f>IF(AND($D19&gt;0,$E19&gt;0,$F19&gt;0,NOT(ISBLANK($L19))),_xlfn.NORM.INV(ABS(VLOOKUP($Q$1,VLookups!$A$40:$B$41,2,FALSE)-S$3),$K19,$O19),"")</f>
        <v/>
      </c>
      <c r="T19" s="100" t="str">
        <f>IF(AND($D19&gt;0,$E19&gt;0,$F19&gt;0,NOT(ISBLANK($L19))),_xlfn.NORM.INV(ABS(VLOOKUP($Q$1,VLookups!$A$40:$B$41,2,FALSE)-T$3),$K19,$O19),"")</f>
        <v/>
      </c>
      <c r="U19" s="101" t="str">
        <f>IF(AND($D19&gt;0,$E19&gt;0,$F19&gt;0,NOT(ISBLANK($L19))),_xlfn.NORM.INV(ABS(VLOOKUP($Q$1,VLookups!$A$40:$B$41,2,FALSE)-U$3),$K19,$O19),"")</f>
        <v/>
      </c>
      <c r="V19" s="100" t="str">
        <f>IF(AND($D19&gt;0,$E19&gt;0,$F19&gt;0,NOT(ISBLANK($L19))),_xlfn.NORM.INV(ABS(VLOOKUP($Q$1,VLookups!$A$40:$B$41,2,FALSE)-V$3),$K19,$O19),"")</f>
        <v/>
      </c>
      <c r="W19" s="101" t="str">
        <f>IF(AND($D19&gt;0,$E19&gt;0,$F19&gt;0,NOT(ISBLANK($L19))),_xlfn.NORM.INV(ABS(VLOOKUP($Q$1,VLookups!$A$40:$B$41,2,FALSE)-W$3),$K19,$O19),"")</f>
        <v/>
      </c>
      <c r="X19" s="100" t="str">
        <f>IF(AND($D19&gt;0,$E19&gt;0,$F19&gt;0,NOT(ISBLANK($L19))),_xlfn.NORM.INV(ABS(VLOOKUP($Q$1,VLookups!$A$40:$B$41,2,FALSE)-X$3),$K19,$O19),"")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hidden="1"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IF(AND(D20&gt;0,E20&gt;0,F20&gt;0),IF(ISBLANK(N20),IF(ISBLANK(L20),"",(F20-D20)*VLOOKUP(L20,VLookups!$A$4:$B$10,2,FALSE)),N20),"")</f>
        <v/>
      </c>
      <c r="P20" s="82" t="str">
        <f t="shared" si="2"/>
        <v/>
      </c>
      <c r="Q20" s="102"/>
      <c r="R20" s="294" t="str">
        <f>IF(AND(Q20&gt;0,E20&gt;0,NOT(O20="")),ABS(VLOOKUP($Q$1,VLookups!$A$40:$B$41,2,FALSE)-_xlfn.NORM.DIST(Q20,K20,O20,TRUE)),"")</f>
        <v/>
      </c>
      <c r="S20" s="101" t="str">
        <f>IF(AND($D20&gt;0,$E20&gt;0,$F20&gt;0,NOT(ISBLANK($L20))),_xlfn.NORM.INV(ABS(VLOOKUP($Q$1,VLookups!$A$40:$B$41,2,FALSE)-S$3),$K20,$O20),"")</f>
        <v/>
      </c>
      <c r="T20" s="100" t="str">
        <f>IF(AND($D20&gt;0,$E20&gt;0,$F20&gt;0,NOT(ISBLANK($L20))),_xlfn.NORM.INV(ABS(VLOOKUP($Q$1,VLookups!$A$40:$B$41,2,FALSE)-T$3),$K20,$O20),"")</f>
        <v/>
      </c>
      <c r="U20" s="101" t="str">
        <f>IF(AND($D20&gt;0,$E20&gt;0,$F20&gt;0,NOT(ISBLANK($L20))),_xlfn.NORM.INV(ABS(VLOOKUP($Q$1,VLookups!$A$40:$B$41,2,FALSE)-U$3),$K20,$O20),"")</f>
        <v/>
      </c>
      <c r="V20" s="100" t="str">
        <f>IF(AND($D20&gt;0,$E20&gt;0,$F20&gt;0,NOT(ISBLANK($L20))),_xlfn.NORM.INV(ABS(VLOOKUP($Q$1,VLookups!$A$40:$B$41,2,FALSE)-V$3),$K20,$O20),"")</f>
        <v/>
      </c>
      <c r="W20" s="101" t="str">
        <f>IF(AND($D20&gt;0,$E20&gt;0,$F20&gt;0,NOT(ISBLANK($L20))),_xlfn.NORM.INV(ABS(VLOOKUP($Q$1,VLookups!$A$40:$B$41,2,FALSE)-W$3),$K20,$O20),"")</f>
        <v/>
      </c>
      <c r="X20" s="100" t="str">
        <f>IF(AND($D20&gt;0,$E20&gt;0,$F20&gt;0,NOT(ISBLANK($L20))),_xlfn.NORM.INV(ABS(VLOOKUP($Q$1,VLookups!$A$40:$B$41,2,FALSE)-X$3),$K20,$O20),"")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hidden="1"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IF(AND(D21&gt;0,E21&gt;0,F21&gt;0),IF(ISBLANK(N21),IF(ISBLANK(L21),"",(F21-D21)*VLOOKUP(L21,VLookups!$A$4:$B$10,2,FALSE)),N21),"")</f>
        <v/>
      </c>
      <c r="P21" s="82" t="str">
        <f t="shared" si="2"/>
        <v/>
      </c>
      <c r="Q21" s="102"/>
      <c r="R21" s="294" t="str">
        <f>IF(AND(Q21&gt;0,E21&gt;0,NOT(O21="")),ABS(VLOOKUP($Q$1,VLookups!$A$40:$B$41,2,FALSE)-_xlfn.NORM.DIST(Q21,K21,O21,TRUE)),"")</f>
        <v/>
      </c>
      <c r="S21" s="101" t="str">
        <f>IF(AND($D21&gt;0,$E21&gt;0,$F21&gt;0,NOT(ISBLANK($L21))),_xlfn.NORM.INV(ABS(VLOOKUP($Q$1,VLookups!$A$40:$B$41,2,FALSE)-S$3),$K21,$O21),"")</f>
        <v/>
      </c>
      <c r="T21" s="100" t="str">
        <f>IF(AND($D21&gt;0,$E21&gt;0,$F21&gt;0,NOT(ISBLANK($L21))),_xlfn.NORM.INV(ABS(VLOOKUP($Q$1,VLookups!$A$40:$B$41,2,FALSE)-T$3),$K21,$O21),"")</f>
        <v/>
      </c>
      <c r="U21" s="101" t="str">
        <f>IF(AND($D21&gt;0,$E21&gt;0,$F21&gt;0,NOT(ISBLANK($L21))),_xlfn.NORM.INV(ABS(VLOOKUP($Q$1,VLookups!$A$40:$B$41,2,FALSE)-U$3),$K21,$O21),"")</f>
        <v/>
      </c>
      <c r="V21" s="100" t="str">
        <f>IF(AND($D21&gt;0,$E21&gt;0,$F21&gt;0,NOT(ISBLANK($L21))),_xlfn.NORM.INV(ABS(VLOOKUP($Q$1,VLookups!$A$40:$B$41,2,FALSE)-V$3),$K21,$O21),"")</f>
        <v/>
      </c>
      <c r="W21" s="101" t="str">
        <f>IF(AND($D21&gt;0,$E21&gt;0,$F21&gt;0,NOT(ISBLANK($L21))),_xlfn.NORM.INV(ABS(VLOOKUP($Q$1,VLookups!$A$40:$B$41,2,FALSE)-W$3),$K21,$O21),"")</f>
        <v/>
      </c>
      <c r="X21" s="100" t="str">
        <f>IF(AND($D21&gt;0,$E21&gt;0,$F21&gt;0,NOT(ISBLANK($L21))),_xlfn.NORM.INV(ABS(VLOOKUP($Q$1,VLookups!$A$40:$B$41,2,FALSE)-X$3),$K21,$O21),"")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hidden="1"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IF(AND(D22&gt;0,E22&gt;0,F22&gt;0),IF(ISBLANK(N22),IF(ISBLANK(L22),"",(F22-D22)*VLOOKUP(L22,VLookups!$A$4:$B$10,2,FALSE)),N22),"")</f>
        <v/>
      </c>
      <c r="P22" s="82" t="str">
        <f t="shared" si="2"/>
        <v/>
      </c>
      <c r="Q22" s="102"/>
      <c r="R22" s="294" t="str">
        <f>IF(AND(Q22&gt;0,E22&gt;0,NOT(O22="")),ABS(VLOOKUP($Q$1,VLookups!$A$40:$B$41,2,FALSE)-_xlfn.NORM.DIST(Q22,K22,O22,TRUE)),"")</f>
        <v/>
      </c>
      <c r="S22" s="101" t="str">
        <f>IF(AND($D22&gt;0,$E22&gt;0,$F22&gt;0,NOT(ISBLANK($L22))),_xlfn.NORM.INV(ABS(VLOOKUP($Q$1,VLookups!$A$40:$B$41,2,FALSE)-S$3),$K22,$O22),"")</f>
        <v/>
      </c>
      <c r="T22" s="100" t="str">
        <f>IF(AND($D22&gt;0,$E22&gt;0,$F22&gt;0,NOT(ISBLANK($L22))),_xlfn.NORM.INV(ABS(VLOOKUP($Q$1,VLookups!$A$40:$B$41,2,FALSE)-T$3),$K22,$O22),"")</f>
        <v/>
      </c>
      <c r="U22" s="101" t="str">
        <f>IF(AND($D22&gt;0,$E22&gt;0,$F22&gt;0,NOT(ISBLANK($L22))),_xlfn.NORM.INV(ABS(VLOOKUP($Q$1,VLookups!$A$40:$B$41,2,FALSE)-U$3),$K22,$O22),"")</f>
        <v/>
      </c>
      <c r="V22" s="100" t="str">
        <f>IF(AND($D22&gt;0,$E22&gt;0,$F22&gt;0,NOT(ISBLANK($L22))),_xlfn.NORM.INV(ABS(VLOOKUP($Q$1,VLookups!$A$40:$B$41,2,FALSE)-V$3),$K22,$O22),"")</f>
        <v/>
      </c>
      <c r="W22" s="101" t="str">
        <f>IF(AND($D22&gt;0,$E22&gt;0,$F22&gt;0,NOT(ISBLANK($L22))),_xlfn.NORM.INV(ABS(VLOOKUP($Q$1,VLookups!$A$40:$B$41,2,FALSE)-W$3),$K22,$O22),"")</f>
        <v/>
      </c>
      <c r="X22" s="100" t="str">
        <f>IF(AND($D22&gt;0,$E22&gt;0,$F22&gt;0,NOT(ISBLANK($L22))),_xlfn.NORM.INV(ABS(VLOOKUP($Q$1,VLookups!$A$40:$B$41,2,FALSE)-X$3),$K22,$O22),"")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hidden="1"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IF(AND(D23&gt;0,E23&gt;0,F23&gt;0),IF(ISBLANK(N23),IF(ISBLANK(L23),"",(F23-D23)*VLOOKUP(L23,VLookups!$A$4:$B$10,2,FALSE)),N23),"")</f>
        <v/>
      </c>
      <c r="P23" s="82" t="str">
        <f t="shared" si="2"/>
        <v/>
      </c>
      <c r="Q23" s="102"/>
      <c r="R23" s="294" t="str">
        <f>IF(AND(Q23&gt;0,E23&gt;0,NOT(O23="")),ABS(VLOOKUP($Q$1,VLookups!$A$40:$B$41,2,FALSE)-_xlfn.NORM.DIST(Q23,K23,O23,TRUE)),"")</f>
        <v/>
      </c>
      <c r="S23" s="101" t="str">
        <f>IF(AND($D23&gt;0,$E23&gt;0,$F23&gt;0,NOT(ISBLANK($L23))),_xlfn.NORM.INV(ABS(VLOOKUP($Q$1,VLookups!$A$40:$B$41,2,FALSE)-S$3),$K23,$O23),"")</f>
        <v/>
      </c>
      <c r="T23" s="100" t="str">
        <f>IF(AND($D23&gt;0,$E23&gt;0,$F23&gt;0,NOT(ISBLANK($L23))),_xlfn.NORM.INV(ABS(VLOOKUP($Q$1,VLookups!$A$40:$B$41,2,FALSE)-T$3),$K23,$O23),"")</f>
        <v/>
      </c>
      <c r="U23" s="101" t="str">
        <f>IF(AND($D23&gt;0,$E23&gt;0,$F23&gt;0,NOT(ISBLANK($L23))),_xlfn.NORM.INV(ABS(VLOOKUP($Q$1,VLookups!$A$40:$B$41,2,FALSE)-U$3),$K23,$O23),"")</f>
        <v/>
      </c>
      <c r="V23" s="100" t="str">
        <f>IF(AND($D23&gt;0,$E23&gt;0,$F23&gt;0,NOT(ISBLANK($L23))),_xlfn.NORM.INV(ABS(VLOOKUP($Q$1,VLookups!$A$40:$B$41,2,FALSE)-V$3),$K23,$O23),"")</f>
        <v/>
      </c>
      <c r="W23" s="101" t="str">
        <f>IF(AND($D23&gt;0,$E23&gt;0,$F23&gt;0,NOT(ISBLANK($L23))),_xlfn.NORM.INV(ABS(VLOOKUP($Q$1,VLookups!$A$40:$B$41,2,FALSE)-W$3),$K23,$O23),"")</f>
        <v/>
      </c>
      <c r="X23" s="100" t="str">
        <f>IF(AND($D23&gt;0,$E23&gt;0,$F23&gt;0,NOT(ISBLANK($L23))),_xlfn.NORM.INV(ABS(VLOOKUP($Q$1,VLookups!$A$40:$B$41,2,FALSE)-X$3),$K23,$O23),"")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hidden="1"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IF(AND(D24&gt;0,E24&gt;0,F24&gt;0),IF(ISBLANK(N24),IF(ISBLANK(L24),"",(F24-D24)*VLOOKUP(L24,VLookups!$A$4:$B$10,2,FALSE)),N24),"")</f>
        <v/>
      </c>
      <c r="P24" s="82" t="str">
        <f t="shared" si="2"/>
        <v/>
      </c>
      <c r="Q24" s="102"/>
      <c r="R24" s="294" t="str">
        <f>IF(AND(Q24&gt;0,E24&gt;0,NOT(O24="")),ABS(VLOOKUP($Q$1,VLookups!$A$40:$B$41,2,FALSE)-_xlfn.NORM.DIST(Q24,K24,O24,TRUE)),"")</f>
        <v/>
      </c>
      <c r="S24" s="101" t="str">
        <f>IF(AND($D24&gt;0,$E24&gt;0,$F24&gt;0,NOT(ISBLANK($L24))),_xlfn.NORM.INV(ABS(VLOOKUP($Q$1,VLookups!$A$40:$B$41,2,FALSE)-S$3),$K24,$O24),"")</f>
        <v/>
      </c>
      <c r="T24" s="100" t="str">
        <f>IF(AND($D24&gt;0,$E24&gt;0,$F24&gt;0,NOT(ISBLANK($L24))),_xlfn.NORM.INV(ABS(VLOOKUP($Q$1,VLookups!$A$40:$B$41,2,FALSE)-T$3),$K24,$O24),"")</f>
        <v/>
      </c>
      <c r="U24" s="101" t="str">
        <f>IF(AND($D24&gt;0,$E24&gt;0,$F24&gt;0,NOT(ISBLANK($L24))),_xlfn.NORM.INV(ABS(VLOOKUP($Q$1,VLookups!$A$40:$B$41,2,FALSE)-U$3),$K24,$O24),"")</f>
        <v/>
      </c>
      <c r="V24" s="100" t="str">
        <f>IF(AND($D24&gt;0,$E24&gt;0,$F24&gt;0,NOT(ISBLANK($L24))),_xlfn.NORM.INV(ABS(VLOOKUP($Q$1,VLookups!$A$40:$B$41,2,FALSE)-V$3),$K24,$O24),"")</f>
        <v/>
      </c>
      <c r="W24" s="101" t="str">
        <f>IF(AND($D24&gt;0,$E24&gt;0,$F24&gt;0,NOT(ISBLANK($L24))),_xlfn.NORM.INV(ABS(VLOOKUP($Q$1,VLookups!$A$40:$B$41,2,FALSE)-W$3),$K24,$O24),"")</f>
        <v/>
      </c>
      <c r="X24" s="100" t="str">
        <f>IF(AND($D24&gt;0,$E24&gt;0,$F24&gt;0,NOT(ISBLANK($L24))),_xlfn.NORM.INV(ABS(VLOOKUP($Q$1,VLookups!$A$40:$B$41,2,FALSE)-X$3),$K24,$O24),"")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hidden="1"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IF(AND(D25&gt;0,E25&gt;0,F25&gt;0),IF(ISBLANK(N25),IF(ISBLANK(L25),"",(F25-D25)*VLOOKUP(L25,VLookups!$A$4:$B$10,2,FALSE)),N25),"")</f>
        <v/>
      </c>
      <c r="P25" s="82" t="str">
        <f t="shared" si="2"/>
        <v/>
      </c>
      <c r="Q25" s="102"/>
      <c r="R25" s="294" t="str">
        <f>IF(AND(Q25&gt;0,E25&gt;0,NOT(O25="")),ABS(VLOOKUP($Q$1,VLookups!$A$40:$B$41,2,FALSE)-_xlfn.NORM.DIST(Q25,K25,O25,TRUE)),"")</f>
        <v/>
      </c>
      <c r="S25" s="101" t="str">
        <f>IF(AND($D25&gt;0,$E25&gt;0,$F25&gt;0,NOT(ISBLANK($L25))),_xlfn.NORM.INV(ABS(VLOOKUP($Q$1,VLookups!$A$40:$B$41,2,FALSE)-S$3),$K25,$O25),"")</f>
        <v/>
      </c>
      <c r="T25" s="100" t="str">
        <f>IF(AND($D25&gt;0,$E25&gt;0,$F25&gt;0,NOT(ISBLANK($L25))),_xlfn.NORM.INV(ABS(VLOOKUP($Q$1,VLookups!$A$40:$B$41,2,FALSE)-T$3),$K25,$O25),"")</f>
        <v/>
      </c>
      <c r="U25" s="101" t="str">
        <f>IF(AND($D25&gt;0,$E25&gt;0,$F25&gt;0,NOT(ISBLANK($L25))),_xlfn.NORM.INV(ABS(VLOOKUP($Q$1,VLookups!$A$40:$B$41,2,FALSE)-U$3),$K25,$O25),"")</f>
        <v/>
      </c>
      <c r="V25" s="100" t="str">
        <f>IF(AND($D25&gt;0,$E25&gt;0,$F25&gt;0,NOT(ISBLANK($L25))),_xlfn.NORM.INV(ABS(VLOOKUP($Q$1,VLookups!$A$40:$B$41,2,FALSE)-V$3),$K25,$O25),"")</f>
        <v/>
      </c>
      <c r="W25" s="101" t="str">
        <f>IF(AND($D25&gt;0,$E25&gt;0,$F25&gt;0,NOT(ISBLANK($L25))),_xlfn.NORM.INV(ABS(VLOOKUP($Q$1,VLookups!$A$40:$B$41,2,FALSE)-W$3),$K25,$O25),"")</f>
        <v/>
      </c>
      <c r="X25" s="100" t="str">
        <f>IF(AND($D25&gt;0,$E25&gt;0,$F25&gt;0,NOT(ISBLANK($L25))),_xlfn.NORM.INV(ABS(VLOOKUP($Q$1,VLookups!$A$40:$B$41,2,FALSE)-X$3),$K25,$O25),"")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hidden="1"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IF(AND(D26&gt;0,E26&gt;0,F26&gt;0),IF(ISBLANK(N26),IF(ISBLANK(L26),"",(F26-D26)*VLOOKUP(L26,VLookups!$A$4:$B$10,2,FALSE)),N26),"")</f>
        <v/>
      </c>
      <c r="P26" s="82" t="str">
        <f t="shared" si="2"/>
        <v/>
      </c>
      <c r="Q26" s="102"/>
      <c r="R26" s="294" t="str">
        <f>IF(AND(Q26&gt;0,E26&gt;0,NOT(O26="")),ABS(VLOOKUP($Q$1,VLookups!$A$40:$B$41,2,FALSE)-_xlfn.NORM.DIST(Q26,K26,O26,TRUE)),"")</f>
        <v/>
      </c>
      <c r="S26" s="101" t="str">
        <f>IF(AND($D26&gt;0,$E26&gt;0,$F26&gt;0,NOT(ISBLANK($L26))),_xlfn.NORM.INV(ABS(VLOOKUP($Q$1,VLookups!$A$40:$B$41,2,FALSE)-S$3),$K26,$O26),"")</f>
        <v/>
      </c>
      <c r="T26" s="100" t="str">
        <f>IF(AND($D26&gt;0,$E26&gt;0,$F26&gt;0,NOT(ISBLANK($L26))),_xlfn.NORM.INV(ABS(VLOOKUP($Q$1,VLookups!$A$40:$B$41,2,FALSE)-T$3),$K26,$O26),"")</f>
        <v/>
      </c>
      <c r="U26" s="101" t="str">
        <f>IF(AND($D26&gt;0,$E26&gt;0,$F26&gt;0,NOT(ISBLANK($L26))),_xlfn.NORM.INV(ABS(VLOOKUP($Q$1,VLookups!$A$40:$B$41,2,FALSE)-U$3),$K26,$O26),"")</f>
        <v/>
      </c>
      <c r="V26" s="100" t="str">
        <f>IF(AND($D26&gt;0,$E26&gt;0,$F26&gt;0,NOT(ISBLANK($L26))),_xlfn.NORM.INV(ABS(VLOOKUP($Q$1,VLookups!$A$40:$B$41,2,FALSE)-V$3),$K26,$O26),"")</f>
        <v/>
      </c>
      <c r="W26" s="101" t="str">
        <f>IF(AND($D26&gt;0,$E26&gt;0,$F26&gt;0,NOT(ISBLANK($L26))),_xlfn.NORM.INV(ABS(VLOOKUP($Q$1,VLookups!$A$40:$B$41,2,FALSE)-W$3),$K26,$O26),"")</f>
        <v/>
      </c>
      <c r="X26" s="100" t="str">
        <f>IF(AND($D26&gt;0,$E26&gt;0,$F26&gt;0,NOT(ISBLANK($L26))),_xlfn.NORM.INV(ABS(VLOOKUP($Q$1,VLookups!$A$40:$B$41,2,FALSE)-X$3),$K26,$O26),"")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hidden="1"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IF(AND(D27&gt;0,E27&gt;0,F27&gt;0),IF(ISBLANK(N27),IF(ISBLANK(L27),"",(F27-D27)*VLOOKUP(L27,VLookups!$A$4:$B$10,2,FALSE)),N27),"")</f>
        <v/>
      </c>
      <c r="P27" s="82" t="str">
        <f t="shared" si="2"/>
        <v/>
      </c>
      <c r="Q27" s="102"/>
      <c r="R27" s="294" t="str">
        <f>IF(AND(Q27&gt;0,E27&gt;0,NOT(O27="")),ABS(VLOOKUP($Q$1,VLookups!$A$40:$B$41,2,FALSE)-_xlfn.NORM.DIST(Q27,K27,O27,TRUE)),"")</f>
        <v/>
      </c>
      <c r="S27" s="101" t="str">
        <f>IF(AND($D27&gt;0,$E27&gt;0,$F27&gt;0,NOT(ISBLANK($L27))),_xlfn.NORM.INV(ABS(VLOOKUP($Q$1,VLookups!$A$40:$B$41,2,FALSE)-S$3),$K27,$O27),"")</f>
        <v/>
      </c>
      <c r="T27" s="100" t="str">
        <f>IF(AND($D27&gt;0,$E27&gt;0,$F27&gt;0,NOT(ISBLANK($L27))),_xlfn.NORM.INV(ABS(VLOOKUP($Q$1,VLookups!$A$40:$B$41,2,FALSE)-T$3),$K27,$O27),"")</f>
        <v/>
      </c>
      <c r="U27" s="101" t="str">
        <f>IF(AND($D27&gt;0,$E27&gt;0,$F27&gt;0,NOT(ISBLANK($L27))),_xlfn.NORM.INV(ABS(VLOOKUP($Q$1,VLookups!$A$40:$B$41,2,FALSE)-U$3),$K27,$O27),"")</f>
        <v/>
      </c>
      <c r="V27" s="100" t="str">
        <f>IF(AND($D27&gt;0,$E27&gt;0,$F27&gt;0,NOT(ISBLANK($L27))),_xlfn.NORM.INV(ABS(VLOOKUP($Q$1,VLookups!$A$40:$B$41,2,FALSE)-V$3),$K27,$O27),"")</f>
        <v/>
      </c>
      <c r="W27" s="101" t="str">
        <f>IF(AND($D27&gt;0,$E27&gt;0,$F27&gt;0,NOT(ISBLANK($L27))),_xlfn.NORM.INV(ABS(VLOOKUP($Q$1,VLookups!$A$40:$B$41,2,FALSE)-W$3),$K27,$O27),"")</f>
        <v/>
      </c>
      <c r="X27" s="100" t="str">
        <f>IF(AND($D27&gt;0,$E27&gt;0,$F27&gt;0,NOT(ISBLANK($L27))),_xlfn.NORM.INV(ABS(VLOOKUP($Q$1,VLookups!$A$40:$B$41,2,FALSE)-X$3),$K27,$O27),"")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hidden="1"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IF(AND(D28&gt;0,E28&gt;0,F28&gt;0),IF(ISBLANK(N28),IF(ISBLANK(L28),"",(F28-D28)*VLOOKUP(L28,VLookups!$A$4:$B$10,2,FALSE)),N28),"")</f>
        <v/>
      </c>
      <c r="P28" s="82" t="str">
        <f t="shared" si="2"/>
        <v/>
      </c>
      <c r="Q28" s="102"/>
      <c r="R28" s="294" t="str">
        <f>IF(AND(Q28&gt;0,E28&gt;0,NOT(O28="")),ABS(VLOOKUP($Q$1,VLookups!$A$40:$B$41,2,FALSE)-_xlfn.NORM.DIST(Q28,K28,O28,TRUE)),"")</f>
        <v/>
      </c>
      <c r="S28" s="101" t="str">
        <f>IF(AND($D28&gt;0,$E28&gt;0,$F28&gt;0,NOT(ISBLANK($L28))),_xlfn.NORM.INV(ABS(VLOOKUP($Q$1,VLookups!$A$40:$B$41,2,FALSE)-S$3),$K28,$O28),"")</f>
        <v/>
      </c>
      <c r="T28" s="100" t="str">
        <f>IF(AND($D28&gt;0,$E28&gt;0,$F28&gt;0,NOT(ISBLANK($L28))),_xlfn.NORM.INV(ABS(VLOOKUP($Q$1,VLookups!$A$40:$B$41,2,FALSE)-T$3),$K28,$O28),"")</f>
        <v/>
      </c>
      <c r="U28" s="101" t="str">
        <f>IF(AND($D28&gt;0,$E28&gt;0,$F28&gt;0,NOT(ISBLANK($L28))),_xlfn.NORM.INV(ABS(VLOOKUP($Q$1,VLookups!$A$40:$B$41,2,FALSE)-U$3),$K28,$O28),"")</f>
        <v/>
      </c>
      <c r="V28" s="100" t="str">
        <f>IF(AND($D28&gt;0,$E28&gt;0,$F28&gt;0,NOT(ISBLANK($L28))),_xlfn.NORM.INV(ABS(VLOOKUP($Q$1,VLookups!$A$40:$B$41,2,FALSE)-V$3),$K28,$O28),"")</f>
        <v/>
      </c>
      <c r="W28" s="101" t="str">
        <f>IF(AND($D28&gt;0,$E28&gt;0,$F28&gt;0,NOT(ISBLANK($L28))),_xlfn.NORM.INV(ABS(VLOOKUP($Q$1,VLookups!$A$40:$B$41,2,FALSE)-W$3),$K28,$O28),"")</f>
        <v/>
      </c>
      <c r="X28" s="100" t="str">
        <f>IF(AND($D28&gt;0,$E28&gt;0,$F28&gt;0,NOT(ISBLANK($L28))),_xlfn.NORM.INV(ABS(VLOOKUP($Q$1,VLookups!$A$40:$B$41,2,FALSE)-X$3),$K28,$O28),"")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hidden="1"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IF(AND(D29&gt;0,E29&gt;0,F29&gt;0),IF(ISBLANK(N29),IF(ISBLANK(L29),"",(F29-D29)*VLOOKUP(L29,VLookups!$A$4:$B$10,2,FALSE)),N29),"")</f>
        <v/>
      </c>
      <c r="P29" s="82" t="str">
        <f t="shared" si="2"/>
        <v/>
      </c>
      <c r="Q29" s="102"/>
      <c r="R29" s="294" t="str">
        <f>IF(AND(Q29&gt;0,E29&gt;0,NOT(O29="")),ABS(VLOOKUP($Q$1,VLookups!$A$40:$B$41,2,FALSE)-_xlfn.NORM.DIST(Q29,K29,O29,TRUE)),"")</f>
        <v/>
      </c>
      <c r="S29" s="101" t="str">
        <f>IF(AND($D29&gt;0,$E29&gt;0,$F29&gt;0,NOT(ISBLANK($L29))),_xlfn.NORM.INV(ABS(VLOOKUP($Q$1,VLookups!$A$40:$B$41,2,FALSE)-S$3),$K29,$O29),"")</f>
        <v/>
      </c>
      <c r="T29" s="100" t="str">
        <f>IF(AND($D29&gt;0,$E29&gt;0,$F29&gt;0,NOT(ISBLANK($L29))),_xlfn.NORM.INV(ABS(VLOOKUP($Q$1,VLookups!$A$40:$B$41,2,FALSE)-T$3),$K29,$O29),"")</f>
        <v/>
      </c>
      <c r="U29" s="101" t="str">
        <f>IF(AND($D29&gt;0,$E29&gt;0,$F29&gt;0,NOT(ISBLANK($L29))),_xlfn.NORM.INV(ABS(VLOOKUP($Q$1,VLookups!$A$40:$B$41,2,FALSE)-U$3),$K29,$O29),"")</f>
        <v/>
      </c>
      <c r="V29" s="100" t="str">
        <f>IF(AND($D29&gt;0,$E29&gt;0,$F29&gt;0,NOT(ISBLANK($L29))),_xlfn.NORM.INV(ABS(VLOOKUP($Q$1,VLookups!$A$40:$B$41,2,FALSE)-V$3),$K29,$O29),"")</f>
        <v/>
      </c>
      <c r="W29" s="101" t="str">
        <f>IF(AND($D29&gt;0,$E29&gt;0,$F29&gt;0,NOT(ISBLANK($L29))),_xlfn.NORM.INV(ABS(VLOOKUP($Q$1,VLookups!$A$40:$B$41,2,FALSE)-W$3),$K29,$O29),"")</f>
        <v/>
      </c>
      <c r="X29" s="100" t="str">
        <f>IF(AND($D29&gt;0,$E29&gt;0,$F29&gt;0,NOT(ISBLANK($L29))),_xlfn.NORM.INV(ABS(VLOOKUP($Q$1,VLookups!$A$40:$B$41,2,FALSE)-X$3),$K29,$O29),"")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hidden="1"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IF(AND(D30&gt;0,E30&gt;0,F30&gt;0),IF(ISBLANK(N30),IF(ISBLANK(L30),"",(F30-D30)*VLOOKUP(L30,VLookups!$A$4:$B$10,2,FALSE)),N30),"")</f>
        <v/>
      </c>
      <c r="P30" s="82" t="str">
        <f t="shared" si="2"/>
        <v/>
      </c>
      <c r="Q30" s="102"/>
      <c r="R30" s="294" t="str">
        <f>IF(AND(Q30&gt;0,E30&gt;0,NOT(O30="")),ABS(VLOOKUP($Q$1,VLookups!$A$40:$B$41,2,FALSE)-_xlfn.NORM.DIST(Q30,K30,O30,TRUE)),"")</f>
        <v/>
      </c>
      <c r="S30" s="101" t="str">
        <f>IF(AND($D30&gt;0,$E30&gt;0,$F30&gt;0,NOT(ISBLANK($L30))),_xlfn.NORM.INV(ABS(VLOOKUP($Q$1,VLookups!$A$40:$B$41,2,FALSE)-S$3),$K30,$O30),"")</f>
        <v/>
      </c>
      <c r="T30" s="100" t="str">
        <f>IF(AND($D30&gt;0,$E30&gt;0,$F30&gt;0,NOT(ISBLANK($L30))),_xlfn.NORM.INV(ABS(VLOOKUP($Q$1,VLookups!$A$40:$B$41,2,FALSE)-T$3),$K30,$O30),"")</f>
        <v/>
      </c>
      <c r="U30" s="101" t="str">
        <f>IF(AND($D30&gt;0,$E30&gt;0,$F30&gt;0,NOT(ISBLANK($L30))),_xlfn.NORM.INV(ABS(VLOOKUP($Q$1,VLookups!$A$40:$B$41,2,FALSE)-U$3),$K30,$O30),"")</f>
        <v/>
      </c>
      <c r="V30" s="100" t="str">
        <f>IF(AND($D30&gt;0,$E30&gt;0,$F30&gt;0,NOT(ISBLANK($L30))),_xlfn.NORM.INV(ABS(VLOOKUP($Q$1,VLookups!$A$40:$B$41,2,FALSE)-V$3),$K30,$O30),"")</f>
        <v/>
      </c>
      <c r="W30" s="101" t="str">
        <f>IF(AND($D30&gt;0,$E30&gt;0,$F30&gt;0,NOT(ISBLANK($L30))),_xlfn.NORM.INV(ABS(VLOOKUP($Q$1,VLookups!$A$40:$B$41,2,FALSE)-W$3),$K30,$O30),"")</f>
        <v/>
      </c>
      <c r="X30" s="100" t="str">
        <f>IF(AND($D30&gt;0,$E30&gt;0,$F30&gt;0,NOT(ISBLANK($L30))),_xlfn.NORM.INV(ABS(VLOOKUP($Q$1,VLookups!$A$40:$B$41,2,FALSE)-X$3),$K30,$O30),"")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hidden="1"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IF(AND(D31&gt;0,E31&gt;0,F31&gt;0),IF(ISBLANK(N31),IF(ISBLANK(L31),"",(F31-D31)*VLOOKUP(L31,VLookups!$A$4:$B$10,2,FALSE)),N31),"")</f>
        <v/>
      </c>
      <c r="P31" s="82" t="str">
        <f t="shared" si="2"/>
        <v/>
      </c>
      <c r="Q31" s="102"/>
      <c r="R31" s="294" t="str">
        <f>IF(AND(Q31&gt;0,E31&gt;0,NOT(O31="")),ABS(VLOOKUP($Q$1,VLookups!$A$40:$B$41,2,FALSE)-_xlfn.NORM.DIST(Q31,K31,O31,TRUE)),"")</f>
        <v/>
      </c>
      <c r="S31" s="101" t="str">
        <f>IF(AND($D31&gt;0,$E31&gt;0,$F31&gt;0,NOT(ISBLANK($L31))),_xlfn.NORM.INV(ABS(VLOOKUP($Q$1,VLookups!$A$40:$B$41,2,FALSE)-S$3),$K31,$O31),"")</f>
        <v/>
      </c>
      <c r="T31" s="100" t="str">
        <f>IF(AND($D31&gt;0,$E31&gt;0,$F31&gt;0,NOT(ISBLANK($L31))),_xlfn.NORM.INV(ABS(VLOOKUP($Q$1,VLookups!$A$40:$B$41,2,FALSE)-T$3),$K31,$O31),"")</f>
        <v/>
      </c>
      <c r="U31" s="101" t="str">
        <f>IF(AND($D31&gt;0,$E31&gt;0,$F31&gt;0,NOT(ISBLANK($L31))),_xlfn.NORM.INV(ABS(VLOOKUP($Q$1,VLookups!$A$40:$B$41,2,FALSE)-U$3),$K31,$O31),"")</f>
        <v/>
      </c>
      <c r="V31" s="100" t="str">
        <f>IF(AND($D31&gt;0,$E31&gt;0,$F31&gt;0,NOT(ISBLANK($L31))),_xlfn.NORM.INV(ABS(VLOOKUP($Q$1,VLookups!$A$40:$B$41,2,FALSE)-V$3),$K31,$O31),"")</f>
        <v/>
      </c>
      <c r="W31" s="101" t="str">
        <f>IF(AND($D31&gt;0,$E31&gt;0,$F31&gt;0,NOT(ISBLANK($L31))),_xlfn.NORM.INV(ABS(VLOOKUP($Q$1,VLookups!$A$40:$B$41,2,FALSE)-W$3),$K31,$O31),"")</f>
        <v/>
      </c>
      <c r="X31" s="100" t="str">
        <f>IF(AND($D31&gt;0,$E31&gt;0,$F31&gt;0,NOT(ISBLANK($L31))),_xlfn.NORM.INV(ABS(VLOOKUP($Q$1,VLookups!$A$40:$B$41,2,FALSE)-X$3),$K31,$O31),"")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hidden="1"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IF(AND(D32&gt;0,E32&gt;0,F32&gt;0),IF(ISBLANK(N32),IF(ISBLANK(L32),"",(F32-D32)*VLOOKUP(L32,VLookups!$A$4:$B$10,2,FALSE)),N32),"")</f>
        <v/>
      </c>
      <c r="P32" s="82" t="str">
        <f t="shared" si="2"/>
        <v/>
      </c>
      <c r="Q32" s="102"/>
      <c r="R32" s="294" t="str">
        <f>IF(AND(Q32&gt;0,E32&gt;0,NOT(O32="")),ABS(VLOOKUP($Q$1,VLookups!$A$40:$B$41,2,FALSE)-_xlfn.NORM.DIST(Q32,K32,O32,TRUE)),"")</f>
        <v/>
      </c>
      <c r="S32" s="101" t="str">
        <f>IF(AND($D32&gt;0,$E32&gt;0,$F32&gt;0,NOT(ISBLANK($L32))),_xlfn.NORM.INV(ABS(VLOOKUP($Q$1,VLookups!$A$40:$B$41,2,FALSE)-S$3),$K32,$O32),"")</f>
        <v/>
      </c>
      <c r="T32" s="100" t="str">
        <f>IF(AND($D32&gt;0,$E32&gt;0,$F32&gt;0,NOT(ISBLANK($L32))),_xlfn.NORM.INV(ABS(VLOOKUP($Q$1,VLookups!$A$40:$B$41,2,FALSE)-T$3),$K32,$O32),"")</f>
        <v/>
      </c>
      <c r="U32" s="101" t="str">
        <f>IF(AND($D32&gt;0,$E32&gt;0,$F32&gt;0,NOT(ISBLANK($L32))),_xlfn.NORM.INV(ABS(VLOOKUP($Q$1,VLookups!$A$40:$B$41,2,FALSE)-U$3),$K32,$O32),"")</f>
        <v/>
      </c>
      <c r="V32" s="100" t="str">
        <f>IF(AND($D32&gt;0,$E32&gt;0,$F32&gt;0,NOT(ISBLANK($L32))),_xlfn.NORM.INV(ABS(VLOOKUP($Q$1,VLookups!$A$40:$B$41,2,FALSE)-V$3),$K32,$O32),"")</f>
        <v/>
      </c>
      <c r="W32" s="101" t="str">
        <f>IF(AND($D32&gt;0,$E32&gt;0,$F32&gt;0,NOT(ISBLANK($L32))),_xlfn.NORM.INV(ABS(VLOOKUP($Q$1,VLookups!$A$40:$B$41,2,FALSE)-W$3),$K32,$O32),"")</f>
        <v/>
      </c>
      <c r="X32" s="100" t="str">
        <f>IF(AND($D32&gt;0,$E32&gt;0,$F32&gt;0,NOT(ISBLANK($L32))),_xlfn.NORM.INV(ABS(VLOOKUP($Q$1,VLookups!$A$40:$B$41,2,FALSE)-X$3),$K32,$O32),"")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hidden="1"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IF(AND(D33&gt;0,E33&gt;0,F33&gt;0),IF(ISBLANK(N33),IF(ISBLANK(L33),"",(F33-D33)*VLOOKUP(L33,VLookups!$A$4:$B$10,2,FALSE)),N33),"")</f>
        <v/>
      </c>
      <c r="P33" s="82" t="str">
        <f t="shared" si="2"/>
        <v/>
      </c>
      <c r="Q33" s="102"/>
      <c r="R33" s="294" t="str">
        <f>IF(AND(Q33&gt;0,E33&gt;0,NOT(O33="")),ABS(VLOOKUP($Q$1,VLookups!$A$40:$B$41,2,FALSE)-_xlfn.NORM.DIST(Q33,K33,O33,TRUE)),"")</f>
        <v/>
      </c>
      <c r="S33" s="101" t="str">
        <f>IF(AND($D33&gt;0,$E33&gt;0,$F33&gt;0,NOT(ISBLANK($L33))),_xlfn.NORM.INV(ABS(VLOOKUP($Q$1,VLookups!$A$40:$B$41,2,FALSE)-S$3),$K33,$O33),"")</f>
        <v/>
      </c>
      <c r="T33" s="100" t="str">
        <f>IF(AND($D33&gt;0,$E33&gt;0,$F33&gt;0,NOT(ISBLANK($L33))),_xlfn.NORM.INV(ABS(VLOOKUP($Q$1,VLookups!$A$40:$B$41,2,FALSE)-T$3),$K33,$O33),"")</f>
        <v/>
      </c>
      <c r="U33" s="101" t="str">
        <f>IF(AND($D33&gt;0,$E33&gt;0,$F33&gt;0,NOT(ISBLANK($L33))),_xlfn.NORM.INV(ABS(VLOOKUP($Q$1,VLookups!$A$40:$B$41,2,FALSE)-U$3),$K33,$O33),"")</f>
        <v/>
      </c>
      <c r="V33" s="100" t="str">
        <f>IF(AND($D33&gt;0,$E33&gt;0,$F33&gt;0,NOT(ISBLANK($L33))),_xlfn.NORM.INV(ABS(VLOOKUP($Q$1,VLookups!$A$40:$B$41,2,FALSE)-V$3),$K33,$O33),"")</f>
        <v/>
      </c>
      <c r="W33" s="101" t="str">
        <f>IF(AND($D33&gt;0,$E33&gt;0,$F33&gt;0,NOT(ISBLANK($L33))),_xlfn.NORM.INV(ABS(VLOOKUP($Q$1,VLookups!$A$40:$B$41,2,FALSE)-W$3),$K33,$O33),"")</f>
        <v/>
      </c>
      <c r="X33" s="100" t="str">
        <f>IF(AND($D33&gt;0,$E33&gt;0,$F33&gt;0,NOT(ISBLANK($L33))),_xlfn.NORM.INV(ABS(VLOOKUP($Q$1,VLookups!$A$40:$B$41,2,FALSE)-X$3),$K33,$O33),"")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hidden="1"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IF(AND(D34&gt;0,E34&gt;0,F34&gt;0),IF(ISBLANK(N34),IF(ISBLANK(L34),"",(F34-D34)*VLOOKUP(L34,VLookups!$A$4:$B$10,2,FALSE)),N34),"")</f>
        <v/>
      </c>
      <c r="P34" s="82" t="str">
        <f t="shared" si="2"/>
        <v/>
      </c>
      <c r="Q34" s="102"/>
      <c r="R34" s="294" t="str">
        <f>IF(AND(Q34&gt;0,E34&gt;0,NOT(O34="")),ABS(VLOOKUP($Q$1,VLookups!$A$40:$B$41,2,FALSE)-_xlfn.NORM.DIST(Q34,K34,O34,TRUE)),"")</f>
        <v/>
      </c>
      <c r="S34" s="101" t="str">
        <f>IF(AND($D34&gt;0,$E34&gt;0,$F34&gt;0,NOT(ISBLANK($L34))),_xlfn.NORM.INV(ABS(VLOOKUP($Q$1,VLookups!$A$40:$B$41,2,FALSE)-S$3),$K34,$O34),"")</f>
        <v/>
      </c>
      <c r="T34" s="100" t="str">
        <f>IF(AND($D34&gt;0,$E34&gt;0,$F34&gt;0,NOT(ISBLANK($L34))),_xlfn.NORM.INV(ABS(VLOOKUP($Q$1,VLookups!$A$40:$B$41,2,FALSE)-T$3),$K34,$O34),"")</f>
        <v/>
      </c>
      <c r="U34" s="101" t="str">
        <f>IF(AND($D34&gt;0,$E34&gt;0,$F34&gt;0,NOT(ISBLANK($L34))),_xlfn.NORM.INV(ABS(VLOOKUP($Q$1,VLookups!$A$40:$B$41,2,FALSE)-U$3),$K34,$O34),"")</f>
        <v/>
      </c>
      <c r="V34" s="100" t="str">
        <f>IF(AND($D34&gt;0,$E34&gt;0,$F34&gt;0,NOT(ISBLANK($L34))),_xlfn.NORM.INV(ABS(VLOOKUP($Q$1,VLookups!$A$40:$B$41,2,FALSE)-V$3),$K34,$O34),"")</f>
        <v/>
      </c>
      <c r="W34" s="101" t="str">
        <f>IF(AND($D34&gt;0,$E34&gt;0,$F34&gt;0,NOT(ISBLANK($L34))),_xlfn.NORM.INV(ABS(VLOOKUP($Q$1,VLookups!$A$40:$B$41,2,FALSE)-W$3),$K34,$O34),"")</f>
        <v/>
      </c>
      <c r="X34" s="100" t="str">
        <f>IF(AND($D34&gt;0,$E34&gt;0,$F34&gt;0,NOT(ISBLANK($L34))),_xlfn.NORM.INV(ABS(VLOOKUP($Q$1,VLookups!$A$40:$B$41,2,FALSE)-X$3),$K34,$O34),"")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hidden="1"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IF(AND(D35&gt;0,E35&gt;0,F35&gt;0),IF(ISBLANK(N35),IF(ISBLANK(L35),"",(F35-D35)*VLOOKUP(L35,VLookups!$A$4:$B$10,2,FALSE)),N35),"")</f>
        <v/>
      </c>
      <c r="P35" s="82" t="str">
        <f t="shared" si="2"/>
        <v/>
      </c>
      <c r="Q35" s="102"/>
      <c r="R35" s="294" t="str">
        <f>IF(AND(Q35&gt;0,E35&gt;0,NOT(O35="")),ABS(VLOOKUP($Q$1,VLookups!$A$40:$B$41,2,FALSE)-_xlfn.NORM.DIST(Q35,K35,O35,TRUE)),"")</f>
        <v/>
      </c>
      <c r="S35" s="101" t="str">
        <f>IF(AND($D35&gt;0,$E35&gt;0,$F35&gt;0,NOT(ISBLANK($L35))),_xlfn.NORM.INV(ABS(VLOOKUP($Q$1,VLookups!$A$40:$B$41,2,FALSE)-S$3),$K35,$O35),"")</f>
        <v/>
      </c>
      <c r="T35" s="100" t="str">
        <f>IF(AND($D35&gt;0,$E35&gt;0,$F35&gt;0,NOT(ISBLANK($L35))),_xlfn.NORM.INV(ABS(VLOOKUP($Q$1,VLookups!$A$40:$B$41,2,FALSE)-T$3),$K35,$O35),"")</f>
        <v/>
      </c>
      <c r="U35" s="101" t="str">
        <f>IF(AND($D35&gt;0,$E35&gt;0,$F35&gt;0,NOT(ISBLANK($L35))),_xlfn.NORM.INV(ABS(VLOOKUP($Q$1,VLookups!$A$40:$B$41,2,FALSE)-U$3),$K35,$O35),"")</f>
        <v/>
      </c>
      <c r="V35" s="100" t="str">
        <f>IF(AND($D35&gt;0,$E35&gt;0,$F35&gt;0,NOT(ISBLANK($L35))),_xlfn.NORM.INV(ABS(VLOOKUP($Q$1,VLookups!$A$40:$B$41,2,FALSE)-V$3),$K35,$O35),"")</f>
        <v/>
      </c>
      <c r="W35" s="101" t="str">
        <f>IF(AND($D35&gt;0,$E35&gt;0,$F35&gt;0,NOT(ISBLANK($L35))),_xlfn.NORM.INV(ABS(VLOOKUP($Q$1,VLookups!$A$40:$B$41,2,FALSE)-W$3),$K35,$O35),"")</f>
        <v/>
      </c>
      <c r="X35" s="100" t="str">
        <f>IF(AND($D35&gt;0,$E35&gt;0,$F35&gt;0,NOT(ISBLANK($L35))),_xlfn.NORM.INV(ABS(VLOOKUP($Q$1,VLookups!$A$40:$B$41,2,FALSE)-X$3),$K35,$O35),"")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hidden="1"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IF(AND(D36&gt;0,E36&gt;0,F36&gt;0),IF(ISBLANK(N36),IF(ISBLANK(L36),"",(F36-D36)*VLOOKUP(L36,VLookups!$A$4:$B$10,2,FALSE)),N36),"")</f>
        <v/>
      </c>
      <c r="P36" s="82" t="str">
        <f t="shared" ref="P36:P67" si="207">IF(O36="","",O36^2)</f>
        <v/>
      </c>
      <c r="Q36" s="102"/>
      <c r="R36" s="294" t="str">
        <f>IF(AND(Q36&gt;0,E36&gt;0,NOT(O36="")),ABS(VLOOKUP($Q$1,VLookups!$A$40:$B$41,2,FALSE)-_xlfn.NORM.DIST(Q36,K36,O36,TRUE)),"")</f>
        <v/>
      </c>
      <c r="S36" s="101" t="str">
        <f>IF(AND($D36&gt;0,$E36&gt;0,$F36&gt;0,NOT(ISBLANK($L36))),_xlfn.NORM.INV(ABS(VLOOKUP($Q$1,VLookups!$A$40:$B$41,2,FALSE)-S$3),$K36,$O36),"")</f>
        <v/>
      </c>
      <c r="T36" s="100" t="str">
        <f>IF(AND($D36&gt;0,$E36&gt;0,$F36&gt;0,NOT(ISBLANK($L36))),_xlfn.NORM.INV(ABS(VLOOKUP($Q$1,VLookups!$A$40:$B$41,2,FALSE)-T$3),$K36,$O36),"")</f>
        <v/>
      </c>
      <c r="U36" s="101" t="str">
        <f>IF(AND($D36&gt;0,$E36&gt;0,$F36&gt;0,NOT(ISBLANK($L36))),_xlfn.NORM.INV(ABS(VLOOKUP($Q$1,VLookups!$A$40:$B$41,2,FALSE)-U$3),$K36,$O36),"")</f>
        <v/>
      </c>
      <c r="V36" s="100" t="str">
        <f>IF(AND($D36&gt;0,$E36&gt;0,$F36&gt;0,NOT(ISBLANK($L36))),_xlfn.NORM.INV(ABS(VLOOKUP($Q$1,VLookups!$A$40:$B$41,2,FALSE)-V$3),$K36,$O36),"")</f>
        <v/>
      </c>
      <c r="W36" s="101" t="str">
        <f>IF(AND($D36&gt;0,$E36&gt;0,$F36&gt;0,NOT(ISBLANK($L36))),_xlfn.NORM.INV(ABS(VLOOKUP($Q$1,VLookups!$A$40:$B$41,2,FALSE)-W$3),$K36,$O36),"")</f>
        <v/>
      </c>
      <c r="X36" s="100" t="str">
        <f>IF(AND($D36&gt;0,$E36&gt;0,$F36&gt;0,NOT(ISBLANK($L36))),_xlfn.NORM.INV(ABS(VLOOKUP($Q$1,VLookups!$A$40:$B$41,2,FALSE)-X$3),$K36,$O36),"")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hidden="1"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IF(AND(D37&gt;0,E37&gt;0,F37&gt;0),IF(ISBLANK(N37),IF(ISBLANK(L37),"",(F37-D37)*VLOOKUP(L37,VLookups!$A$4:$B$10,2,FALSE)),N37),"")</f>
        <v/>
      </c>
      <c r="P37" s="82" t="str">
        <f t="shared" si="207"/>
        <v/>
      </c>
      <c r="Q37" s="102"/>
      <c r="R37" s="294" t="str">
        <f>IF(AND(Q37&gt;0,E37&gt;0,NOT(O37="")),ABS(VLOOKUP($Q$1,VLookups!$A$40:$B$41,2,FALSE)-_xlfn.NORM.DIST(Q37,K37,O37,TRUE)),"")</f>
        <v/>
      </c>
      <c r="S37" s="101" t="str">
        <f>IF(AND($D37&gt;0,$E37&gt;0,$F37&gt;0,NOT(ISBLANK($L37))),_xlfn.NORM.INV(ABS(VLOOKUP($Q$1,VLookups!$A$40:$B$41,2,FALSE)-S$3),$K37,$O37),"")</f>
        <v/>
      </c>
      <c r="T37" s="100" t="str">
        <f>IF(AND($D37&gt;0,$E37&gt;0,$F37&gt;0,NOT(ISBLANK($L37))),_xlfn.NORM.INV(ABS(VLOOKUP($Q$1,VLookups!$A$40:$B$41,2,FALSE)-T$3),$K37,$O37),"")</f>
        <v/>
      </c>
      <c r="U37" s="101" t="str">
        <f>IF(AND($D37&gt;0,$E37&gt;0,$F37&gt;0,NOT(ISBLANK($L37))),_xlfn.NORM.INV(ABS(VLOOKUP($Q$1,VLookups!$A$40:$B$41,2,FALSE)-U$3),$K37,$O37),"")</f>
        <v/>
      </c>
      <c r="V37" s="100" t="str">
        <f>IF(AND($D37&gt;0,$E37&gt;0,$F37&gt;0,NOT(ISBLANK($L37))),_xlfn.NORM.INV(ABS(VLOOKUP($Q$1,VLookups!$A$40:$B$41,2,FALSE)-V$3),$K37,$O37),"")</f>
        <v/>
      </c>
      <c r="W37" s="101" t="str">
        <f>IF(AND($D37&gt;0,$E37&gt;0,$F37&gt;0,NOT(ISBLANK($L37))),_xlfn.NORM.INV(ABS(VLOOKUP($Q$1,VLookups!$A$40:$B$41,2,FALSE)-W$3),$K37,$O37),"")</f>
        <v/>
      </c>
      <c r="X37" s="100" t="str">
        <f>IF(AND($D37&gt;0,$E37&gt;0,$F37&gt;0,NOT(ISBLANK($L37))),_xlfn.NORM.INV(ABS(VLOOKUP($Q$1,VLookups!$A$40:$B$41,2,FALSE)-X$3),$K37,$O37),"")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hidden="1"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IF(AND(D38&gt;0,E38&gt;0,F38&gt;0),IF(ISBLANK(N38),IF(ISBLANK(L38),"",(F38-D38)*VLOOKUP(L38,VLookups!$A$4:$B$10,2,FALSE)),N38),"")</f>
        <v/>
      </c>
      <c r="P38" s="82" t="str">
        <f t="shared" si="207"/>
        <v/>
      </c>
      <c r="Q38" s="102"/>
      <c r="R38" s="294" t="str">
        <f>IF(AND(Q38&gt;0,E38&gt;0,NOT(O38="")),ABS(VLOOKUP($Q$1,VLookups!$A$40:$B$41,2,FALSE)-_xlfn.NORM.DIST(Q38,K38,O38,TRUE)),"")</f>
        <v/>
      </c>
      <c r="S38" s="101" t="str">
        <f>IF(AND($D38&gt;0,$E38&gt;0,$F38&gt;0,NOT(ISBLANK($L38))),_xlfn.NORM.INV(ABS(VLOOKUP($Q$1,VLookups!$A$40:$B$41,2,FALSE)-S$3),$K38,$O38),"")</f>
        <v/>
      </c>
      <c r="T38" s="100" t="str">
        <f>IF(AND($D38&gt;0,$E38&gt;0,$F38&gt;0,NOT(ISBLANK($L38))),_xlfn.NORM.INV(ABS(VLOOKUP($Q$1,VLookups!$A$40:$B$41,2,FALSE)-T$3),$K38,$O38),"")</f>
        <v/>
      </c>
      <c r="U38" s="101" t="str">
        <f>IF(AND($D38&gt;0,$E38&gt;0,$F38&gt;0,NOT(ISBLANK($L38))),_xlfn.NORM.INV(ABS(VLOOKUP($Q$1,VLookups!$A$40:$B$41,2,FALSE)-U$3),$K38,$O38),"")</f>
        <v/>
      </c>
      <c r="V38" s="100" t="str">
        <f>IF(AND($D38&gt;0,$E38&gt;0,$F38&gt;0,NOT(ISBLANK($L38))),_xlfn.NORM.INV(ABS(VLOOKUP($Q$1,VLookups!$A$40:$B$41,2,FALSE)-V$3),$K38,$O38),"")</f>
        <v/>
      </c>
      <c r="W38" s="101" t="str">
        <f>IF(AND($D38&gt;0,$E38&gt;0,$F38&gt;0,NOT(ISBLANK($L38))),_xlfn.NORM.INV(ABS(VLOOKUP($Q$1,VLookups!$A$40:$B$41,2,FALSE)-W$3),$K38,$O38),"")</f>
        <v/>
      </c>
      <c r="X38" s="100" t="str">
        <f>IF(AND($D38&gt;0,$E38&gt;0,$F38&gt;0,NOT(ISBLANK($L38))),_xlfn.NORM.INV(ABS(VLOOKUP($Q$1,VLookups!$A$40:$B$41,2,FALSE)-X$3),$K38,$O38),"")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hidden="1"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IF(AND(D39&gt;0,E39&gt;0,F39&gt;0),IF(ISBLANK(N39),IF(ISBLANK(L39),"",(F39-D39)*VLOOKUP(L39,VLookups!$A$4:$B$10,2,FALSE)),N39),"")</f>
        <v/>
      </c>
      <c r="P39" s="82" t="str">
        <f t="shared" si="207"/>
        <v/>
      </c>
      <c r="Q39" s="102"/>
      <c r="R39" s="294" t="str">
        <f>IF(AND(Q39&gt;0,E39&gt;0,NOT(O39="")),ABS(VLOOKUP($Q$1,VLookups!$A$40:$B$41,2,FALSE)-_xlfn.NORM.DIST(Q39,K39,O39,TRUE)),"")</f>
        <v/>
      </c>
      <c r="S39" s="101" t="str">
        <f>IF(AND($D39&gt;0,$E39&gt;0,$F39&gt;0,NOT(ISBLANK($L39))),_xlfn.NORM.INV(ABS(VLOOKUP($Q$1,VLookups!$A$40:$B$41,2,FALSE)-S$3),$K39,$O39),"")</f>
        <v/>
      </c>
      <c r="T39" s="100" t="str">
        <f>IF(AND($D39&gt;0,$E39&gt;0,$F39&gt;0,NOT(ISBLANK($L39))),_xlfn.NORM.INV(ABS(VLOOKUP($Q$1,VLookups!$A$40:$B$41,2,FALSE)-T$3),$K39,$O39),"")</f>
        <v/>
      </c>
      <c r="U39" s="101" t="str">
        <f>IF(AND($D39&gt;0,$E39&gt;0,$F39&gt;0,NOT(ISBLANK($L39))),_xlfn.NORM.INV(ABS(VLOOKUP($Q$1,VLookups!$A$40:$B$41,2,FALSE)-U$3),$K39,$O39),"")</f>
        <v/>
      </c>
      <c r="V39" s="100" t="str">
        <f>IF(AND($D39&gt;0,$E39&gt;0,$F39&gt;0,NOT(ISBLANK($L39))),_xlfn.NORM.INV(ABS(VLOOKUP($Q$1,VLookups!$A$40:$B$41,2,FALSE)-V$3),$K39,$O39),"")</f>
        <v/>
      </c>
      <c r="W39" s="101" t="str">
        <f>IF(AND($D39&gt;0,$E39&gt;0,$F39&gt;0,NOT(ISBLANK($L39))),_xlfn.NORM.INV(ABS(VLOOKUP($Q$1,VLookups!$A$40:$B$41,2,FALSE)-W$3),$K39,$O39),"")</f>
        <v/>
      </c>
      <c r="X39" s="100" t="str">
        <f>IF(AND($D39&gt;0,$E39&gt;0,$F39&gt;0,NOT(ISBLANK($L39))),_xlfn.NORM.INV(ABS(VLOOKUP($Q$1,VLookups!$A$40:$B$41,2,FALSE)-X$3),$K39,$O39),"")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hidden="1"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IF(AND(D40&gt;0,E40&gt;0,F40&gt;0),IF(ISBLANK(N40),IF(ISBLANK(L40),"",(F40-D40)*VLOOKUP(L40,VLookups!$A$4:$B$10,2,FALSE)),N40),"")</f>
        <v/>
      </c>
      <c r="P40" s="82" t="str">
        <f t="shared" si="207"/>
        <v/>
      </c>
      <c r="Q40" s="102"/>
      <c r="R40" s="294" t="str">
        <f>IF(AND(Q40&gt;0,E40&gt;0,NOT(O40="")),ABS(VLOOKUP($Q$1,VLookups!$A$40:$B$41,2,FALSE)-_xlfn.NORM.DIST(Q40,K40,O40,TRUE)),"")</f>
        <v/>
      </c>
      <c r="S40" s="101" t="str">
        <f>IF(AND($D40&gt;0,$E40&gt;0,$F40&gt;0,NOT(ISBLANK($L40))),_xlfn.NORM.INV(ABS(VLOOKUP($Q$1,VLookups!$A$40:$B$41,2,FALSE)-S$3),$K40,$O40),"")</f>
        <v/>
      </c>
      <c r="T40" s="100" t="str">
        <f>IF(AND($D40&gt;0,$E40&gt;0,$F40&gt;0,NOT(ISBLANK($L40))),_xlfn.NORM.INV(ABS(VLOOKUP($Q$1,VLookups!$A$40:$B$41,2,FALSE)-T$3),$K40,$O40),"")</f>
        <v/>
      </c>
      <c r="U40" s="101" t="str">
        <f>IF(AND($D40&gt;0,$E40&gt;0,$F40&gt;0,NOT(ISBLANK($L40))),_xlfn.NORM.INV(ABS(VLOOKUP($Q$1,VLookups!$A$40:$B$41,2,FALSE)-U$3),$K40,$O40),"")</f>
        <v/>
      </c>
      <c r="V40" s="100" t="str">
        <f>IF(AND($D40&gt;0,$E40&gt;0,$F40&gt;0,NOT(ISBLANK($L40))),_xlfn.NORM.INV(ABS(VLOOKUP($Q$1,VLookups!$A$40:$B$41,2,FALSE)-V$3),$K40,$O40),"")</f>
        <v/>
      </c>
      <c r="W40" s="101" t="str">
        <f>IF(AND($D40&gt;0,$E40&gt;0,$F40&gt;0,NOT(ISBLANK($L40))),_xlfn.NORM.INV(ABS(VLOOKUP($Q$1,VLookups!$A$40:$B$41,2,FALSE)-W$3),$K40,$O40),"")</f>
        <v/>
      </c>
      <c r="X40" s="100" t="str">
        <f>IF(AND($D40&gt;0,$E40&gt;0,$F40&gt;0,NOT(ISBLANK($L40))),_xlfn.NORM.INV(ABS(VLOOKUP($Q$1,VLookups!$A$40:$B$41,2,FALSE)-X$3),$K40,$O40),"")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hidden="1"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IF(AND(D41&gt;0,E41&gt;0,F41&gt;0),IF(ISBLANK(N41),IF(ISBLANK(L41),"",(F41-D41)*VLOOKUP(L41,VLookups!$A$4:$B$10,2,FALSE)),N41),"")</f>
        <v/>
      </c>
      <c r="P41" s="82" t="str">
        <f t="shared" si="207"/>
        <v/>
      </c>
      <c r="Q41" s="102"/>
      <c r="R41" s="294" t="str">
        <f>IF(AND(Q41&gt;0,E41&gt;0,NOT(O41="")),ABS(VLOOKUP($Q$1,VLookups!$A$40:$B$41,2,FALSE)-_xlfn.NORM.DIST(Q41,K41,O41,TRUE)),"")</f>
        <v/>
      </c>
      <c r="S41" s="101" t="str">
        <f>IF(AND($D41&gt;0,$E41&gt;0,$F41&gt;0,NOT(ISBLANK($L41))),_xlfn.NORM.INV(ABS(VLOOKUP($Q$1,VLookups!$A$40:$B$41,2,FALSE)-S$3),$K41,$O41),"")</f>
        <v/>
      </c>
      <c r="T41" s="100" t="str">
        <f>IF(AND($D41&gt;0,$E41&gt;0,$F41&gt;0,NOT(ISBLANK($L41))),_xlfn.NORM.INV(ABS(VLOOKUP($Q$1,VLookups!$A$40:$B$41,2,FALSE)-T$3),$K41,$O41),"")</f>
        <v/>
      </c>
      <c r="U41" s="101" t="str">
        <f>IF(AND($D41&gt;0,$E41&gt;0,$F41&gt;0,NOT(ISBLANK($L41))),_xlfn.NORM.INV(ABS(VLOOKUP($Q$1,VLookups!$A$40:$B$41,2,FALSE)-U$3),$K41,$O41),"")</f>
        <v/>
      </c>
      <c r="V41" s="100" t="str">
        <f>IF(AND($D41&gt;0,$E41&gt;0,$F41&gt;0,NOT(ISBLANK($L41))),_xlfn.NORM.INV(ABS(VLOOKUP($Q$1,VLookups!$A$40:$B$41,2,FALSE)-V$3),$K41,$O41),"")</f>
        <v/>
      </c>
      <c r="W41" s="101" t="str">
        <f>IF(AND($D41&gt;0,$E41&gt;0,$F41&gt;0,NOT(ISBLANK($L41))),_xlfn.NORM.INV(ABS(VLOOKUP($Q$1,VLookups!$A$40:$B$41,2,FALSE)-W$3),$K41,$O41),"")</f>
        <v/>
      </c>
      <c r="X41" s="100" t="str">
        <f>IF(AND($D41&gt;0,$E41&gt;0,$F41&gt;0,NOT(ISBLANK($L41))),_xlfn.NORM.INV(ABS(VLOOKUP($Q$1,VLookups!$A$40:$B$41,2,FALSE)-X$3),$K41,$O41),"")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hidden="1"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IF(AND(D42&gt;0,E42&gt;0,F42&gt;0),IF(ISBLANK(N42),IF(ISBLANK(L42),"",(F42-D42)*VLOOKUP(L42,VLookups!$A$4:$B$10,2,FALSE)),N42),"")</f>
        <v/>
      </c>
      <c r="P42" s="82" t="str">
        <f t="shared" si="207"/>
        <v/>
      </c>
      <c r="Q42" s="102"/>
      <c r="R42" s="294" t="str">
        <f>IF(AND(Q42&gt;0,E42&gt;0,NOT(O42="")),ABS(VLOOKUP($Q$1,VLookups!$A$40:$B$41,2,FALSE)-_xlfn.NORM.DIST(Q42,K42,O42,TRUE)),"")</f>
        <v/>
      </c>
      <c r="S42" s="101" t="str">
        <f>IF(AND($D42&gt;0,$E42&gt;0,$F42&gt;0,NOT(ISBLANK($L42))),_xlfn.NORM.INV(ABS(VLOOKUP($Q$1,VLookups!$A$40:$B$41,2,FALSE)-S$3),$K42,$O42),"")</f>
        <v/>
      </c>
      <c r="T42" s="100" t="str">
        <f>IF(AND($D42&gt;0,$E42&gt;0,$F42&gt;0,NOT(ISBLANK($L42))),_xlfn.NORM.INV(ABS(VLOOKUP($Q$1,VLookups!$A$40:$B$41,2,FALSE)-T$3),$K42,$O42),"")</f>
        <v/>
      </c>
      <c r="U42" s="101" t="str">
        <f>IF(AND($D42&gt;0,$E42&gt;0,$F42&gt;0,NOT(ISBLANK($L42))),_xlfn.NORM.INV(ABS(VLOOKUP($Q$1,VLookups!$A$40:$B$41,2,FALSE)-U$3),$K42,$O42),"")</f>
        <v/>
      </c>
      <c r="V42" s="100" t="str">
        <f>IF(AND($D42&gt;0,$E42&gt;0,$F42&gt;0,NOT(ISBLANK($L42))),_xlfn.NORM.INV(ABS(VLOOKUP($Q$1,VLookups!$A$40:$B$41,2,FALSE)-V$3),$K42,$O42),"")</f>
        <v/>
      </c>
      <c r="W42" s="101" t="str">
        <f>IF(AND($D42&gt;0,$E42&gt;0,$F42&gt;0,NOT(ISBLANK($L42))),_xlfn.NORM.INV(ABS(VLOOKUP($Q$1,VLookups!$A$40:$B$41,2,FALSE)-W$3),$K42,$O42),"")</f>
        <v/>
      </c>
      <c r="X42" s="100" t="str">
        <f>IF(AND($D42&gt;0,$E42&gt;0,$F42&gt;0,NOT(ISBLANK($L42))),_xlfn.NORM.INV(ABS(VLOOKUP($Q$1,VLookups!$A$40:$B$41,2,FALSE)-X$3),$K42,$O42),"")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hidden="1"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IF(AND(D43&gt;0,E43&gt;0,F43&gt;0),IF(ISBLANK(N43),IF(ISBLANK(L43),"",(F43-D43)*VLOOKUP(L43,VLookups!$A$4:$B$10,2,FALSE)),N43),"")</f>
        <v/>
      </c>
      <c r="P43" s="82" t="str">
        <f t="shared" si="207"/>
        <v/>
      </c>
      <c r="Q43" s="102"/>
      <c r="R43" s="294" t="str">
        <f>IF(AND(Q43&gt;0,E43&gt;0,NOT(O43="")),ABS(VLOOKUP($Q$1,VLookups!$A$40:$B$41,2,FALSE)-_xlfn.NORM.DIST(Q43,K43,O43,TRUE)),"")</f>
        <v/>
      </c>
      <c r="S43" s="101" t="str">
        <f>IF(AND($D43&gt;0,$E43&gt;0,$F43&gt;0,NOT(ISBLANK($L43))),_xlfn.NORM.INV(ABS(VLOOKUP($Q$1,VLookups!$A$40:$B$41,2,FALSE)-S$3),$K43,$O43),"")</f>
        <v/>
      </c>
      <c r="T43" s="100" t="str">
        <f>IF(AND($D43&gt;0,$E43&gt;0,$F43&gt;0,NOT(ISBLANK($L43))),_xlfn.NORM.INV(ABS(VLOOKUP($Q$1,VLookups!$A$40:$B$41,2,FALSE)-T$3),$K43,$O43),"")</f>
        <v/>
      </c>
      <c r="U43" s="101" t="str">
        <f>IF(AND($D43&gt;0,$E43&gt;0,$F43&gt;0,NOT(ISBLANK($L43))),_xlfn.NORM.INV(ABS(VLOOKUP($Q$1,VLookups!$A$40:$B$41,2,FALSE)-U$3),$K43,$O43),"")</f>
        <v/>
      </c>
      <c r="V43" s="100" t="str">
        <f>IF(AND($D43&gt;0,$E43&gt;0,$F43&gt;0,NOT(ISBLANK($L43))),_xlfn.NORM.INV(ABS(VLOOKUP($Q$1,VLookups!$A$40:$B$41,2,FALSE)-V$3),$K43,$O43),"")</f>
        <v/>
      </c>
      <c r="W43" s="101" t="str">
        <f>IF(AND($D43&gt;0,$E43&gt;0,$F43&gt;0,NOT(ISBLANK($L43))),_xlfn.NORM.INV(ABS(VLOOKUP($Q$1,VLookups!$A$40:$B$41,2,FALSE)-W$3),$K43,$O43),"")</f>
        <v/>
      </c>
      <c r="X43" s="100" t="str">
        <f>IF(AND($D43&gt;0,$E43&gt;0,$F43&gt;0,NOT(ISBLANK($L43))),_xlfn.NORM.INV(ABS(VLOOKUP($Q$1,VLookups!$A$40:$B$41,2,FALSE)-X$3),$K43,$O43),"")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hidden="1"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IF(AND(D44&gt;0,E44&gt;0,F44&gt;0),IF(ISBLANK(N44),IF(ISBLANK(L44),"",(F44-D44)*VLOOKUP(L44,VLookups!$A$4:$B$10,2,FALSE)),N44),"")</f>
        <v/>
      </c>
      <c r="P44" s="82" t="str">
        <f t="shared" si="207"/>
        <v/>
      </c>
      <c r="Q44" s="102"/>
      <c r="R44" s="294" t="str">
        <f>IF(AND(Q44&gt;0,E44&gt;0,NOT(O44="")),ABS(VLOOKUP($Q$1,VLookups!$A$40:$B$41,2,FALSE)-_xlfn.NORM.DIST(Q44,K44,O44,TRUE)),"")</f>
        <v/>
      </c>
      <c r="S44" s="101" t="str">
        <f>IF(AND($D44&gt;0,$E44&gt;0,$F44&gt;0,NOT(ISBLANK($L44))),_xlfn.NORM.INV(ABS(VLOOKUP($Q$1,VLookups!$A$40:$B$41,2,FALSE)-S$3),$K44,$O44),"")</f>
        <v/>
      </c>
      <c r="T44" s="100" t="str">
        <f>IF(AND($D44&gt;0,$E44&gt;0,$F44&gt;0,NOT(ISBLANK($L44))),_xlfn.NORM.INV(ABS(VLOOKUP($Q$1,VLookups!$A$40:$B$41,2,FALSE)-T$3),$K44,$O44),"")</f>
        <v/>
      </c>
      <c r="U44" s="101" t="str">
        <f>IF(AND($D44&gt;0,$E44&gt;0,$F44&gt;0,NOT(ISBLANK($L44))),_xlfn.NORM.INV(ABS(VLOOKUP($Q$1,VLookups!$A$40:$B$41,2,FALSE)-U$3),$K44,$O44),"")</f>
        <v/>
      </c>
      <c r="V44" s="100" t="str">
        <f>IF(AND($D44&gt;0,$E44&gt;0,$F44&gt;0,NOT(ISBLANK($L44))),_xlfn.NORM.INV(ABS(VLOOKUP($Q$1,VLookups!$A$40:$B$41,2,FALSE)-V$3),$K44,$O44),"")</f>
        <v/>
      </c>
      <c r="W44" s="101" t="str">
        <f>IF(AND($D44&gt;0,$E44&gt;0,$F44&gt;0,NOT(ISBLANK($L44))),_xlfn.NORM.INV(ABS(VLOOKUP($Q$1,VLookups!$A$40:$B$41,2,FALSE)-W$3),$K44,$O44),"")</f>
        <v/>
      </c>
      <c r="X44" s="100" t="str">
        <f>IF(AND($D44&gt;0,$E44&gt;0,$F44&gt;0,NOT(ISBLANK($L44))),_xlfn.NORM.INV(ABS(VLOOKUP($Q$1,VLookups!$A$40:$B$41,2,FALSE)-X$3),$K44,$O44),"")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hidden="1"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IF(AND(D45&gt;0,E45&gt;0,F45&gt;0),IF(ISBLANK(N45),IF(ISBLANK(L45),"",(F45-D45)*VLOOKUP(L45,VLookups!$A$4:$B$10,2,FALSE)),N45),"")</f>
        <v/>
      </c>
      <c r="P45" s="82" t="str">
        <f t="shared" si="207"/>
        <v/>
      </c>
      <c r="Q45" s="102"/>
      <c r="R45" s="294" t="str">
        <f>IF(AND(Q45&gt;0,E45&gt;0,NOT(O45="")),ABS(VLOOKUP($Q$1,VLookups!$A$40:$B$41,2,FALSE)-_xlfn.NORM.DIST(Q45,K45,O45,TRUE)),"")</f>
        <v/>
      </c>
      <c r="S45" s="101" t="str">
        <f>IF(AND($D45&gt;0,$E45&gt;0,$F45&gt;0,NOT(ISBLANK($L45))),_xlfn.NORM.INV(ABS(VLOOKUP($Q$1,VLookups!$A$40:$B$41,2,FALSE)-S$3),$K45,$O45),"")</f>
        <v/>
      </c>
      <c r="T45" s="100" t="str">
        <f>IF(AND($D45&gt;0,$E45&gt;0,$F45&gt;0,NOT(ISBLANK($L45))),_xlfn.NORM.INV(ABS(VLOOKUP($Q$1,VLookups!$A$40:$B$41,2,FALSE)-T$3),$K45,$O45),"")</f>
        <v/>
      </c>
      <c r="U45" s="101" t="str">
        <f>IF(AND($D45&gt;0,$E45&gt;0,$F45&gt;0,NOT(ISBLANK($L45))),_xlfn.NORM.INV(ABS(VLOOKUP($Q$1,VLookups!$A$40:$B$41,2,FALSE)-U$3),$K45,$O45),"")</f>
        <v/>
      </c>
      <c r="V45" s="100" t="str">
        <f>IF(AND($D45&gt;0,$E45&gt;0,$F45&gt;0,NOT(ISBLANK($L45))),_xlfn.NORM.INV(ABS(VLOOKUP($Q$1,VLookups!$A$40:$B$41,2,FALSE)-V$3),$K45,$O45),"")</f>
        <v/>
      </c>
      <c r="W45" s="101" t="str">
        <f>IF(AND($D45&gt;0,$E45&gt;0,$F45&gt;0,NOT(ISBLANK($L45))),_xlfn.NORM.INV(ABS(VLOOKUP($Q$1,VLookups!$A$40:$B$41,2,FALSE)-W$3),$K45,$O45),"")</f>
        <v/>
      </c>
      <c r="X45" s="100" t="str">
        <f>IF(AND($D45&gt;0,$E45&gt;0,$F45&gt;0,NOT(ISBLANK($L45))),_xlfn.NORM.INV(ABS(VLOOKUP($Q$1,VLookups!$A$40:$B$41,2,FALSE)-X$3),$K45,$O45),"")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hidden="1"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IF(AND(D46&gt;0,E46&gt;0,F46&gt;0),IF(ISBLANK(N46),IF(ISBLANK(L46),"",(F46-D46)*VLOOKUP(L46,VLookups!$A$4:$B$10,2,FALSE)),N46),"")</f>
        <v/>
      </c>
      <c r="P46" s="82" t="str">
        <f t="shared" si="207"/>
        <v/>
      </c>
      <c r="Q46" s="102"/>
      <c r="R46" s="294" t="str">
        <f>IF(AND(Q46&gt;0,E46&gt;0,NOT(O46="")),ABS(VLOOKUP($Q$1,VLookups!$A$40:$B$41,2,FALSE)-_xlfn.NORM.DIST(Q46,K46,O46,TRUE)),"")</f>
        <v/>
      </c>
      <c r="S46" s="101" t="str">
        <f>IF(AND($D46&gt;0,$E46&gt;0,$F46&gt;0,NOT(ISBLANK($L46))),_xlfn.NORM.INV(ABS(VLOOKUP($Q$1,VLookups!$A$40:$B$41,2,FALSE)-S$3),$K46,$O46),"")</f>
        <v/>
      </c>
      <c r="T46" s="100" t="str">
        <f>IF(AND($D46&gt;0,$E46&gt;0,$F46&gt;0,NOT(ISBLANK($L46))),_xlfn.NORM.INV(ABS(VLOOKUP($Q$1,VLookups!$A$40:$B$41,2,FALSE)-T$3),$K46,$O46),"")</f>
        <v/>
      </c>
      <c r="U46" s="101" t="str">
        <f>IF(AND($D46&gt;0,$E46&gt;0,$F46&gt;0,NOT(ISBLANK($L46))),_xlfn.NORM.INV(ABS(VLOOKUP($Q$1,VLookups!$A$40:$B$41,2,FALSE)-U$3),$K46,$O46),"")</f>
        <v/>
      </c>
      <c r="V46" s="100" t="str">
        <f>IF(AND($D46&gt;0,$E46&gt;0,$F46&gt;0,NOT(ISBLANK($L46))),_xlfn.NORM.INV(ABS(VLOOKUP($Q$1,VLookups!$A$40:$B$41,2,FALSE)-V$3),$K46,$O46),"")</f>
        <v/>
      </c>
      <c r="W46" s="101" t="str">
        <f>IF(AND($D46&gt;0,$E46&gt;0,$F46&gt;0,NOT(ISBLANK($L46))),_xlfn.NORM.INV(ABS(VLOOKUP($Q$1,VLookups!$A$40:$B$41,2,FALSE)-W$3),$K46,$O46),"")</f>
        <v/>
      </c>
      <c r="X46" s="100" t="str">
        <f>IF(AND($D46&gt;0,$E46&gt;0,$F46&gt;0,NOT(ISBLANK($L46))),_xlfn.NORM.INV(ABS(VLOOKUP($Q$1,VLookups!$A$40:$B$41,2,FALSE)-X$3),$K46,$O46),"")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hidden="1"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IF(AND(D47&gt;0,E47&gt;0,F47&gt;0),IF(ISBLANK(N47),IF(ISBLANK(L47),"",(F47-D47)*VLOOKUP(L47,VLookups!$A$4:$B$10,2,FALSE)),N47),"")</f>
        <v/>
      </c>
      <c r="P47" s="82" t="str">
        <f t="shared" si="207"/>
        <v/>
      </c>
      <c r="Q47" s="102"/>
      <c r="R47" s="294" t="str">
        <f>IF(AND(Q47&gt;0,E47&gt;0,NOT(O47="")),ABS(VLOOKUP($Q$1,VLookups!$A$40:$B$41,2,FALSE)-_xlfn.NORM.DIST(Q47,K47,O47,TRUE)),"")</f>
        <v/>
      </c>
      <c r="S47" s="101" t="str">
        <f>IF(AND($D47&gt;0,$E47&gt;0,$F47&gt;0,NOT(ISBLANK($L47))),_xlfn.NORM.INV(ABS(VLOOKUP($Q$1,VLookups!$A$40:$B$41,2,FALSE)-S$3),$K47,$O47),"")</f>
        <v/>
      </c>
      <c r="T47" s="100" t="str">
        <f>IF(AND($D47&gt;0,$E47&gt;0,$F47&gt;0,NOT(ISBLANK($L47))),_xlfn.NORM.INV(ABS(VLOOKUP($Q$1,VLookups!$A$40:$B$41,2,FALSE)-T$3),$K47,$O47),"")</f>
        <v/>
      </c>
      <c r="U47" s="101" t="str">
        <f>IF(AND($D47&gt;0,$E47&gt;0,$F47&gt;0,NOT(ISBLANK($L47))),_xlfn.NORM.INV(ABS(VLOOKUP($Q$1,VLookups!$A$40:$B$41,2,FALSE)-U$3),$K47,$O47),"")</f>
        <v/>
      </c>
      <c r="V47" s="100" t="str">
        <f>IF(AND($D47&gt;0,$E47&gt;0,$F47&gt;0,NOT(ISBLANK($L47))),_xlfn.NORM.INV(ABS(VLOOKUP($Q$1,VLookups!$A$40:$B$41,2,FALSE)-V$3),$K47,$O47),"")</f>
        <v/>
      </c>
      <c r="W47" s="101" t="str">
        <f>IF(AND($D47&gt;0,$E47&gt;0,$F47&gt;0,NOT(ISBLANK($L47))),_xlfn.NORM.INV(ABS(VLOOKUP($Q$1,VLookups!$A$40:$B$41,2,FALSE)-W$3),$K47,$O47),"")</f>
        <v/>
      </c>
      <c r="X47" s="100" t="str">
        <f>IF(AND($D47&gt;0,$E47&gt;0,$F47&gt;0,NOT(ISBLANK($L47))),_xlfn.NORM.INV(ABS(VLOOKUP($Q$1,VLookups!$A$40:$B$41,2,FALSE)-X$3),$K47,$O47),"")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hidden="1"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IF(AND(D48&gt;0,E48&gt;0,F48&gt;0),IF(ISBLANK(N48),IF(ISBLANK(L48),"",(F48-D48)*VLOOKUP(L48,VLookups!$A$4:$B$10,2,FALSE)),N48),"")</f>
        <v/>
      </c>
      <c r="P48" s="82" t="str">
        <f t="shared" si="207"/>
        <v/>
      </c>
      <c r="Q48" s="102"/>
      <c r="R48" s="294" t="str">
        <f>IF(AND(Q48&gt;0,E48&gt;0,NOT(O48="")),ABS(VLOOKUP($Q$1,VLookups!$A$40:$B$41,2,FALSE)-_xlfn.NORM.DIST(Q48,K48,O48,TRUE)),"")</f>
        <v/>
      </c>
      <c r="S48" s="101" t="str">
        <f>IF(AND($D48&gt;0,$E48&gt;0,$F48&gt;0,NOT(ISBLANK($L48))),_xlfn.NORM.INV(ABS(VLOOKUP($Q$1,VLookups!$A$40:$B$41,2,FALSE)-S$3),$K48,$O48),"")</f>
        <v/>
      </c>
      <c r="T48" s="100" t="str">
        <f>IF(AND($D48&gt;0,$E48&gt;0,$F48&gt;0,NOT(ISBLANK($L48))),_xlfn.NORM.INV(ABS(VLOOKUP($Q$1,VLookups!$A$40:$B$41,2,FALSE)-T$3),$K48,$O48),"")</f>
        <v/>
      </c>
      <c r="U48" s="101" t="str">
        <f>IF(AND($D48&gt;0,$E48&gt;0,$F48&gt;0,NOT(ISBLANK($L48))),_xlfn.NORM.INV(ABS(VLOOKUP($Q$1,VLookups!$A$40:$B$41,2,FALSE)-U$3),$K48,$O48),"")</f>
        <v/>
      </c>
      <c r="V48" s="100" t="str">
        <f>IF(AND($D48&gt;0,$E48&gt;0,$F48&gt;0,NOT(ISBLANK($L48))),_xlfn.NORM.INV(ABS(VLOOKUP($Q$1,VLookups!$A$40:$B$41,2,FALSE)-V$3),$K48,$O48),"")</f>
        <v/>
      </c>
      <c r="W48" s="101" t="str">
        <f>IF(AND($D48&gt;0,$E48&gt;0,$F48&gt;0,NOT(ISBLANK($L48))),_xlfn.NORM.INV(ABS(VLOOKUP($Q$1,VLookups!$A$40:$B$41,2,FALSE)-W$3),$K48,$O48),"")</f>
        <v/>
      </c>
      <c r="X48" s="100" t="str">
        <f>IF(AND($D48&gt;0,$E48&gt;0,$F48&gt;0,NOT(ISBLANK($L48))),_xlfn.NORM.INV(ABS(VLOOKUP($Q$1,VLookups!$A$40:$B$41,2,FALSE)-X$3),$K48,$O48),"")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hidden="1"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IF(AND(D49&gt;0,E49&gt;0,F49&gt;0),IF(ISBLANK(N49),IF(ISBLANK(L49),"",(F49-D49)*VLOOKUP(L49,VLookups!$A$4:$B$10,2,FALSE)),N49),"")</f>
        <v/>
      </c>
      <c r="P49" s="82" t="str">
        <f t="shared" si="207"/>
        <v/>
      </c>
      <c r="Q49" s="102"/>
      <c r="R49" s="294" t="str">
        <f>IF(AND(Q49&gt;0,E49&gt;0,NOT(O49="")),ABS(VLOOKUP($Q$1,VLookups!$A$40:$B$41,2,FALSE)-_xlfn.NORM.DIST(Q49,K49,O49,TRUE)),"")</f>
        <v/>
      </c>
      <c r="S49" s="101" t="str">
        <f>IF(AND($D49&gt;0,$E49&gt;0,$F49&gt;0,NOT(ISBLANK($L49))),_xlfn.NORM.INV(ABS(VLOOKUP($Q$1,VLookups!$A$40:$B$41,2,FALSE)-S$3),$K49,$O49),"")</f>
        <v/>
      </c>
      <c r="T49" s="100" t="str">
        <f>IF(AND($D49&gt;0,$E49&gt;0,$F49&gt;0,NOT(ISBLANK($L49))),_xlfn.NORM.INV(ABS(VLOOKUP($Q$1,VLookups!$A$40:$B$41,2,FALSE)-T$3),$K49,$O49),"")</f>
        <v/>
      </c>
      <c r="U49" s="101" t="str">
        <f>IF(AND($D49&gt;0,$E49&gt;0,$F49&gt;0,NOT(ISBLANK($L49))),_xlfn.NORM.INV(ABS(VLOOKUP($Q$1,VLookups!$A$40:$B$41,2,FALSE)-U$3),$K49,$O49),"")</f>
        <v/>
      </c>
      <c r="V49" s="100" t="str">
        <f>IF(AND($D49&gt;0,$E49&gt;0,$F49&gt;0,NOT(ISBLANK($L49))),_xlfn.NORM.INV(ABS(VLOOKUP($Q$1,VLookups!$A$40:$B$41,2,FALSE)-V$3),$K49,$O49),"")</f>
        <v/>
      </c>
      <c r="W49" s="101" t="str">
        <f>IF(AND($D49&gt;0,$E49&gt;0,$F49&gt;0,NOT(ISBLANK($L49))),_xlfn.NORM.INV(ABS(VLOOKUP($Q$1,VLookups!$A$40:$B$41,2,FALSE)-W$3),$K49,$O49),"")</f>
        <v/>
      </c>
      <c r="X49" s="100" t="str">
        <f>IF(AND($D49&gt;0,$E49&gt;0,$F49&gt;0,NOT(ISBLANK($L49))),_xlfn.NORM.INV(ABS(VLOOKUP($Q$1,VLookups!$A$40:$B$41,2,FALSE)-X$3),$K49,$O49),"")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hidden="1"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IF(AND(D50&gt;0,E50&gt;0,F50&gt;0),IF(ISBLANK(N50),IF(ISBLANK(L50),"",(F50-D50)*VLOOKUP(L50,VLookups!$A$4:$B$10,2,FALSE)),N50),"")</f>
        <v/>
      </c>
      <c r="P50" s="82" t="str">
        <f t="shared" si="207"/>
        <v/>
      </c>
      <c r="Q50" s="102"/>
      <c r="R50" s="294" t="str">
        <f>IF(AND(Q50&gt;0,E50&gt;0,NOT(O50="")),ABS(VLOOKUP($Q$1,VLookups!$A$40:$B$41,2,FALSE)-_xlfn.NORM.DIST(Q50,K50,O50,TRUE)),"")</f>
        <v/>
      </c>
      <c r="S50" s="101" t="str">
        <f>IF(AND($D50&gt;0,$E50&gt;0,$F50&gt;0,NOT(ISBLANK($L50))),_xlfn.NORM.INV(ABS(VLOOKUP($Q$1,VLookups!$A$40:$B$41,2,FALSE)-S$3),$K50,$O50),"")</f>
        <v/>
      </c>
      <c r="T50" s="100" t="str">
        <f>IF(AND($D50&gt;0,$E50&gt;0,$F50&gt;0,NOT(ISBLANK($L50))),_xlfn.NORM.INV(ABS(VLOOKUP($Q$1,VLookups!$A$40:$B$41,2,FALSE)-T$3),$K50,$O50),"")</f>
        <v/>
      </c>
      <c r="U50" s="101" t="str">
        <f>IF(AND($D50&gt;0,$E50&gt;0,$F50&gt;0,NOT(ISBLANK($L50))),_xlfn.NORM.INV(ABS(VLOOKUP($Q$1,VLookups!$A$40:$B$41,2,FALSE)-U$3),$K50,$O50),"")</f>
        <v/>
      </c>
      <c r="V50" s="100" t="str">
        <f>IF(AND($D50&gt;0,$E50&gt;0,$F50&gt;0,NOT(ISBLANK($L50))),_xlfn.NORM.INV(ABS(VLOOKUP($Q$1,VLookups!$A$40:$B$41,2,FALSE)-V$3),$K50,$O50),"")</f>
        <v/>
      </c>
      <c r="W50" s="101" t="str">
        <f>IF(AND($D50&gt;0,$E50&gt;0,$F50&gt;0,NOT(ISBLANK($L50))),_xlfn.NORM.INV(ABS(VLOOKUP($Q$1,VLookups!$A$40:$B$41,2,FALSE)-W$3),$K50,$O50),"")</f>
        <v/>
      </c>
      <c r="X50" s="100" t="str">
        <f>IF(AND($D50&gt;0,$E50&gt;0,$F50&gt;0,NOT(ISBLANK($L50))),_xlfn.NORM.INV(ABS(VLOOKUP($Q$1,VLookups!$A$40:$B$41,2,FALSE)-X$3),$K50,$O50),"")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hidden="1"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IF(AND(D51&gt;0,E51&gt;0,F51&gt;0),IF(ISBLANK(N51),IF(ISBLANK(L51),"",(F51-D51)*VLOOKUP(L51,VLookups!$A$4:$B$10,2,FALSE)),N51),"")</f>
        <v/>
      </c>
      <c r="P51" s="82" t="str">
        <f t="shared" si="207"/>
        <v/>
      </c>
      <c r="Q51" s="102"/>
      <c r="R51" s="294" t="str">
        <f>IF(AND(Q51&gt;0,E51&gt;0,NOT(O51="")),ABS(VLOOKUP($Q$1,VLookups!$A$40:$B$41,2,FALSE)-_xlfn.NORM.DIST(Q51,K51,O51,TRUE)),"")</f>
        <v/>
      </c>
      <c r="S51" s="101" t="str">
        <f>IF(AND($D51&gt;0,$E51&gt;0,$F51&gt;0,NOT(ISBLANK($L51))),_xlfn.NORM.INV(ABS(VLOOKUP($Q$1,VLookups!$A$40:$B$41,2,FALSE)-S$3),$K51,$O51),"")</f>
        <v/>
      </c>
      <c r="T51" s="100" t="str">
        <f>IF(AND($D51&gt;0,$E51&gt;0,$F51&gt;0,NOT(ISBLANK($L51))),_xlfn.NORM.INV(ABS(VLOOKUP($Q$1,VLookups!$A$40:$B$41,2,FALSE)-T$3),$K51,$O51),"")</f>
        <v/>
      </c>
      <c r="U51" s="101" t="str">
        <f>IF(AND($D51&gt;0,$E51&gt;0,$F51&gt;0,NOT(ISBLANK($L51))),_xlfn.NORM.INV(ABS(VLOOKUP($Q$1,VLookups!$A$40:$B$41,2,FALSE)-U$3),$K51,$O51),"")</f>
        <v/>
      </c>
      <c r="V51" s="100" t="str">
        <f>IF(AND($D51&gt;0,$E51&gt;0,$F51&gt;0,NOT(ISBLANK($L51))),_xlfn.NORM.INV(ABS(VLOOKUP($Q$1,VLookups!$A$40:$B$41,2,FALSE)-V$3),$K51,$O51),"")</f>
        <v/>
      </c>
      <c r="W51" s="101" t="str">
        <f>IF(AND($D51&gt;0,$E51&gt;0,$F51&gt;0,NOT(ISBLANK($L51))),_xlfn.NORM.INV(ABS(VLOOKUP($Q$1,VLookups!$A$40:$B$41,2,FALSE)-W$3),$K51,$O51),"")</f>
        <v/>
      </c>
      <c r="X51" s="100" t="str">
        <f>IF(AND($D51&gt;0,$E51&gt;0,$F51&gt;0,NOT(ISBLANK($L51))),_xlfn.NORM.INV(ABS(VLOOKUP($Q$1,VLookups!$A$40:$B$41,2,FALSE)-X$3),$K51,$O51),"")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hidden="1"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IF(AND(D52&gt;0,E52&gt;0,F52&gt;0),IF(ISBLANK(N52),IF(ISBLANK(L52),"",(F52-D52)*VLOOKUP(L52,VLookups!$A$4:$B$10,2,FALSE)),N52),"")</f>
        <v/>
      </c>
      <c r="P52" s="82" t="str">
        <f t="shared" si="207"/>
        <v/>
      </c>
      <c r="Q52" s="102"/>
      <c r="R52" s="294" t="str">
        <f>IF(AND(Q52&gt;0,E52&gt;0,NOT(O52="")),ABS(VLOOKUP($Q$1,VLookups!$A$40:$B$41,2,FALSE)-_xlfn.NORM.DIST(Q52,K52,O52,TRUE)),"")</f>
        <v/>
      </c>
      <c r="S52" s="101" t="str">
        <f>IF(AND($D52&gt;0,$E52&gt;0,$F52&gt;0,NOT(ISBLANK($L52))),_xlfn.NORM.INV(ABS(VLOOKUP($Q$1,VLookups!$A$40:$B$41,2,FALSE)-S$3),$K52,$O52),"")</f>
        <v/>
      </c>
      <c r="T52" s="100" t="str">
        <f>IF(AND($D52&gt;0,$E52&gt;0,$F52&gt;0,NOT(ISBLANK($L52))),_xlfn.NORM.INV(ABS(VLOOKUP($Q$1,VLookups!$A$40:$B$41,2,FALSE)-T$3),$K52,$O52),"")</f>
        <v/>
      </c>
      <c r="U52" s="101" t="str">
        <f>IF(AND($D52&gt;0,$E52&gt;0,$F52&gt;0,NOT(ISBLANK($L52))),_xlfn.NORM.INV(ABS(VLOOKUP($Q$1,VLookups!$A$40:$B$41,2,FALSE)-U$3),$K52,$O52),"")</f>
        <v/>
      </c>
      <c r="V52" s="100" t="str">
        <f>IF(AND($D52&gt;0,$E52&gt;0,$F52&gt;0,NOT(ISBLANK($L52))),_xlfn.NORM.INV(ABS(VLOOKUP($Q$1,VLookups!$A$40:$B$41,2,FALSE)-V$3),$K52,$O52),"")</f>
        <v/>
      </c>
      <c r="W52" s="101" t="str">
        <f>IF(AND($D52&gt;0,$E52&gt;0,$F52&gt;0,NOT(ISBLANK($L52))),_xlfn.NORM.INV(ABS(VLOOKUP($Q$1,VLookups!$A$40:$B$41,2,FALSE)-W$3),$K52,$O52),"")</f>
        <v/>
      </c>
      <c r="X52" s="100" t="str">
        <f>IF(AND($D52&gt;0,$E52&gt;0,$F52&gt;0,NOT(ISBLANK($L52))),_xlfn.NORM.INV(ABS(VLOOKUP($Q$1,VLookups!$A$40:$B$41,2,FALSE)-X$3),$K52,$O52),"")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hidden="1"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IF(AND(D53&gt;0,E53&gt;0,F53&gt;0),IF(ISBLANK(N53),IF(ISBLANK(L53),"",(F53-D53)*VLOOKUP(L53,VLookups!$A$4:$B$10,2,FALSE)),N53),"")</f>
        <v/>
      </c>
      <c r="P53" s="82" t="str">
        <f t="shared" si="207"/>
        <v/>
      </c>
      <c r="Q53" s="102"/>
      <c r="R53" s="294" t="str">
        <f>IF(AND(Q53&gt;0,E53&gt;0,NOT(O53="")),ABS(VLOOKUP($Q$1,VLookups!$A$40:$B$41,2,FALSE)-_xlfn.NORM.DIST(Q53,K53,O53,TRUE)),"")</f>
        <v/>
      </c>
      <c r="S53" s="101" t="str">
        <f>IF(AND($D53&gt;0,$E53&gt;0,$F53&gt;0,NOT(ISBLANK($L53))),_xlfn.NORM.INV(ABS(VLOOKUP($Q$1,VLookups!$A$40:$B$41,2,FALSE)-S$3),$K53,$O53),"")</f>
        <v/>
      </c>
      <c r="T53" s="100" t="str">
        <f>IF(AND($D53&gt;0,$E53&gt;0,$F53&gt;0,NOT(ISBLANK($L53))),_xlfn.NORM.INV(ABS(VLOOKUP($Q$1,VLookups!$A$40:$B$41,2,FALSE)-T$3),$K53,$O53),"")</f>
        <v/>
      </c>
      <c r="U53" s="101" t="str">
        <f>IF(AND($D53&gt;0,$E53&gt;0,$F53&gt;0,NOT(ISBLANK($L53))),_xlfn.NORM.INV(ABS(VLOOKUP($Q$1,VLookups!$A$40:$B$41,2,FALSE)-U$3),$K53,$O53),"")</f>
        <v/>
      </c>
      <c r="V53" s="100" t="str">
        <f>IF(AND($D53&gt;0,$E53&gt;0,$F53&gt;0,NOT(ISBLANK($L53))),_xlfn.NORM.INV(ABS(VLOOKUP($Q$1,VLookups!$A$40:$B$41,2,FALSE)-V$3),$K53,$O53),"")</f>
        <v/>
      </c>
      <c r="W53" s="101" t="str">
        <f>IF(AND($D53&gt;0,$E53&gt;0,$F53&gt;0,NOT(ISBLANK($L53))),_xlfn.NORM.INV(ABS(VLOOKUP($Q$1,VLookups!$A$40:$B$41,2,FALSE)-W$3),$K53,$O53),"")</f>
        <v/>
      </c>
      <c r="X53" s="100" t="str">
        <f>IF(AND($D53&gt;0,$E53&gt;0,$F53&gt;0,NOT(ISBLANK($L53))),_xlfn.NORM.INV(ABS(VLOOKUP($Q$1,VLookups!$A$40:$B$41,2,FALSE)-X$3),$K53,$O53),"")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hidden="1"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IF(AND(D54&gt;0,E54&gt;0,F54&gt;0),IF(ISBLANK(N54),IF(ISBLANK(L54),"",(F54-D54)*VLOOKUP(L54,VLookups!$A$4:$B$10,2,FALSE)),N54),"")</f>
        <v/>
      </c>
      <c r="P54" s="82" t="str">
        <f t="shared" si="207"/>
        <v/>
      </c>
      <c r="Q54" s="102"/>
      <c r="R54" s="294" t="str">
        <f>IF(AND(Q54&gt;0,E54&gt;0,NOT(O54="")),ABS(VLOOKUP($Q$1,VLookups!$A$40:$B$41,2,FALSE)-_xlfn.NORM.DIST(Q54,K54,O54,TRUE)),"")</f>
        <v/>
      </c>
      <c r="S54" s="101" t="str">
        <f>IF(AND($D54&gt;0,$E54&gt;0,$F54&gt;0,NOT(ISBLANK($L54))),_xlfn.NORM.INV(ABS(VLOOKUP($Q$1,VLookups!$A$40:$B$41,2,FALSE)-S$3),$K54,$O54),"")</f>
        <v/>
      </c>
      <c r="T54" s="100" t="str">
        <f>IF(AND($D54&gt;0,$E54&gt;0,$F54&gt;0,NOT(ISBLANK($L54))),_xlfn.NORM.INV(ABS(VLOOKUP($Q$1,VLookups!$A$40:$B$41,2,FALSE)-T$3),$K54,$O54),"")</f>
        <v/>
      </c>
      <c r="U54" s="101" t="str">
        <f>IF(AND($D54&gt;0,$E54&gt;0,$F54&gt;0,NOT(ISBLANK($L54))),_xlfn.NORM.INV(ABS(VLOOKUP($Q$1,VLookups!$A$40:$B$41,2,FALSE)-U$3),$K54,$O54),"")</f>
        <v/>
      </c>
      <c r="V54" s="100" t="str">
        <f>IF(AND($D54&gt;0,$E54&gt;0,$F54&gt;0,NOT(ISBLANK($L54))),_xlfn.NORM.INV(ABS(VLOOKUP($Q$1,VLookups!$A$40:$B$41,2,FALSE)-V$3),$K54,$O54),"")</f>
        <v/>
      </c>
      <c r="W54" s="101" t="str">
        <f>IF(AND($D54&gt;0,$E54&gt;0,$F54&gt;0,NOT(ISBLANK($L54))),_xlfn.NORM.INV(ABS(VLOOKUP($Q$1,VLookups!$A$40:$B$41,2,FALSE)-W$3),$K54,$O54),"")</f>
        <v/>
      </c>
      <c r="X54" s="100" t="str">
        <f>IF(AND($D54&gt;0,$E54&gt;0,$F54&gt;0,NOT(ISBLANK($L54))),_xlfn.NORM.INV(ABS(VLOOKUP($Q$1,VLookups!$A$40:$B$41,2,FALSE)-X$3),$K54,$O54),"")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hidden="1"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IF(AND(D55&gt;0,E55&gt;0,F55&gt;0),IF(ISBLANK(N55),IF(ISBLANK(L55),"",(F55-D55)*VLOOKUP(L55,VLookups!$A$4:$B$10,2,FALSE)),N55),"")</f>
        <v/>
      </c>
      <c r="P55" s="82" t="str">
        <f t="shared" si="207"/>
        <v/>
      </c>
      <c r="Q55" s="102"/>
      <c r="R55" s="294" t="str">
        <f>IF(AND(Q55&gt;0,E55&gt;0,NOT(O55="")),ABS(VLOOKUP($Q$1,VLookups!$A$40:$B$41,2,FALSE)-_xlfn.NORM.DIST(Q55,K55,O55,TRUE)),"")</f>
        <v/>
      </c>
      <c r="S55" s="101" t="str">
        <f>IF(AND($D55&gt;0,$E55&gt;0,$F55&gt;0,NOT(ISBLANK($L55))),_xlfn.NORM.INV(ABS(VLOOKUP($Q$1,VLookups!$A$40:$B$41,2,FALSE)-S$3),$K55,$O55),"")</f>
        <v/>
      </c>
      <c r="T55" s="100" t="str">
        <f>IF(AND($D55&gt;0,$E55&gt;0,$F55&gt;0,NOT(ISBLANK($L55))),_xlfn.NORM.INV(ABS(VLOOKUP($Q$1,VLookups!$A$40:$B$41,2,FALSE)-T$3),$K55,$O55),"")</f>
        <v/>
      </c>
      <c r="U55" s="101" t="str">
        <f>IF(AND($D55&gt;0,$E55&gt;0,$F55&gt;0,NOT(ISBLANK($L55))),_xlfn.NORM.INV(ABS(VLOOKUP($Q$1,VLookups!$A$40:$B$41,2,FALSE)-U$3),$K55,$O55),"")</f>
        <v/>
      </c>
      <c r="V55" s="100" t="str">
        <f>IF(AND($D55&gt;0,$E55&gt;0,$F55&gt;0,NOT(ISBLANK($L55))),_xlfn.NORM.INV(ABS(VLOOKUP($Q$1,VLookups!$A$40:$B$41,2,FALSE)-V$3),$K55,$O55),"")</f>
        <v/>
      </c>
      <c r="W55" s="101" t="str">
        <f>IF(AND($D55&gt;0,$E55&gt;0,$F55&gt;0,NOT(ISBLANK($L55))),_xlfn.NORM.INV(ABS(VLOOKUP($Q$1,VLookups!$A$40:$B$41,2,FALSE)-W$3),$K55,$O55),"")</f>
        <v/>
      </c>
      <c r="X55" s="100" t="str">
        <f>IF(AND($D55&gt;0,$E55&gt;0,$F55&gt;0,NOT(ISBLANK($L55))),_xlfn.NORM.INV(ABS(VLOOKUP($Q$1,VLookups!$A$40:$B$41,2,FALSE)-X$3),$K55,$O55),"")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hidden="1"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IF(AND(D56&gt;0,E56&gt;0,F56&gt;0),IF(ISBLANK(N56),IF(ISBLANK(L56),"",(F56-D56)*VLOOKUP(L56,VLookups!$A$4:$B$10,2,FALSE)),N56),"")</f>
        <v/>
      </c>
      <c r="P56" s="82" t="str">
        <f t="shared" si="207"/>
        <v/>
      </c>
      <c r="Q56" s="102"/>
      <c r="R56" s="294" t="str">
        <f>IF(AND(Q56&gt;0,E56&gt;0,NOT(O56="")),ABS(VLOOKUP($Q$1,VLookups!$A$40:$B$41,2,FALSE)-_xlfn.NORM.DIST(Q56,K56,O56,TRUE)),"")</f>
        <v/>
      </c>
      <c r="S56" s="101" t="str">
        <f>IF(AND($D56&gt;0,$E56&gt;0,$F56&gt;0,NOT(ISBLANK($L56))),_xlfn.NORM.INV(ABS(VLOOKUP($Q$1,VLookups!$A$40:$B$41,2,FALSE)-S$3),$K56,$O56),"")</f>
        <v/>
      </c>
      <c r="T56" s="100" t="str">
        <f>IF(AND($D56&gt;0,$E56&gt;0,$F56&gt;0,NOT(ISBLANK($L56))),_xlfn.NORM.INV(ABS(VLOOKUP($Q$1,VLookups!$A$40:$B$41,2,FALSE)-T$3),$K56,$O56),"")</f>
        <v/>
      </c>
      <c r="U56" s="101" t="str">
        <f>IF(AND($D56&gt;0,$E56&gt;0,$F56&gt;0,NOT(ISBLANK($L56))),_xlfn.NORM.INV(ABS(VLOOKUP($Q$1,VLookups!$A$40:$B$41,2,FALSE)-U$3),$K56,$O56),"")</f>
        <v/>
      </c>
      <c r="V56" s="100" t="str">
        <f>IF(AND($D56&gt;0,$E56&gt;0,$F56&gt;0,NOT(ISBLANK($L56))),_xlfn.NORM.INV(ABS(VLOOKUP($Q$1,VLookups!$A$40:$B$41,2,FALSE)-V$3),$K56,$O56),"")</f>
        <v/>
      </c>
      <c r="W56" s="101" t="str">
        <f>IF(AND($D56&gt;0,$E56&gt;0,$F56&gt;0,NOT(ISBLANK($L56))),_xlfn.NORM.INV(ABS(VLOOKUP($Q$1,VLookups!$A$40:$B$41,2,FALSE)-W$3),$K56,$O56),"")</f>
        <v/>
      </c>
      <c r="X56" s="100" t="str">
        <f>IF(AND($D56&gt;0,$E56&gt;0,$F56&gt;0,NOT(ISBLANK($L56))),_xlfn.NORM.INV(ABS(VLOOKUP($Q$1,VLookups!$A$40:$B$41,2,FALSE)-X$3),$K56,$O56),"")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hidden="1"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IF(AND(D57&gt;0,E57&gt;0,F57&gt;0),IF(ISBLANK(N57),IF(ISBLANK(L57),"",(F57-D57)*VLOOKUP(L57,VLookups!$A$4:$B$10,2,FALSE)),N57),"")</f>
        <v/>
      </c>
      <c r="P57" s="82" t="str">
        <f t="shared" si="207"/>
        <v/>
      </c>
      <c r="Q57" s="102"/>
      <c r="R57" s="294" t="str">
        <f>IF(AND(Q57&gt;0,E57&gt;0,NOT(O57="")),ABS(VLOOKUP($Q$1,VLookups!$A$40:$B$41,2,FALSE)-_xlfn.NORM.DIST(Q57,K57,O57,TRUE)),"")</f>
        <v/>
      </c>
      <c r="S57" s="101" t="str">
        <f>IF(AND($D57&gt;0,$E57&gt;0,$F57&gt;0,NOT(ISBLANK($L57))),_xlfn.NORM.INV(ABS(VLOOKUP($Q$1,VLookups!$A$40:$B$41,2,FALSE)-S$3),$K57,$O57),"")</f>
        <v/>
      </c>
      <c r="T57" s="100" t="str">
        <f>IF(AND($D57&gt;0,$E57&gt;0,$F57&gt;0,NOT(ISBLANK($L57))),_xlfn.NORM.INV(ABS(VLOOKUP($Q$1,VLookups!$A$40:$B$41,2,FALSE)-T$3),$K57,$O57),"")</f>
        <v/>
      </c>
      <c r="U57" s="101" t="str">
        <f>IF(AND($D57&gt;0,$E57&gt;0,$F57&gt;0,NOT(ISBLANK($L57))),_xlfn.NORM.INV(ABS(VLOOKUP($Q$1,VLookups!$A$40:$B$41,2,FALSE)-U$3),$K57,$O57),"")</f>
        <v/>
      </c>
      <c r="V57" s="100" t="str">
        <f>IF(AND($D57&gt;0,$E57&gt;0,$F57&gt;0,NOT(ISBLANK($L57))),_xlfn.NORM.INV(ABS(VLOOKUP($Q$1,VLookups!$A$40:$B$41,2,FALSE)-V$3),$K57,$O57),"")</f>
        <v/>
      </c>
      <c r="W57" s="101" t="str">
        <f>IF(AND($D57&gt;0,$E57&gt;0,$F57&gt;0,NOT(ISBLANK($L57))),_xlfn.NORM.INV(ABS(VLOOKUP($Q$1,VLookups!$A$40:$B$41,2,FALSE)-W$3),$K57,$O57),"")</f>
        <v/>
      </c>
      <c r="X57" s="100" t="str">
        <f>IF(AND($D57&gt;0,$E57&gt;0,$F57&gt;0,NOT(ISBLANK($L57))),_xlfn.NORM.INV(ABS(VLOOKUP($Q$1,VLookups!$A$40:$B$41,2,FALSE)-X$3),$K57,$O57),"")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hidden="1"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IF(AND(D58&gt;0,E58&gt;0,F58&gt;0),IF(ISBLANK(N58),IF(ISBLANK(L58),"",(F58-D58)*VLOOKUP(L58,VLookups!$A$4:$B$10,2,FALSE)),N58),"")</f>
        <v/>
      </c>
      <c r="P58" s="82" t="str">
        <f t="shared" si="207"/>
        <v/>
      </c>
      <c r="Q58" s="102"/>
      <c r="R58" s="294" t="str">
        <f>IF(AND(Q58&gt;0,E58&gt;0,NOT(O58="")),ABS(VLOOKUP($Q$1,VLookups!$A$40:$B$41,2,FALSE)-_xlfn.NORM.DIST(Q58,K58,O58,TRUE)),"")</f>
        <v/>
      </c>
      <c r="S58" s="101" t="str">
        <f>IF(AND($D58&gt;0,$E58&gt;0,$F58&gt;0,NOT(ISBLANK($L58))),_xlfn.NORM.INV(ABS(VLOOKUP($Q$1,VLookups!$A$40:$B$41,2,FALSE)-S$3),$K58,$O58),"")</f>
        <v/>
      </c>
      <c r="T58" s="100" t="str">
        <f>IF(AND($D58&gt;0,$E58&gt;0,$F58&gt;0,NOT(ISBLANK($L58))),_xlfn.NORM.INV(ABS(VLOOKUP($Q$1,VLookups!$A$40:$B$41,2,FALSE)-T$3),$K58,$O58),"")</f>
        <v/>
      </c>
      <c r="U58" s="101" t="str">
        <f>IF(AND($D58&gt;0,$E58&gt;0,$F58&gt;0,NOT(ISBLANK($L58))),_xlfn.NORM.INV(ABS(VLOOKUP($Q$1,VLookups!$A$40:$B$41,2,FALSE)-U$3),$K58,$O58),"")</f>
        <v/>
      </c>
      <c r="V58" s="100" t="str">
        <f>IF(AND($D58&gt;0,$E58&gt;0,$F58&gt;0,NOT(ISBLANK($L58))),_xlfn.NORM.INV(ABS(VLOOKUP($Q$1,VLookups!$A$40:$B$41,2,FALSE)-V$3),$K58,$O58),"")</f>
        <v/>
      </c>
      <c r="W58" s="101" t="str">
        <f>IF(AND($D58&gt;0,$E58&gt;0,$F58&gt;0,NOT(ISBLANK($L58))),_xlfn.NORM.INV(ABS(VLOOKUP($Q$1,VLookups!$A$40:$B$41,2,FALSE)-W$3),$K58,$O58),"")</f>
        <v/>
      </c>
      <c r="X58" s="100" t="str">
        <f>IF(AND($D58&gt;0,$E58&gt;0,$F58&gt;0,NOT(ISBLANK($L58))),_xlfn.NORM.INV(ABS(VLOOKUP($Q$1,VLookups!$A$40:$B$41,2,FALSE)-X$3),$K58,$O58),"")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hidden="1"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IF(AND(D59&gt;0,E59&gt;0,F59&gt;0),IF(ISBLANK(N59),IF(ISBLANK(L59),"",(F59-D59)*VLOOKUP(L59,VLookups!$A$4:$B$10,2,FALSE)),N59),"")</f>
        <v/>
      </c>
      <c r="P59" s="82" t="str">
        <f t="shared" si="207"/>
        <v/>
      </c>
      <c r="Q59" s="102"/>
      <c r="R59" s="294" t="str">
        <f>IF(AND(Q59&gt;0,E59&gt;0,NOT(O59="")),ABS(VLOOKUP($Q$1,VLookups!$A$40:$B$41,2,FALSE)-_xlfn.NORM.DIST(Q59,K59,O59,TRUE)),"")</f>
        <v/>
      </c>
      <c r="S59" s="101" t="str">
        <f>IF(AND($D59&gt;0,$E59&gt;0,$F59&gt;0,NOT(ISBLANK($L59))),_xlfn.NORM.INV(ABS(VLOOKUP($Q$1,VLookups!$A$40:$B$41,2,FALSE)-S$3),$K59,$O59),"")</f>
        <v/>
      </c>
      <c r="T59" s="100" t="str">
        <f>IF(AND($D59&gt;0,$E59&gt;0,$F59&gt;0,NOT(ISBLANK($L59))),_xlfn.NORM.INV(ABS(VLOOKUP($Q$1,VLookups!$A$40:$B$41,2,FALSE)-T$3),$K59,$O59),"")</f>
        <v/>
      </c>
      <c r="U59" s="101" t="str">
        <f>IF(AND($D59&gt;0,$E59&gt;0,$F59&gt;0,NOT(ISBLANK($L59))),_xlfn.NORM.INV(ABS(VLOOKUP($Q$1,VLookups!$A$40:$B$41,2,FALSE)-U$3),$K59,$O59),"")</f>
        <v/>
      </c>
      <c r="V59" s="100" t="str">
        <f>IF(AND($D59&gt;0,$E59&gt;0,$F59&gt;0,NOT(ISBLANK($L59))),_xlfn.NORM.INV(ABS(VLOOKUP($Q$1,VLookups!$A$40:$B$41,2,FALSE)-V$3),$K59,$O59),"")</f>
        <v/>
      </c>
      <c r="W59" s="101" t="str">
        <f>IF(AND($D59&gt;0,$E59&gt;0,$F59&gt;0,NOT(ISBLANK($L59))),_xlfn.NORM.INV(ABS(VLOOKUP($Q$1,VLookups!$A$40:$B$41,2,FALSE)-W$3),$K59,$O59),"")</f>
        <v/>
      </c>
      <c r="X59" s="100" t="str">
        <f>IF(AND($D59&gt;0,$E59&gt;0,$F59&gt;0,NOT(ISBLANK($L59))),_xlfn.NORM.INV(ABS(VLOOKUP($Q$1,VLookups!$A$40:$B$41,2,FALSE)-X$3),$K59,$O59),"")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hidden="1"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IF(AND(D60&gt;0,E60&gt;0,F60&gt;0),IF(ISBLANK(N60),IF(ISBLANK(L60),"",(F60-D60)*VLOOKUP(L60,VLookups!$A$4:$B$10,2,FALSE)),N60),"")</f>
        <v/>
      </c>
      <c r="P60" s="82" t="str">
        <f t="shared" si="207"/>
        <v/>
      </c>
      <c r="Q60" s="102"/>
      <c r="R60" s="294" t="str">
        <f>IF(AND(Q60&gt;0,E60&gt;0,NOT(O60="")),ABS(VLOOKUP($Q$1,VLookups!$A$40:$B$41,2,FALSE)-_xlfn.NORM.DIST(Q60,K60,O60,TRUE)),"")</f>
        <v/>
      </c>
      <c r="S60" s="101" t="str">
        <f>IF(AND($D60&gt;0,$E60&gt;0,$F60&gt;0,NOT(ISBLANK($L60))),_xlfn.NORM.INV(ABS(VLOOKUP($Q$1,VLookups!$A$40:$B$41,2,FALSE)-S$3),$K60,$O60),"")</f>
        <v/>
      </c>
      <c r="T60" s="100" t="str">
        <f>IF(AND($D60&gt;0,$E60&gt;0,$F60&gt;0,NOT(ISBLANK($L60))),_xlfn.NORM.INV(ABS(VLOOKUP($Q$1,VLookups!$A$40:$B$41,2,FALSE)-T$3),$K60,$O60),"")</f>
        <v/>
      </c>
      <c r="U60" s="101" t="str">
        <f>IF(AND($D60&gt;0,$E60&gt;0,$F60&gt;0,NOT(ISBLANK($L60))),_xlfn.NORM.INV(ABS(VLOOKUP($Q$1,VLookups!$A$40:$B$41,2,FALSE)-U$3),$K60,$O60),"")</f>
        <v/>
      </c>
      <c r="V60" s="100" t="str">
        <f>IF(AND($D60&gt;0,$E60&gt;0,$F60&gt;0,NOT(ISBLANK($L60))),_xlfn.NORM.INV(ABS(VLOOKUP($Q$1,VLookups!$A$40:$B$41,2,FALSE)-V$3),$K60,$O60),"")</f>
        <v/>
      </c>
      <c r="W60" s="101" t="str">
        <f>IF(AND($D60&gt;0,$E60&gt;0,$F60&gt;0,NOT(ISBLANK($L60))),_xlfn.NORM.INV(ABS(VLOOKUP($Q$1,VLookups!$A$40:$B$41,2,FALSE)-W$3),$K60,$O60),"")</f>
        <v/>
      </c>
      <c r="X60" s="100" t="str">
        <f>IF(AND($D60&gt;0,$E60&gt;0,$F60&gt;0,NOT(ISBLANK($L60))),_xlfn.NORM.INV(ABS(VLOOKUP($Q$1,VLookups!$A$40:$B$41,2,FALSE)-X$3),$K60,$O60),"")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hidden="1"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IF(AND(D61&gt;0,E61&gt;0,F61&gt;0),IF(ISBLANK(N61),IF(ISBLANK(L61),"",(F61-D61)*VLOOKUP(L61,VLookups!$A$4:$B$10,2,FALSE)),N61),"")</f>
        <v/>
      </c>
      <c r="P61" s="82" t="str">
        <f t="shared" si="207"/>
        <v/>
      </c>
      <c r="Q61" s="102"/>
      <c r="R61" s="294" t="str">
        <f>IF(AND(Q61&gt;0,E61&gt;0,NOT(O61="")),ABS(VLOOKUP($Q$1,VLookups!$A$40:$B$41,2,FALSE)-_xlfn.NORM.DIST(Q61,K61,O61,TRUE)),"")</f>
        <v/>
      </c>
      <c r="S61" s="101" t="str">
        <f>IF(AND($D61&gt;0,$E61&gt;0,$F61&gt;0,NOT(ISBLANK($L61))),_xlfn.NORM.INV(ABS(VLOOKUP($Q$1,VLookups!$A$40:$B$41,2,FALSE)-S$3),$K61,$O61),"")</f>
        <v/>
      </c>
      <c r="T61" s="100" t="str">
        <f>IF(AND($D61&gt;0,$E61&gt;0,$F61&gt;0,NOT(ISBLANK($L61))),_xlfn.NORM.INV(ABS(VLOOKUP($Q$1,VLookups!$A$40:$B$41,2,FALSE)-T$3),$K61,$O61),"")</f>
        <v/>
      </c>
      <c r="U61" s="101" t="str">
        <f>IF(AND($D61&gt;0,$E61&gt;0,$F61&gt;0,NOT(ISBLANK($L61))),_xlfn.NORM.INV(ABS(VLOOKUP($Q$1,VLookups!$A$40:$B$41,2,FALSE)-U$3),$K61,$O61),"")</f>
        <v/>
      </c>
      <c r="V61" s="100" t="str">
        <f>IF(AND($D61&gt;0,$E61&gt;0,$F61&gt;0,NOT(ISBLANK($L61))),_xlfn.NORM.INV(ABS(VLOOKUP($Q$1,VLookups!$A$40:$B$41,2,FALSE)-V$3),$K61,$O61),"")</f>
        <v/>
      </c>
      <c r="W61" s="101" t="str">
        <f>IF(AND($D61&gt;0,$E61&gt;0,$F61&gt;0,NOT(ISBLANK($L61))),_xlfn.NORM.INV(ABS(VLOOKUP($Q$1,VLookups!$A$40:$B$41,2,FALSE)-W$3),$K61,$O61),"")</f>
        <v/>
      </c>
      <c r="X61" s="100" t="str">
        <f>IF(AND($D61&gt;0,$E61&gt;0,$F61&gt;0,NOT(ISBLANK($L61))),_xlfn.NORM.INV(ABS(VLOOKUP($Q$1,VLookups!$A$40:$B$41,2,FALSE)-X$3),$K61,$O61),"")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hidden="1"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IF(AND(D62&gt;0,E62&gt;0,F62&gt;0),IF(ISBLANK(N62),IF(ISBLANK(L62),"",(F62-D62)*VLOOKUP(L62,VLookups!$A$4:$B$10,2,FALSE)),N62),"")</f>
        <v/>
      </c>
      <c r="P62" s="82" t="str">
        <f t="shared" si="207"/>
        <v/>
      </c>
      <c r="Q62" s="102"/>
      <c r="R62" s="294" t="str">
        <f>IF(AND(Q62&gt;0,E62&gt;0,NOT(O62="")),ABS(VLOOKUP($Q$1,VLookups!$A$40:$B$41,2,FALSE)-_xlfn.NORM.DIST(Q62,K62,O62,TRUE)),"")</f>
        <v/>
      </c>
      <c r="S62" s="101" t="str">
        <f>IF(AND($D62&gt;0,$E62&gt;0,$F62&gt;0,NOT(ISBLANK($L62))),_xlfn.NORM.INV(ABS(VLOOKUP($Q$1,VLookups!$A$40:$B$41,2,FALSE)-S$3),$K62,$O62),"")</f>
        <v/>
      </c>
      <c r="T62" s="100" t="str">
        <f>IF(AND($D62&gt;0,$E62&gt;0,$F62&gt;0,NOT(ISBLANK($L62))),_xlfn.NORM.INV(ABS(VLOOKUP($Q$1,VLookups!$A$40:$B$41,2,FALSE)-T$3),$K62,$O62),"")</f>
        <v/>
      </c>
      <c r="U62" s="101" t="str">
        <f>IF(AND($D62&gt;0,$E62&gt;0,$F62&gt;0,NOT(ISBLANK($L62))),_xlfn.NORM.INV(ABS(VLOOKUP($Q$1,VLookups!$A$40:$B$41,2,FALSE)-U$3),$K62,$O62),"")</f>
        <v/>
      </c>
      <c r="V62" s="100" t="str">
        <f>IF(AND($D62&gt;0,$E62&gt;0,$F62&gt;0,NOT(ISBLANK($L62))),_xlfn.NORM.INV(ABS(VLOOKUP($Q$1,VLookups!$A$40:$B$41,2,FALSE)-V$3),$K62,$O62),"")</f>
        <v/>
      </c>
      <c r="W62" s="101" t="str">
        <f>IF(AND($D62&gt;0,$E62&gt;0,$F62&gt;0,NOT(ISBLANK($L62))),_xlfn.NORM.INV(ABS(VLOOKUP($Q$1,VLookups!$A$40:$B$41,2,FALSE)-W$3),$K62,$O62),"")</f>
        <v/>
      </c>
      <c r="X62" s="100" t="str">
        <f>IF(AND($D62&gt;0,$E62&gt;0,$F62&gt;0,NOT(ISBLANK($L62))),_xlfn.NORM.INV(ABS(VLOOKUP($Q$1,VLookups!$A$40:$B$41,2,FALSE)-X$3),$K62,$O62),"")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hidden="1"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IF(AND(D63&gt;0,E63&gt;0,F63&gt;0),IF(ISBLANK(N63),IF(ISBLANK(L63),"",(F63-D63)*VLOOKUP(L63,VLookups!$A$4:$B$10,2,FALSE)),N63),"")</f>
        <v/>
      </c>
      <c r="P63" s="82" t="str">
        <f t="shared" si="207"/>
        <v/>
      </c>
      <c r="Q63" s="102"/>
      <c r="R63" s="294" t="str">
        <f>IF(AND(Q63&gt;0,E63&gt;0,NOT(O63="")),ABS(VLOOKUP($Q$1,VLookups!$A$40:$B$41,2,FALSE)-_xlfn.NORM.DIST(Q63,K63,O63,TRUE)),"")</f>
        <v/>
      </c>
      <c r="S63" s="101" t="str">
        <f>IF(AND($D63&gt;0,$E63&gt;0,$F63&gt;0,NOT(ISBLANK($L63))),_xlfn.NORM.INV(ABS(VLOOKUP($Q$1,VLookups!$A$40:$B$41,2,FALSE)-S$3),$K63,$O63),"")</f>
        <v/>
      </c>
      <c r="T63" s="100" t="str">
        <f>IF(AND($D63&gt;0,$E63&gt;0,$F63&gt;0,NOT(ISBLANK($L63))),_xlfn.NORM.INV(ABS(VLOOKUP($Q$1,VLookups!$A$40:$B$41,2,FALSE)-T$3),$K63,$O63),"")</f>
        <v/>
      </c>
      <c r="U63" s="101" t="str">
        <f>IF(AND($D63&gt;0,$E63&gt;0,$F63&gt;0,NOT(ISBLANK($L63))),_xlfn.NORM.INV(ABS(VLOOKUP($Q$1,VLookups!$A$40:$B$41,2,FALSE)-U$3),$K63,$O63),"")</f>
        <v/>
      </c>
      <c r="V63" s="100" t="str">
        <f>IF(AND($D63&gt;0,$E63&gt;0,$F63&gt;0,NOT(ISBLANK($L63))),_xlfn.NORM.INV(ABS(VLOOKUP($Q$1,VLookups!$A$40:$B$41,2,FALSE)-V$3),$K63,$O63),"")</f>
        <v/>
      </c>
      <c r="W63" s="101" t="str">
        <f>IF(AND($D63&gt;0,$E63&gt;0,$F63&gt;0,NOT(ISBLANK($L63))),_xlfn.NORM.INV(ABS(VLOOKUP($Q$1,VLookups!$A$40:$B$41,2,FALSE)-W$3),$K63,$O63),"")</f>
        <v/>
      </c>
      <c r="X63" s="100" t="str">
        <f>IF(AND($D63&gt;0,$E63&gt;0,$F63&gt;0,NOT(ISBLANK($L63))),_xlfn.NORM.INV(ABS(VLOOKUP($Q$1,VLookups!$A$40:$B$41,2,FALSE)-X$3),$K63,$O63),"")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hidden="1"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IF(AND(D64&gt;0,E64&gt;0,F64&gt;0),IF(ISBLANK(N64),IF(ISBLANK(L64),"",(F64-D64)*VLOOKUP(L64,VLookups!$A$4:$B$10,2,FALSE)),N64),"")</f>
        <v/>
      </c>
      <c r="P64" s="82" t="str">
        <f t="shared" si="207"/>
        <v/>
      </c>
      <c r="Q64" s="102"/>
      <c r="R64" s="294" t="str">
        <f>IF(AND(Q64&gt;0,E64&gt;0,NOT(O64="")),ABS(VLOOKUP($Q$1,VLookups!$A$40:$B$41,2,FALSE)-_xlfn.NORM.DIST(Q64,K64,O64,TRUE)),"")</f>
        <v/>
      </c>
      <c r="S64" s="101" t="str">
        <f>IF(AND($D64&gt;0,$E64&gt;0,$F64&gt;0,NOT(ISBLANK($L64))),_xlfn.NORM.INV(ABS(VLOOKUP($Q$1,VLookups!$A$40:$B$41,2,FALSE)-S$3),$K64,$O64),"")</f>
        <v/>
      </c>
      <c r="T64" s="100" t="str">
        <f>IF(AND($D64&gt;0,$E64&gt;0,$F64&gt;0,NOT(ISBLANK($L64))),_xlfn.NORM.INV(ABS(VLOOKUP($Q$1,VLookups!$A$40:$B$41,2,FALSE)-T$3),$K64,$O64),"")</f>
        <v/>
      </c>
      <c r="U64" s="101" t="str">
        <f>IF(AND($D64&gt;0,$E64&gt;0,$F64&gt;0,NOT(ISBLANK($L64))),_xlfn.NORM.INV(ABS(VLOOKUP($Q$1,VLookups!$A$40:$B$41,2,FALSE)-U$3),$K64,$O64),"")</f>
        <v/>
      </c>
      <c r="V64" s="100" t="str">
        <f>IF(AND($D64&gt;0,$E64&gt;0,$F64&gt;0,NOT(ISBLANK($L64))),_xlfn.NORM.INV(ABS(VLOOKUP($Q$1,VLookups!$A$40:$B$41,2,FALSE)-V$3),$K64,$O64),"")</f>
        <v/>
      </c>
      <c r="W64" s="101" t="str">
        <f>IF(AND($D64&gt;0,$E64&gt;0,$F64&gt;0,NOT(ISBLANK($L64))),_xlfn.NORM.INV(ABS(VLOOKUP($Q$1,VLookups!$A$40:$B$41,2,FALSE)-W$3),$K64,$O64),"")</f>
        <v/>
      </c>
      <c r="X64" s="100" t="str">
        <f>IF(AND($D64&gt;0,$E64&gt;0,$F64&gt;0,NOT(ISBLANK($L64))),_xlfn.NORM.INV(ABS(VLOOKUP($Q$1,VLookups!$A$40:$B$41,2,FALSE)-X$3),$K64,$O64),"")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hidden="1"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IF(AND(D65&gt;0,E65&gt;0,F65&gt;0),IF(ISBLANK(N65),IF(ISBLANK(L65),"",(F65-D65)*VLOOKUP(L65,VLookups!$A$4:$B$10,2,FALSE)),N65),"")</f>
        <v/>
      </c>
      <c r="P65" s="82" t="str">
        <f t="shared" si="207"/>
        <v/>
      </c>
      <c r="Q65" s="102"/>
      <c r="R65" s="294" t="str">
        <f>IF(AND(Q65&gt;0,E65&gt;0,NOT(O65="")),ABS(VLOOKUP($Q$1,VLookups!$A$40:$B$41,2,FALSE)-_xlfn.NORM.DIST(Q65,K65,O65,TRUE)),"")</f>
        <v/>
      </c>
      <c r="S65" s="101" t="str">
        <f>IF(AND($D65&gt;0,$E65&gt;0,$F65&gt;0,NOT(ISBLANK($L65))),_xlfn.NORM.INV(ABS(VLOOKUP($Q$1,VLookups!$A$40:$B$41,2,FALSE)-S$3),$K65,$O65),"")</f>
        <v/>
      </c>
      <c r="T65" s="100" t="str">
        <f>IF(AND($D65&gt;0,$E65&gt;0,$F65&gt;0,NOT(ISBLANK($L65))),_xlfn.NORM.INV(ABS(VLOOKUP($Q$1,VLookups!$A$40:$B$41,2,FALSE)-T$3),$K65,$O65),"")</f>
        <v/>
      </c>
      <c r="U65" s="101" t="str">
        <f>IF(AND($D65&gt;0,$E65&gt;0,$F65&gt;0,NOT(ISBLANK($L65))),_xlfn.NORM.INV(ABS(VLOOKUP($Q$1,VLookups!$A$40:$B$41,2,FALSE)-U$3),$K65,$O65),"")</f>
        <v/>
      </c>
      <c r="V65" s="100" t="str">
        <f>IF(AND($D65&gt;0,$E65&gt;0,$F65&gt;0,NOT(ISBLANK($L65))),_xlfn.NORM.INV(ABS(VLOOKUP($Q$1,VLookups!$A$40:$B$41,2,FALSE)-V$3),$K65,$O65),"")</f>
        <v/>
      </c>
      <c r="W65" s="101" t="str">
        <f>IF(AND($D65&gt;0,$E65&gt;0,$F65&gt;0,NOT(ISBLANK($L65))),_xlfn.NORM.INV(ABS(VLOOKUP($Q$1,VLookups!$A$40:$B$41,2,FALSE)-W$3),$K65,$O65),"")</f>
        <v/>
      </c>
      <c r="X65" s="100" t="str">
        <f>IF(AND($D65&gt;0,$E65&gt;0,$F65&gt;0,NOT(ISBLANK($L65))),_xlfn.NORM.INV(ABS(VLOOKUP($Q$1,VLookups!$A$40:$B$41,2,FALSE)-X$3),$K65,$O65),"")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hidden="1"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IF(AND(D66&gt;0,E66&gt;0,F66&gt;0),IF(ISBLANK(N66),IF(ISBLANK(L66),"",(F66-D66)*VLOOKUP(L66,VLookups!$A$4:$B$10,2,FALSE)),N66),"")</f>
        <v/>
      </c>
      <c r="P66" s="82" t="str">
        <f t="shared" si="207"/>
        <v/>
      </c>
      <c r="Q66" s="102"/>
      <c r="R66" s="294" t="str">
        <f>IF(AND(Q66&gt;0,E66&gt;0,NOT(O66="")),ABS(VLOOKUP($Q$1,VLookups!$A$40:$B$41,2,FALSE)-_xlfn.NORM.DIST(Q66,K66,O66,TRUE)),"")</f>
        <v/>
      </c>
      <c r="S66" s="101" t="str">
        <f>IF(AND($D66&gt;0,$E66&gt;0,$F66&gt;0,NOT(ISBLANK($L66))),_xlfn.NORM.INV(ABS(VLOOKUP($Q$1,VLookups!$A$40:$B$41,2,FALSE)-S$3),$K66,$O66),"")</f>
        <v/>
      </c>
      <c r="T66" s="100" t="str">
        <f>IF(AND($D66&gt;0,$E66&gt;0,$F66&gt;0,NOT(ISBLANK($L66))),_xlfn.NORM.INV(ABS(VLOOKUP($Q$1,VLookups!$A$40:$B$41,2,FALSE)-T$3),$K66,$O66),"")</f>
        <v/>
      </c>
      <c r="U66" s="101" t="str">
        <f>IF(AND($D66&gt;0,$E66&gt;0,$F66&gt;0,NOT(ISBLANK($L66))),_xlfn.NORM.INV(ABS(VLOOKUP($Q$1,VLookups!$A$40:$B$41,2,FALSE)-U$3),$K66,$O66),"")</f>
        <v/>
      </c>
      <c r="V66" s="100" t="str">
        <f>IF(AND($D66&gt;0,$E66&gt;0,$F66&gt;0,NOT(ISBLANK($L66))),_xlfn.NORM.INV(ABS(VLOOKUP($Q$1,VLookups!$A$40:$B$41,2,FALSE)-V$3),$K66,$O66),"")</f>
        <v/>
      </c>
      <c r="W66" s="101" t="str">
        <f>IF(AND($D66&gt;0,$E66&gt;0,$F66&gt;0,NOT(ISBLANK($L66))),_xlfn.NORM.INV(ABS(VLOOKUP($Q$1,VLookups!$A$40:$B$41,2,FALSE)-W$3),$K66,$O66),"")</f>
        <v/>
      </c>
      <c r="X66" s="100" t="str">
        <f>IF(AND($D66&gt;0,$E66&gt;0,$F66&gt;0,NOT(ISBLANK($L66))),_xlfn.NORM.INV(ABS(VLOOKUP($Q$1,VLookups!$A$40:$B$41,2,FALSE)-X$3),$K66,$O66),"")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hidden="1"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IF(AND(D67&gt;0,E67&gt;0,F67&gt;0),IF(ISBLANK(N67),IF(ISBLANK(L67),"",(F67-D67)*VLOOKUP(L67,VLookups!$A$4:$B$10,2,FALSE)),N67),"")</f>
        <v/>
      </c>
      <c r="P67" s="82" t="str">
        <f t="shared" si="207"/>
        <v/>
      </c>
      <c r="Q67" s="102"/>
      <c r="R67" s="294" t="str">
        <f>IF(AND(Q67&gt;0,E67&gt;0,NOT(O67="")),ABS(VLOOKUP($Q$1,VLookups!$A$40:$B$41,2,FALSE)-_xlfn.NORM.DIST(Q67,K67,O67,TRUE)),"")</f>
        <v/>
      </c>
      <c r="S67" s="101" t="str">
        <f>IF(AND($D67&gt;0,$E67&gt;0,$F67&gt;0,NOT(ISBLANK($L67))),_xlfn.NORM.INV(ABS(VLOOKUP($Q$1,VLookups!$A$40:$B$41,2,FALSE)-S$3),$K67,$O67),"")</f>
        <v/>
      </c>
      <c r="T67" s="100" t="str">
        <f>IF(AND($D67&gt;0,$E67&gt;0,$F67&gt;0,NOT(ISBLANK($L67))),_xlfn.NORM.INV(ABS(VLOOKUP($Q$1,VLookups!$A$40:$B$41,2,FALSE)-T$3),$K67,$O67),"")</f>
        <v/>
      </c>
      <c r="U67" s="101" t="str">
        <f>IF(AND($D67&gt;0,$E67&gt;0,$F67&gt;0,NOT(ISBLANK($L67))),_xlfn.NORM.INV(ABS(VLOOKUP($Q$1,VLookups!$A$40:$B$41,2,FALSE)-U$3),$K67,$O67),"")</f>
        <v/>
      </c>
      <c r="V67" s="100" t="str">
        <f>IF(AND($D67&gt;0,$E67&gt;0,$F67&gt;0,NOT(ISBLANK($L67))),_xlfn.NORM.INV(ABS(VLOOKUP($Q$1,VLookups!$A$40:$B$41,2,FALSE)-V$3),$K67,$O67),"")</f>
        <v/>
      </c>
      <c r="W67" s="101" t="str">
        <f>IF(AND($D67&gt;0,$E67&gt;0,$F67&gt;0,NOT(ISBLANK($L67))),_xlfn.NORM.INV(ABS(VLOOKUP($Q$1,VLookups!$A$40:$B$41,2,FALSE)-W$3),$K67,$O67),"")</f>
        <v/>
      </c>
      <c r="X67" s="100" t="str">
        <f>IF(AND($D67&gt;0,$E67&gt;0,$F67&gt;0,NOT(ISBLANK($L67))),_xlfn.NORM.INV(ABS(VLOOKUP($Q$1,VLookups!$A$40:$B$41,2,FALSE)-X$3),$K67,$O67),"")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hidden="1"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IF(AND(D68&gt;0,E68&gt;0,F68&gt;0),IF(ISBLANK(N68),IF(ISBLANK(L68),"",(F68-D68)*VLOOKUP(L68,VLookups!$A$4:$B$10,2,FALSE)),N68),"")</f>
        <v/>
      </c>
      <c r="P68" s="82" t="str">
        <f t="shared" ref="P68:P99" si="409">IF(O68="","",O68^2)</f>
        <v/>
      </c>
      <c r="Q68" s="102"/>
      <c r="R68" s="294" t="str">
        <f>IF(AND(Q68&gt;0,E68&gt;0,NOT(O68="")),ABS(VLOOKUP($Q$1,VLookups!$A$40:$B$41,2,FALSE)-_xlfn.NORM.DIST(Q68,K68,O68,TRUE)),"")</f>
        <v/>
      </c>
      <c r="S68" s="101" t="str">
        <f>IF(AND($D68&gt;0,$E68&gt;0,$F68&gt;0,NOT(ISBLANK($L68))),_xlfn.NORM.INV(ABS(VLOOKUP($Q$1,VLookups!$A$40:$B$41,2,FALSE)-S$3),$K68,$O68),"")</f>
        <v/>
      </c>
      <c r="T68" s="100" t="str">
        <f>IF(AND($D68&gt;0,$E68&gt;0,$F68&gt;0,NOT(ISBLANK($L68))),_xlfn.NORM.INV(ABS(VLOOKUP($Q$1,VLookups!$A$40:$B$41,2,FALSE)-T$3),$K68,$O68),"")</f>
        <v/>
      </c>
      <c r="U68" s="101" t="str">
        <f>IF(AND($D68&gt;0,$E68&gt;0,$F68&gt;0,NOT(ISBLANK($L68))),_xlfn.NORM.INV(ABS(VLOOKUP($Q$1,VLookups!$A$40:$B$41,2,FALSE)-U$3),$K68,$O68),"")</f>
        <v/>
      </c>
      <c r="V68" s="100" t="str">
        <f>IF(AND($D68&gt;0,$E68&gt;0,$F68&gt;0,NOT(ISBLANK($L68))),_xlfn.NORM.INV(ABS(VLOOKUP($Q$1,VLookups!$A$40:$B$41,2,FALSE)-V$3),$K68,$O68),"")</f>
        <v/>
      </c>
      <c r="W68" s="101" t="str">
        <f>IF(AND($D68&gt;0,$E68&gt;0,$F68&gt;0,NOT(ISBLANK($L68))),_xlfn.NORM.INV(ABS(VLOOKUP($Q$1,VLookups!$A$40:$B$41,2,FALSE)-W$3),$K68,$O68),"")</f>
        <v/>
      </c>
      <c r="X68" s="100" t="str">
        <f>IF(AND($D68&gt;0,$E68&gt;0,$F68&gt;0,NOT(ISBLANK($L68))),_xlfn.NORM.INV(ABS(VLOOKUP($Q$1,VLookups!$A$40:$B$41,2,FALSE)-X$3),$K68,$O68),"")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hidden="1"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IF(AND(D69&gt;0,E69&gt;0,F69&gt;0),IF(ISBLANK(N69),IF(ISBLANK(L69),"",(F69-D69)*VLOOKUP(L69,VLookups!$A$4:$B$10,2,FALSE)),N69),"")</f>
        <v/>
      </c>
      <c r="P69" s="82" t="str">
        <f t="shared" si="409"/>
        <v/>
      </c>
      <c r="Q69" s="102"/>
      <c r="R69" s="294" t="str">
        <f>IF(AND(Q69&gt;0,E69&gt;0,NOT(O69="")),ABS(VLOOKUP($Q$1,VLookups!$A$40:$B$41,2,FALSE)-_xlfn.NORM.DIST(Q69,K69,O69,TRUE)),"")</f>
        <v/>
      </c>
      <c r="S69" s="101" t="str">
        <f>IF(AND($D69&gt;0,$E69&gt;0,$F69&gt;0,NOT(ISBLANK($L69))),_xlfn.NORM.INV(ABS(VLOOKUP($Q$1,VLookups!$A$40:$B$41,2,FALSE)-S$3),$K69,$O69),"")</f>
        <v/>
      </c>
      <c r="T69" s="100" t="str">
        <f>IF(AND($D69&gt;0,$E69&gt;0,$F69&gt;0,NOT(ISBLANK($L69))),_xlfn.NORM.INV(ABS(VLOOKUP($Q$1,VLookups!$A$40:$B$41,2,FALSE)-T$3),$K69,$O69),"")</f>
        <v/>
      </c>
      <c r="U69" s="101" t="str">
        <f>IF(AND($D69&gt;0,$E69&gt;0,$F69&gt;0,NOT(ISBLANK($L69))),_xlfn.NORM.INV(ABS(VLOOKUP($Q$1,VLookups!$A$40:$B$41,2,FALSE)-U$3),$K69,$O69),"")</f>
        <v/>
      </c>
      <c r="V69" s="100" t="str">
        <f>IF(AND($D69&gt;0,$E69&gt;0,$F69&gt;0,NOT(ISBLANK($L69))),_xlfn.NORM.INV(ABS(VLOOKUP($Q$1,VLookups!$A$40:$B$41,2,FALSE)-V$3),$K69,$O69),"")</f>
        <v/>
      </c>
      <c r="W69" s="101" t="str">
        <f>IF(AND($D69&gt;0,$E69&gt;0,$F69&gt;0,NOT(ISBLANK($L69))),_xlfn.NORM.INV(ABS(VLOOKUP($Q$1,VLookups!$A$40:$B$41,2,FALSE)-W$3),$K69,$O69),"")</f>
        <v/>
      </c>
      <c r="X69" s="100" t="str">
        <f>IF(AND($D69&gt;0,$E69&gt;0,$F69&gt;0,NOT(ISBLANK($L69))),_xlfn.NORM.INV(ABS(VLOOKUP($Q$1,VLookups!$A$40:$B$41,2,FALSE)-X$3),$K69,$O69),"")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hidden="1"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IF(AND(D70&gt;0,E70&gt;0,F70&gt;0),IF(ISBLANK(N70),IF(ISBLANK(L70),"",(F70-D70)*VLOOKUP(L70,VLookups!$A$4:$B$10,2,FALSE)),N70),"")</f>
        <v/>
      </c>
      <c r="P70" s="82" t="str">
        <f t="shared" si="409"/>
        <v/>
      </c>
      <c r="Q70" s="102"/>
      <c r="R70" s="294" t="str">
        <f>IF(AND(Q70&gt;0,E70&gt;0,NOT(O70="")),ABS(VLOOKUP($Q$1,VLookups!$A$40:$B$41,2,FALSE)-_xlfn.NORM.DIST(Q70,K70,O70,TRUE)),"")</f>
        <v/>
      </c>
      <c r="S70" s="101" t="str">
        <f>IF(AND($D70&gt;0,$E70&gt;0,$F70&gt;0,NOT(ISBLANK($L70))),_xlfn.NORM.INV(ABS(VLOOKUP($Q$1,VLookups!$A$40:$B$41,2,FALSE)-S$3),$K70,$O70),"")</f>
        <v/>
      </c>
      <c r="T70" s="100" t="str">
        <f>IF(AND($D70&gt;0,$E70&gt;0,$F70&gt;0,NOT(ISBLANK($L70))),_xlfn.NORM.INV(ABS(VLOOKUP($Q$1,VLookups!$A$40:$B$41,2,FALSE)-T$3),$K70,$O70),"")</f>
        <v/>
      </c>
      <c r="U70" s="101" t="str">
        <f>IF(AND($D70&gt;0,$E70&gt;0,$F70&gt;0,NOT(ISBLANK($L70))),_xlfn.NORM.INV(ABS(VLOOKUP($Q$1,VLookups!$A$40:$B$41,2,FALSE)-U$3),$K70,$O70),"")</f>
        <v/>
      </c>
      <c r="V70" s="100" t="str">
        <f>IF(AND($D70&gt;0,$E70&gt;0,$F70&gt;0,NOT(ISBLANK($L70))),_xlfn.NORM.INV(ABS(VLOOKUP($Q$1,VLookups!$A$40:$B$41,2,FALSE)-V$3),$K70,$O70),"")</f>
        <v/>
      </c>
      <c r="W70" s="101" t="str">
        <f>IF(AND($D70&gt;0,$E70&gt;0,$F70&gt;0,NOT(ISBLANK($L70))),_xlfn.NORM.INV(ABS(VLOOKUP($Q$1,VLookups!$A$40:$B$41,2,FALSE)-W$3),$K70,$O70),"")</f>
        <v/>
      </c>
      <c r="X70" s="100" t="str">
        <f>IF(AND($D70&gt;0,$E70&gt;0,$F70&gt;0,NOT(ISBLANK($L70))),_xlfn.NORM.INV(ABS(VLOOKUP($Q$1,VLookups!$A$40:$B$41,2,FALSE)-X$3),$K70,$O70),"")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hidden="1"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IF(AND(D71&gt;0,E71&gt;0,F71&gt;0),IF(ISBLANK(N71),IF(ISBLANK(L71),"",(F71-D71)*VLOOKUP(L71,VLookups!$A$4:$B$10,2,FALSE)),N71),"")</f>
        <v/>
      </c>
      <c r="P71" s="82" t="str">
        <f t="shared" si="409"/>
        <v/>
      </c>
      <c r="Q71" s="102"/>
      <c r="R71" s="294" t="str">
        <f>IF(AND(Q71&gt;0,E71&gt;0,NOT(O71="")),ABS(VLOOKUP($Q$1,VLookups!$A$40:$B$41,2,FALSE)-_xlfn.NORM.DIST(Q71,K71,O71,TRUE)),"")</f>
        <v/>
      </c>
      <c r="S71" s="101" t="str">
        <f>IF(AND($D71&gt;0,$E71&gt;0,$F71&gt;0,NOT(ISBLANK($L71))),_xlfn.NORM.INV(ABS(VLOOKUP($Q$1,VLookups!$A$40:$B$41,2,FALSE)-S$3),$K71,$O71),"")</f>
        <v/>
      </c>
      <c r="T71" s="100" t="str">
        <f>IF(AND($D71&gt;0,$E71&gt;0,$F71&gt;0,NOT(ISBLANK($L71))),_xlfn.NORM.INV(ABS(VLOOKUP($Q$1,VLookups!$A$40:$B$41,2,FALSE)-T$3),$K71,$O71),"")</f>
        <v/>
      </c>
      <c r="U71" s="101" t="str">
        <f>IF(AND($D71&gt;0,$E71&gt;0,$F71&gt;0,NOT(ISBLANK($L71))),_xlfn.NORM.INV(ABS(VLOOKUP($Q$1,VLookups!$A$40:$B$41,2,FALSE)-U$3),$K71,$O71),"")</f>
        <v/>
      </c>
      <c r="V71" s="100" t="str">
        <f>IF(AND($D71&gt;0,$E71&gt;0,$F71&gt;0,NOT(ISBLANK($L71))),_xlfn.NORM.INV(ABS(VLOOKUP($Q$1,VLookups!$A$40:$B$41,2,FALSE)-V$3),$K71,$O71),"")</f>
        <v/>
      </c>
      <c r="W71" s="101" t="str">
        <f>IF(AND($D71&gt;0,$E71&gt;0,$F71&gt;0,NOT(ISBLANK($L71))),_xlfn.NORM.INV(ABS(VLOOKUP($Q$1,VLookups!$A$40:$B$41,2,FALSE)-W$3),$K71,$O71),"")</f>
        <v/>
      </c>
      <c r="X71" s="100" t="str">
        <f>IF(AND($D71&gt;0,$E71&gt;0,$F71&gt;0,NOT(ISBLANK($L71))),_xlfn.NORM.INV(ABS(VLOOKUP($Q$1,VLookups!$A$40:$B$41,2,FALSE)-X$3),$K71,$O71),"")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hidden="1"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IF(AND(D72&gt;0,E72&gt;0,F72&gt;0),IF(ISBLANK(N72),IF(ISBLANK(L72),"",(F72-D72)*VLOOKUP(L72,VLookups!$A$4:$B$10,2,FALSE)),N72),"")</f>
        <v/>
      </c>
      <c r="P72" s="82" t="str">
        <f t="shared" si="409"/>
        <v/>
      </c>
      <c r="Q72" s="102"/>
      <c r="R72" s="294" t="str">
        <f>IF(AND(Q72&gt;0,E72&gt;0,NOT(O72="")),ABS(VLOOKUP($Q$1,VLookups!$A$40:$B$41,2,FALSE)-_xlfn.NORM.DIST(Q72,K72,O72,TRUE)),"")</f>
        <v/>
      </c>
      <c r="S72" s="101" t="str">
        <f>IF(AND($D72&gt;0,$E72&gt;0,$F72&gt;0,NOT(ISBLANK($L72))),_xlfn.NORM.INV(ABS(VLOOKUP($Q$1,VLookups!$A$40:$B$41,2,FALSE)-S$3),$K72,$O72),"")</f>
        <v/>
      </c>
      <c r="T72" s="100" t="str">
        <f>IF(AND($D72&gt;0,$E72&gt;0,$F72&gt;0,NOT(ISBLANK($L72))),_xlfn.NORM.INV(ABS(VLOOKUP($Q$1,VLookups!$A$40:$B$41,2,FALSE)-T$3),$K72,$O72),"")</f>
        <v/>
      </c>
      <c r="U72" s="101" t="str">
        <f>IF(AND($D72&gt;0,$E72&gt;0,$F72&gt;0,NOT(ISBLANK($L72))),_xlfn.NORM.INV(ABS(VLOOKUP($Q$1,VLookups!$A$40:$B$41,2,FALSE)-U$3),$K72,$O72),"")</f>
        <v/>
      </c>
      <c r="V72" s="100" t="str">
        <f>IF(AND($D72&gt;0,$E72&gt;0,$F72&gt;0,NOT(ISBLANK($L72))),_xlfn.NORM.INV(ABS(VLOOKUP($Q$1,VLookups!$A$40:$B$41,2,FALSE)-V$3),$K72,$O72),"")</f>
        <v/>
      </c>
      <c r="W72" s="101" t="str">
        <f>IF(AND($D72&gt;0,$E72&gt;0,$F72&gt;0,NOT(ISBLANK($L72))),_xlfn.NORM.INV(ABS(VLOOKUP($Q$1,VLookups!$A$40:$B$41,2,FALSE)-W$3),$K72,$O72),"")</f>
        <v/>
      </c>
      <c r="X72" s="100" t="str">
        <f>IF(AND($D72&gt;0,$E72&gt;0,$F72&gt;0,NOT(ISBLANK($L72))),_xlfn.NORM.INV(ABS(VLOOKUP($Q$1,VLookups!$A$40:$B$41,2,FALSE)-X$3),$K72,$O72),"")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hidden="1"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IF(AND(D73&gt;0,E73&gt;0,F73&gt;0),IF(ISBLANK(N73),IF(ISBLANK(L73),"",(F73-D73)*VLOOKUP(L73,VLookups!$A$4:$B$10,2,FALSE)),N73),"")</f>
        <v/>
      </c>
      <c r="P73" s="82" t="str">
        <f t="shared" si="409"/>
        <v/>
      </c>
      <c r="Q73" s="102"/>
      <c r="R73" s="294" t="str">
        <f>IF(AND(Q73&gt;0,E73&gt;0,NOT(O73="")),ABS(VLOOKUP($Q$1,VLookups!$A$40:$B$41,2,FALSE)-_xlfn.NORM.DIST(Q73,K73,O73,TRUE)),"")</f>
        <v/>
      </c>
      <c r="S73" s="101" t="str">
        <f>IF(AND($D73&gt;0,$E73&gt;0,$F73&gt;0,NOT(ISBLANK($L73))),_xlfn.NORM.INV(ABS(VLOOKUP($Q$1,VLookups!$A$40:$B$41,2,FALSE)-S$3),$K73,$O73),"")</f>
        <v/>
      </c>
      <c r="T73" s="100" t="str">
        <f>IF(AND($D73&gt;0,$E73&gt;0,$F73&gt;0,NOT(ISBLANK($L73))),_xlfn.NORM.INV(ABS(VLOOKUP($Q$1,VLookups!$A$40:$B$41,2,FALSE)-T$3),$K73,$O73),"")</f>
        <v/>
      </c>
      <c r="U73" s="101" t="str">
        <f>IF(AND($D73&gt;0,$E73&gt;0,$F73&gt;0,NOT(ISBLANK($L73))),_xlfn.NORM.INV(ABS(VLOOKUP($Q$1,VLookups!$A$40:$B$41,2,FALSE)-U$3),$K73,$O73),"")</f>
        <v/>
      </c>
      <c r="V73" s="100" t="str">
        <f>IF(AND($D73&gt;0,$E73&gt;0,$F73&gt;0,NOT(ISBLANK($L73))),_xlfn.NORM.INV(ABS(VLOOKUP($Q$1,VLookups!$A$40:$B$41,2,FALSE)-V$3),$K73,$O73),"")</f>
        <v/>
      </c>
      <c r="W73" s="101" t="str">
        <f>IF(AND($D73&gt;0,$E73&gt;0,$F73&gt;0,NOT(ISBLANK($L73))),_xlfn.NORM.INV(ABS(VLOOKUP($Q$1,VLookups!$A$40:$B$41,2,FALSE)-W$3),$K73,$O73),"")</f>
        <v/>
      </c>
      <c r="X73" s="100" t="str">
        <f>IF(AND($D73&gt;0,$E73&gt;0,$F73&gt;0,NOT(ISBLANK($L73))),_xlfn.NORM.INV(ABS(VLOOKUP($Q$1,VLookups!$A$40:$B$41,2,FALSE)-X$3),$K73,$O73),"")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hidden="1"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IF(AND(D74&gt;0,E74&gt;0,F74&gt;0),IF(ISBLANK(N74),IF(ISBLANK(L74),"",(F74-D74)*VLOOKUP(L74,VLookups!$A$4:$B$10,2,FALSE)),N74),"")</f>
        <v/>
      </c>
      <c r="P74" s="82" t="str">
        <f t="shared" si="409"/>
        <v/>
      </c>
      <c r="Q74" s="102"/>
      <c r="R74" s="294" t="str">
        <f>IF(AND(Q74&gt;0,E74&gt;0,NOT(O74="")),ABS(VLOOKUP($Q$1,VLookups!$A$40:$B$41,2,FALSE)-_xlfn.NORM.DIST(Q74,K74,O74,TRUE)),"")</f>
        <v/>
      </c>
      <c r="S74" s="101" t="str">
        <f>IF(AND($D74&gt;0,$E74&gt;0,$F74&gt;0,NOT(ISBLANK($L74))),_xlfn.NORM.INV(ABS(VLOOKUP($Q$1,VLookups!$A$40:$B$41,2,FALSE)-S$3),$K74,$O74),"")</f>
        <v/>
      </c>
      <c r="T74" s="100" t="str">
        <f>IF(AND($D74&gt;0,$E74&gt;0,$F74&gt;0,NOT(ISBLANK($L74))),_xlfn.NORM.INV(ABS(VLOOKUP($Q$1,VLookups!$A$40:$B$41,2,FALSE)-T$3),$K74,$O74),"")</f>
        <v/>
      </c>
      <c r="U74" s="101" t="str">
        <f>IF(AND($D74&gt;0,$E74&gt;0,$F74&gt;0,NOT(ISBLANK($L74))),_xlfn.NORM.INV(ABS(VLOOKUP($Q$1,VLookups!$A$40:$B$41,2,FALSE)-U$3),$K74,$O74),"")</f>
        <v/>
      </c>
      <c r="V74" s="100" t="str">
        <f>IF(AND($D74&gt;0,$E74&gt;0,$F74&gt;0,NOT(ISBLANK($L74))),_xlfn.NORM.INV(ABS(VLOOKUP($Q$1,VLookups!$A$40:$B$41,2,FALSE)-V$3),$K74,$O74),"")</f>
        <v/>
      </c>
      <c r="W74" s="101" t="str">
        <f>IF(AND($D74&gt;0,$E74&gt;0,$F74&gt;0,NOT(ISBLANK($L74))),_xlfn.NORM.INV(ABS(VLOOKUP($Q$1,VLookups!$A$40:$B$41,2,FALSE)-W$3),$K74,$O74),"")</f>
        <v/>
      </c>
      <c r="X74" s="100" t="str">
        <f>IF(AND($D74&gt;0,$E74&gt;0,$F74&gt;0,NOT(ISBLANK($L74))),_xlfn.NORM.INV(ABS(VLOOKUP($Q$1,VLookups!$A$40:$B$41,2,FALSE)-X$3),$K74,$O74),"")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hidden="1"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IF(AND(D75&gt;0,E75&gt;0,F75&gt;0),IF(ISBLANK(N75),IF(ISBLANK(L75),"",(F75-D75)*VLOOKUP(L75,VLookups!$A$4:$B$10,2,FALSE)),N75),"")</f>
        <v/>
      </c>
      <c r="P75" s="82" t="str">
        <f t="shared" si="409"/>
        <v/>
      </c>
      <c r="Q75" s="102"/>
      <c r="R75" s="294" t="str">
        <f>IF(AND(Q75&gt;0,E75&gt;0,NOT(O75="")),ABS(VLOOKUP($Q$1,VLookups!$A$40:$B$41,2,FALSE)-_xlfn.NORM.DIST(Q75,K75,O75,TRUE)),"")</f>
        <v/>
      </c>
      <c r="S75" s="101" t="str">
        <f>IF(AND($D75&gt;0,$E75&gt;0,$F75&gt;0,NOT(ISBLANK($L75))),_xlfn.NORM.INV(ABS(VLOOKUP($Q$1,VLookups!$A$40:$B$41,2,FALSE)-S$3),$K75,$O75),"")</f>
        <v/>
      </c>
      <c r="T75" s="100" t="str">
        <f>IF(AND($D75&gt;0,$E75&gt;0,$F75&gt;0,NOT(ISBLANK($L75))),_xlfn.NORM.INV(ABS(VLOOKUP($Q$1,VLookups!$A$40:$B$41,2,FALSE)-T$3),$K75,$O75),"")</f>
        <v/>
      </c>
      <c r="U75" s="101" t="str">
        <f>IF(AND($D75&gt;0,$E75&gt;0,$F75&gt;0,NOT(ISBLANK($L75))),_xlfn.NORM.INV(ABS(VLOOKUP($Q$1,VLookups!$A$40:$B$41,2,FALSE)-U$3),$K75,$O75),"")</f>
        <v/>
      </c>
      <c r="V75" s="100" t="str">
        <f>IF(AND($D75&gt;0,$E75&gt;0,$F75&gt;0,NOT(ISBLANK($L75))),_xlfn.NORM.INV(ABS(VLOOKUP($Q$1,VLookups!$A$40:$B$41,2,FALSE)-V$3),$K75,$O75),"")</f>
        <v/>
      </c>
      <c r="W75" s="101" t="str">
        <f>IF(AND($D75&gt;0,$E75&gt;0,$F75&gt;0,NOT(ISBLANK($L75))),_xlfn.NORM.INV(ABS(VLOOKUP($Q$1,VLookups!$A$40:$B$41,2,FALSE)-W$3),$K75,$O75),"")</f>
        <v/>
      </c>
      <c r="X75" s="100" t="str">
        <f>IF(AND($D75&gt;0,$E75&gt;0,$F75&gt;0,NOT(ISBLANK($L75))),_xlfn.NORM.INV(ABS(VLOOKUP($Q$1,VLookups!$A$40:$B$41,2,FALSE)-X$3),$K75,$O75),"")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hidden="1"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IF(AND(D76&gt;0,E76&gt;0,F76&gt;0),IF(ISBLANK(N76),IF(ISBLANK(L76),"",(F76-D76)*VLOOKUP(L76,VLookups!$A$4:$B$10,2,FALSE)),N76),"")</f>
        <v/>
      </c>
      <c r="P76" s="82" t="str">
        <f t="shared" si="409"/>
        <v/>
      </c>
      <c r="Q76" s="102"/>
      <c r="R76" s="294" t="str">
        <f>IF(AND(Q76&gt;0,E76&gt;0,NOT(O76="")),ABS(VLOOKUP($Q$1,VLookups!$A$40:$B$41,2,FALSE)-_xlfn.NORM.DIST(Q76,K76,O76,TRUE)),"")</f>
        <v/>
      </c>
      <c r="S76" s="101" t="str">
        <f>IF(AND($D76&gt;0,$E76&gt;0,$F76&gt;0,NOT(ISBLANK($L76))),_xlfn.NORM.INV(ABS(VLOOKUP($Q$1,VLookups!$A$40:$B$41,2,FALSE)-S$3),$K76,$O76),"")</f>
        <v/>
      </c>
      <c r="T76" s="100" t="str">
        <f>IF(AND($D76&gt;0,$E76&gt;0,$F76&gt;0,NOT(ISBLANK($L76))),_xlfn.NORM.INV(ABS(VLOOKUP($Q$1,VLookups!$A$40:$B$41,2,FALSE)-T$3),$K76,$O76),"")</f>
        <v/>
      </c>
      <c r="U76" s="101" t="str">
        <f>IF(AND($D76&gt;0,$E76&gt;0,$F76&gt;0,NOT(ISBLANK($L76))),_xlfn.NORM.INV(ABS(VLOOKUP($Q$1,VLookups!$A$40:$B$41,2,FALSE)-U$3),$K76,$O76),"")</f>
        <v/>
      </c>
      <c r="V76" s="100" t="str">
        <f>IF(AND($D76&gt;0,$E76&gt;0,$F76&gt;0,NOT(ISBLANK($L76))),_xlfn.NORM.INV(ABS(VLOOKUP($Q$1,VLookups!$A$40:$B$41,2,FALSE)-V$3),$K76,$O76),"")</f>
        <v/>
      </c>
      <c r="W76" s="101" t="str">
        <f>IF(AND($D76&gt;0,$E76&gt;0,$F76&gt;0,NOT(ISBLANK($L76))),_xlfn.NORM.INV(ABS(VLOOKUP($Q$1,VLookups!$A$40:$B$41,2,FALSE)-W$3),$K76,$O76),"")</f>
        <v/>
      </c>
      <c r="X76" s="100" t="str">
        <f>IF(AND($D76&gt;0,$E76&gt;0,$F76&gt;0,NOT(ISBLANK($L76))),_xlfn.NORM.INV(ABS(VLOOKUP($Q$1,VLookups!$A$40:$B$41,2,FALSE)-X$3),$K76,$O76),"")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hidden="1"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IF(AND(D77&gt;0,E77&gt;0,F77&gt;0),IF(ISBLANK(N77),IF(ISBLANK(L77),"",(F77-D77)*VLOOKUP(L77,VLookups!$A$4:$B$10,2,FALSE)),N77),"")</f>
        <v/>
      </c>
      <c r="P77" s="82" t="str">
        <f t="shared" si="409"/>
        <v/>
      </c>
      <c r="Q77" s="102"/>
      <c r="R77" s="294" t="str">
        <f>IF(AND(Q77&gt;0,E77&gt;0,NOT(O77="")),ABS(VLOOKUP($Q$1,VLookups!$A$40:$B$41,2,FALSE)-_xlfn.NORM.DIST(Q77,K77,O77,TRUE)),"")</f>
        <v/>
      </c>
      <c r="S77" s="101" t="str">
        <f>IF(AND($D77&gt;0,$E77&gt;0,$F77&gt;0,NOT(ISBLANK($L77))),_xlfn.NORM.INV(ABS(VLOOKUP($Q$1,VLookups!$A$40:$B$41,2,FALSE)-S$3),$K77,$O77),"")</f>
        <v/>
      </c>
      <c r="T77" s="100" t="str">
        <f>IF(AND($D77&gt;0,$E77&gt;0,$F77&gt;0,NOT(ISBLANK($L77))),_xlfn.NORM.INV(ABS(VLOOKUP($Q$1,VLookups!$A$40:$B$41,2,FALSE)-T$3),$K77,$O77),"")</f>
        <v/>
      </c>
      <c r="U77" s="101" t="str">
        <f>IF(AND($D77&gt;0,$E77&gt;0,$F77&gt;0,NOT(ISBLANK($L77))),_xlfn.NORM.INV(ABS(VLOOKUP($Q$1,VLookups!$A$40:$B$41,2,FALSE)-U$3),$K77,$O77),"")</f>
        <v/>
      </c>
      <c r="V77" s="100" t="str">
        <f>IF(AND($D77&gt;0,$E77&gt;0,$F77&gt;0,NOT(ISBLANK($L77))),_xlfn.NORM.INV(ABS(VLOOKUP($Q$1,VLookups!$A$40:$B$41,2,FALSE)-V$3),$K77,$O77),"")</f>
        <v/>
      </c>
      <c r="W77" s="101" t="str">
        <f>IF(AND($D77&gt;0,$E77&gt;0,$F77&gt;0,NOT(ISBLANK($L77))),_xlfn.NORM.INV(ABS(VLOOKUP($Q$1,VLookups!$A$40:$B$41,2,FALSE)-W$3),$K77,$O77),"")</f>
        <v/>
      </c>
      <c r="X77" s="100" t="str">
        <f>IF(AND($D77&gt;0,$E77&gt;0,$F77&gt;0,NOT(ISBLANK($L77))),_xlfn.NORM.INV(ABS(VLOOKUP($Q$1,VLookups!$A$40:$B$41,2,FALSE)-X$3),$K77,$O77),"")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hidden="1"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IF(AND(D78&gt;0,E78&gt;0,F78&gt;0),IF(ISBLANK(N78),IF(ISBLANK(L78),"",(F78-D78)*VLOOKUP(L78,VLookups!$A$4:$B$10,2,FALSE)),N78),"")</f>
        <v/>
      </c>
      <c r="P78" s="82" t="str">
        <f t="shared" si="409"/>
        <v/>
      </c>
      <c r="Q78" s="102"/>
      <c r="R78" s="294" t="str">
        <f>IF(AND(Q78&gt;0,E78&gt;0,NOT(O78="")),ABS(VLOOKUP($Q$1,VLookups!$A$40:$B$41,2,FALSE)-_xlfn.NORM.DIST(Q78,K78,O78,TRUE)),"")</f>
        <v/>
      </c>
      <c r="S78" s="101" t="str">
        <f>IF(AND($D78&gt;0,$E78&gt;0,$F78&gt;0,NOT(ISBLANK($L78))),_xlfn.NORM.INV(ABS(VLOOKUP($Q$1,VLookups!$A$40:$B$41,2,FALSE)-S$3),$K78,$O78),"")</f>
        <v/>
      </c>
      <c r="T78" s="100" t="str">
        <f>IF(AND($D78&gt;0,$E78&gt;0,$F78&gt;0,NOT(ISBLANK($L78))),_xlfn.NORM.INV(ABS(VLOOKUP($Q$1,VLookups!$A$40:$B$41,2,FALSE)-T$3),$K78,$O78),"")</f>
        <v/>
      </c>
      <c r="U78" s="101" t="str">
        <f>IF(AND($D78&gt;0,$E78&gt;0,$F78&gt;0,NOT(ISBLANK($L78))),_xlfn.NORM.INV(ABS(VLOOKUP($Q$1,VLookups!$A$40:$B$41,2,FALSE)-U$3),$K78,$O78),"")</f>
        <v/>
      </c>
      <c r="V78" s="100" t="str">
        <f>IF(AND($D78&gt;0,$E78&gt;0,$F78&gt;0,NOT(ISBLANK($L78))),_xlfn.NORM.INV(ABS(VLOOKUP($Q$1,VLookups!$A$40:$B$41,2,FALSE)-V$3),$K78,$O78),"")</f>
        <v/>
      </c>
      <c r="W78" s="101" t="str">
        <f>IF(AND($D78&gt;0,$E78&gt;0,$F78&gt;0,NOT(ISBLANK($L78))),_xlfn.NORM.INV(ABS(VLOOKUP($Q$1,VLookups!$A$40:$B$41,2,FALSE)-W$3),$K78,$O78),"")</f>
        <v/>
      </c>
      <c r="X78" s="100" t="str">
        <f>IF(AND($D78&gt;0,$E78&gt;0,$F78&gt;0,NOT(ISBLANK($L78))),_xlfn.NORM.INV(ABS(VLOOKUP($Q$1,VLookups!$A$40:$B$41,2,FALSE)-X$3),$K78,$O78),"")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hidden="1"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IF(AND(D79&gt;0,E79&gt;0,F79&gt;0),IF(ISBLANK(N79),IF(ISBLANK(L79),"",(F79-D79)*VLOOKUP(L79,VLookups!$A$4:$B$10,2,FALSE)),N79),"")</f>
        <v/>
      </c>
      <c r="P79" s="82" t="str">
        <f t="shared" si="409"/>
        <v/>
      </c>
      <c r="Q79" s="102"/>
      <c r="R79" s="294" t="str">
        <f>IF(AND(Q79&gt;0,E79&gt;0,NOT(O79="")),ABS(VLOOKUP($Q$1,VLookups!$A$40:$B$41,2,FALSE)-_xlfn.NORM.DIST(Q79,K79,O79,TRUE)),"")</f>
        <v/>
      </c>
      <c r="S79" s="101" t="str">
        <f>IF(AND($D79&gt;0,$E79&gt;0,$F79&gt;0,NOT(ISBLANK($L79))),_xlfn.NORM.INV(ABS(VLOOKUP($Q$1,VLookups!$A$40:$B$41,2,FALSE)-S$3),$K79,$O79),"")</f>
        <v/>
      </c>
      <c r="T79" s="100" t="str">
        <f>IF(AND($D79&gt;0,$E79&gt;0,$F79&gt;0,NOT(ISBLANK($L79))),_xlfn.NORM.INV(ABS(VLOOKUP($Q$1,VLookups!$A$40:$B$41,2,FALSE)-T$3),$K79,$O79),"")</f>
        <v/>
      </c>
      <c r="U79" s="101" t="str">
        <f>IF(AND($D79&gt;0,$E79&gt;0,$F79&gt;0,NOT(ISBLANK($L79))),_xlfn.NORM.INV(ABS(VLOOKUP($Q$1,VLookups!$A$40:$B$41,2,FALSE)-U$3),$K79,$O79),"")</f>
        <v/>
      </c>
      <c r="V79" s="100" t="str">
        <f>IF(AND($D79&gt;0,$E79&gt;0,$F79&gt;0,NOT(ISBLANK($L79))),_xlfn.NORM.INV(ABS(VLOOKUP($Q$1,VLookups!$A$40:$B$41,2,FALSE)-V$3),$K79,$O79),"")</f>
        <v/>
      </c>
      <c r="W79" s="101" t="str">
        <f>IF(AND($D79&gt;0,$E79&gt;0,$F79&gt;0,NOT(ISBLANK($L79))),_xlfn.NORM.INV(ABS(VLOOKUP($Q$1,VLookups!$A$40:$B$41,2,FALSE)-W$3),$K79,$O79),"")</f>
        <v/>
      </c>
      <c r="X79" s="100" t="str">
        <f>IF(AND($D79&gt;0,$E79&gt;0,$F79&gt;0,NOT(ISBLANK($L79))),_xlfn.NORM.INV(ABS(VLOOKUP($Q$1,VLookups!$A$40:$B$41,2,FALSE)-X$3),$K79,$O79),"")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hidden="1"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IF(AND(D80&gt;0,E80&gt;0,F80&gt;0),IF(ISBLANK(N80),IF(ISBLANK(L80),"",(F80-D80)*VLOOKUP(L80,VLookups!$A$4:$B$10,2,FALSE)),N80),"")</f>
        <v/>
      </c>
      <c r="P80" s="82" t="str">
        <f t="shared" si="409"/>
        <v/>
      </c>
      <c r="Q80" s="102"/>
      <c r="R80" s="294" t="str">
        <f>IF(AND(Q80&gt;0,E80&gt;0,NOT(O80="")),ABS(VLOOKUP($Q$1,VLookups!$A$40:$B$41,2,FALSE)-_xlfn.NORM.DIST(Q80,K80,O80,TRUE)),"")</f>
        <v/>
      </c>
      <c r="S80" s="101" t="str">
        <f>IF(AND($D80&gt;0,$E80&gt;0,$F80&gt;0,NOT(ISBLANK($L80))),_xlfn.NORM.INV(ABS(VLOOKUP($Q$1,VLookups!$A$40:$B$41,2,FALSE)-S$3),$K80,$O80),"")</f>
        <v/>
      </c>
      <c r="T80" s="100" t="str">
        <f>IF(AND($D80&gt;0,$E80&gt;0,$F80&gt;0,NOT(ISBLANK($L80))),_xlfn.NORM.INV(ABS(VLOOKUP($Q$1,VLookups!$A$40:$B$41,2,FALSE)-T$3),$K80,$O80),"")</f>
        <v/>
      </c>
      <c r="U80" s="101" t="str">
        <f>IF(AND($D80&gt;0,$E80&gt;0,$F80&gt;0,NOT(ISBLANK($L80))),_xlfn.NORM.INV(ABS(VLOOKUP($Q$1,VLookups!$A$40:$B$41,2,FALSE)-U$3),$K80,$O80),"")</f>
        <v/>
      </c>
      <c r="V80" s="100" t="str">
        <f>IF(AND($D80&gt;0,$E80&gt;0,$F80&gt;0,NOT(ISBLANK($L80))),_xlfn.NORM.INV(ABS(VLOOKUP($Q$1,VLookups!$A$40:$B$41,2,FALSE)-V$3),$K80,$O80),"")</f>
        <v/>
      </c>
      <c r="W80" s="101" t="str">
        <f>IF(AND($D80&gt;0,$E80&gt;0,$F80&gt;0,NOT(ISBLANK($L80))),_xlfn.NORM.INV(ABS(VLOOKUP($Q$1,VLookups!$A$40:$B$41,2,FALSE)-W$3),$K80,$O80),"")</f>
        <v/>
      </c>
      <c r="X80" s="100" t="str">
        <f>IF(AND($D80&gt;0,$E80&gt;0,$F80&gt;0,NOT(ISBLANK($L80))),_xlfn.NORM.INV(ABS(VLOOKUP($Q$1,VLookups!$A$40:$B$41,2,FALSE)-X$3),$K80,$O80),"")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hidden="1"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IF(AND(D81&gt;0,E81&gt;0,F81&gt;0),IF(ISBLANK(N81),IF(ISBLANK(L81),"",(F81-D81)*VLOOKUP(L81,VLookups!$A$4:$B$10,2,FALSE)),N81),"")</f>
        <v/>
      </c>
      <c r="P81" s="82" t="str">
        <f t="shared" si="409"/>
        <v/>
      </c>
      <c r="Q81" s="102"/>
      <c r="R81" s="294" t="str">
        <f>IF(AND(Q81&gt;0,E81&gt;0,NOT(O81="")),ABS(VLOOKUP($Q$1,VLookups!$A$40:$B$41,2,FALSE)-_xlfn.NORM.DIST(Q81,K81,O81,TRUE)),"")</f>
        <v/>
      </c>
      <c r="S81" s="101" t="str">
        <f>IF(AND($D81&gt;0,$E81&gt;0,$F81&gt;0,NOT(ISBLANK($L81))),_xlfn.NORM.INV(ABS(VLOOKUP($Q$1,VLookups!$A$40:$B$41,2,FALSE)-S$3),$K81,$O81),"")</f>
        <v/>
      </c>
      <c r="T81" s="100" t="str">
        <f>IF(AND($D81&gt;0,$E81&gt;0,$F81&gt;0,NOT(ISBLANK($L81))),_xlfn.NORM.INV(ABS(VLOOKUP($Q$1,VLookups!$A$40:$B$41,2,FALSE)-T$3),$K81,$O81),"")</f>
        <v/>
      </c>
      <c r="U81" s="101" t="str">
        <f>IF(AND($D81&gt;0,$E81&gt;0,$F81&gt;0,NOT(ISBLANK($L81))),_xlfn.NORM.INV(ABS(VLOOKUP($Q$1,VLookups!$A$40:$B$41,2,FALSE)-U$3),$K81,$O81),"")</f>
        <v/>
      </c>
      <c r="V81" s="100" t="str">
        <f>IF(AND($D81&gt;0,$E81&gt;0,$F81&gt;0,NOT(ISBLANK($L81))),_xlfn.NORM.INV(ABS(VLOOKUP($Q$1,VLookups!$A$40:$B$41,2,FALSE)-V$3),$K81,$O81),"")</f>
        <v/>
      </c>
      <c r="W81" s="101" t="str">
        <f>IF(AND($D81&gt;0,$E81&gt;0,$F81&gt;0,NOT(ISBLANK($L81))),_xlfn.NORM.INV(ABS(VLOOKUP($Q$1,VLookups!$A$40:$B$41,2,FALSE)-W$3),$K81,$O81),"")</f>
        <v/>
      </c>
      <c r="X81" s="100" t="str">
        <f>IF(AND($D81&gt;0,$E81&gt;0,$F81&gt;0,NOT(ISBLANK($L81))),_xlfn.NORM.INV(ABS(VLOOKUP($Q$1,VLookups!$A$40:$B$41,2,FALSE)-X$3),$K81,$O81),"")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hidden="1"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IF(AND(D82&gt;0,E82&gt;0,F82&gt;0),IF(ISBLANK(N82),IF(ISBLANK(L82),"",(F82-D82)*VLOOKUP(L82,VLookups!$A$4:$B$10,2,FALSE)),N82),"")</f>
        <v/>
      </c>
      <c r="P82" s="82" t="str">
        <f t="shared" si="409"/>
        <v/>
      </c>
      <c r="Q82" s="102"/>
      <c r="R82" s="294" t="str">
        <f>IF(AND(Q82&gt;0,E82&gt;0,NOT(O82="")),ABS(VLOOKUP($Q$1,VLookups!$A$40:$B$41,2,FALSE)-_xlfn.NORM.DIST(Q82,K82,O82,TRUE)),"")</f>
        <v/>
      </c>
      <c r="S82" s="101" t="str">
        <f>IF(AND($D82&gt;0,$E82&gt;0,$F82&gt;0,NOT(ISBLANK($L82))),_xlfn.NORM.INV(ABS(VLOOKUP($Q$1,VLookups!$A$40:$B$41,2,FALSE)-S$3),$K82,$O82),"")</f>
        <v/>
      </c>
      <c r="T82" s="100" t="str">
        <f>IF(AND($D82&gt;0,$E82&gt;0,$F82&gt;0,NOT(ISBLANK($L82))),_xlfn.NORM.INV(ABS(VLOOKUP($Q$1,VLookups!$A$40:$B$41,2,FALSE)-T$3),$K82,$O82),"")</f>
        <v/>
      </c>
      <c r="U82" s="101" t="str">
        <f>IF(AND($D82&gt;0,$E82&gt;0,$F82&gt;0,NOT(ISBLANK($L82))),_xlfn.NORM.INV(ABS(VLOOKUP($Q$1,VLookups!$A$40:$B$41,2,FALSE)-U$3),$K82,$O82),"")</f>
        <v/>
      </c>
      <c r="V82" s="100" t="str">
        <f>IF(AND($D82&gt;0,$E82&gt;0,$F82&gt;0,NOT(ISBLANK($L82))),_xlfn.NORM.INV(ABS(VLOOKUP($Q$1,VLookups!$A$40:$B$41,2,FALSE)-V$3),$K82,$O82),"")</f>
        <v/>
      </c>
      <c r="W82" s="101" t="str">
        <f>IF(AND($D82&gt;0,$E82&gt;0,$F82&gt;0,NOT(ISBLANK($L82))),_xlfn.NORM.INV(ABS(VLOOKUP($Q$1,VLookups!$A$40:$B$41,2,FALSE)-W$3),$K82,$O82),"")</f>
        <v/>
      </c>
      <c r="X82" s="100" t="str">
        <f>IF(AND($D82&gt;0,$E82&gt;0,$F82&gt;0,NOT(ISBLANK($L82))),_xlfn.NORM.INV(ABS(VLOOKUP($Q$1,VLookups!$A$40:$B$41,2,FALSE)-X$3),$K82,$O82),"")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hidden="1"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IF(AND(D83&gt;0,E83&gt;0,F83&gt;0),IF(ISBLANK(N83),IF(ISBLANK(L83),"",(F83-D83)*VLOOKUP(L83,VLookups!$A$4:$B$10,2,FALSE)),N83),"")</f>
        <v/>
      </c>
      <c r="P83" s="82" t="str">
        <f t="shared" si="409"/>
        <v/>
      </c>
      <c r="Q83" s="102"/>
      <c r="R83" s="294" t="str">
        <f>IF(AND(Q83&gt;0,E83&gt;0,NOT(O83="")),ABS(VLOOKUP($Q$1,VLookups!$A$40:$B$41,2,FALSE)-_xlfn.NORM.DIST(Q83,K83,O83,TRUE)),"")</f>
        <v/>
      </c>
      <c r="S83" s="101" t="str">
        <f>IF(AND($D83&gt;0,$E83&gt;0,$F83&gt;0,NOT(ISBLANK($L83))),_xlfn.NORM.INV(ABS(VLOOKUP($Q$1,VLookups!$A$40:$B$41,2,FALSE)-S$3),$K83,$O83),"")</f>
        <v/>
      </c>
      <c r="T83" s="100" t="str">
        <f>IF(AND($D83&gt;0,$E83&gt;0,$F83&gt;0,NOT(ISBLANK($L83))),_xlfn.NORM.INV(ABS(VLOOKUP($Q$1,VLookups!$A$40:$B$41,2,FALSE)-T$3),$K83,$O83),"")</f>
        <v/>
      </c>
      <c r="U83" s="101" t="str">
        <f>IF(AND($D83&gt;0,$E83&gt;0,$F83&gt;0,NOT(ISBLANK($L83))),_xlfn.NORM.INV(ABS(VLOOKUP($Q$1,VLookups!$A$40:$B$41,2,FALSE)-U$3),$K83,$O83),"")</f>
        <v/>
      </c>
      <c r="V83" s="100" t="str">
        <f>IF(AND($D83&gt;0,$E83&gt;0,$F83&gt;0,NOT(ISBLANK($L83))),_xlfn.NORM.INV(ABS(VLOOKUP($Q$1,VLookups!$A$40:$B$41,2,FALSE)-V$3),$K83,$O83),"")</f>
        <v/>
      </c>
      <c r="W83" s="101" t="str">
        <f>IF(AND($D83&gt;0,$E83&gt;0,$F83&gt;0,NOT(ISBLANK($L83))),_xlfn.NORM.INV(ABS(VLOOKUP($Q$1,VLookups!$A$40:$B$41,2,FALSE)-W$3),$K83,$O83),"")</f>
        <v/>
      </c>
      <c r="X83" s="100" t="str">
        <f>IF(AND($D83&gt;0,$E83&gt;0,$F83&gt;0,NOT(ISBLANK($L83))),_xlfn.NORM.INV(ABS(VLOOKUP($Q$1,VLookups!$A$40:$B$41,2,FALSE)-X$3),$K83,$O83),"")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hidden="1"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IF(AND(D84&gt;0,E84&gt;0,F84&gt;0),IF(ISBLANK(N84),IF(ISBLANK(L84),"",(F84-D84)*VLOOKUP(L84,VLookups!$A$4:$B$10,2,FALSE)),N84),"")</f>
        <v/>
      </c>
      <c r="P84" s="82" t="str">
        <f t="shared" si="409"/>
        <v/>
      </c>
      <c r="Q84" s="102"/>
      <c r="R84" s="294" t="str">
        <f>IF(AND(Q84&gt;0,E84&gt;0,NOT(O84="")),ABS(VLOOKUP($Q$1,VLookups!$A$40:$B$41,2,FALSE)-_xlfn.NORM.DIST(Q84,K84,O84,TRUE)),"")</f>
        <v/>
      </c>
      <c r="S84" s="101" t="str">
        <f>IF(AND($D84&gt;0,$E84&gt;0,$F84&gt;0,NOT(ISBLANK($L84))),_xlfn.NORM.INV(ABS(VLOOKUP($Q$1,VLookups!$A$40:$B$41,2,FALSE)-S$3),$K84,$O84),"")</f>
        <v/>
      </c>
      <c r="T84" s="100" t="str">
        <f>IF(AND($D84&gt;0,$E84&gt;0,$F84&gt;0,NOT(ISBLANK($L84))),_xlfn.NORM.INV(ABS(VLOOKUP($Q$1,VLookups!$A$40:$B$41,2,FALSE)-T$3),$K84,$O84),"")</f>
        <v/>
      </c>
      <c r="U84" s="101" t="str">
        <f>IF(AND($D84&gt;0,$E84&gt;0,$F84&gt;0,NOT(ISBLANK($L84))),_xlfn.NORM.INV(ABS(VLOOKUP($Q$1,VLookups!$A$40:$B$41,2,FALSE)-U$3),$K84,$O84),"")</f>
        <v/>
      </c>
      <c r="V84" s="100" t="str">
        <f>IF(AND($D84&gt;0,$E84&gt;0,$F84&gt;0,NOT(ISBLANK($L84))),_xlfn.NORM.INV(ABS(VLOOKUP($Q$1,VLookups!$A$40:$B$41,2,FALSE)-V$3),$K84,$O84),"")</f>
        <v/>
      </c>
      <c r="W84" s="101" t="str">
        <f>IF(AND($D84&gt;0,$E84&gt;0,$F84&gt;0,NOT(ISBLANK($L84))),_xlfn.NORM.INV(ABS(VLOOKUP($Q$1,VLookups!$A$40:$B$41,2,FALSE)-W$3),$K84,$O84),"")</f>
        <v/>
      </c>
      <c r="X84" s="100" t="str">
        <f>IF(AND($D84&gt;0,$E84&gt;0,$F84&gt;0,NOT(ISBLANK($L84))),_xlfn.NORM.INV(ABS(VLOOKUP($Q$1,VLookups!$A$40:$B$41,2,FALSE)-X$3),$K84,$O84),"")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hidden="1"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IF(AND(D85&gt;0,E85&gt;0,F85&gt;0),IF(ISBLANK(N85),IF(ISBLANK(L85),"",(F85-D85)*VLOOKUP(L85,VLookups!$A$4:$B$10,2,FALSE)),N85),"")</f>
        <v/>
      </c>
      <c r="P85" s="82" t="str">
        <f t="shared" si="409"/>
        <v/>
      </c>
      <c r="Q85" s="102"/>
      <c r="R85" s="294" t="str">
        <f>IF(AND(Q85&gt;0,E85&gt;0,NOT(O85="")),ABS(VLOOKUP($Q$1,VLookups!$A$40:$B$41,2,FALSE)-_xlfn.NORM.DIST(Q85,K85,O85,TRUE)),"")</f>
        <v/>
      </c>
      <c r="S85" s="101" t="str">
        <f>IF(AND($D85&gt;0,$E85&gt;0,$F85&gt;0,NOT(ISBLANK($L85))),_xlfn.NORM.INV(ABS(VLOOKUP($Q$1,VLookups!$A$40:$B$41,2,FALSE)-S$3),$K85,$O85),"")</f>
        <v/>
      </c>
      <c r="T85" s="100" t="str">
        <f>IF(AND($D85&gt;0,$E85&gt;0,$F85&gt;0,NOT(ISBLANK($L85))),_xlfn.NORM.INV(ABS(VLOOKUP($Q$1,VLookups!$A$40:$B$41,2,FALSE)-T$3),$K85,$O85),"")</f>
        <v/>
      </c>
      <c r="U85" s="101" t="str">
        <f>IF(AND($D85&gt;0,$E85&gt;0,$F85&gt;0,NOT(ISBLANK($L85))),_xlfn.NORM.INV(ABS(VLOOKUP($Q$1,VLookups!$A$40:$B$41,2,FALSE)-U$3),$K85,$O85),"")</f>
        <v/>
      </c>
      <c r="V85" s="100" t="str">
        <f>IF(AND($D85&gt;0,$E85&gt;0,$F85&gt;0,NOT(ISBLANK($L85))),_xlfn.NORM.INV(ABS(VLOOKUP($Q$1,VLookups!$A$40:$B$41,2,FALSE)-V$3),$K85,$O85),"")</f>
        <v/>
      </c>
      <c r="W85" s="101" t="str">
        <f>IF(AND($D85&gt;0,$E85&gt;0,$F85&gt;0,NOT(ISBLANK($L85))),_xlfn.NORM.INV(ABS(VLOOKUP($Q$1,VLookups!$A$40:$B$41,2,FALSE)-W$3),$K85,$O85),"")</f>
        <v/>
      </c>
      <c r="X85" s="100" t="str">
        <f>IF(AND($D85&gt;0,$E85&gt;0,$F85&gt;0,NOT(ISBLANK($L85))),_xlfn.NORM.INV(ABS(VLOOKUP($Q$1,VLookups!$A$40:$B$41,2,FALSE)-X$3),$K85,$O85),"")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hidden="1"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IF(AND(D86&gt;0,E86&gt;0,F86&gt;0),IF(ISBLANK(N86),IF(ISBLANK(L86),"",(F86-D86)*VLOOKUP(L86,VLookups!$A$4:$B$10,2,FALSE)),N86),"")</f>
        <v/>
      </c>
      <c r="P86" s="82" t="str">
        <f t="shared" si="409"/>
        <v/>
      </c>
      <c r="Q86" s="102"/>
      <c r="R86" s="294" t="str">
        <f>IF(AND(Q86&gt;0,E86&gt;0,NOT(O86="")),ABS(VLOOKUP($Q$1,VLookups!$A$40:$B$41,2,FALSE)-_xlfn.NORM.DIST(Q86,K86,O86,TRUE)),"")</f>
        <v/>
      </c>
      <c r="S86" s="101" t="str">
        <f>IF(AND($D86&gt;0,$E86&gt;0,$F86&gt;0,NOT(ISBLANK($L86))),_xlfn.NORM.INV(ABS(VLOOKUP($Q$1,VLookups!$A$40:$B$41,2,FALSE)-S$3),$K86,$O86),"")</f>
        <v/>
      </c>
      <c r="T86" s="100" t="str">
        <f>IF(AND($D86&gt;0,$E86&gt;0,$F86&gt;0,NOT(ISBLANK($L86))),_xlfn.NORM.INV(ABS(VLOOKUP($Q$1,VLookups!$A$40:$B$41,2,FALSE)-T$3),$K86,$O86),"")</f>
        <v/>
      </c>
      <c r="U86" s="101" t="str">
        <f>IF(AND($D86&gt;0,$E86&gt;0,$F86&gt;0,NOT(ISBLANK($L86))),_xlfn.NORM.INV(ABS(VLOOKUP($Q$1,VLookups!$A$40:$B$41,2,FALSE)-U$3),$K86,$O86),"")</f>
        <v/>
      </c>
      <c r="V86" s="100" t="str">
        <f>IF(AND($D86&gt;0,$E86&gt;0,$F86&gt;0,NOT(ISBLANK($L86))),_xlfn.NORM.INV(ABS(VLOOKUP($Q$1,VLookups!$A$40:$B$41,2,FALSE)-V$3),$K86,$O86),"")</f>
        <v/>
      </c>
      <c r="W86" s="101" t="str">
        <f>IF(AND($D86&gt;0,$E86&gt;0,$F86&gt;0,NOT(ISBLANK($L86))),_xlfn.NORM.INV(ABS(VLOOKUP($Q$1,VLookups!$A$40:$B$41,2,FALSE)-W$3),$K86,$O86),"")</f>
        <v/>
      </c>
      <c r="X86" s="100" t="str">
        <f>IF(AND($D86&gt;0,$E86&gt;0,$F86&gt;0,NOT(ISBLANK($L86))),_xlfn.NORM.INV(ABS(VLOOKUP($Q$1,VLookups!$A$40:$B$41,2,FALSE)-X$3),$K86,$O86),"")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hidden="1"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IF(AND(D87&gt;0,E87&gt;0,F87&gt;0),IF(ISBLANK(N87),IF(ISBLANK(L87),"",(F87-D87)*VLOOKUP(L87,VLookups!$A$4:$B$10,2,FALSE)),N87),"")</f>
        <v/>
      </c>
      <c r="P87" s="82" t="str">
        <f t="shared" si="409"/>
        <v/>
      </c>
      <c r="Q87" s="102"/>
      <c r="R87" s="294" t="str">
        <f>IF(AND(Q87&gt;0,E87&gt;0,NOT(O87="")),ABS(VLOOKUP($Q$1,VLookups!$A$40:$B$41,2,FALSE)-_xlfn.NORM.DIST(Q87,K87,O87,TRUE)),"")</f>
        <v/>
      </c>
      <c r="S87" s="101" t="str">
        <f>IF(AND($D87&gt;0,$E87&gt;0,$F87&gt;0,NOT(ISBLANK($L87))),_xlfn.NORM.INV(ABS(VLOOKUP($Q$1,VLookups!$A$40:$B$41,2,FALSE)-S$3),$K87,$O87),"")</f>
        <v/>
      </c>
      <c r="T87" s="100" t="str">
        <f>IF(AND($D87&gt;0,$E87&gt;0,$F87&gt;0,NOT(ISBLANK($L87))),_xlfn.NORM.INV(ABS(VLOOKUP($Q$1,VLookups!$A$40:$B$41,2,FALSE)-T$3),$K87,$O87),"")</f>
        <v/>
      </c>
      <c r="U87" s="101" t="str">
        <f>IF(AND($D87&gt;0,$E87&gt;0,$F87&gt;0,NOT(ISBLANK($L87))),_xlfn.NORM.INV(ABS(VLOOKUP($Q$1,VLookups!$A$40:$B$41,2,FALSE)-U$3),$K87,$O87),"")</f>
        <v/>
      </c>
      <c r="V87" s="100" t="str">
        <f>IF(AND($D87&gt;0,$E87&gt;0,$F87&gt;0,NOT(ISBLANK($L87))),_xlfn.NORM.INV(ABS(VLOOKUP($Q$1,VLookups!$A$40:$B$41,2,FALSE)-V$3),$K87,$O87),"")</f>
        <v/>
      </c>
      <c r="W87" s="101" t="str">
        <f>IF(AND($D87&gt;0,$E87&gt;0,$F87&gt;0,NOT(ISBLANK($L87))),_xlfn.NORM.INV(ABS(VLOOKUP($Q$1,VLookups!$A$40:$B$41,2,FALSE)-W$3),$K87,$O87),"")</f>
        <v/>
      </c>
      <c r="X87" s="100" t="str">
        <f>IF(AND($D87&gt;0,$E87&gt;0,$F87&gt;0,NOT(ISBLANK($L87))),_xlfn.NORM.INV(ABS(VLOOKUP($Q$1,VLookups!$A$40:$B$41,2,FALSE)-X$3),$K87,$O87),"")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hidden="1"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IF(AND(D88&gt;0,E88&gt;0,F88&gt;0),IF(ISBLANK(N88),IF(ISBLANK(L88),"",(F88-D88)*VLOOKUP(L88,VLookups!$A$4:$B$10,2,FALSE)),N88),"")</f>
        <v/>
      </c>
      <c r="P88" s="82" t="str">
        <f t="shared" si="409"/>
        <v/>
      </c>
      <c r="Q88" s="102"/>
      <c r="R88" s="294" t="str">
        <f>IF(AND(Q88&gt;0,E88&gt;0,NOT(O88="")),ABS(VLOOKUP($Q$1,VLookups!$A$40:$B$41,2,FALSE)-_xlfn.NORM.DIST(Q88,K88,O88,TRUE)),"")</f>
        <v/>
      </c>
      <c r="S88" s="101" t="str">
        <f>IF(AND($D88&gt;0,$E88&gt;0,$F88&gt;0,NOT(ISBLANK($L88))),_xlfn.NORM.INV(ABS(VLOOKUP($Q$1,VLookups!$A$40:$B$41,2,FALSE)-S$3),$K88,$O88),"")</f>
        <v/>
      </c>
      <c r="T88" s="100" t="str">
        <f>IF(AND($D88&gt;0,$E88&gt;0,$F88&gt;0,NOT(ISBLANK($L88))),_xlfn.NORM.INV(ABS(VLOOKUP($Q$1,VLookups!$A$40:$B$41,2,FALSE)-T$3),$K88,$O88),"")</f>
        <v/>
      </c>
      <c r="U88" s="101" t="str">
        <f>IF(AND($D88&gt;0,$E88&gt;0,$F88&gt;0,NOT(ISBLANK($L88))),_xlfn.NORM.INV(ABS(VLOOKUP($Q$1,VLookups!$A$40:$B$41,2,FALSE)-U$3),$K88,$O88),"")</f>
        <v/>
      </c>
      <c r="V88" s="100" t="str">
        <f>IF(AND($D88&gt;0,$E88&gt;0,$F88&gt;0,NOT(ISBLANK($L88))),_xlfn.NORM.INV(ABS(VLOOKUP($Q$1,VLookups!$A$40:$B$41,2,FALSE)-V$3),$K88,$O88),"")</f>
        <v/>
      </c>
      <c r="W88" s="101" t="str">
        <f>IF(AND($D88&gt;0,$E88&gt;0,$F88&gt;0,NOT(ISBLANK($L88))),_xlfn.NORM.INV(ABS(VLOOKUP($Q$1,VLookups!$A$40:$B$41,2,FALSE)-W$3),$K88,$O88),"")</f>
        <v/>
      </c>
      <c r="X88" s="100" t="str">
        <f>IF(AND($D88&gt;0,$E88&gt;0,$F88&gt;0,NOT(ISBLANK($L88))),_xlfn.NORM.INV(ABS(VLOOKUP($Q$1,VLookups!$A$40:$B$41,2,FALSE)-X$3),$K88,$O88),"")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hidden="1"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IF(AND(D89&gt;0,E89&gt;0,F89&gt;0),IF(ISBLANK(N89),IF(ISBLANK(L89),"",(F89-D89)*VLOOKUP(L89,VLookups!$A$4:$B$10,2,FALSE)),N89),"")</f>
        <v/>
      </c>
      <c r="P89" s="82" t="str">
        <f t="shared" si="409"/>
        <v/>
      </c>
      <c r="Q89" s="102"/>
      <c r="R89" s="294" t="str">
        <f>IF(AND(Q89&gt;0,E89&gt;0,NOT(O89="")),ABS(VLOOKUP($Q$1,VLookups!$A$40:$B$41,2,FALSE)-_xlfn.NORM.DIST(Q89,K89,O89,TRUE)),"")</f>
        <v/>
      </c>
      <c r="S89" s="101" t="str">
        <f>IF(AND($D89&gt;0,$E89&gt;0,$F89&gt;0,NOT(ISBLANK($L89))),_xlfn.NORM.INV(ABS(VLOOKUP($Q$1,VLookups!$A$40:$B$41,2,FALSE)-S$3),$K89,$O89),"")</f>
        <v/>
      </c>
      <c r="T89" s="100" t="str">
        <f>IF(AND($D89&gt;0,$E89&gt;0,$F89&gt;0,NOT(ISBLANK($L89))),_xlfn.NORM.INV(ABS(VLOOKUP($Q$1,VLookups!$A$40:$B$41,2,FALSE)-T$3),$K89,$O89),"")</f>
        <v/>
      </c>
      <c r="U89" s="101" t="str">
        <f>IF(AND($D89&gt;0,$E89&gt;0,$F89&gt;0,NOT(ISBLANK($L89))),_xlfn.NORM.INV(ABS(VLOOKUP($Q$1,VLookups!$A$40:$B$41,2,FALSE)-U$3),$K89,$O89),"")</f>
        <v/>
      </c>
      <c r="V89" s="100" t="str">
        <f>IF(AND($D89&gt;0,$E89&gt;0,$F89&gt;0,NOT(ISBLANK($L89))),_xlfn.NORM.INV(ABS(VLOOKUP($Q$1,VLookups!$A$40:$B$41,2,FALSE)-V$3),$K89,$O89),"")</f>
        <v/>
      </c>
      <c r="W89" s="101" t="str">
        <f>IF(AND($D89&gt;0,$E89&gt;0,$F89&gt;0,NOT(ISBLANK($L89))),_xlfn.NORM.INV(ABS(VLOOKUP($Q$1,VLookups!$A$40:$B$41,2,FALSE)-W$3),$K89,$O89),"")</f>
        <v/>
      </c>
      <c r="X89" s="100" t="str">
        <f>IF(AND($D89&gt;0,$E89&gt;0,$F89&gt;0,NOT(ISBLANK($L89))),_xlfn.NORM.INV(ABS(VLOOKUP($Q$1,VLookups!$A$40:$B$41,2,FALSE)-X$3),$K89,$O89),"")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hidden="1"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IF(AND(D90&gt;0,E90&gt;0,F90&gt;0),IF(ISBLANK(N90),IF(ISBLANK(L90),"",(F90-D90)*VLOOKUP(L90,VLookups!$A$4:$B$10,2,FALSE)),N90),"")</f>
        <v/>
      </c>
      <c r="P90" s="82" t="str">
        <f t="shared" si="409"/>
        <v/>
      </c>
      <c r="Q90" s="102"/>
      <c r="R90" s="294" t="str">
        <f>IF(AND(Q90&gt;0,E90&gt;0,NOT(O90="")),ABS(VLOOKUP($Q$1,VLookups!$A$40:$B$41,2,FALSE)-_xlfn.NORM.DIST(Q90,K90,O90,TRUE)),"")</f>
        <v/>
      </c>
      <c r="S90" s="101" t="str">
        <f>IF(AND($D90&gt;0,$E90&gt;0,$F90&gt;0,NOT(ISBLANK($L90))),_xlfn.NORM.INV(ABS(VLOOKUP($Q$1,VLookups!$A$40:$B$41,2,FALSE)-S$3),$K90,$O90),"")</f>
        <v/>
      </c>
      <c r="T90" s="100" t="str">
        <f>IF(AND($D90&gt;0,$E90&gt;0,$F90&gt;0,NOT(ISBLANK($L90))),_xlfn.NORM.INV(ABS(VLOOKUP($Q$1,VLookups!$A$40:$B$41,2,FALSE)-T$3),$K90,$O90),"")</f>
        <v/>
      </c>
      <c r="U90" s="101" t="str">
        <f>IF(AND($D90&gt;0,$E90&gt;0,$F90&gt;0,NOT(ISBLANK($L90))),_xlfn.NORM.INV(ABS(VLOOKUP($Q$1,VLookups!$A$40:$B$41,2,FALSE)-U$3),$K90,$O90),"")</f>
        <v/>
      </c>
      <c r="V90" s="100" t="str">
        <f>IF(AND($D90&gt;0,$E90&gt;0,$F90&gt;0,NOT(ISBLANK($L90))),_xlfn.NORM.INV(ABS(VLOOKUP($Q$1,VLookups!$A$40:$B$41,2,FALSE)-V$3),$K90,$O90),"")</f>
        <v/>
      </c>
      <c r="W90" s="101" t="str">
        <f>IF(AND($D90&gt;0,$E90&gt;0,$F90&gt;0,NOT(ISBLANK($L90))),_xlfn.NORM.INV(ABS(VLOOKUP($Q$1,VLookups!$A$40:$B$41,2,FALSE)-W$3),$K90,$O90),"")</f>
        <v/>
      </c>
      <c r="X90" s="100" t="str">
        <f>IF(AND($D90&gt;0,$E90&gt;0,$F90&gt;0,NOT(ISBLANK($L90))),_xlfn.NORM.INV(ABS(VLOOKUP($Q$1,VLookups!$A$40:$B$41,2,FALSE)-X$3),$K90,$O90),"")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hidden="1"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IF(AND(D91&gt;0,E91&gt;0,F91&gt;0),IF(ISBLANK(N91),IF(ISBLANK(L91),"",(F91-D91)*VLOOKUP(L91,VLookups!$A$4:$B$10,2,FALSE)),N91),"")</f>
        <v/>
      </c>
      <c r="P91" s="82" t="str">
        <f t="shared" si="409"/>
        <v/>
      </c>
      <c r="Q91" s="102"/>
      <c r="R91" s="294" t="str">
        <f>IF(AND(Q91&gt;0,E91&gt;0,NOT(O91="")),ABS(VLOOKUP($Q$1,VLookups!$A$40:$B$41,2,FALSE)-_xlfn.NORM.DIST(Q91,K91,O91,TRUE)),"")</f>
        <v/>
      </c>
      <c r="S91" s="101" t="str">
        <f>IF(AND($D91&gt;0,$E91&gt;0,$F91&gt;0,NOT(ISBLANK($L91))),_xlfn.NORM.INV(ABS(VLOOKUP($Q$1,VLookups!$A$40:$B$41,2,FALSE)-S$3),$K91,$O91),"")</f>
        <v/>
      </c>
      <c r="T91" s="100" t="str">
        <f>IF(AND($D91&gt;0,$E91&gt;0,$F91&gt;0,NOT(ISBLANK($L91))),_xlfn.NORM.INV(ABS(VLOOKUP($Q$1,VLookups!$A$40:$B$41,2,FALSE)-T$3),$K91,$O91),"")</f>
        <v/>
      </c>
      <c r="U91" s="101" t="str">
        <f>IF(AND($D91&gt;0,$E91&gt;0,$F91&gt;0,NOT(ISBLANK($L91))),_xlfn.NORM.INV(ABS(VLOOKUP($Q$1,VLookups!$A$40:$B$41,2,FALSE)-U$3),$K91,$O91),"")</f>
        <v/>
      </c>
      <c r="V91" s="100" t="str">
        <f>IF(AND($D91&gt;0,$E91&gt;0,$F91&gt;0,NOT(ISBLANK($L91))),_xlfn.NORM.INV(ABS(VLOOKUP($Q$1,VLookups!$A$40:$B$41,2,FALSE)-V$3),$K91,$O91),"")</f>
        <v/>
      </c>
      <c r="W91" s="101" t="str">
        <f>IF(AND($D91&gt;0,$E91&gt;0,$F91&gt;0,NOT(ISBLANK($L91))),_xlfn.NORM.INV(ABS(VLOOKUP($Q$1,VLookups!$A$40:$B$41,2,FALSE)-W$3),$K91,$O91),"")</f>
        <v/>
      </c>
      <c r="X91" s="100" t="str">
        <f>IF(AND($D91&gt;0,$E91&gt;0,$F91&gt;0,NOT(ISBLANK($L91))),_xlfn.NORM.INV(ABS(VLOOKUP($Q$1,VLookups!$A$40:$B$41,2,FALSE)-X$3),$K91,$O91),"")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hidden="1"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IF(AND(D92&gt;0,E92&gt;0,F92&gt;0),IF(ISBLANK(N92),IF(ISBLANK(L92),"",(F92-D92)*VLOOKUP(L92,VLookups!$A$4:$B$10,2,FALSE)),N92),"")</f>
        <v/>
      </c>
      <c r="P92" s="82" t="str">
        <f t="shared" si="409"/>
        <v/>
      </c>
      <c r="Q92" s="102"/>
      <c r="R92" s="294" t="str">
        <f>IF(AND(Q92&gt;0,E92&gt;0,NOT(O92="")),ABS(VLOOKUP($Q$1,VLookups!$A$40:$B$41,2,FALSE)-_xlfn.NORM.DIST(Q92,K92,O92,TRUE)),"")</f>
        <v/>
      </c>
      <c r="S92" s="101" t="str">
        <f>IF(AND($D92&gt;0,$E92&gt;0,$F92&gt;0,NOT(ISBLANK($L92))),_xlfn.NORM.INV(ABS(VLOOKUP($Q$1,VLookups!$A$40:$B$41,2,FALSE)-S$3),$K92,$O92),"")</f>
        <v/>
      </c>
      <c r="T92" s="100" t="str">
        <f>IF(AND($D92&gt;0,$E92&gt;0,$F92&gt;0,NOT(ISBLANK($L92))),_xlfn.NORM.INV(ABS(VLOOKUP($Q$1,VLookups!$A$40:$B$41,2,FALSE)-T$3),$K92,$O92),"")</f>
        <v/>
      </c>
      <c r="U92" s="101" t="str">
        <f>IF(AND($D92&gt;0,$E92&gt;0,$F92&gt;0,NOT(ISBLANK($L92))),_xlfn.NORM.INV(ABS(VLOOKUP($Q$1,VLookups!$A$40:$B$41,2,FALSE)-U$3),$K92,$O92),"")</f>
        <v/>
      </c>
      <c r="V92" s="100" t="str">
        <f>IF(AND($D92&gt;0,$E92&gt;0,$F92&gt;0,NOT(ISBLANK($L92))),_xlfn.NORM.INV(ABS(VLOOKUP($Q$1,VLookups!$A$40:$B$41,2,FALSE)-V$3),$K92,$O92),"")</f>
        <v/>
      </c>
      <c r="W92" s="101" t="str">
        <f>IF(AND($D92&gt;0,$E92&gt;0,$F92&gt;0,NOT(ISBLANK($L92))),_xlfn.NORM.INV(ABS(VLOOKUP($Q$1,VLookups!$A$40:$B$41,2,FALSE)-W$3),$K92,$O92),"")</f>
        <v/>
      </c>
      <c r="X92" s="100" t="str">
        <f>IF(AND($D92&gt;0,$E92&gt;0,$F92&gt;0,NOT(ISBLANK($L92))),_xlfn.NORM.INV(ABS(VLOOKUP($Q$1,VLookups!$A$40:$B$41,2,FALSE)-X$3),$K92,$O92),"")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hidden="1"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IF(AND(D93&gt;0,E93&gt;0,F93&gt;0),IF(ISBLANK(N93),IF(ISBLANK(L93),"",(F93-D93)*VLOOKUP(L93,VLookups!$A$4:$B$10,2,FALSE)),N93),"")</f>
        <v/>
      </c>
      <c r="P93" s="82" t="str">
        <f t="shared" si="409"/>
        <v/>
      </c>
      <c r="Q93" s="102"/>
      <c r="R93" s="294" t="str">
        <f>IF(AND(Q93&gt;0,E93&gt;0,NOT(O93="")),ABS(VLOOKUP($Q$1,VLookups!$A$40:$B$41,2,FALSE)-_xlfn.NORM.DIST(Q93,K93,O93,TRUE)),"")</f>
        <v/>
      </c>
      <c r="S93" s="101" t="str">
        <f>IF(AND($D93&gt;0,$E93&gt;0,$F93&gt;0,NOT(ISBLANK($L93))),_xlfn.NORM.INV(ABS(VLOOKUP($Q$1,VLookups!$A$40:$B$41,2,FALSE)-S$3),$K93,$O93),"")</f>
        <v/>
      </c>
      <c r="T93" s="100" t="str">
        <f>IF(AND($D93&gt;0,$E93&gt;0,$F93&gt;0,NOT(ISBLANK($L93))),_xlfn.NORM.INV(ABS(VLOOKUP($Q$1,VLookups!$A$40:$B$41,2,FALSE)-T$3),$K93,$O93),"")</f>
        <v/>
      </c>
      <c r="U93" s="101" t="str">
        <f>IF(AND($D93&gt;0,$E93&gt;0,$F93&gt;0,NOT(ISBLANK($L93))),_xlfn.NORM.INV(ABS(VLOOKUP($Q$1,VLookups!$A$40:$B$41,2,FALSE)-U$3),$K93,$O93),"")</f>
        <v/>
      </c>
      <c r="V93" s="100" t="str">
        <f>IF(AND($D93&gt;0,$E93&gt;0,$F93&gt;0,NOT(ISBLANK($L93))),_xlfn.NORM.INV(ABS(VLOOKUP($Q$1,VLookups!$A$40:$B$41,2,FALSE)-V$3),$K93,$O93),"")</f>
        <v/>
      </c>
      <c r="W93" s="101" t="str">
        <f>IF(AND($D93&gt;0,$E93&gt;0,$F93&gt;0,NOT(ISBLANK($L93))),_xlfn.NORM.INV(ABS(VLOOKUP($Q$1,VLookups!$A$40:$B$41,2,FALSE)-W$3),$K93,$O93),"")</f>
        <v/>
      </c>
      <c r="X93" s="100" t="str">
        <f>IF(AND($D93&gt;0,$E93&gt;0,$F93&gt;0,NOT(ISBLANK($L93))),_xlfn.NORM.INV(ABS(VLOOKUP($Q$1,VLookups!$A$40:$B$41,2,FALSE)-X$3),$K93,$O93),"")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hidden="1"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IF(AND(D94&gt;0,E94&gt;0,F94&gt;0),IF(ISBLANK(N94),IF(ISBLANK(L94),"",(F94-D94)*VLOOKUP(L94,VLookups!$A$4:$B$10,2,FALSE)),N94),"")</f>
        <v/>
      </c>
      <c r="P94" s="82" t="str">
        <f t="shared" si="409"/>
        <v/>
      </c>
      <c r="Q94" s="102"/>
      <c r="R94" s="294" t="str">
        <f>IF(AND(Q94&gt;0,E94&gt;0,NOT(O94="")),ABS(VLOOKUP($Q$1,VLookups!$A$40:$B$41,2,FALSE)-_xlfn.NORM.DIST(Q94,K94,O94,TRUE)),"")</f>
        <v/>
      </c>
      <c r="S94" s="101" t="str">
        <f>IF(AND($D94&gt;0,$E94&gt;0,$F94&gt;0,NOT(ISBLANK($L94))),_xlfn.NORM.INV(ABS(VLOOKUP($Q$1,VLookups!$A$40:$B$41,2,FALSE)-S$3),$K94,$O94),"")</f>
        <v/>
      </c>
      <c r="T94" s="100" t="str">
        <f>IF(AND($D94&gt;0,$E94&gt;0,$F94&gt;0,NOT(ISBLANK($L94))),_xlfn.NORM.INV(ABS(VLOOKUP($Q$1,VLookups!$A$40:$B$41,2,FALSE)-T$3),$K94,$O94),"")</f>
        <v/>
      </c>
      <c r="U94" s="101" t="str">
        <f>IF(AND($D94&gt;0,$E94&gt;0,$F94&gt;0,NOT(ISBLANK($L94))),_xlfn.NORM.INV(ABS(VLOOKUP($Q$1,VLookups!$A$40:$B$41,2,FALSE)-U$3),$K94,$O94),"")</f>
        <v/>
      </c>
      <c r="V94" s="100" t="str">
        <f>IF(AND($D94&gt;0,$E94&gt;0,$F94&gt;0,NOT(ISBLANK($L94))),_xlfn.NORM.INV(ABS(VLOOKUP($Q$1,VLookups!$A$40:$B$41,2,FALSE)-V$3),$K94,$O94),"")</f>
        <v/>
      </c>
      <c r="W94" s="101" t="str">
        <f>IF(AND($D94&gt;0,$E94&gt;0,$F94&gt;0,NOT(ISBLANK($L94))),_xlfn.NORM.INV(ABS(VLOOKUP($Q$1,VLookups!$A$40:$B$41,2,FALSE)-W$3),$K94,$O94),"")</f>
        <v/>
      </c>
      <c r="X94" s="100" t="str">
        <f>IF(AND($D94&gt;0,$E94&gt;0,$F94&gt;0,NOT(ISBLANK($L94))),_xlfn.NORM.INV(ABS(VLOOKUP($Q$1,VLookups!$A$40:$B$41,2,FALSE)-X$3),$K94,$O94),"")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hidden="1"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IF(AND(D95&gt;0,E95&gt;0,F95&gt;0),IF(ISBLANK(N95),IF(ISBLANK(L95),"",(F95-D95)*VLOOKUP(L95,VLookups!$A$4:$B$10,2,FALSE)),N95),"")</f>
        <v/>
      </c>
      <c r="P95" s="82" t="str">
        <f t="shared" si="409"/>
        <v/>
      </c>
      <c r="Q95" s="102"/>
      <c r="R95" s="294" t="str">
        <f>IF(AND(Q95&gt;0,E95&gt;0,NOT(O95="")),ABS(VLOOKUP($Q$1,VLookups!$A$40:$B$41,2,FALSE)-_xlfn.NORM.DIST(Q95,K95,O95,TRUE)),"")</f>
        <v/>
      </c>
      <c r="S95" s="101" t="str">
        <f>IF(AND($D95&gt;0,$E95&gt;0,$F95&gt;0,NOT(ISBLANK($L95))),_xlfn.NORM.INV(ABS(VLOOKUP($Q$1,VLookups!$A$40:$B$41,2,FALSE)-S$3),$K95,$O95),"")</f>
        <v/>
      </c>
      <c r="T95" s="100" t="str">
        <f>IF(AND($D95&gt;0,$E95&gt;0,$F95&gt;0,NOT(ISBLANK($L95))),_xlfn.NORM.INV(ABS(VLOOKUP($Q$1,VLookups!$A$40:$B$41,2,FALSE)-T$3),$K95,$O95),"")</f>
        <v/>
      </c>
      <c r="U95" s="101" t="str">
        <f>IF(AND($D95&gt;0,$E95&gt;0,$F95&gt;0,NOT(ISBLANK($L95))),_xlfn.NORM.INV(ABS(VLOOKUP($Q$1,VLookups!$A$40:$B$41,2,FALSE)-U$3),$K95,$O95),"")</f>
        <v/>
      </c>
      <c r="V95" s="100" t="str">
        <f>IF(AND($D95&gt;0,$E95&gt;0,$F95&gt;0,NOT(ISBLANK($L95))),_xlfn.NORM.INV(ABS(VLOOKUP($Q$1,VLookups!$A$40:$B$41,2,FALSE)-V$3),$K95,$O95),"")</f>
        <v/>
      </c>
      <c r="W95" s="101" t="str">
        <f>IF(AND($D95&gt;0,$E95&gt;0,$F95&gt;0,NOT(ISBLANK($L95))),_xlfn.NORM.INV(ABS(VLOOKUP($Q$1,VLookups!$A$40:$B$41,2,FALSE)-W$3),$K95,$O95),"")</f>
        <v/>
      </c>
      <c r="X95" s="100" t="str">
        <f>IF(AND($D95&gt;0,$E95&gt;0,$F95&gt;0,NOT(ISBLANK($L95))),_xlfn.NORM.INV(ABS(VLOOKUP($Q$1,VLookups!$A$40:$B$41,2,FALSE)-X$3),$K95,$O95),"")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hidden="1"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IF(AND(D96&gt;0,E96&gt;0,F96&gt;0),IF(ISBLANK(N96),IF(ISBLANK(L96),"",(F96-D96)*VLOOKUP(L96,VLookups!$A$4:$B$10,2,FALSE)),N96),"")</f>
        <v/>
      </c>
      <c r="P96" s="82" t="str">
        <f t="shared" si="409"/>
        <v/>
      </c>
      <c r="Q96" s="102"/>
      <c r="R96" s="294" t="str">
        <f>IF(AND(Q96&gt;0,E96&gt;0,NOT(O96="")),ABS(VLOOKUP($Q$1,VLookups!$A$40:$B$41,2,FALSE)-_xlfn.NORM.DIST(Q96,K96,O96,TRUE)),"")</f>
        <v/>
      </c>
      <c r="S96" s="101" t="str">
        <f>IF(AND($D96&gt;0,$E96&gt;0,$F96&gt;0,NOT(ISBLANK($L96))),_xlfn.NORM.INV(ABS(VLOOKUP($Q$1,VLookups!$A$40:$B$41,2,FALSE)-S$3),$K96,$O96),"")</f>
        <v/>
      </c>
      <c r="T96" s="100" t="str">
        <f>IF(AND($D96&gt;0,$E96&gt;0,$F96&gt;0,NOT(ISBLANK($L96))),_xlfn.NORM.INV(ABS(VLOOKUP($Q$1,VLookups!$A$40:$B$41,2,FALSE)-T$3),$K96,$O96),"")</f>
        <v/>
      </c>
      <c r="U96" s="101" t="str">
        <f>IF(AND($D96&gt;0,$E96&gt;0,$F96&gt;0,NOT(ISBLANK($L96))),_xlfn.NORM.INV(ABS(VLOOKUP($Q$1,VLookups!$A$40:$B$41,2,FALSE)-U$3),$K96,$O96),"")</f>
        <v/>
      </c>
      <c r="V96" s="100" t="str">
        <f>IF(AND($D96&gt;0,$E96&gt;0,$F96&gt;0,NOT(ISBLANK($L96))),_xlfn.NORM.INV(ABS(VLOOKUP($Q$1,VLookups!$A$40:$B$41,2,FALSE)-V$3),$K96,$O96),"")</f>
        <v/>
      </c>
      <c r="W96" s="101" t="str">
        <f>IF(AND($D96&gt;0,$E96&gt;0,$F96&gt;0,NOT(ISBLANK($L96))),_xlfn.NORM.INV(ABS(VLOOKUP($Q$1,VLookups!$A$40:$B$41,2,FALSE)-W$3),$K96,$O96),"")</f>
        <v/>
      </c>
      <c r="X96" s="100" t="str">
        <f>IF(AND($D96&gt;0,$E96&gt;0,$F96&gt;0,NOT(ISBLANK($L96))),_xlfn.NORM.INV(ABS(VLOOKUP($Q$1,VLookups!$A$40:$B$41,2,FALSE)-X$3),$K96,$O96),"")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hidden="1"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IF(AND(D97&gt;0,E97&gt;0,F97&gt;0),IF(ISBLANK(N97),IF(ISBLANK(L97),"",(F97-D97)*VLOOKUP(L97,VLookups!$A$4:$B$10,2,FALSE)),N97),"")</f>
        <v/>
      </c>
      <c r="P97" s="82" t="str">
        <f t="shared" si="409"/>
        <v/>
      </c>
      <c r="Q97" s="102"/>
      <c r="R97" s="294" t="str">
        <f>IF(AND(Q97&gt;0,E97&gt;0,NOT(O97="")),ABS(VLOOKUP($Q$1,VLookups!$A$40:$B$41,2,FALSE)-_xlfn.NORM.DIST(Q97,K97,O97,TRUE)),"")</f>
        <v/>
      </c>
      <c r="S97" s="101" t="str">
        <f>IF(AND($D97&gt;0,$E97&gt;0,$F97&gt;0,NOT(ISBLANK($L97))),_xlfn.NORM.INV(ABS(VLOOKUP($Q$1,VLookups!$A$40:$B$41,2,FALSE)-S$3),$K97,$O97),"")</f>
        <v/>
      </c>
      <c r="T97" s="100" t="str">
        <f>IF(AND($D97&gt;0,$E97&gt;0,$F97&gt;0,NOT(ISBLANK($L97))),_xlfn.NORM.INV(ABS(VLOOKUP($Q$1,VLookups!$A$40:$B$41,2,FALSE)-T$3),$K97,$O97),"")</f>
        <v/>
      </c>
      <c r="U97" s="101" t="str">
        <f>IF(AND($D97&gt;0,$E97&gt;0,$F97&gt;0,NOT(ISBLANK($L97))),_xlfn.NORM.INV(ABS(VLOOKUP($Q$1,VLookups!$A$40:$B$41,2,FALSE)-U$3),$K97,$O97),"")</f>
        <v/>
      </c>
      <c r="V97" s="100" t="str">
        <f>IF(AND($D97&gt;0,$E97&gt;0,$F97&gt;0,NOT(ISBLANK($L97))),_xlfn.NORM.INV(ABS(VLOOKUP($Q$1,VLookups!$A$40:$B$41,2,FALSE)-V$3),$K97,$O97),"")</f>
        <v/>
      </c>
      <c r="W97" s="101" t="str">
        <f>IF(AND($D97&gt;0,$E97&gt;0,$F97&gt;0,NOT(ISBLANK($L97))),_xlfn.NORM.INV(ABS(VLOOKUP($Q$1,VLookups!$A$40:$B$41,2,FALSE)-W$3),$K97,$O97),"")</f>
        <v/>
      </c>
      <c r="X97" s="100" t="str">
        <f>IF(AND($D97&gt;0,$E97&gt;0,$F97&gt;0,NOT(ISBLANK($L97))),_xlfn.NORM.INV(ABS(VLOOKUP($Q$1,VLookups!$A$40:$B$41,2,FALSE)-X$3),$K97,$O97),"")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hidden="1"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IF(AND(D98&gt;0,E98&gt;0,F98&gt;0),IF(ISBLANK(N98),IF(ISBLANK(L98),"",(F98-D98)*VLOOKUP(L98,VLookups!$A$4:$B$10,2,FALSE)),N98),"")</f>
        <v/>
      </c>
      <c r="P98" s="82" t="str">
        <f t="shared" si="409"/>
        <v/>
      </c>
      <c r="Q98" s="102"/>
      <c r="R98" s="294" t="str">
        <f>IF(AND(Q98&gt;0,E98&gt;0,NOT(O98="")),ABS(VLOOKUP($Q$1,VLookups!$A$40:$B$41,2,FALSE)-_xlfn.NORM.DIST(Q98,K98,O98,TRUE)),"")</f>
        <v/>
      </c>
      <c r="S98" s="101" t="str">
        <f>IF(AND($D98&gt;0,$E98&gt;0,$F98&gt;0,NOT(ISBLANK($L98))),_xlfn.NORM.INV(ABS(VLOOKUP($Q$1,VLookups!$A$40:$B$41,2,FALSE)-S$3),$K98,$O98),"")</f>
        <v/>
      </c>
      <c r="T98" s="100" t="str">
        <f>IF(AND($D98&gt;0,$E98&gt;0,$F98&gt;0,NOT(ISBLANK($L98))),_xlfn.NORM.INV(ABS(VLOOKUP($Q$1,VLookups!$A$40:$B$41,2,FALSE)-T$3),$K98,$O98),"")</f>
        <v/>
      </c>
      <c r="U98" s="101" t="str">
        <f>IF(AND($D98&gt;0,$E98&gt;0,$F98&gt;0,NOT(ISBLANK($L98))),_xlfn.NORM.INV(ABS(VLOOKUP($Q$1,VLookups!$A$40:$B$41,2,FALSE)-U$3),$K98,$O98),"")</f>
        <v/>
      </c>
      <c r="V98" s="100" t="str">
        <f>IF(AND($D98&gt;0,$E98&gt;0,$F98&gt;0,NOT(ISBLANK($L98))),_xlfn.NORM.INV(ABS(VLOOKUP($Q$1,VLookups!$A$40:$B$41,2,FALSE)-V$3),$K98,$O98),"")</f>
        <v/>
      </c>
      <c r="W98" s="101" t="str">
        <f>IF(AND($D98&gt;0,$E98&gt;0,$F98&gt;0,NOT(ISBLANK($L98))),_xlfn.NORM.INV(ABS(VLOOKUP($Q$1,VLookups!$A$40:$B$41,2,FALSE)-W$3),$K98,$O98),"")</f>
        <v/>
      </c>
      <c r="X98" s="100" t="str">
        <f>IF(AND($D98&gt;0,$E98&gt;0,$F98&gt;0,NOT(ISBLANK($L98))),_xlfn.NORM.INV(ABS(VLOOKUP($Q$1,VLookups!$A$40:$B$41,2,FALSE)-X$3),$K98,$O98),"")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hidden="1"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IF(AND(D99&gt;0,E99&gt;0,F99&gt;0),IF(ISBLANK(N99),IF(ISBLANK(L99),"",(F99-D99)*VLOOKUP(L99,VLookups!$A$4:$B$10,2,FALSE)),N99),"")</f>
        <v/>
      </c>
      <c r="P99" s="82" t="str">
        <f t="shared" si="409"/>
        <v/>
      </c>
      <c r="Q99" s="102"/>
      <c r="R99" s="294" t="str">
        <f>IF(AND(Q99&gt;0,E99&gt;0,NOT(O99="")),ABS(VLOOKUP($Q$1,VLookups!$A$40:$B$41,2,FALSE)-_xlfn.NORM.DIST(Q99,K99,O99,TRUE)),"")</f>
        <v/>
      </c>
      <c r="S99" s="101" t="str">
        <f>IF(AND($D99&gt;0,$E99&gt;0,$F99&gt;0,NOT(ISBLANK($L99))),_xlfn.NORM.INV(ABS(VLOOKUP($Q$1,VLookups!$A$40:$B$41,2,FALSE)-S$3),$K99,$O99),"")</f>
        <v/>
      </c>
      <c r="T99" s="100" t="str">
        <f>IF(AND($D99&gt;0,$E99&gt;0,$F99&gt;0,NOT(ISBLANK($L99))),_xlfn.NORM.INV(ABS(VLOOKUP($Q$1,VLookups!$A$40:$B$41,2,FALSE)-T$3),$K99,$O99),"")</f>
        <v/>
      </c>
      <c r="U99" s="101" t="str">
        <f>IF(AND($D99&gt;0,$E99&gt;0,$F99&gt;0,NOT(ISBLANK($L99))),_xlfn.NORM.INV(ABS(VLOOKUP($Q$1,VLookups!$A$40:$B$41,2,FALSE)-U$3),$K99,$O99),"")</f>
        <v/>
      </c>
      <c r="V99" s="100" t="str">
        <f>IF(AND($D99&gt;0,$E99&gt;0,$F99&gt;0,NOT(ISBLANK($L99))),_xlfn.NORM.INV(ABS(VLOOKUP($Q$1,VLookups!$A$40:$B$41,2,FALSE)-V$3),$K99,$O99),"")</f>
        <v/>
      </c>
      <c r="W99" s="101" t="str">
        <f>IF(AND($D99&gt;0,$E99&gt;0,$F99&gt;0,NOT(ISBLANK($L99))),_xlfn.NORM.INV(ABS(VLOOKUP($Q$1,VLookups!$A$40:$B$41,2,FALSE)-W$3),$K99,$O99),"")</f>
        <v/>
      </c>
      <c r="X99" s="100" t="str">
        <f>IF(AND($D99&gt;0,$E99&gt;0,$F99&gt;0,NOT(ISBLANK($L99))),_xlfn.NORM.INV(ABS(VLOOKUP($Q$1,VLookups!$A$40:$B$41,2,FALSE)-X$3),$K99,$O99),"")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hidden="1"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IF(AND(D100&gt;0,E100&gt;0,F100&gt;0),IF(ISBLANK(N100),IF(ISBLANK(L100),"",(F100-D100)*VLOOKUP(L100,VLookups!$A$4:$B$10,2,FALSE)),N100),"")</f>
        <v/>
      </c>
      <c r="P100" s="82" t="str">
        <f t="shared" ref="P100:P103" si="612">IF(O100="","",O100^2)</f>
        <v/>
      </c>
      <c r="Q100" s="102"/>
      <c r="R100" s="294" t="str">
        <f>IF(AND(Q100&gt;0,E100&gt;0,NOT(O100="")),ABS(VLOOKUP($Q$1,VLookups!$A$40:$B$41,2,FALSE)-_xlfn.NORM.DIST(Q100,K100,O100,TRUE)),"")</f>
        <v/>
      </c>
      <c r="S100" s="101" t="str">
        <f>IF(AND($D100&gt;0,$E100&gt;0,$F100&gt;0,NOT(ISBLANK($L100))),_xlfn.NORM.INV(ABS(VLOOKUP($Q$1,VLookups!$A$40:$B$41,2,FALSE)-S$3),$K100,$O100),"")</f>
        <v/>
      </c>
      <c r="T100" s="100" t="str">
        <f>IF(AND($D100&gt;0,$E100&gt;0,$F100&gt;0,NOT(ISBLANK($L100))),_xlfn.NORM.INV(ABS(VLOOKUP($Q$1,VLookups!$A$40:$B$41,2,FALSE)-T$3),$K100,$O100),"")</f>
        <v/>
      </c>
      <c r="U100" s="101" t="str">
        <f>IF(AND($D100&gt;0,$E100&gt;0,$F100&gt;0,NOT(ISBLANK($L100))),_xlfn.NORM.INV(ABS(VLOOKUP($Q$1,VLookups!$A$40:$B$41,2,FALSE)-U$3),$K100,$O100),"")</f>
        <v/>
      </c>
      <c r="V100" s="100" t="str">
        <f>IF(AND($D100&gt;0,$E100&gt;0,$F100&gt;0,NOT(ISBLANK($L100))),_xlfn.NORM.INV(ABS(VLOOKUP($Q$1,VLookups!$A$40:$B$41,2,FALSE)-V$3),$K100,$O100),"")</f>
        <v/>
      </c>
      <c r="W100" s="101" t="str">
        <f>IF(AND($D100&gt;0,$E100&gt;0,$F100&gt;0,NOT(ISBLANK($L100))),_xlfn.NORM.INV(ABS(VLOOKUP($Q$1,VLookups!$A$40:$B$41,2,FALSE)-W$3),$K100,$O100),"")</f>
        <v/>
      </c>
      <c r="X100" s="100" t="str">
        <f>IF(AND($D100&gt;0,$E100&gt;0,$F100&gt;0,NOT(ISBLANK($L100))),_xlfn.NORM.INV(ABS(VLOOKUP($Q$1,VLookups!$A$40:$B$41,2,FALSE)-X$3),$K100,$O100),"")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hidden="1"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IF(AND(D101&gt;0,E101&gt;0,F101&gt;0),IF(ISBLANK(N101),IF(ISBLANK(L101),"",(F101-D101)*VLOOKUP(L101,VLookups!$A$4:$B$10,2,FALSE)),N101),"")</f>
        <v/>
      </c>
      <c r="P101" s="82" t="str">
        <f t="shared" si="612"/>
        <v/>
      </c>
      <c r="Q101" s="102"/>
      <c r="R101" s="294" t="str">
        <f>IF(AND(Q101&gt;0,E101&gt;0,NOT(O101="")),ABS(VLOOKUP($Q$1,VLookups!$A$40:$B$41,2,FALSE)-_xlfn.NORM.DIST(Q101,K101,O101,TRUE)),"")</f>
        <v/>
      </c>
      <c r="S101" s="101" t="str">
        <f>IF(AND($D101&gt;0,$E101&gt;0,$F101&gt;0,NOT(ISBLANK($L101))),_xlfn.NORM.INV(ABS(VLOOKUP($Q$1,VLookups!$A$40:$B$41,2,FALSE)-S$3),$K101,$O101),"")</f>
        <v/>
      </c>
      <c r="T101" s="100" t="str">
        <f>IF(AND($D101&gt;0,$E101&gt;0,$F101&gt;0,NOT(ISBLANK($L101))),_xlfn.NORM.INV(ABS(VLOOKUP($Q$1,VLookups!$A$40:$B$41,2,FALSE)-T$3),$K101,$O101),"")</f>
        <v/>
      </c>
      <c r="U101" s="101" t="str">
        <f>IF(AND($D101&gt;0,$E101&gt;0,$F101&gt;0,NOT(ISBLANK($L101))),_xlfn.NORM.INV(ABS(VLOOKUP($Q$1,VLookups!$A$40:$B$41,2,FALSE)-U$3),$K101,$O101),"")</f>
        <v/>
      </c>
      <c r="V101" s="100" t="str">
        <f>IF(AND($D101&gt;0,$E101&gt;0,$F101&gt;0,NOT(ISBLANK($L101))),_xlfn.NORM.INV(ABS(VLOOKUP($Q$1,VLookups!$A$40:$B$41,2,FALSE)-V$3),$K101,$O101),"")</f>
        <v/>
      </c>
      <c r="W101" s="101" t="str">
        <f>IF(AND($D101&gt;0,$E101&gt;0,$F101&gt;0,NOT(ISBLANK($L101))),_xlfn.NORM.INV(ABS(VLOOKUP($Q$1,VLookups!$A$40:$B$41,2,FALSE)-W$3),$K101,$O101),"")</f>
        <v/>
      </c>
      <c r="X101" s="100" t="str">
        <f>IF(AND($D101&gt;0,$E101&gt;0,$F101&gt;0,NOT(ISBLANK($L101))),_xlfn.NORM.INV(ABS(VLOOKUP($Q$1,VLookups!$A$40:$B$41,2,FALSE)-X$3),$K101,$O101),"")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hidden="1"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IF(AND(D102&gt;0,E102&gt;0,F102&gt;0),IF(ISBLANK(N102),IF(ISBLANK(L102),"",(F102-D102)*VLOOKUP(L102,VLookups!$A$4:$B$10,2,FALSE)),N102),"")</f>
        <v/>
      </c>
      <c r="P102" s="82" t="str">
        <f t="shared" si="612"/>
        <v/>
      </c>
      <c r="Q102" s="102"/>
      <c r="R102" s="294" t="str">
        <f>IF(AND(Q102&gt;0,E102&gt;0,NOT(O102="")),ABS(VLOOKUP($Q$1,VLookups!$A$40:$B$41,2,FALSE)-_xlfn.NORM.DIST(Q102,K102,O102,TRUE)),"")</f>
        <v/>
      </c>
      <c r="S102" s="101" t="str">
        <f>IF(AND($D102&gt;0,$E102&gt;0,$F102&gt;0,NOT(ISBLANK($L102))),_xlfn.NORM.INV(ABS(VLOOKUP($Q$1,VLookups!$A$40:$B$41,2,FALSE)-S$3),$K102,$O102),"")</f>
        <v/>
      </c>
      <c r="T102" s="100" t="str">
        <f>IF(AND($D102&gt;0,$E102&gt;0,$F102&gt;0,NOT(ISBLANK($L102))),_xlfn.NORM.INV(ABS(VLOOKUP($Q$1,VLookups!$A$40:$B$41,2,FALSE)-T$3),$K102,$O102),"")</f>
        <v/>
      </c>
      <c r="U102" s="101" t="str">
        <f>IF(AND($D102&gt;0,$E102&gt;0,$F102&gt;0,NOT(ISBLANK($L102))),_xlfn.NORM.INV(ABS(VLOOKUP($Q$1,VLookups!$A$40:$B$41,2,FALSE)-U$3),$K102,$O102),"")</f>
        <v/>
      </c>
      <c r="V102" s="100" t="str">
        <f>IF(AND($D102&gt;0,$E102&gt;0,$F102&gt;0,NOT(ISBLANK($L102))),_xlfn.NORM.INV(ABS(VLOOKUP($Q$1,VLookups!$A$40:$B$41,2,FALSE)-V$3),$K102,$O102),"")</f>
        <v/>
      </c>
      <c r="W102" s="101" t="str">
        <f>IF(AND($D102&gt;0,$E102&gt;0,$F102&gt;0,NOT(ISBLANK($L102))),_xlfn.NORM.INV(ABS(VLOOKUP($Q$1,VLookups!$A$40:$B$41,2,FALSE)-W$3),$K102,$O102),"")</f>
        <v/>
      </c>
      <c r="X102" s="100" t="str">
        <f>IF(AND($D102&gt;0,$E102&gt;0,$F102&gt;0,NOT(ISBLANK($L102))),_xlfn.NORM.INV(ABS(VLOOKUP($Q$1,VLookups!$A$40:$B$41,2,FALSE)-X$3),$K102,$O102),"")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hidden="1"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IF(AND(D103&gt;0,E103&gt;0,F103&gt;0),IF(ISBLANK(N103),IF(ISBLANK(L103),"",(F103-D103)*VLOOKUP(L103,VLookups!$A$4:$B$10,2,FALSE)),N103),"")</f>
        <v/>
      </c>
      <c r="P103" s="82" t="str">
        <f t="shared" si="612"/>
        <v/>
      </c>
      <c r="Q103" s="102"/>
      <c r="R103" s="294" t="str">
        <f>IF(AND(Q103&gt;0,E103&gt;0,NOT(O103="")),ABS(VLOOKUP($Q$1,VLookups!$A$40:$B$41,2,FALSE)-_xlfn.NORM.DIST(Q103,K103,O103,TRUE)),"")</f>
        <v/>
      </c>
      <c r="S103" s="101" t="str">
        <f>IF(AND($D103&gt;0,$E103&gt;0,$F103&gt;0,NOT(ISBLANK($L103))),_xlfn.NORM.INV(ABS(VLOOKUP($Q$1,VLookups!$A$40:$B$41,2,FALSE)-S$3),$K103,$O103),"")</f>
        <v/>
      </c>
      <c r="T103" s="100" t="str">
        <f>IF(AND($D103&gt;0,$E103&gt;0,$F103&gt;0,NOT(ISBLANK($L103))),_xlfn.NORM.INV(ABS(VLOOKUP($Q$1,VLookups!$A$40:$B$41,2,FALSE)-T$3),$K103,$O103),"")</f>
        <v/>
      </c>
      <c r="U103" s="101" t="str">
        <f>IF(AND($D103&gt;0,$E103&gt;0,$F103&gt;0,NOT(ISBLANK($L103))),_xlfn.NORM.INV(ABS(VLOOKUP($Q$1,VLookups!$A$40:$B$41,2,FALSE)-U$3),$K103,$O103),"")</f>
        <v/>
      </c>
      <c r="V103" s="100" t="str">
        <f>IF(AND($D103&gt;0,$E103&gt;0,$F103&gt;0,NOT(ISBLANK($L103))),_xlfn.NORM.INV(ABS(VLOOKUP($Q$1,VLookups!$A$40:$B$41,2,FALSE)-V$3),$K103,$O103),"")</f>
        <v/>
      </c>
      <c r="W103" s="101" t="str">
        <f>IF(AND($D103&gt;0,$E103&gt;0,$F103&gt;0,NOT(ISBLANK($L103))),_xlfn.NORM.INV(ABS(VLOOKUP($Q$1,VLookups!$A$40:$B$41,2,FALSE)-W$3),$K103,$O103),"")</f>
        <v/>
      </c>
      <c r="X103" s="100" t="str">
        <f>IF(AND($D103&gt;0,$E103&gt;0,$F103&gt;0,NOT(ISBLANK($L103))),_xlfn.NORM.INV(ABS(VLOOKUP($Q$1,VLookups!$A$40:$B$41,2,FALSE)-X$3),$K103,$O103),"")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IF(OR(O104="",Q104=""),"",ABS(VLOOKUP($Q$1,VLookups!$A$40:$B$41,2,FALSE)-_xlfn.NORM.DIST(Q104,K104,O104,TRUE)))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38" t="s">
        <v>81</v>
      </c>
      <c r="E106" s="339"/>
      <c r="F106" s="340"/>
      <c r="G106" s="5"/>
      <c r="H106" s="5"/>
      <c r="I106" s="2"/>
      <c r="J106" s="5"/>
      <c r="K106" s="5"/>
      <c r="L106" s="5"/>
      <c r="M106" s="5"/>
      <c r="N106" s="34" t="s">
        <v>90</v>
      </c>
      <c r="O106" s="34"/>
      <c r="P106" s="34"/>
      <c r="Q106" s="104">
        <v>1000</v>
      </c>
      <c r="R106" s="297">
        <f>IF(OR(O104="",Q106=""),"",ABS(VLOOKUP($Q$1,VLookups!$A$40:$B$41,2,FALSE)-_xlfn.NORM.DIST(Q106,K104,O104,TRUE)))</f>
        <v>0.91364564989340158</v>
      </c>
      <c r="S106" s="73">
        <f>IF($O$104="","",_xlfn.NORM.INV(ABS(VLOOKUP($Q$1,VLookups!$A$40:$B$41,2,FALSE)-S$3),$K$104,$O104))</f>
        <v>771.09618610717348</v>
      </c>
      <c r="T106" s="74">
        <f>IF($O$104="","",_xlfn.NORM.INV(ABS(VLOOKUP($Q$1,VLookups!$A$40:$B$41,2,FALSE)-T$3),$K$104,$O104))</f>
        <v>992.90381389282652</v>
      </c>
      <c r="U106" s="75">
        <f>IF($O$104="","",_xlfn.NORM.INV(ABS(VLOOKUP($Q$1,VLookups!$A$40:$B$41,2,FALSE)-U$3),$K$104,$O104))</f>
        <v>971.69160417035926</v>
      </c>
      <c r="V106" s="76">
        <f>IF($O$104="","",_xlfn.NORM.INV(ABS(VLOOKUP($Q$1,VLookups!$A$40:$B$41,2,FALSE)-V$3),$K$104,$O104))</f>
        <v>954.83281232367483</v>
      </c>
      <c r="W106" s="77">
        <f>IF($O$104="","",_xlfn.NORM.INV(ABS(VLOOKUP($Q$1,VLookups!$A$40:$B$41,2,FALSE)-W$3),$K$104,$O104))</f>
        <v>940.36947005450941</v>
      </c>
      <c r="X106" s="78">
        <f>IF($O$104="","",_xlfn.NORM.INV(ABS(VLOOKUP($Q$1,VLookups!$A$40:$B$41,2,FALSE)-X$3),$K$104,$O104))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4d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4" t="s">
        <v>146</v>
      </c>
      <c r="C148" s="334"/>
      <c r="D148" s="334"/>
      <c r="E148" s="334"/>
      <c r="F148" s="334"/>
      <c r="G148" s="334"/>
      <c r="H148" s="334"/>
      <c r="I148" s="334"/>
      <c r="J148" s="334"/>
      <c r="K148" s="49"/>
      <c r="L148" s="49"/>
      <c r="M148" s="49"/>
      <c r="N148" s="5"/>
      <c r="O148" s="5"/>
      <c r="P148" s="5"/>
      <c r="Q148" s="5"/>
      <c r="R148" s="5"/>
      <c r="S148" s="5"/>
      <c r="T148" s="5"/>
      <c r="U148" s="5"/>
      <c r="V148" s="5"/>
      <c r="W148" s="5"/>
      <c r="X148" s="5"/>
      <c r="Y148" s="5"/>
    </row>
    <row r="149" spans="1:25" x14ac:dyDescent="0.25">
      <c r="A149" s="2"/>
      <c r="B149" s="334" t="s">
        <v>147</v>
      </c>
      <c r="C149" s="334"/>
      <c r="D149" s="334"/>
      <c r="E149" s="334"/>
      <c r="F149" s="334"/>
      <c r="G149" s="334"/>
      <c r="H149" s="334"/>
      <c r="I149" s="334"/>
      <c r="J149" s="334"/>
      <c r="K149" s="49"/>
      <c r="L149" s="49"/>
      <c r="M149" s="49"/>
      <c r="N149" s="5"/>
      <c r="O149" s="5"/>
      <c r="P149" s="5"/>
      <c r="Q149" s="5"/>
      <c r="R149" s="5"/>
      <c r="S149" s="5"/>
      <c r="T149" s="5"/>
      <c r="U149" s="5"/>
      <c r="V149" s="5"/>
      <c r="W149" s="5"/>
      <c r="X149" s="5"/>
      <c r="Y149" s="5"/>
    </row>
    <row r="150" spans="1:25" x14ac:dyDescent="0.25">
      <c r="A150" s="2"/>
      <c r="B150" s="334" t="s">
        <v>96</v>
      </c>
      <c r="C150" s="334"/>
      <c r="D150" s="334"/>
      <c r="E150" s="334"/>
      <c r="F150" s="334"/>
      <c r="G150" s="334"/>
      <c r="H150" s="334"/>
      <c r="I150" s="334"/>
      <c r="J150" s="334"/>
      <c r="K150" s="49"/>
      <c r="L150" s="49"/>
      <c r="M150" s="49"/>
      <c r="N150" s="5"/>
      <c r="O150" s="5"/>
      <c r="P150" s="5"/>
      <c r="Q150" s="5"/>
      <c r="R150" s="5"/>
      <c r="S150" s="5"/>
      <c r="T150" s="5"/>
      <c r="U150" s="5"/>
      <c r="V150" s="5"/>
      <c r="W150" s="5"/>
      <c r="X150" s="5"/>
      <c r="Y150" s="5"/>
    </row>
    <row r="151" spans="1:25" x14ac:dyDescent="0.25">
      <c r="A151" s="2"/>
      <c r="B151" s="334" t="s">
        <v>230</v>
      </c>
      <c r="C151" s="334"/>
      <c r="D151" s="334"/>
      <c r="E151" s="334"/>
      <c r="F151" s="334"/>
      <c r="G151" s="334"/>
      <c r="H151" s="334"/>
      <c r="I151" s="334"/>
      <c r="J151" s="334"/>
      <c r="K151" s="49"/>
      <c r="L151" s="49"/>
      <c r="M151" s="49"/>
      <c r="N151" s="5"/>
      <c r="O151" s="5"/>
      <c r="P151" s="5"/>
      <c r="Q151" s="5"/>
      <c r="R151" s="5"/>
      <c r="S151" s="5"/>
      <c r="T151" s="5"/>
      <c r="U151" s="5"/>
      <c r="V151" s="5"/>
      <c r="W151" s="5"/>
      <c r="X151" s="5"/>
      <c r="Y151" s="5"/>
    </row>
    <row r="152" spans="1:25" x14ac:dyDescent="0.25">
      <c r="A152" s="2"/>
      <c r="B152" s="334" t="s">
        <v>97</v>
      </c>
      <c r="C152" s="334"/>
      <c r="D152" s="334"/>
      <c r="E152" s="334"/>
      <c r="F152" s="334"/>
      <c r="G152" s="334"/>
      <c r="H152" s="334"/>
      <c r="I152" s="334"/>
      <c r="J152" s="334"/>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53" t="s">
        <v>816</v>
      </c>
      <c r="C162" s="353"/>
      <c r="D162" s="353"/>
      <c r="E162" s="353"/>
      <c r="F162" s="353"/>
      <c r="G162" s="353"/>
      <c r="H162" s="35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IF($D$106=VLookups!$A$45,TRUE,FALSE)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IF($D$106=VLookups!$A$45,TRUE,FALSE)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IF($D$106=VLookups!$A$45,TRUE,FALSE)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VLookups!$A$45:$A$46</xm:f>
          </x14:formula1>
          <xm:sqref>D106:F106</xm:sqref>
        </x14:dataValidation>
        <x14:dataValidation type="list" allowBlank="1" showInputMessage="1" showErrorMessage="1" xr:uid="{00000000-0002-0000-0400-000001000000}">
          <x14:formula1>
            <xm:f>VLookups!$A$40:$A$41</xm:f>
          </x14:formula1>
          <xm:sqref>Q1:R1</xm:sqref>
        </x14:dataValidation>
        <x14:dataValidation type="list" allowBlank="1" showInputMessage="1" showErrorMessage="1" xr:uid="{00000000-0002-0000-0400-000002000000}">
          <x14:formula1>
            <xm:f>VLookups!$B$26:$B$36</xm:f>
          </x14:formula1>
          <xm:sqref>H4:H103 F2</xm:sqref>
        </x14:dataValidation>
        <x14:dataValidation type="list" allowBlank="1" showInputMessage="1" showErrorMessage="1" xr:uid="{00000000-0002-0000-0400-000003000000}">
          <x14:formula1>
            <xm:f>VLookups!$B$13:$B$23</xm:f>
          </x14:formula1>
          <xm:sqref>D2 B4:B103</xm:sqref>
        </x14:dataValidation>
        <x14:dataValidation type="list" allowBlank="1" showInputMessage="1" showErrorMessage="1" xr:uid="{00000000-0002-0000-0400-000004000000}">
          <x14:formula1>
            <xm:f>VLookups!$A$4:$A$10</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840</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26"/>
      <c r="C2" s="26"/>
      <c r="D2" s="26"/>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231">
        <v>150</v>
      </c>
      <c r="N4" s="298">
        <f>IF(AND(M4&gt;0,C4&gt;0,NOT(K4="")),ABS(VLOOKUP($M$1,VLookups!$A$40:$B$41,2,FALSE)-_xlfn.NORM.DIST(M4,G4,K4,TRUE)),"")</f>
        <v>0.89435022633314476</v>
      </c>
      <c r="O4" s="236">
        <f>IF(AND($B4&gt;0,$C4&gt;0,$D4&gt;0,NOT(ISBLANK($H4))),_xlfn.NORM.INV(ABS(VLOOKUP($M$1,VLookups!$A$40:$B$41,2,FALSE)-O$3),$G4,$K4),"")</f>
        <v>89.242762426929588</v>
      </c>
      <c r="P4" s="237">
        <f>IF(AND($B4&gt;0,$C4&gt;0,$D4&gt;0,NOT(ISBLANK($H4))),_xlfn.NORM.INV(ABS(VLOOKUP($M$1,VLookups!$A$40:$B$41,2,FALSE)-P$3),$G4,$K4),"")</f>
        <v>150.75723757307043</v>
      </c>
      <c r="Q4" s="236">
        <f>IF(AND($B4&gt;0,$C4&gt;0,$D4&gt;0,NOT(ISBLANK($H4))),_xlfn.NORM.INV(ABS(VLOOKUP($M$1,VLookups!$A$40:$B$41,2,FALSE)-Q$3),$G4,$K4),"")</f>
        <v>144.87440134785095</v>
      </c>
      <c r="R4" s="237">
        <f>IF(AND($B4&gt;0,$C4&gt;0,$D4&gt;0,NOT(ISBLANK($H4))),_xlfn.NORM.INV(ABS(VLOOKUP($M$1,VLookups!$A$40:$B$41,2,FALSE)-R$3),$G4,$K4),"")</f>
        <v>140.19890960574995</v>
      </c>
      <c r="S4" s="236">
        <f>IF(AND($B4&gt;0,$C4&gt;0,$D4&gt;0,NOT(ISBLANK($H4))),_xlfn.NORM.INV(ABS(VLOOKUP($M$1,VLookups!$A$40:$B$41,2,FALSE)-S$3),$G4,$K4),"")</f>
        <v>136.18775400470597</v>
      </c>
      <c r="T4" s="237">
        <f>IF(AND($B4&gt;0,$C4&gt;0,$D4&gt;0,NOT(ISBLANK($H4))),_xlfn.NORM.INV(ABS(VLOOKUP($M$1,VLookups!$A$40:$B$41,2,FALSE)-T$3),$G4,$K4),"")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HP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IF(OR(J5="",M5=""),"",ABS(VLOOKUP($M$1,VLookups!$A$40:$B$41,2,FALSE)-_xlfn.NORM.DIST(M5,G5,J5,TRUE)))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38" t="s">
        <v>81</v>
      </c>
      <c r="C7" s="339"/>
      <c r="D7" s="340"/>
      <c r="E7" s="5"/>
      <c r="F7" s="5"/>
      <c r="G7" s="5"/>
      <c r="H7" s="5"/>
      <c r="I7" s="5"/>
      <c r="J7" s="34" t="s">
        <v>90</v>
      </c>
      <c r="K7" s="34"/>
      <c r="L7" s="34"/>
      <c r="M7" s="104">
        <v>1000</v>
      </c>
      <c r="N7" s="42">
        <f>IF(OR(J5="",M7=""),"",ABS(VLOOKUP($M$1,VLookups!$A$40:$B$41,2,FALSE)-_xlfn.NORM.DIST(M7,G5,J5,TRUE)))</f>
        <v>1</v>
      </c>
      <c r="O7" s="73">
        <f>IF($J$5="","",_xlfn.NORM.INV(ABS(VLOOKUP($M$1,VLookups!$A$40:$B$41,2,FALSE)-O$3),$G$5,$J5))</f>
        <v>89.242762426929588</v>
      </c>
      <c r="P7" s="74">
        <f>IF($J$5="","",_xlfn.NORM.INV(ABS(VLOOKUP($M$1,VLookups!$A$40:$B$41,2,FALSE)-P$3),$G$5,$J5))</f>
        <v>150.75723757307043</v>
      </c>
      <c r="Q7" s="75">
        <f>IF($J$5="","",_xlfn.NORM.INV(ABS(VLOOKUP($M$1,VLookups!$A$40:$B$41,2,FALSE)-Q$3),$G$5,$J5))</f>
        <v>144.87440134785095</v>
      </c>
      <c r="R7" s="76">
        <f>IF($J$5="","",_xlfn.NORM.INV(ABS(VLOOKUP($M$1,VLookups!$A$40:$B$41,2,FALSE)-R$3),$G$5,$J5))</f>
        <v>140.19890960574995</v>
      </c>
      <c r="S7" s="77">
        <f>IF($J$5="","",_xlfn.NORM.INV(ABS(VLOOKUP($M$1,VLookups!$A$40:$B$41,2,FALSE)-S$3),$G$5,$J5))</f>
        <v>136.18775400470597</v>
      </c>
      <c r="T7" s="78">
        <f>IF($J$5="","",_xlfn.NORM.INV(ABS(VLOOKUP($M$1,VLookups!$A$40:$B$41,2,FALSE)-T$3),$G$5,$J5))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848</v>
      </c>
      <c r="D9" s="322">
        <v>0.8</v>
      </c>
      <c r="E9" s="39"/>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849</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321">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321">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4d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4" t="s">
        <v>146</v>
      </c>
      <c r="C29" s="334"/>
      <c r="D29" s="334"/>
      <c r="E29" s="334"/>
      <c r="F29" s="334"/>
      <c r="G29" s="334"/>
      <c r="H29" s="334"/>
      <c r="I29" s="111"/>
      <c r="J29" s="2"/>
      <c r="K29" s="2"/>
      <c r="L29" s="5"/>
      <c r="M29" s="5"/>
      <c r="N29" s="5"/>
      <c r="O29" s="5"/>
      <c r="P29" s="5"/>
      <c r="Q29" s="5"/>
      <c r="R29" s="5"/>
      <c r="S29" s="5"/>
      <c r="T29" s="5"/>
      <c r="U29" s="5"/>
    </row>
    <row r="30" spans="1:21" x14ac:dyDescent="0.25">
      <c r="A30" s="2"/>
      <c r="B30" s="334" t="s">
        <v>147</v>
      </c>
      <c r="C30" s="334"/>
      <c r="D30" s="334"/>
      <c r="E30" s="334"/>
      <c r="F30" s="334"/>
      <c r="G30" s="334"/>
      <c r="H30" s="334"/>
      <c r="I30" s="111"/>
      <c r="J30" s="2"/>
      <c r="K30" s="2"/>
      <c r="L30" s="5"/>
      <c r="M30" s="5"/>
      <c r="N30" s="5"/>
      <c r="O30" s="5"/>
      <c r="P30" s="5"/>
      <c r="Q30" s="5"/>
      <c r="R30" s="5"/>
      <c r="S30" s="5"/>
      <c r="T30" s="5"/>
      <c r="U30" s="5"/>
    </row>
    <row r="31" spans="1:21" x14ac:dyDescent="0.25">
      <c r="A31" s="2"/>
      <c r="B31" s="334" t="s">
        <v>96</v>
      </c>
      <c r="C31" s="334"/>
      <c r="D31" s="334"/>
      <c r="E31" s="334"/>
      <c r="F31" s="334"/>
      <c r="G31" s="334"/>
      <c r="H31" s="334"/>
      <c r="I31" s="111"/>
      <c r="J31" s="2"/>
      <c r="K31" s="2"/>
      <c r="L31" s="5"/>
      <c r="M31" s="5"/>
      <c r="N31" s="5"/>
      <c r="O31" s="5"/>
      <c r="P31" s="5"/>
      <c r="Q31" s="5"/>
      <c r="R31" s="5"/>
      <c r="S31" s="5"/>
      <c r="T31" s="5"/>
      <c r="U31" s="5"/>
    </row>
    <row r="32" spans="1:21" x14ac:dyDescent="0.25">
      <c r="A32" s="2"/>
      <c r="B32" s="334" t="s">
        <v>230</v>
      </c>
      <c r="C32" s="334"/>
      <c r="D32" s="334"/>
      <c r="E32" s="334"/>
      <c r="F32" s="334"/>
      <c r="G32" s="334"/>
      <c r="H32" s="334"/>
      <c r="I32" s="111"/>
      <c r="J32" s="2"/>
      <c r="K32" s="2"/>
      <c r="L32" s="5"/>
      <c r="M32" s="5"/>
      <c r="N32" s="5"/>
      <c r="O32" s="5"/>
      <c r="P32" s="5"/>
      <c r="Q32" s="5"/>
      <c r="R32" s="5"/>
      <c r="S32" s="5"/>
      <c r="T32" s="5"/>
      <c r="U32" s="5"/>
    </row>
    <row r="33" spans="1:21" x14ac:dyDescent="0.25">
      <c r="A33" s="2"/>
      <c r="B33" s="334" t="s">
        <v>97</v>
      </c>
      <c r="C33" s="334"/>
      <c r="D33" s="334"/>
      <c r="E33" s="334"/>
      <c r="F33" s="334"/>
      <c r="G33" s="334"/>
      <c r="H33" s="334"/>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53" t="s">
        <v>816</v>
      </c>
      <c r="C43" s="353"/>
      <c r="D43" s="353"/>
      <c r="E43" s="353"/>
      <c r="F43" s="353"/>
      <c r="G43" s="353"/>
      <c r="H43" s="35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IF($B$7=VLookups!$A$45,TRUE,FALSE)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IF($B$7=VLookups!$A$45,TRUE,FALSE)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IF($B$7=VLookups!$A$45,TRUE,FALSE)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IF($B$7=VLookups!$A$45,TRUE,FALSE)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IF($B$7=VLookups!$A$45,TRUE,FALSE)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IF($B$7=VLookups!$A$45,TRUE,FALSE)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IF($B$7=VLookups!$A$45,TRUE,FALSE)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IF($B$7=VLookups!$A$45,TRUE,FALSE)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IF($B$7=VLookups!$A$45,TRUE,FALSE)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IF($B$7=VLookups!$A$45,TRUE,FALSE)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IF($B$7=VLookups!$A$45,TRUE,FALSE)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IF($B$7=VLookups!$A$45,TRUE,FALSE)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IF($B$7=VLookups!$A$45,TRUE,FALSE)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IF($B$7=VLookups!$A$45,TRUE,FALSE)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IF($B$7=VLookups!$A$45,TRUE,FALSE)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IF($B$7=VLookups!$A$45,TRUE,FALSE)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IF($B$7=VLookups!$A$45,TRUE,FALSE)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VLookups!$A$45:$A$46</xm:f>
          </x14:formula1>
          <xm:sqref>B7:D7</xm:sqref>
        </x14:dataValidation>
        <x14:dataValidation type="list" allowBlank="1" showInputMessage="1" showErrorMessage="1" xr:uid="{8EE9A81D-47C1-4550-B013-7BE8529A3422}">
          <x14:formula1>
            <xm:f>VLookups!$A$40:$A$41</xm:f>
          </x14:formula1>
          <xm:sqref>M1:N1</xm:sqref>
        </x14:dataValidation>
        <x14:dataValidation type="list" allowBlank="1" showInputMessage="1" showErrorMessage="1" xr:uid="{1970DDC9-0917-4824-AE2C-90919B43899A}">
          <x14:formula1>
            <xm:f>VLookups!$A$4:$A$10</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7"/>
      <c r="B1" s="57" t="s">
        <v>841</v>
      </c>
      <c r="C1" s="5"/>
      <c r="D1" s="5"/>
      <c r="E1" s="2"/>
      <c r="F1" s="2"/>
      <c r="G1" s="5"/>
      <c r="H1" s="5"/>
      <c r="I1" s="5"/>
      <c r="J1" s="5"/>
      <c r="K1" s="5"/>
      <c r="L1" s="5"/>
      <c r="M1" s="5"/>
      <c r="N1" s="5"/>
      <c r="O1" s="348" t="s">
        <v>78</v>
      </c>
      <c r="P1" s="349"/>
      <c r="Q1" s="354" t="str">
        <f>VLOOKUP(O1,VLookups!A40:C41,3,FALSE)</f>
        <v>Show the likelihood that the SPERT estimates will be EQUAL TO or GREATER THAN an uncertainty</v>
      </c>
      <c r="R1" s="354"/>
      <c r="S1" s="354"/>
      <c r="T1" s="354"/>
      <c r="U1" s="354"/>
      <c r="V1" s="354"/>
      <c r="W1" s="5"/>
    </row>
    <row r="2" spans="1:227" ht="15" customHeight="1" x14ac:dyDescent="0.25">
      <c r="B2" s="26"/>
      <c r="C2" s="26"/>
      <c r="D2" s="26"/>
      <c r="E2" s="311"/>
      <c r="F2" s="311"/>
      <c r="G2" s="26"/>
      <c r="H2" s="311"/>
      <c r="I2" s="311"/>
      <c r="J2" s="5"/>
      <c r="K2" s="5"/>
      <c r="L2" s="5"/>
      <c r="M2" s="5"/>
      <c r="N2" s="5"/>
      <c r="O2" s="358" t="s">
        <v>75</v>
      </c>
      <c r="P2" s="358" t="s">
        <v>76</v>
      </c>
      <c r="Q2" s="355" t="s">
        <v>55</v>
      </c>
      <c r="R2" s="356"/>
      <c r="S2" s="356"/>
      <c r="T2" s="356"/>
      <c r="U2" s="356"/>
      <c r="V2" s="357"/>
      <c r="W2" s="5"/>
      <c r="X2" s="175" t="s">
        <v>191</v>
      </c>
    </row>
    <row r="3" spans="1:227" x14ac:dyDescent="0.25">
      <c r="A3" s="3" t="s">
        <v>5</v>
      </c>
      <c r="B3" s="60" t="s">
        <v>42</v>
      </c>
      <c r="C3" s="60" t="s">
        <v>6</v>
      </c>
      <c r="D3" s="60" t="s">
        <v>43</v>
      </c>
      <c r="E3" s="60"/>
      <c r="F3" s="60"/>
      <c r="G3" s="60" t="s">
        <v>71</v>
      </c>
      <c r="H3" s="60" t="s">
        <v>9</v>
      </c>
      <c r="I3" s="60" t="s">
        <v>185</v>
      </c>
      <c r="J3" s="60" t="s">
        <v>825</v>
      </c>
      <c r="K3" s="60" t="s">
        <v>69</v>
      </c>
      <c r="L3" s="60" t="s">
        <v>87</v>
      </c>
      <c r="M3" s="60" t="s">
        <v>830</v>
      </c>
      <c r="N3" s="315" t="s">
        <v>831</v>
      </c>
      <c r="O3" s="359"/>
      <c r="P3" s="359"/>
      <c r="Q3" s="107">
        <v>0.1</v>
      </c>
      <c r="R3" s="55">
        <v>0.9</v>
      </c>
      <c r="S3" s="55">
        <v>0.85</v>
      </c>
      <c r="T3" s="55">
        <v>0.8</v>
      </c>
      <c r="U3" s="55">
        <v>0.75</v>
      </c>
      <c r="V3" s="55">
        <v>0.7</v>
      </c>
      <c r="W3" s="5"/>
      <c r="X3" s="175" t="s">
        <v>192</v>
      </c>
      <c r="DV3" s="175" t="s">
        <v>186</v>
      </c>
      <c r="HS3" s="178" t="s">
        <v>234</v>
      </c>
    </row>
    <row r="4" spans="1:227"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313">
        <f ca="1">RAND()</f>
        <v>0.30400306624709694</v>
      </c>
      <c r="N4" s="314">
        <f ca="1">_xlfn.NORM.INV(M4,G4,K4)</f>
        <v>107.68988054162919</v>
      </c>
      <c r="O4" s="231">
        <v>150</v>
      </c>
      <c r="P4" s="298">
        <f>IF(AND(O4&gt;0,C4&gt;0,NOT(K4="")),ABS(VLOOKUP($O$1,VLookups!$A$40:$B$41,2,FALSE)-_xlfn.NORM.DIST(O4,G4,K4,TRUE)),"")</f>
        <v>0.89435022633314476</v>
      </c>
      <c r="Q4" s="236">
        <f>IF(AND($B4&gt;0,$C4&gt;0,$D4&gt;0,NOT(ISBLANK($H4))),_xlfn.NORM.INV(ABS(VLOOKUP($O$1,VLookups!$A$40:$B$41,2,FALSE)-Q$3),$G4,$K4),"")</f>
        <v>89.242762426929588</v>
      </c>
      <c r="R4" s="237">
        <f>IF(AND($B4&gt;0,$C4&gt;0,$D4&gt;0,NOT(ISBLANK($H4))),_xlfn.NORM.INV(ABS(VLOOKUP($O$1,VLookups!$A$40:$B$41,2,FALSE)-R$3),$G4,$K4),"")</f>
        <v>150.75723757307043</v>
      </c>
      <c r="S4" s="236">
        <f>IF(AND($B4&gt;0,$C4&gt;0,$D4&gt;0,NOT(ISBLANK($H4))),_xlfn.NORM.INV(ABS(VLOOKUP($O$1,VLookups!$A$40:$B$41,2,FALSE)-S$3),$G4,$K4),"")</f>
        <v>144.87440134785095</v>
      </c>
      <c r="T4" s="237">
        <f>IF(AND($B4&gt;0,$C4&gt;0,$D4&gt;0,NOT(ISBLANK($H4))),_xlfn.NORM.INV(ABS(VLOOKUP($O$1,VLookups!$A$40:$B$41,2,FALSE)-T$3),$G4,$K4),"")</f>
        <v>140.19890960574995</v>
      </c>
      <c r="U4" s="236">
        <f>IF(AND($B4&gt;0,$C4&gt;0,$D4&gt;0,NOT(ISBLANK($H4))),_xlfn.NORM.INV(ABS(VLOOKUP($O$1,VLookups!$A$40:$B$41,2,FALSE)-U$3),$G4,$K4),"")</f>
        <v>136.18775400470597</v>
      </c>
      <c r="V4" s="237">
        <f>IF(AND($B4&gt;0,$C4&gt;0,$D4&gt;0,NOT(ISBLANK($H4))),_xlfn.NORM.INV(ABS(VLOOKUP($O$1,VLookups!$A$40:$B$41,2,FALSE)-V$3),$G4,$K4),"")</f>
        <v>132.58561230499299</v>
      </c>
      <c r="W4" s="5"/>
      <c r="X4" s="176">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7">
        <f t="shared" ref="DV4:GG4" si="3">IF(ISNONTEXT($K4),_xlfn.NORM.DIST(Y4,$G4,$K4,FALSE),NA())</f>
        <v>2.8234587453674017E-6</v>
      </c>
      <c r="DW4" s="177">
        <f t="shared" si="3"/>
        <v>3.9817150312558068E-6</v>
      </c>
      <c r="DX4" s="177">
        <f t="shared" si="3"/>
        <v>5.5762594068702237E-6</v>
      </c>
      <c r="DY4" s="177">
        <f t="shared" si="3"/>
        <v>7.7553219081560061E-6</v>
      </c>
      <c r="DZ4" s="177">
        <f t="shared" si="3"/>
        <v>1.0711264794262764E-5</v>
      </c>
      <c r="EA4" s="177">
        <f t="shared" si="3"/>
        <v>1.4691486765310226E-5</v>
      </c>
      <c r="EB4" s="177">
        <f t="shared" si="3"/>
        <v>2.0011277150867528E-5</v>
      </c>
      <c r="EC4" s="177">
        <f t="shared" si="3"/>
        <v>2.7068733204981822E-5</v>
      </c>
      <c r="ED4" s="177">
        <f t="shared" si="3"/>
        <v>3.636177896024E-5</v>
      </c>
      <c r="EE4" s="177">
        <f t="shared" si="3"/>
        <v>4.8507219321516028E-5</v>
      </c>
      <c r="EF4" s="177">
        <f t="shared" si="3"/>
        <v>6.4261624845462725E-5</v>
      </c>
      <c r="EG4" s="177">
        <f t="shared" si="3"/>
        <v>8.4543669054157E-5</v>
      </c>
      <c r="EH4" s="177">
        <f t="shared" si="3"/>
        <v>1.1045733143458772E-4</v>
      </c>
      <c r="EI4" s="177">
        <f t="shared" si="3"/>
        <v>1.4331513863260402E-4</v>
      </c>
      <c r="EJ4" s="177">
        <f t="shared" si="3"/>
        <v>1.8466035049741696E-4</v>
      </c>
      <c r="EK4" s="177">
        <f t="shared" si="3"/>
        <v>2.3628671747691213E-4</v>
      </c>
      <c r="EL4" s="177">
        <f t="shared" si="3"/>
        <v>3.002541568587176E-4</v>
      </c>
      <c r="EM4" s="177">
        <f t="shared" si="3"/>
        <v>3.7889843756629387E-4</v>
      </c>
      <c r="EN4" s="177">
        <f t="shared" si="3"/>
        <v>4.7483275099156013E-4</v>
      </c>
      <c r="EO4" s="177">
        <f t="shared" si="3"/>
        <v>5.9093890643488749E-4</v>
      </c>
      <c r="EP4" s="177">
        <f t="shared" si="3"/>
        <v>7.3034585389868914E-4</v>
      </c>
      <c r="EQ4" s="177">
        <f t="shared" si="3"/>
        <v>8.9639333403223579E-4</v>
      </c>
      <c r="ER4" s="177">
        <f t="shared" si="3"/>
        <v>1.092578712237895E-3</v>
      </c>
      <c r="ES4" s="177">
        <f t="shared" si="3"/>
        <v>1.3224854931528092E-3</v>
      </c>
      <c r="ET4" s="177">
        <f t="shared" si="3"/>
        <v>1.5896926461007493E-3</v>
      </c>
      <c r="EU4" s="177">
        <f t="shared" si="3"/>
        <v>1.8976647030377323E-3</v>
      </c>
      <c r="EV4" s="177">
        <f t="shared" si="3"/>
        <v>2.2496236047161691E-3</v>
      </c>
      <c r="EW4" s="177">
        <f t="shared" si="3"/>
        <v>2.6484044382067639E-3</v>
      </c>
      <c r="EX4" s="177">
        <f t="shared" si="3"/>
        <v>3.0962984816247127E-3</v>
      </c>
      <c r="EY4" s="177">
        <f t="shared" si="3"/>
        <v>3.5948882844379798E-3</v>
      </c>
      <c r="EZ4" s="177">
        <f t="shared" si="3"/>
        <v>4.1448807830311947E-3</v>
      </c>
      <c r="FA4" s="177">
        <f t="shared" si="3"/>
        <v>4.7459455883413285E-3</v>
      </c>
      <c r="FB4" s="177">
        <f t="shared" si="3"/>
        <v>5.3965664860788224E-3</v>
      </c>
      <c r="FC4" s="177">
        <f t="shared" si="3"/>
        <v>6.0939147616473214E-3</v>
      </c>
      <c r="FD4" s="177">
        <f t="shared" si="3"/>
        <v>6.8337531114997345E-3</v>
      </c>
      <c r="FE4" s="177">
        <f t="shared" si="3"/>
        <v>7.6103785578759131E-3</v>
      </c>
      <c r="FF4" s="177">
        <f t="shared" si="3"/>
        <v>8.4166118980857872E-3</v>
      </c>
      <c r="FG4" s="177">
        <f t="shared" si="3"/>
        <v>9.2438397794056652E-3</v>
      </c>
      <c r="FH4" s="177">
        <f t="shared" si="3"/>
        <v>1.0082113521630975E-2</v>
      </c>
      <c r="FI4" s="177">
        <f t="shared" si="3"/>
        <v>1.092030637826256E-2</v>
      </c>
      <c r="FJ4" s="177">
        <f t="shared" si="3"/>
        <v>1.174632814209594E-2</v>
      </c>
      <c r="FK4" s="177">
        <f t="shared" si="3"/>
        <v>1.2547393006450185E-2</v>
      </c>
      <c r="FL4" s="177">
        <f t="shared" si="3"/>
        <v>1.3310333563431342E-2</v>
      </c>
      <c r="FM4" s="177">
        <f t="shared" si="3"/>
        <v>1.4021950947706382E-2</v>
      </c>
      <c r="FN4" s="177">
        <f t="shared" si="3"/>
        <v>1.4669388615179146E-2</v>
      </c>
      <c r="FO4" s="177">
        <f t="shared" si="3"/>
        <v>1.5240515267250102E-2</v>
      </c>
      <c r="FP4" s="177">
        <f t="shared" si="3"/>
        <v>1.5724301153874715E-2</v>
      </c>
      <c r="FQ4" s="177">
        <f t="shared" si="3"/>
        <v>1.611117153345205E-2</v>
      </c>
      <c r="FR4" s="177">
        <f t="shared" si="3"/>
        <v>1.6393321504247497E-2</v>
      </c>
      <c r="FS4" s="177">
        <f t="shared" si="3"/>
        <v>1.6564977760764248E-2</v>
      </c>
      <c r="FT4" s="177">
        <f t="shared" si="3"/>
        <v>1.662259501672636E-2</v>
      </c>
      <c r="FU4" s="177">
        <f t="shared" si="3"/>
        <v>1.6564977760764248E-2</v>
      </c>
      <c r="FV4" s="177">
        <f t="shared" si="3"/>
        <v>1.6393321504247497E-2</v>
      </c>
      <c r="FW4" s="177">
        <f t="shared" si="3"/>
        <v>1.611117153345205E-2</v>
      </c>
      <c r="FX4" s="177">
        <f t="shared" si="3"/>
        <v>1.5724301153874715E-2</v>
      </c>
      <c r="FY4" s="177">
        <f t="shared" si="3"/>
        <v>1.5240515267250102E-2</v>
      </c>
      <c r="FZ4" s="177">
        <f t="shared" si="3"/>
        <v>1.4669388615179146E-2</v>
      </c>
      <c r="GA4" s="177">
        <f t="shared" si="3"/>
        <v>1.4021950947706382E-2</v>
      </c>
      <c r="GB4" s="177">
        <f t="shared" si="3"/>
        <v>1.3310333563431342E-2</v>
      </c>
      <c r="GC4" s="177">
        <f t="shared" si="3"/>
        <v>1.2547393006450185E-2</v>
      </c>
      <c r="GD4" s="177">
        <f t="shared" si="3"/>
        <v>1.174632814209594E-2</v>
      </c>
      <c r="GE4" s="177">
        <f t="shared" si="3"/>
        <v>1.092030637826256E-2</v>
      </c>
      <c r="GF4" s="177">
        <f t="shared" si="3"/>
        <v>1.0082113521630975E-2</v>
      </c>
      <c r="GG4" s="177">
        <f t="shared" si="3"/>
        <v>9.2438397794056652E-3</v>
      </c>
      <c r="GH4" s="177">
        <f t="shared" ref="GH4:HR4" si="4">IF(ISNONTEXT($K4),_xlfn.NORM.DIST(CK4,$G4,$K4,FALSE),NA())</f>
        <v>8.4166118980857872E-3</v>
      </c>
      <c r="GI4" s="177">
        <f t="shared" si="4"/>
        <v>7.6103785578759131E-3</v>
      </c>
      <c r="GJ4" s="177">
        <f t="shared" si="4"/>
        <v>6.8337531114997345E-3</v>
      </c>
      <c r="GK4" s="177">
        <f t="shared" si="4"/>
        <v>6.0939147616473214E-3</v>
      </c>
      <c r="GL4" s="177">
        <f t="shared" si="4"/>
        <v>5.3965664860788224E-3</v>
      </c>
      <c r="GM4" s="177">
        <f t="shared" si="4"/>
        <v>4.7459455883413285E-3</v>
      </c>
      <c r="GN4" s="177">
        <f t="shared" si="4"/>
        <v>4.1448807830311947E-3</v>
      </c>
      <c r="GO4" s="177">
        <f t="shared" si="4"/>
        <v>3.5948882844379798E-3</v>
      </c>
      <c r="GP4" s="177">
        <f t="shared" si="4"/>
        <v>3.0962984816247127E-3</v>
      </c>
      <c r="GQ4" s="177">
        <f t="shared" si="4"/>
        <v>2.6484044382067639E-3</v>
      </c>
      <c r="GR4" s="177">
        <f t="shared" si="4"/>
        <v>2.2496236047161691E-3</v>
      </c>
      <c r="GS4" s="177">
        <f t="shared" si="4"/>
        <v>1.8976647030377323E-3</v>
      </c>
      <c r="GT4" s="177">
        <f t="shared" si="4"/>
        <v>1.5896926461007493E-3</v>
      </c>
      <c r="GU4" s="177">
        <f t="shared" si="4"/>
        <v>1.3224854931528092E-3</v>
      </c>
      <c r="GV4" s="177">
        <f t="shared" si="4"/>
        <v>1.092578712237895E-3</v>
      </c>
      <c r="GW4" s="177">
        <f t="shared" si="4"/>
        <v>8.9639333403223579E-4</v>
      </c>
      <c r="GX4" s="177">
        <f t="shared" si="4"/>
        <v>7.3034585389868914E-4</v>
      </c>
      <c r="GY4" s="177">
        <f t="shared" si="4"/>
        <v>5.9093890643488749E-4</v>
      </c>
      <c r="GZ4" s="177">
        <f t="shared" si="4"/>
        <v>4.7483275099156013E-4</v>
      </c>
      <c r="HA4" s="177">
        <f t="shared" si="4"/>
        <v>3.7889843756629387E-4</v>
      </c>
      <c r="HB4" s="177">
        <f t="shared" si="4"/>
        <v>3.002541568587176E-4</v>
      </c>
      <c r="HC4" s="177">
        <f t="shared" si="4"/>
        <v>2.3628671747691213E-4</v>
      </c>
      <c r="HD4" s="177">
        <f t="shared" si="4"/>
        <v>1.8466035049741696E-4</v>
      </c>
      <c r="HE4" s="177">
        <f t="shared" si="4"/>
        <v>1.4331513863260402E-4</v>
      </c>
      <c r="HF4" s="177">
        <f t="shared" si="4"/>
        <v>1.1045733143458772E-4</v>
      </c>
      <c r="HG4" s="177">
        <f t="shared" si="4"/>
        <v>8.4543669054157E-5</v>
      </c>
      <c r="HH4" s="177">
        <f t="shared" si="4"/>
        <v>6.4261624845462725E-5</v>
      </c>
      <c r="HI4" s="177">
        <f t="shared" si="4"/>
        <v>4.8507219321516028E-5</v>
      </c>
      <c r="HJ4" s="177">
        <f t="shared" si="4"/>
        <v>3.636177896024E-5</v>
      </c>
      <c r="HK4" s="177">
        <f t="shared" si="4"/>
        <v>2.7068733204981822E-5</v>
      </c>
      <c r="HL4" s="177">
        <f t="shared" si="4"/>
        <v>2.0011277150867528E-5</v>
      </c>
      <c r="HM4" s="177">
        <f t="shared" si="4"/>
        <v>1.4691486765310226E-5</v>
      </c>
      <c r="HN4" s="177">
        <f t="shared" si="4"/>
        <v>1.0711264794262764E-5</v>
      </c>
      <c r="HO4" s="177">
        <f t="shared" si="4"/>
        <v>7.7553219081560061E-6</v>
      </c>
      <c r="HP4" s="177">
        <f t="shared" si="4"/>
        <v>5.5762594068702237E-6</v>
      </c>
      <c r="HQ4" s="177">
        <f t="shared" si="4"/>
        <v>3.9817150312558068E-6</v>
      </c>
      <c r="HR4" s="177">
        <f t="shared" si="4"/>
        <v>2.8234587453674017E-6</v>
      </c>
    </row>
    <row r="5" spans="1:227" hidden="1" x14ac:dyDescent="0.25">
      <c r="A5" s="2"/>
      <c r="B5" s="97">
        <f>SUM(B4:B4)</f>
        <v>60</v>
      </c>
      <c r="C5" s="97">
        <f>SUM(C4:C4)</f>
        <v>120</v>
      </c>
      <c r="D5" s="97">
        <f>SUM(D4:D4)</f>
        <v>180</v>
      </c>
      <c r="E5" s="38"/>
      <c r="F5" s="38"/>
      <c r="G5" s="97">
        <f>SUM(G4:G4)</f>
        <v>120</v>
      </c>
      <c r="H5" s="5"/>
      <c r="I5" s="5"/>
      <c r="J5" s="98">
        <f>IF(K4="","",SQRT(L5))</f>
        <v>24</v>
      </c>
      <c r="K5" s="98"/>
      <c r="L5" s="79">
        <f>IF(L4="","",SUM(L4:L4))</f>
        <v>576</v>
      </c>
      <c r="M5" s="79"/>
      <c r="N5" s="79"/>
      <c r="O5" s="97">
        <f>IF(SUM(O4:O4)=0,"",SUM(O4:O4))</f>
        <v>150</v>
      </c>
      <c r="P5" s="85">
        <f>IF(OR(J5="",O5=""),"",ABS(VLOOKUP($O$1,VLookups!$A$40:$B$41,2,FALSE)-_xlfn.NORM.DIST(O5,G5,J5,TRUE)))</f>
        <v>0.89435022633314476</v>
      </c>
      <c r="Q5" s="99">
        <f t="shared" ref="Q5:V5" si="5">SUM(Q4:Q4)</f>
        <v>89.242762426929588</v>
      </c>
      <c r="R5" s="99">
        <f t="shared" si="5"/>
        <v>150.75723757307043</v>
      </c>
      <c r="S5" s="99">
        <f t="shared" si="5"/>
        <v>144.87440134785095</v>
      </c>
      <c r="T5" s="99">
        <f t="shared" si="5"/>
        <v>140.19890960574995</v>
      </c>
      <c r="U5" s="99">
        <f t="shared" si="5"/>
        <v>136.18775400470597</v>
      </c>
      <c r="V5" s="99">
        <f t="shared" si="5"/>
        <v>132.58561230499299</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38" t="s">
        <v>81</v>
      </c>
      <c r="C7" s="339"/>
      <c r="D7" s="340"/>
      <c r="E7" s="5"/>
      <c r="F7" s="5"/>
      <c r="G7" s="5"/>
      <c r="H7" s="5"/>
      <c r="I7" s="5"/>
      <c r="J7" s="34" t="s">
        <v>90</v>
      </c>
      <c r="K7" s="34"/>
      <c r="L7" s="34"/>
      <c r="M7" s="34"/>
      <c r="N7" s="34"/>
      <c r="O7" s="104">
        <v>1000</v>
      </c>
      <c r="P7" s="42">
        <f>IF(OR(J5="",O7=""),"",ABS(VLOOKUP($O$1,VLookups!$A$40:$B$41,2,FALSE)-_xlfn.NORM.DIST(O7,G5,J5,TRUE)))</f>
        <v>1</v>
      </c>
      <c r="Q7" s="73">
        <f>IF($J$5="","",_xlfn.NORM.INV(ABS(VLOOKUP($O$1,VLookups!$A$40:$B$41,2,FALSE)-Q$3),$G$5,$J5))</f>
        <v>89.242762426929588</v>
      </c>
      <c r="R7" s="74">
        <f>IF($J$5="","",_xlfn.NORM.INV(ABS(VLOOKUP($O$1,VLookups!$A$40:$B$41,2,FALSE)-R$3),$G$5,$J5))</f>
        <v>150.75723757307043</v>
      </c>
      <c r="S7" s="75">
        <f>IF($J$5="","",_xlfn.NORM.INV(ABS(VLOOKUP($O$1,VLookups!$A$40:$B$41,2,FALSE)-S$3),$G$5,$J5))</f>
        <v>144.87440134785095</v>
      </c>
      <c r="T7" s="76">
        <f>IF($J$5="","",_xlfn.NORM.INV(ABS(VLOOKUP($O$1,VLookups!$A$40:$B$41,2,FALSE)-T$3),$G$5,$J5))</f>
        <v>140.19890960574995</v>
      </c>
      <c r="U7" s="77">
        <f>IF($J$5="","",_xlfn.NORM.INV(ABS(VLOOKUP($O$1,VLookups!$A$40:$B$41,2,FALSE)-U$3),$G$5,$J5))</f>
        <v>136.18775400470597</v>
      </c>
      <c r="V7" s="78">
        <f>IF($J$5="","",_xlfn.NORM.INV(ABS(VLOOKUP($O$1,VLookups!$A$40:$B$41,2,FALSE)-V$3),$G$5,$J5))</f>
        <v>132.58561230499299</v>
      </c>
      <c r="W7" s="5"/>
    </row>
    <row r="8" spans="1:227" ht="15" customHeight="1" x14ac:dyDescent="0.25">
      <c r="A8" s="5"/>
      <c r="B8" s="5"/>
      <c r="C8" s="5"/>
      <c r="D8" s="5"/>
      <c r="E8" s="2"/>
      <c r="F8" s="2"/>
      <c r="G8" s="5"/>
      <c r="H8" s="5"/>
      <c r="I8" s="5"/>
      <c r="J8" s="5"/>
      <c r="K8" s="5"/>
      <c r="L8" s="5"/>
      <c r="M8" s="5"/>
      <c r="N8" s="5"/>
      <c r="O8" s="5"/>
      <c r="P8" s="5"/>
      <c r="W8" s="5"/>
      <c r="DV8" s="219">
        <f t="shared" ref="DV8:FA8" si="6">IF(AND($D$32&gt;0,$D$33&gt;0),IF(OR(Y4&lt;$D$32,Y4=$D$32),DV4,0),"")</f>
        <v>2.8234587453674017E-6</v>
      </c>
      <c r="DW8" s="219">
        <f t="shared" si="6"/>
        <v>3.9817150312558068E-6</v>
      </c>
      <c r="DX8" s="219">
        <f t="shared" si="6"/>
        <v>5.5762594068702237E-6</v>
      </c>
      <c r="DY8" s="219">
        <f t="shared" si="6"/>
        <v>7.7553219081560061E-6</v>
      </c>
      <c r="DZ8" s="219">
        <f t="shared" si="6"/>
        <v>1.0711264794262764E-5</v>
      </c>
      <c r="EA8" s="219">
        <f t="shared" si="6"/>
        <v>1.4691486765310226E-5</v>
      </c>
      <c r="EB8" s="219">
        <f t="shared" si="6"/>
        <v>2.0011277150867528E-5</v>
      </c>
      <c r="EC8" s="219">
        <f t="shared" si="6"/>
        <v>2.7068733204981822E-5</v>
      </c>
      <c r="ED8" s="219">
        <f t="shared" si="6"/>
        <v>3.636177896024E-5</v>
      </c>
      <c r="EE8" s="219">
        <f t="shared" si="6"/>
        <v>4.8507219321516028E-5</v>
      </c>
      <c r="EF8" s="219">
        <f t="shared" si="6"/>
        <v>6.4261624845462725E-5</v>
      </c>
      <c r="EG8" s="219">
        <f t="shared" si="6"/>
        <v>8.4543669054157E-5</v>
      </c>
      <c r="EH8" s="219">
        <f t="shared" si="6"/>
        <v>1.1045733143458772E-4</v>
      </c>
      <c r="EI8" s="219">
        <f t="shared" si="6"/>
        <v>1.4331513863260402E-4</v>
      </c>
      <c r="EJ8" s="219">
        <f t="shared" si="6"/>
        <v>1.8466035049741696E-4</v>
      </c>
      <c r="EK8" s="219">
        <f t="shared" si="6"/>
        <v>2.3628671747691213E-4</v>
      </c>
      <c r="EL8" s="219">
        <f t="shared" si="6"/>
        <v>3.002541568587176E-4</v>
      </c>
      <c r="EM8" s="219">
        <f t="shared" si="6"/>
        <v>3.7889843756629387E-4</v>
      </c>
      <c r="EN8" s="219">
        <f t="shared" si="6"/>
        <v>4.7483275099156013E-4</v>
      </c>
      <c r="EO8" s="219">
        <f t="shared" si="6"/>
        <v>5.9093890643488749E-4</v>
      </c>
      <c r="EP8" s="219">
        <f t="shared" si="6"/>
        <v>7.3034585389868914E-4</v>
      </c>
      <c r="EQ8" s="219">
        <f t="shared" si="6"/>
        <v>8.9639333403223579E-4</v>
      </c>
      <c r="ER8" s="219">
        <f t="shared" si="6"/>
        <v>1.092578712237895E-3</v>
      </c>
      <c r="ES8" s="219">
        <f t="shared" si="6"/>
        <v>1.3224854931528092E-3</v>
      </c>
      <c r="ET8" s="219">
        <f t="shared" si="6"/>
        <v>1.5896926461007493E-3</v>
      </c>
      <c r="EU8" s="219">
        <f t="shared" si="6"/>
        <v>1.8976647030377323E-3</v>
      </c>
      <c r="EV8" s="219">
        <f t="shared" si="6"/>
        <v>2.2496236047161691E-3</v>
      </c>
      <c r="EW8" s="219">
        <f t="shared" si="6"/>
        <v>2.6484044382067639E-3</v>
      </c>
      <c r="EX8" s="219">
        <f t="shared" si="6"/>
        <v>3.0962984816247127E-3</v>
      </c>
      <c r="EY8" s="219">
        <f t="shared" si="6"/>
        <v>3.5948882844379798E-3</v>
      </c>
      <c r="EZ8" s="219">
        <f t="shared" si="6"/>
        <v>4.1448807830311947E-3</v>
      </c>
      <c r="FA8" s="219">
        <f t="shared" si="6"/>
        <v>4.7459455883413285E-3</v>
      </c>
      <c r="FB8" s="219">
        <f t="shared" ref="FB8:GG8" si="7">IF(AND($D$32&gt;0,$D$33&gt;0),IF(OR(BE4&lt;$D$32,BE4=$D$32),FB4,0),"")</f>
        <v>5.3965664860788224E-3</v>
      </c>
      <c r="FC8" s="219">
        <f t="shared" si="7"/>
        <v>6.0939147616473214E-3</v>
      </c>
      <c r="FD8" s="219">
        <f t="shared" si="7"/>
        <v>6.8337531114997345E-3</v>
      </c>
      <c r="FE8" s="219">
        <f t="shared" si="7"/>
        <v>0</v>
      </c>
      <c r="FF8" s="219">
        <f t="shared" si="7"/>
        <v>0</v>
      </c>
      <c r="FG8" s="219">
        <f t="shared" si="7"/>
        <v>0</v>
      </c>
      <c r="FH8" s="219">
        <f t="shared" si="7"/>
        <v>0</v>
      </c>
      <c r="FI8" s="219">
        <f t="shared" si="7"/>
        <v>0</v>
      </c>
      <c r="FJ8" s="219">
        <f t="shared" si="7"/>
        <v>0</v>
      </c>
      <c r="FK8" s="219">
        <f t="shared" si="7"/>
        <v>0</v>
      </c>
      <c r="FL8" s="219">
        <f t="shared" si="7"/>
        <v>0</v>
      </c>
      <c r="FM8" s="219">
        <f t="shared" si="7"/>
        <v>0</v>
      </c>
      <c r="FN8" s="219">
        <f t="shared" si="7"/>
        <v>0</v>
      </c>
      <c r="FO8" s="219">
        <f t="shared" si="7"/>
        <v>0</v>
      </c>
      <c r="FP8" s="219">
        <f t="shared" si="7"/>
        <v>0</v>
      </c>
      <c r="FQ8" s="219">
        <f t="shared" si="7"/>
        <v>0</v>
      </c>
      <c r="FR8" s="219">
        <f t="shared" si="7"/>
        <v>0</v>
      </c>
      <c r="FS8" s="219">
        <f t="shared" si="7"/>
        <v>0</v>
      </c>
      <c r="FT8" s="219">
        <f t="shared" si="7"/>
        <v>0</v>
      </c>
      <c r="FU8" s="219">
        <f t="shared" si="7"/>
        <v>0</v>
      </c>
      <c r="FV8" s="219">
        <f t="shared" si="7"/>
        <v>0</v>
      </c>
      <c r="FW8" s="219">
        <f t="shared" si="7"/>
        <v>0</v>
      </c>
      <c r="FX8" s="219">
        <f t="shared" si="7"/>
        <v>0</v>
      </c>
      <c r="FY8" s="219">
        <f t="shared" si="7"/>
        <v>0</v>
      </c>
      <c r="FZ8" s="219">
        <f t="shared" si="7"/>
        <v>0</v>
      </c>
      <c r="GA8" s="219">
        <f t="shared" si="7"/>
        <v>0</v>
      </c>
      <c r="GB8" s="219">
        <f t="shared" si="7"/>
        <v>0</v>
      </c>
      <c r="GC8" s="219">
        <f t="shared" si="7"/>
        <v>0</v>
      </c>
      <c r="GD8" s="219">
        <f t="shared" si="7"/>
        <v>0</v>
      </c>
      <c r="GE8" s="219">
        <f t="shared" si="7"/>
        <v>0</v>
      </c>
      <c r="GF8" s="219">
        <f t="shared" si="7"/>
        <v>0</v>
      </c>
      <c r="GG8" s="219">
        <f t="shared" si="7"/>
        <v>0</v>
      </c>
      <c r="GH8" s="219">
        <f t="shared" ref="GH8:HM8" si="8">IF(AND($D$32&gt;0,$D$33&gt;0),IF(OR(CK4&lt;$D$32,CK4=$D$32),GH4,0),"")</f>
        <v>0</v>
      </c>
      <c r="GI8" s="219">
        <f t="shared" si="8"/>
        <v>0</v>
      </c>
      <c r="GJ8" s="219">
        <f t="shared" si="8"/>
        <v>0</v>
      </c>
      <c r="GK8" s="219">
        <f t="shared" si="8"/>
        <v>0</v>
      </c>
      <c r="GL8" s="219">
        <f t="shared" si="8"/>
        <v>0</v>
      </c>
      <c r="GM8" s="219">
        <f t="shared" si="8"/>
        <v>0</v>
      </c>
      <c r="GN8" s="219">
        <f t="shared" si="8"/>
        <v>0</v>
      </c>
      <c r="GO8" s="219">
        <f t="shared" si="8"/>
        <v>0</v>
      </c>
      <c r="GP8" s="219">
        <f t="shared" si="8"/>
        <v>0</v>
      </c>
      <c r="GQ8" s="219">
        <f t="shared" si="8"/>
        <v>0</v>
      </c>
      <c r="GR8" s="219">
        <f t="shared" si="8"/>
        <v>0</v>
      </c>
      <c r="GS8" s="219">
        <f t="shared" si="8"/>
        <v>0</v>
      </c>
      <c r="GT8" s="219">
        <f t="shared" si="8"/>
        <v>0</v>
      </c>
      <c r="GU8" s="219">
        <f t="shared" si="8"/>
        <v>0</v>
      </c>
      <c r="GV8" s="219">
        <f t="shared" si="8"/>
        <v>0</v>
      </c>
      <c r="GW8" s="219">
        <f t="shared" si="8"/>
        <v>0</v>
      </c>
      <c r="GX8" s="219">
        <f t="shared" si="8"/>
        <v>0</v>
      </c>
      <c r="GY8" s="219">
        <f t="shared" si="8"/>
        <v>0</v>
      </c>
      <c r="GZ8" s="219">
        <f t="shared" si="8"/>
        <v>0</v>
      </c>
      <c r="HA8" s="219">
        <f t="shared" si="8"/>
        <v>0</v>
      </c>
      <c r="HB8" s="219">
        <f t="shared" si="8"/>
        <v>0</v>
      </c>
      <c r="HC8" s="219">
        <f t="shared" si="8"/>
        <v>0</v>
      </c>
      <c r="HD8" s="219">
        <f t="shared" si="8"/>
        <v>0</v>
      </c>
      <c r="HE8" s="219">
        <f t="shared" si="8"/>
        <v>0</v>
      </c>
      <c r="HF8" s="219">
        <f t="shared" si="8"/>
        <v>0</v>
      </c>
      <c r="HG8" s="219">
        <f t="shared" si="8"/>
        <v>0</v>
      </c>
      <c r="HH8" s="219">
        <f t="shared" si="8"/>
        <v>0</v>
      </c>
      <c r="HI8" s="219">
        <f t="shared" si="8"/>
        <v>0</v>
      </c>
      <c r="HJ8" s="219">
        <f t="shared" si="8"/>
        <v>0</v>
      </c>
      <c r="HK8" s="219">
        <f t="shared" si="8"/>
        <v>0</v>
      </c>
      <c r="HL8" s="219">
        <f t="shared" si="8"/>
        <v>0</v>
      </c>
      <c r="HM8" s="219">
        <f t="shared" si="8"/>
        <v>0</v>
      </c>
      <c r="HN8" s="219">
        <f t="shared" ref="HN8:HR8" si="9">IF(AND($D$32&gt;0,$D$33&gt;0),IF(OR(DQ4&lt;$D$32,DQ4=$D$32),HN4,0),"")</f>
        <v>0</v>
      </c>
      <c r="HO8" s="219">
        <f t="shared" si="9"/>
        <v>0</v>
      </c>
      <c r="HP8" s="219">
        <f t="shared" si="9"/>
        <v>0</v>
      </c>
      <c r="HQ8" s="219">
        <f t="shared" si="9"/>
        <v>0</v>
      </c>
      <c r="HR8" s="219">
        <f t="shared" si="9"/>
        <v>0</v>
      </c>
    </row>
    <row r="9" spans="1:227" ht="18" customHeight="1" x14ac:dyDescent="0.25">
      <c r="A9" s="5"/>
      <c r="E9" s="2"/>
      <c r="F9" s="2"/>
      <c r="G9" s="5"/>
      <c r="H9" s="5"/>
      <c r="I9" s="5"/>
      <c r="J9" s="5"/>
      <c r="K9" s="5"/>
      <c r="L9" s="5"/>
      <c r="M9" s="5"/>
      <c r="N9" s="5"/>
      <c r="O9" s="5"/>
      <c r="P9" s="5"/>
      <c r="Q9" s="377" t="s">
        <v>852</v>
      </c>
      <c r="R9" s="378"/>
      <c r="S9" s="378"/>
      <c r="T9" s="378"/>
      <c r="U9" s="378"/>
      <c r="V9" s="379"/>
      <c r="W9" s="5"/>
      <c r="DV9" s="219">
        <f t="shared" ref="DV9:FA9" si="10">IF(AND($D$32&gt;0,$D$33&gt;0),IF(AND(Y4&gt;$D$32,OR(Y4&lt;$D$33,Y4=$D$33)),DV4,0),"")</f>
        <v>0</v>
      </c>
      <c r="DW9" s="219">
        <f t="shared" si="10"/>
        <v>0</v>
      </c>
      <c r="DX9" s="219">
        <f t="shared" si="10"/>
        <v>0</v>
      </c>
      <c r="DY9" s="219">
        <f t="shared" si="10"/>
        <v>0</v>
      </c>
      <c r="DZ9" s="219">
        <f t="shared" si="10"/>
        <v>0</v>
      </c>
      <c r="EA9" s="219">
        <f t="shared" si="10"/>
        <v>0</v>
      </c>
      <c r="EB9" s="219">
        <f t="shared" si="10"/>
        <v>0</v>
      </c>
      <c r="EC9" s="219">
        <f t="shared" si="10"/>
        <v>0</v>
      </c>
      <c r="ED9" s="219">
        <f t="shared" si="10"/>
        <v>0</v>
      </c>
      <c r="EE9" s="219">
        <f t="shared" si="10"/>
        <v>0</v>
      </c>
      <c r="EF9" s="219">
        <f t="shared" si="10"/>
        <v>0</v>
      </c>
      <c r="EG9" s="219">
        <f t="shared" si="10"/>
        <v>0</v>
      </c>
      <c r="EH9" s="219">
        <f t="shared" si="10"/>
        <v>0</v>
      </c>
      <c r="EI9" s="219">
        <f t="shared" si="10"/>
        <v>0</v>
      </c>
      <c r="EJ9" s="219">
        <f t="shared" si="10"/>
        <v>0</v>
      </c>
      <c r="EK9" s="219">
        <f t="shared" si="10"/>
        <v>0</v>
      </c>
      <c r="EL9" s="219">
        <f t="shared" si="10"/>
        <v>0</v>
      </c>
      <c r="EM9" s="219">
        <f t="shared" si="10"/>
        <v>0</v>
      </c>
      <c r="EN9" s="219">
        <f t="shared" si="10"/>
        <v>0</v>
      </c>
      <c r="EO9" s="219">
        <f t="shared" si="10"/>
        <v>0</v>
      </c>
      <c r="EP9" s="219">
        <f t="shared" si="10"/>
        <v>0</v>
      </c>
      <c r="EQ9" s="219">
        <f t="shared" si="10"/>
        <v>0</v>
      </c>
      <c r="ER9" s="219">
        <f t="shared" si="10"/>
        <v>0</v>
      </c>
      <c r="ES9" s="219">
        <f t="shared" si="10"/>
        <v>0</v>
      </c>
      <c r="ET9" s="219">
        <f t="shared" si="10"/>
        <v>0</v>
      </c>
      <c r="EU9" s="219">
        <f t="shared" si="10"/>
        <v>0</v>
      </c>
      <c r="EV9" s="219">
        <f t="shared" si="10"/>
        <v>0</v>
      </c>
      <c r="EW9" s="219">
        <f t="shared" si="10"/>
        <v>0</v>
      </c>
      <c r="EX9" s="219">
        <f t="shared" si="10"/>
        <v>0</v>
      </c>
      <c r="EY9" s="219">
        <f t="shared" si="10"/>
        <v>0</v>
      </c>
      <c r="EZ9" s="219">
        <f t="shared" si="10"/>
        <v>0</v>
      </c>
      <c r="FA9" s="219">
        <f t="shared" si="10"/>
        <v>0</v>
      </c>
      <c r="FB9" s="219">
        <f t="shared" ref="FB9:GG9" si="11">IF(AND($D$32&gt;0,$D$33&gt;0),IF(AND(BE4&gt;$D$32,OR(BE4&lt;$D$33,BE4=$D$33)),FB4,0),"")</f>
        <v>0</v>
      </c>
      <c r="FC9" s="219">
        <f t="shared" si="11"/>
        <v>0</v>
      </c>
      <c r="FD9" s="219">
        <f t="shared" si="11"/>
        <v>0</v>
      </c>
      <c r="FE9" s="219">
        <f t="shared" si="11"/>
        <v>7.6103785578759131E-3</v>
      </c>
      <c r="FF9" s="219">
        <f t="shared" si="11"/>
        <v>8.4166118980857872E-3</v>
      </c>
      <c r="FG9" s="219">
        <f t="shared" si="11"/>
        <v>9.2438397794056652E-3</v>
      </c>
      <c r="FH9" s="219">
        <f t="shared" si="11"/>
        <v>1.0082113521630975E-2</v>
      </c>
      <c r="FI9" s="219">
        <f t="shared" si="11"/>
        <v>1.092030637826256E-2</v>
      </c>
      <c r="FJ9" s="219">
        <f t="shared" si="11"/>
        <v>1.174632814209594E-2</v>
      </c>
      <c r="FK9" s="219">
        <f t="shared" si="11"/>
        <v>1.2547393006450185E-2</v>
      </c>
      <c r="FL9" s="219">
        <f t="shared" si="11"/>
        <v>1.3310333563431342E-2</v>
      </c>
      <c r="FM9" s="219">
        <f t="shared" si="11"/>
        <v>1.4021950947706382E-2</v>
      </c>
      <c r="FN9" s="219">
        <f t="shared" si="11"/>
        <v>1.4669388615179146E-2</v>
      </c>
      <c r="FO9" s="219">
        <f t="shared" si="11"/>
        <v>1.5240515267250102E-2</v>
      </c>
      <c r="FP9" s="219">
        <f t="shared" si="11"/>
        <v>1.5724301153874715E-2</v>
      </c>
      <c r="FQ9" s="219">
        <f t="shared" si="11"/>
        <v>1.611117153345205E-2</v>
      </c>
      <c r="FR9" s="219">
        <f t="shared" si="11"/>
        <v>1.6393321504247497E-2</v>
      </c>
      <c r="FS9" s="219">
        <f t="shared" si="11"/>
        <v>1.6564977760764248E-2</v>
      </c>
      <c r="FT9" s="219">
        <f t="shared" si="11"/>
        <v>1.662259501672636E-2</v>
      </c>
      <c r="FU9" s="219">
        <f t="shared" si="11"/>
        <v>1.6564977760764248E-2</v>
      </c>
      <c r="FV9" s="219">
        <f t="shared" si="11"/>
        <v>1.6393321504247497E-2</v>
      </c>
      <c r="FW9" s="219">
        <f t="shared" si="11"/>
        <v>1.611117153345205E-2</v>
      </c>
      <c r="FX9" s="219">
        <f t="shared" si="11"/>
        <v>1.5724301153874715E-2</v>
      </c>
      <c r="FY9" s="219">
        <f t="shared" si="11"/>
        <v>1.5240515267250102E-2</v>
      </c>
      <c r="FZ9" s="219">
        <f t="shared" si="11"/>
        <v>1.4669388615179146E-2</v>
      </c>
      <c r="GA9" s="219">
        <f t="shared" si="11"/>
        <v>1.4021950947706382E-2</v>
      </c>
      <c r="GB9" s="219">
        <f t="shared" si="11"/>
        <v>1.3310333563431342E-2</v>
      </c>
      <c r="GC9" s="219">
        <f t="shared" si="11"/>
        <v>1.2547393006450185E-2</v>
      </c>
      <c r="GD9" s="219">
        <f t="shared" si="11"/>
        <v>1.174632814209594E-2</v>
      </c>
      <c r="GE9" s="219">
        <f t="shared" si="11"/>
        <v>1.092030637826256E-2</v>
      </c>
      <c r="GF9" s="219">
        <f t="shared" si="11"/>
        <v>1.0082113521630975E-2</v>
      </c>
      <c r="GG9" s="219">
        <f t="shared" si="11"/>
        <v>9.2438397794056652E-3</v>
      </c>
      <c r="GH9" s="219">
        <f t="shared" ref="GH9:HM9" si="12">IF(AND($D$32&gt;0,$D$33&gt;0),IF(AND(CK4&gt;$D$32,OR(CK4&lt;$D$33,CK4=$D$33)),GH4,0),"")</f>
        <v>8.4166118980857872E-3</v>
      </c>
      <c r="GI9" s="219">
        <f t="shared" si="12"/>
        <v>7.6103785578759131E-3</v>
      </c>
      <c r="GJ9" s="219">
        <f t="shared" si="12"/>
        <v>0</v>
      </c>
      <c r="GK9" s="219">
        <f t="shared" si="12"/>
        <v>0</v>
      </c>
      <c r="GL9" s="219">
        <f t="shared" si="12"/>
        <v>0</v>
      </c>
      <c r="GM9" s="219">
        <f t="shared" si="12"/>
        <v>0</v>
      </c>
      <c r="GN9" s="219">
        <f t="shared" si="12"/>
        <v>0</v>
      </c>
      <c r="GO9" s="219">
        <f t="shared" si="12"/>
        <v>0</v>
      </c>
      <c r="GP9" s="219">
        <f t="shared" si="12"/>
        <v>0</v>
      </c>
      <c r="GQ9" s="219">
        <f t="shared" si="12"/>
        <v>0</v>
      </c>
      <c r="GR9" s="219">
        <f t="shared" si="12"/>
        <v>0</v>
      </c>
      <c r="GS9" s="219">
        <f t="shared" si="12"/>
        <v>0</v>
      </c>
      <c r="GT9" s="219">
        <f t="shared" si="12"/>
        <v>0</v>
      </c>
      <c r="GU9" s="219">
        <f t="shared" si="12"/>
        <v>0</v>
      </c>
      <c r="GV9" s="219">
        <f t="shared" si="12"/>
        <v>0</v>
      </c>
      <c r="GW9" s="219">
        <f t="shared" si="12"/>
        <v>0</v>
      </c>
      <c r="GX9" s="219">
        <f t="shared" si="12"/>
        <v>0</v>
      </c>
      <c r="GY9" s="219">
        <f t="shared" si="12"/>
        <v>0</v>
      </c>
      <c r="GZ9" s="219">
        <f t="shared" si="12"/>
        <v>0</v>
      </c>
      <c r="HA9" s="219">
        <f t="shared" si="12"/>
        <v>0</v>
      </c>
      <c r="HB9" s="219">
        <f t="shared" si="12"/>
        <v>0</v>
      </c>
      <c r="HC9" s="219">
        <f t="shared" si="12"/>
        <v>0</v>
      </c>
      <c r="HD9" s="219">
        <f t="shared" si="12"/>
        <v>0</v>
      </c>
      <c r="HE9" s="219">
        <f t="shared" si="12"/>
        <v>0</v>
      </c>
      <c r="HF9" s="219">
        <f t="shared" si="12"/>
        <v>0</v>
      </c>
      <c r="HG9" s="219">
        <f t="shared" si="12"/>
        <v>0</v>
      </c>
      <c r="HH9" s="219">
        <f t="shared" si="12"/>
        <v>0</v>
      </c>
      <c r="HI9" s="219">
        <f t="shared" si="12"/>
        <v>0</v>
      </c>
      <c r="HJ9" s="219">
        <f t="shared" si="12"/>
        <v>0</v>
      </c>
      <c r="HK9" s="219">
        <f t="shared" si="12"/>
        <v>0</v>
      </c>
      <c r="HL9" s="219">
        <f t="shared" si="12"/>
        <v>0</v>
      </c>
      <c r="HM9" s="219">
        <f t="shared" si="12"/>
        <v>0</v>
      </c>
      <c r="HN9" s="219">
        <f t="shared" ref="HN9:HR9" si="13">IF(AND($D$32&gt;0,$D$33&gt;0),IF(AND(DQ4&gt;$D$32,OR(DQ4&lt;$D$33,DQ4=$D$33)),HN4,0),"")</f>
        <v>0</v>
      </c>
      <c r="HO9" s="219">
        <f t="shared" si="13"/>
        <v>0</v>
      </c>
      <c r="HP9" s="219">
        <f t="shared" si="13"/>
        <v>0</v>
      </c>
      <c r="HQ9" s="219">
        <f t="shared" si="13"/>
        <v>0</v>
      </c>
      <c r="HR9" s="219">
        <f t="shared" si="13"/>
        <v>0</v>
      </c>
    </row>
    <row r="10" spans="1:227" ht="18.75" x14ac:dyDescent="0.3">
      <c r="A10" s="5"/>
      <c r="B10" s="361" t="s">
        <v>847</v>
      </c>
      <c r="C10" s="362"/>
      <c r="D10" s="363"/>
      <c r="F10" s="2"/>
      <c r="G10" s="5"/>
      <c r="H10" s="5"/>
      <c r="I10" s="5"/>
      <c r="J10" s="5"/>
      <c r="K10" s="5"/>
      <c r="L10" s="5"/>
      <c r="M10" s="5"/>
      <c r="N10" s="5"/>
      <c r="O10" s="5"/>
      <c r="Q10" s="319">
        <f>COUNTIF($C$64:$C$10063,"&lt;"&amp;Q4)/10000</f>
        <v>0.1056</v>
      </c>
      <c r="R10" s="318">
        <f>COUNTIF($C$64:$C$10063,"&lt;"&amp;R4)/10000</f>
        <v>0.89670000000000005</v>
      </c>
      <c r="S10" s="319">
        <f>COUNTIF($C$64:$C$10063,"&lt;"&amp;S4)/10000</f>
        <v>0.84940000000000004</v>
      </c>
      <c r="T10" s="318">
        <f>COUNTIF($C$64:$C$10063,"&lt;"&amp;T4)/10000</f>
        <v>0.79779999999999995</v>
      </c>
      <c r="U10" s="319">
        <f>COUNTIF($C$64:$C$10063,"&lt;"&amp;U4)/10000</f>
        <v>0.74709999999999999</v>
      </c>
      <c r="V10" s="318">
        <f>COUNTIF($C$64:$C$10063,"&lt;"&amp;V4)/10000</f>
        <v>0.70030000000000003</v>
      </c>
      <c r="W10" s="5"/>
      <c r="DV10" s="219">
        <f t="shared" ref="DV10:FA10" si="14">IF(AND($D$32&gt;0,$D$33&gt;0),IF(AND(Y4&gt;$D$33),DV4,0),"")</f>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ref="FB10:GG10" si="15">IF(AND($D$32&gt;0,$D$33&gt;0),IF(AND(BE4&gt;$D$33),FB4,0),"")</f>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si="15"/>
        <v>0</v>
      </c>
      <c r="GH10" s="219">
        <f t="shared" ref="GH10:HM10" si="16">IF(AND($D$32&gt;0,$D$33&gt;0),IF(AND(CK4&gt;$D$33),GH4,0),"")</f>
        <v>0</v>
      </c>
      <c r="GI10" s="219">
        <f t="shared" si="16"/>
        <v>0</v>
      </c>
      <c r="GJ10" s="219">
        <f t="shared" si="16"/>
        <v>6.8337531114997345E-3</v>
      </c>
      <c r="GK10" s="219">
        <f t="shared" si="16"/>
        <v>6.0939147616473214E-3</v>
      </c>
      <c r="GL10" s="219">
        <f t="shared" si="16"/>
        <v>5.3965664860788224E-3</v>
      </c>
      <c r="GM10" s="219">
        <f t="shared" si="16"/>
        <v>4.7459455883413285E-3</v>
      </c>
      <c r="GN10" s="219">
        <f t="shared" si="16"/>
        <v>4.1448807830311947E-3</v>
      </c>
      <c r="GO10" s="219">
        <f t="shared" si="16"/>
        <v>3.5948882844379798E-3</v>
      </c>
      <c r="GP10" s="219">
        <f t="shared" si="16"/>
        <v>3.0962984816247127E-3</v>
      </c>
      <c r="GQ10" s="219">
        <f t="shared" si="16"/>
        <v>2.6484044382067639E-3</v>
      </c>
      <c r="GR10" s="219">
        <f t="shared" si="16"/>
        <v>2.2496236047161691E-3</v>
      </c>
      <c r="GS10" s="219">
        <f t="shared" si="16"/>
        <v>1.8976647030377323E-3</v>
      </c>
      <c r="GT10" s="219">
        <f t="shared" si="16"/>
        <v>1.5896926461007493E-3</v>
      </c>
      <c r="GU10" s="219">
        <f t="shared" si="16"/>
        <v>1.3224854931528092E-3</v>
      </c>
      <c r="GV10" s="219">
        <f t="shared" si="16"/>
        <v>1.092578712237895E-3</v>
      </c>
      <c r="GW10" s="219">
        <f t="shared" si="16"/>
        <v>8.9639333403223579E-4</v>
      </c>
      <c r="GX10" s="219">
        <f t="shared" si="16"/>
        <v>7.3034585389868914E-4</v>
      </c>
      <c r="GY10" s="219">
        <f t="shared" si="16"/>
        <v>5.9093890643488749E-4</v>
      </c>
      <c r="GZ10" s="219">
        <f t="shared" si="16"/>
        <v>4.7483275099156013E-4</v>
      </c>
      <c r="HA10" s="219">
        <f t="shared" si="16"/>
        <v>3.7889843756629387E-4</v>
      </c>
      <c r="HB10" s="219">
        <f t="shared" si="16"/>
        <v>3.002541568587176E-4</v>
      </c>
      <c r="HC10" s="219">
        <f t="shared" si="16"/>
        <v>2.3628671747691213E-4</v>
      </c>
      <c r="HD10" s="219">
        <f t="shared" si="16"/>
        <v>1.8466035049741696E-4</v>
      </c>
      <c r="HE10" s="219">
        <f t="shared" si="16"/>
        <v>1.4331513863260402E-4</v>
      </c>
      <c r="HF10" s="219">
        <f t="shared" si="16"/>
        <v>1.1045733143458772E-4</v>
      </c>
      <c r="HG10" s="219">
        <f t="shared" si="16"/>
        <v>8.4543669054157E-5</v>
      </c>
      <c r="HH10" s="219">
        <f t="shared" si="16"/>
        <v>6.4261624845462725E-5</v>
      </c>
      <c r="HI10" s="219">
        <f t="shared" si="16"/>
        <v>4.8507219321516028E-5</v>
      </c>
      <c r="HJ10" s="219">
        <f t="shared" si="16"/>
        <v>3.636177896024E-5</v>
      </c>
      <c r="HK10" s="219">
        <f t="shared" si="16"/>
        <v>2.7068733204981822E-5</v>
      </c>
      <c r="HL10" s="219">
        <f t="shared" si="16"/>
        <v>2.0011277150867528E-5</v>
      </c>
      <c r="HM10" s="219">
        <f t="shared" si="16"/>
        <v>1.4691486765310226E-5</v>
      </c>
      <c r="HN10" s="219">
        <f t="shared" ref="HN10:HR10" si="17">IF(AND($D$32&gt;0,$D$33&gt;0),IF(AND(DQ4&gt;$D$33),HN4,0),"")</f>
        <v>1.0711264794262764E-5</v>
      </c>
      <c r="HO10" s="219">
        <f t="shared" si="17"/>
        <v>7.7553219081560061E-6</v>
      </c>
      <c r="HP10" s="219">
        <f t="shared" si="17"/>
        <v>5.5762594068702237E-6</v>
      </c>
      <c r="HQ10" s="219">
        <f t="shared" si="17"/>
        <v>3.9817150312558068E-6</v>
      </c>
      <c r="HR10" s="219">
        <f t="shared" si="17"/>
        <v>2.8234587453674017E-6</v>
      </c>
    </row>
    <row r="11" spans="1:227" x14ac:dyDescent="0.25">
      <c r="A11" s="5"/>
      <c r="F11" s="2"/>
      <c r="G11" s="5"/>
      <c r="H11" s="5"/>
      <c r="I11" s="5"/>
      <c r="J11" s="5"/>
      <c r="K11" s="5"/>
      <c r="L11" s="5"/>
      <c r="M11" s="5"/>
      <c r="N11" s="5"/>
      <c r="O11" s="5"/>
      <c r="P11" s="5"/>
      <c r="Q11" s="5"/>
      <c r="R11" s="5"/>
      <c r="S11" s="5"/>
      <c r="T11" s="5"/>
      <c r="U11" s="5"/>
      <c r="V11" s="5"/>
      <c r="W11" s="5"/>
      <c r="DV11" s="281">
        <f t="shared" ref="DV11:FA11" si="18">MAX(DV8:DV10)</f>
        <v>2.8234587453674017E-6</v>
      </c>
      <c r="DW11" s="281">
        <f t="shared" si="18"/>
        <v>3.9817150312558068E-6</v>
      </c>
      <c r="DX11" s="281">
        <f t="shared" si="18"/>
        <v>5.5762594068702237E-6</v>
      </c>
      <c r="DY11" s="281">
        <f t="shared" si="18"/>
        <v>7.7553219081560061E-6</v>
      </c>
      <c r="DZ11" s="281">
        <f t="shared" si="18"/>
        <v>1.0711264794262764E-5</v>
      </c>
      <c r="EA11" s="281">
        <f t="shared" si="18"/>
        <v>1.4691486765310226E-5</v>
      </c>
      <c r="EB11" s="281">
        <f t="shared" si="18"/>
        <v>2.0011277150867528E-5</v>
      </c>
      <c r="EC11" s="281">
        <f t="shared" si="18"/>
        <v>2.7068733204981822E-5</v>
      </c>
      <c r="ED11" s="281">
        <f t="shared" si="18"/>
        <v>3.636177896024E-5</v>
      </c>
      <c r="EE11" s="281">
        <f t="shared" si="18"/>
        <v>4.8507219321516028E-5</v>
      </c>
      <c r="EF11" s="281">
        <f t="shared" si="18"/>
        <v>6.4261624845462725E-5</v>
      </c>
      <c r="EG11" s="281">
        <f t="shared" si="18"/>
        <v>8.4543669054157E-5</v>
      </c>
      <c r="EH11" s="281">
        <f t="shared" si="18"/>
        <v>1.1045733143458772E-4</v>
      </c>
      <c r="EI11" s="281">
        <f t="shared" si="18"/>
        <v>1.4331513863260402E-4</v>
      </c>
      <c r="EJ11" s="281">
        <f t="shared" si="18"/>
        <v>1.8466035049741696E-4</v>
      </c>
      <c r="EK11" s="281">
        <f t="shared" si="18"/>
        <v>2.3628671747691213E-4</v>
      </c>
      <c r="EL11" s="281">
        <f t="shared" si="18"/>
        <v>3.002541568587176E-4</v>
      </c>
      <c r="EM11" s="281">
        <f t="shared" si="18"/>
        <v>3.7889843756629387E-4</v>
      </c>
      <c r="EN11" s="281">
        <f t="shared" si="18"/>
        <v>4.7483275099156013E-4</v>
      </c>
      <c r="EO11" s="281">
        <f t="shared" si="18"/>
        <v>5.9093890643488749E-4</v>
      </c>
      <c r="EP11" s="281">
        <f t="shared" si="18"/>
        <v>7.3034585389868914E-4</v>
      </c>
      <c r="EQ11" s="281">
        <f t="shared" si="18"/>
        <v>8.9639333403223579E-4</v>
      </c>
      <c r="ER11" s="281">
        <f t="shared" si="18"/>
        <v>1.092578712237895E-3</v>
      </c>
      <c r="ES11" s="281">
        <f t="shared" si="18"/>
        <v>1.3224854931528092E-3</v>
      </c>
      <c r="ET11" s="281">
        <f t="shared" si="18"/>
        <v>1.5896926461007493E-3</v>
      </c>
      <c r="EU11" s="281">
        <f t="shared" si="18"/>
        <v>1.8976647030377323E-3</v>
      </c>
      <c r="EV11" s="281">
        <f t="shared" si="18"/>
        <v>2.2496236047161691E-3</v>
      </c>
      <c r="EW11" s="281">
        <f t="shared" si="18"/>
        <v>2.6484044382067639E-3</v>
      </c>
      <c r="EX11" s="281">
        <f t="shared" si="18"/>
        <v>3.0962984816247127E-3</v>
      </c>
      <c r="EY11" s="281">
        <f t="shared" si="18"/>
        <v>3.5948882844379798E-3</v>
      </c>
      <c r="EZ11" s="281">
        <f t="shared" si="18"/>
        <v>4.1448807830311947E-3</v>
      </c>
      <c r="FA11" s="281">
        <f t="shared" si="18"/>
        <v>4.7459455883413285E-3</v>
      </c>
      <c r="FB11" s="281">
        <f t="shared" ref="FB11:GG11" si="19">MAX(FB8:FB10)</f>
        <v>5.3965664860788224E-3</v>
      </c>
      <c r="FC11" s="281">
        <f t="shared" si="19"/>
        <v>6.0939147616473214E-3</v>
      </c>
      <c r="FD11" s="281">
        <f t="shared" si="19"/>
        <v>6.8337531114997345E-3</v>
      </c>
      <c r="FE11" s="281">
        <f t="shared" si="19"/>
        <v>7.6103785578759131E-3</v>
      </c>
      <c r="FF11" s="281">
        <f t="shared" si="19"/>
        <v>8.4166118980857872E-3</v>
      </c>
      <c r="FG11" s="281">
        <f t="shared" si="19"/>
        <v>9.2438397794056652E-3</v>
      </c>
      <c r="FH11" s="281">
        <f t="shared" si="19"/>
        <v>1.0082113521630975E-2</v>
      </c>
      <c r="FI11" s="281">
        <f t="shared" si="19"/>
        <v>1.092030637826256E-2</v>
      </c>
      <c r="FJ11" s="281">
        <f t="shared" si="19"/>
        <v>1.174632814209594E-2</v>
      </c>
      <c r="FK11" s="281">
        <f t="shared" si="19"/>
        <v>1.2547393006450185E-2</v>
      </c>
      <c r="FL11" s="281">
        <f t="shared" si="19"/>
        <v>1.3310333563431342E-2</v>
      </c>
      <c r="FM11" s="281">
        <f t="shared" si="19"/>
        <v>1.4021950947706382E-2</v>
      </c>
      <c r="FN11" s="281">
        <f t="shared" si="19"/>
        <v>1.4669388615179146E-2</v>
      </c>
      <c r="FO11" s="281">
        <f t="shared" si="19"/>
        <v>1.5240515267250102E-2</v>
      </c>
      <c r="FP11" s="281">
        <f t="shared" si="19"/>
        <v>1.5724301153874715E-2</v>
      </c>
      <c r="FQ11" s="281">
        <f t="shared" si="19"/>
        <v>1.611117153345205E-2</v>
      </c>
      <c r="FR11" s="281">
        <f t="shared" si="19"/>
        <v>1.6393321504247497E-2</v>
      </c>
      <c r="FS11" s="281">
        <f t="shared" si="19"/>
        <v>1.6564977760764248E-2</v>
      </c>
      <c r="FT11" s="281">
        <f t="shared" si="19"/>
        <v>1.662259501672636E-2</v>
      </c>
      <c r="FU11" s="281">
        <f t="shared" si="19"/>
        <v>1.6564977760764248E-2</v>
      </c>
      <c r="FV11" s="281">
        <f t="shared" si="19"/>
        <v>1.6393321504247497E-2</v>
      </c>
      <c r="FW11" s="281">
        <f t="shared" si="19"/>
        <v>1.611117153345205E-2</v>
      </c>
      <c r="FX11" s="281">
        <f t="shared" si="19"/>
        <v>1.5724301153874715E-2</v>
      </c>
      <c r="FY11" s="281">
        <f t="shared" si="19"/>
        <v>1.5240515267250102E-2</v>
      </c>
      <c r="FZ11" s="281">
        <f t="shared" si="19"/>
        <v>1.4669388615179146E-2</v>
      </c>
      <c r="GA11" s="281">
        <f t="shared" si="19"/>
        <v>1.4021950947706382E-2</v>
      </c>
      <c r="GB11" s="281">
        <f t="shared" si="19"/>
        <v>1.3310333563431342E-2</v>
      </c>
      <c r="GC11" s="281">
        <f t="shared" si="19"/>
        <v>1.2547393006450185E-2</v>
      </c>
      <c r="GD11" s="281">
        <f t="shared" si="19"/>
        <v>1.174632814209594E-2</v>
      </c>
      <c r="GE11" s="281">
        <f t="shared" si="19"/>
        <v>1.092030637826256E-2</v>
      </c>
      <c r="GF11" s="281">
        <f t="shared" si="19"/>
        <v>1.0082113521630975E-2</v>
      </c>
      <c r="GG11" s="281">
        <f t="shared" si="19"/>
        <v>9.2438397794056652E-3</v>
      </c>
      <c r="GH11" s="281">
        <f t="shared" ref="GH11:HM11" si="20">MAX(GH8:GH10)</f>
        <v>8.4166118980857872E-3</v>
      </c>
      <c r="GI11" s="281">
        <f t="shared" si="20"/>
        <v>7.6103785578759131E-3</v>
      </c>
      <c r="GJ11" s="281">
        <f t="shared" si="20"/>
        <v>6.8337531114997345E-3</v>
      </c>
      <c r="GK11" s="281">
        <f t="shared" si="20"/>
        <v>6.0939147616473214E-3</v>
      </c>
      <c r="GL11" s="281">
        <f t="shared" si="20"/>
        <v>5.3965664860788224E-3</v>
      </c>
      <c r="GM11" s="281">
        <f t="shared" si="20"/>
        <v>4.7459455883413285E-3</v>
      </c>
      <c r="GN11" s="281">
        <f t="shared" si="20"/>
        <v>4.1448807830311947E-3</v>
      </c>
      <c r="GO11" s="281">
        <f t="shared" si="20"/>
        <v>3.5948882844379798E-3</v>
      </c>
      <c r="GP11" s="281">
        <f t="shared" si="20"/>
        <v>3.0962984816247127E-3</v>
      </c>
      <c r="GQ11" s="281">
        <f t="shared" si="20"/>
        <v>2.6484044382067639E-3</v>
      </c>
      <c r="GR11" s="281">
        <f t="shared" si="20"/>
        <v>2.2496236047161691E-3</v>
      </c>
      <c r="GS11" s="281">
        <f t="shared" si="20"/>
        <v>1.8976647030377323E-3</v>
      </c>
      <c r="GT11" s="281">
        <f t="shared" si="20"/>
        <v>1.5896926461007493E-3</v>
      </c>
      <c r="GU11" s="281">
        <f t="shared" si="20"/>
        <v>1.3224854931528092E-3</v>
      </c>
      <c r="GV11" s="281">
        <f t="shared" si="20"/>
        <v>1.092578712237895E-3</v>
      </c>
      <c r="GW11" s="281">
        <f t="shared" si="20"/>
        <v>8.9639333403223579E-4</v>
      </c>
      <c r="GX11" s="281">
        <f t="shared" si="20"/>
        <v>7.3034585389868914E-4</v>
      </c>
      <c r="GY11" s="281">
        <f t="shared" si="20"/>
        <v>5.9093890643488749E-4</v>
      </c>
      <c r="GZ11" s="281">
        <f t="shared" si="20"/>
        <v>4.7483275099156013E-4</v>
      </c>
      <c r="HA11" s="281">
        <f t="shared" si="20"/>
        <v>3.7889843756629387E-4</v>
      </c>
      <c r="HB11" s="281">
        <f t="shared" si="20"/>
        <v>3.002541568587176E-4</v>
      </c>
      <c r="HC11" s="281">
        <f t="shared" si="20"/>
        <v>2.3628671747691213E-4</v>
      </c>
      <c r="HD11" s="281">
        <f t="shared" si="20"/>
        <v>1.8466035049741696E-4</v>
      </c>
      <c r="HE11" s="281">
        <f t="shared" si="20"/>
        <v>1.4331513863260402E-4</v>
      </c>
      <c r="HF11" s="281">
        <f t="shared" si="20"/>
        <v>1.1045733143458772E-4</v>
      </c>
      <c r="HG11" s="281">
        <f t="shared" si="20"/>
        <v>8.4543669054157E-5</v>
      </c>
      <c r="HH11" s="281">
        <f t="shared" si="20"/>
        <v>6.4261624845462725E-5</v>
      </c>
      <c r="HI11" s="281">
        <f t="shared" si="20"/>
        <v>4.8507219321516028E-5</v>
      </c>
      <c r="HJ11" s="281">
        <f t="shared" si="20"/>
        <v>3.636177896024E-5</v>
      </c>
      <c r="HK11" s="281">
        <f t="shared" si="20"/>
        <v>2.7068733204981822E-5</v>
      </c>
      <c r="HL11" s="281">
        <f t="shared" si="20"/>
        <v>2.0011277150867528E-5</v>
      </c>
      <c r="HM11" s="281">
        <f t="shared" si="20"/>
        <v>1.4691486765310226E-5</v>
      </c>
      <c r="HN11" s="281">
        <f t="shared" ref="HN11:HR11" si="21">MAX(HN8:HN10)</f>
        <v>1.0711264794262764E-5</v>
      </c>
      <c r="HO11" s="281">
        <f t="shared" si="21"/>
        <v>7.7553219081560061E-6</v>
      </c>
      <c r="HP11" s="281">
        <f t="shared" si="21"/>
        <v>5.5762594068702237E-6</v>
      </c>
      <c r="HQ11" s="281">
        <f t="shared" si="21"/>
        <v>3.9817150312558068E-6</v>
      </c>
      <c r="HR11" s="281">
        <f t="shared" si="21"/>
        <v>2.8234587453674017E-6</v>
      </c>
    </row>
    <row r="12" spans="1:227" ht="15" customHeight="1" x14ac:dyDescent="0.25">
      <c r="A12" s="330"/>
      <c r="B12" s="330"/>
      <c r="C12" s="331" t="s">
        <v>75</v>
      </c>
      <c r="D12" s="332">
        <v>150</v>
      </c>
      <c r="F12" s="41"/>
      <c r="G12" s="5"/>
      <c r="H12" s="5"/>
      <c r="I12" s="5"/>
      <c r="J12" s="5"/>
      <c r="K12" s="5"/>
      <c r="L12" s="5"/>
      <c r="M12" s="5"/>
      <c r="U12" s="5"/>
      <c r="V12" s="5"/>
      <c r="W12" s="5"/>
    </row>
    <row r="13" spans="1:227" ht="15" customHeight="1" x14ac:dyDescent="0.25">
      <c r="A13" s="330"/>
      <c r="B13" s="330"/>
      <c r="C13" s="380" t="str">
        <f>IF(VLOOKUP(O1,VLookups!A40:C41,2,FALSE),"Planning estimate is not greater than","Planning estimate is greater than")</f>
        <v>Planning estimate is greater than</v>
      </c>
      <c r="D13" s="329">
        <f>IF(AND(O4&gt;0,C4&gt;0,NOT(K4="")),ABS(VLOOKUP($O$1,VLookups!$A$40:$B$41,2,FALSE)-(COUNTIF(C64:C10063,"&lt;"&amp;D12)/10000)),"")</f>
        <v>0.89200000000000002</v>
      </c>
      <c r="F13" s="2"/>
      <c r="G13" s="5"/>
      <c r="H13" s="5"/>
      <c r="I13" s="5"/>
      <c r="J13" s="5"/>
      <c r="K13" s="5"/>
      <c r="L13" s="5"/>
      <c r="M13" s="5"/>
      <c r="U13" s="5"/>
      <c r="V13" s="5"/>
      <c r="W13" s="5"/>
    </row>
    <row r="14" spans="1:227" ht="15" customHeight="1" x14ac:dyDescent="0.25">
      <c r="A14" s="330"/>
      <c r="B14" s="330"/>
      <c r="C14" s="331" t="s">
        <v>33</v>
      </c>
      <c r="D14" s="325">
        <v>89</v>
      </c>
      <c r="F14" s="47"/>
      <c r="G14" s="5"/>
      <c r="H14" s="5"/>
      <c r="I14" s="5"/>
      <c r="J14" s="5"/>
      <c r="K14" s="5"/>
      <c r="L14" s="5"/>
      <c r="M14" s="5"/>
      <c r="U14" s="5"/>
      <c r="V14" s="5"/>
      <c r="W14" s="5"/>
    </row>
    <row r="15" spans="1:227" ht="15" customHeight="1" x14ac:dyDescent="0.25">
      <c r="A15" s="330"/>
      <c r="B15" s="330"/>
      <c r="C15" s="331" t="s">
        <v>34</v>
      </c>
      <c r="D15" s="325">
        <v>151</v>
      </c>
      <c r="F15" s="47"/>
      <c r="G15" s="5"/>
      <c r="H15" s="5"/>
      <c r="I15" s="5"/>
      <c r="J15" s="5"/>
      <c r="K15" s="5"/>
      <c r="L15" s="5"/>
      <c r="M15" s="5"/>
      <c r="U15" s="5"/>
      <c r="V15" s="5"/>
      <c r="W15" s="5"/>
    </row>
    <row r="16" spans="1:227" ht="15" customHeight="1" x14ac:dyDescent="0.25">
      <c r="A16" s="330"/>
      <c r="B16" s="330"/>
      <c r="C16" s="331" t="s">
        <v>85</v>
      </c>
      <c r="D16" s="329">
        <f>1-(COUNTIF($C$64:$C$10063,"&lt;"&amp;D14)/10000)-(COUNTIF($C$64:$C$10063,"&gt;"&amp;D15)/10000)</f>
        <v>0.79410000000000003</v>
      </c>
      <c r="F16" s="47"/>
      <c r="G16" s="5"/>
      <c r="H16" s="5"/>
      <c r="I16" s="5"/>
      <c r="J16" s="5"/>
      <c r="K16" s="5"/>
      <c r="L16" s="5"/>
      <c r="M16" s="5"/>
      <c r="U16" s="5"/>
      <c r="V16" s="5"/>
      <c r="W16" s="5"/>
    </row>
    <row r="17" spans="1:23" ht="15" customHeight="1" x14ac:dyDescent="0.25">
      <c r="A17" s="330"/>
      <c r="B17" s="330"/>
      <c r="C17" s="331" t="s">
        <v>284</v>
      </c>
      <c r="D17" s="329">
        <f>COUNTIF($C$64:$C$10063,"&lt;"&amp;D14)/10000</f>
        <v>0.1041</v>
      </c>
      <c r="F17" s="47"/>
      <c r="G17" s="5"/>
      <c r="H17" s="5"/>
      <c r="I17" s="5"/>
      <c r="J17" s="5"/>
      <c r="K17" s="5"/>
      <c r="L17" s="5"/>
      <c r="M17" s="5"/>
      <c r="U17" s="5"/>
      <c r="V17" s="5"/>
      <c r="W17" s="5"/>
    </row>
    <row r="18" spans="1:23" ht="15" customHeight="1" x14ac:dyDescent="0.25">
      <c r="A18" s="330"/>
      <c r="B18" s="330"/>
      <c r="C18" s="331" t="s">
        <v>285</v>
      </c>
      <c r="D18" s="329">
        <f>COUNTIF($C$64:$C$10063,"&gt;"&amp;D15)/10000</f>
        <v>0.1018</v>
      </c>
      <c r="F18" s="47"/>
      <c r="G18" s="5"/>
      <c r="H18" s="5"/>
      <c r="I18" s="5"/>
      <c r="J18" s="5"/>
      <c r="K18" s="5"/>
      <c r="L18" s="5"/>
      <c r="M18" s="5"/>
      <c r="U18" s="5"/>
      <c r="V18" s="5"/>
      <c r="W18" s="5"/>
    </row>
    <row r="19" spans="1:23" ht="15" customHeight="1" x14ac:dyDescent="0.25">
      <c r="A19" s="5"/>
      <c r="B19" s="34"/>
      <c r="C19" s="331"/>
      <c r="D19" s="34"/>
      <c r="G19" s="5"/>
      <c r="H19" s="5"/>
      <c r="I19" s="5"/>
      <c r="J19" s="5"/>
      <c r="K19" s="5"/>
      <c r="L19" s="5"/>
      <c r="M19" s="5"/>
      <c r="U19" s="5"/>
      <c r="V19" s="5"/>
      <c r="W19" s="5"/>
    </row>
    <row r="20" spans="1:23" ht="15" customHeight="1" x14ac:dyDescent="0.25">
      <c r="A20" s="5"/>
      <c r="B20" s="34"/>
      <c r="C20" s="331" t="s">
        <v>42</v>
      </c>
      <c r="D20" s="323">
        <f>MIN(C64:C10063)</f>
        <v>27.669274879297376</v>
      </c>
      <c r="G20" s="5"/>
      <c r="H20" s="5"/>
      <c r="I20" s="5"/>
      <c r="J20" s="5"/>
      <c r="K20" s="5"/>
      <c r="L20" s="5"/>
      <c r="M20" s="5"/>
      <c r="U20" s="5"/>
      <c r="V20" s="5"/>
      <c r="W20" s="5"/>
    </row>
    <row r="21" spans="1:23" ht="15" customHeight="1" x14ac:dyDescent="0.25">
      <c r="A21" s="5"/>
      <c r="B21" s="34"/>
      <c r="C21" s="331" t="s">
        <v>43</v>
      </c>
      <c r="D21" s="323">
        <f>MAX(C64:C10063)</f>
        <v>215.12144258370819</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31" t="s">
        <v>846</v>
      </c>
      <c r="D22" s="324">
        <f>AVERAGE(C64:C10063)</f>
        <v>119.82808462475923</v>
      </c>
      <c r="E22" s="2"/>
      <c r="F22" s="2"/>
      <c r="G22" s="5"/>
      <c r="H22" s="5"/>
      <c r="I22" s="5"/>
      <c r="J22" s="5"/>
      <c r="K22" s="5"/>
      <c r="L22" s="5"/>
      <c r="M22" s="5"/>
      <c r="N22" s="5"/>
      <c r="O22" s="5"/>
      <c r="P22" s="5"/>
      <c r="Q22" s="5"/>
      <c r="R22" s="5"/>
      <c r="S22" s="5"/>
      <c r="T22" s="5"/>
      <c r="U22" s="5"/>
      <c r="V22" s="5"/>
      <c r="W22" s="5"/>
    </row>
    <row r="23" spans="1:23" ht="15" customHeight="1" x14ac:dyDescent="0.25">
      <c r="A23" s="5"/>
      <c r="B23" s="5"/>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4"/>
      <c r="D26" s="34"/>
      <c r="E26" s="2"/>
      <c r="F26" s="2"/>
      <c r="G26" s="5"/>
      <c r="H26" s="5"/>
      <c r="I26" s="5"/>
      <c r="J26" s="5"/>
      <c r="K26" s="5"/>
      <c r="L26" s="5"/>
      <c r="M26" s="5"/>
      <c r="N26" s="5"/>
      <c r="O26" s="5"/>
      <c r="P26" s="5"/>
      <c r="Q26" s="5"/>
      <c r="R26" s="5"/>
      <c r="S26" s="5"/>
      <c r="T26" s="5"/>
      <c r="U26" s="5"/>
      <c r="V26" s="5"/>
      <c r="W26" s="5"/>
    </row>
    <row r="27" spans="1:23" ht="15" customHeight="1" x14ac:dyDescent="0.25">
      <c r="A27" s="5"/>
      <c r="B27" s="5"/>
      <c r="C27" s="34"/>
      <c r="D27" s="34"/>
      <c r="E27" s="2"/>
      <c r="F27" s="2"/>
      <c r="G27" s="5"/>
      <c r="H27" s="5"/>
      <c r="I27" s="5"/>
      <c r="J27" s="5"/>
      <c r="K27" s="5"/>
      <c r="L27" s="5"/>
      <c r="M27" s="5"/>
      <c r="N27" s="5"/>
      <c r="O27" s="5"/>
      <c r="P27" s="5"/>
      <c r="Q27" s="5"/>
      <c r="R27" s="5"/>
      <c r="S27" s="5"/>
      <c r="T27" s="5"/>
      <c r="U27" s="5"/>
      <c r="V27" s="5"/>
      <c r="W27" s="5"/>
    </row>
    <row r="28" spans="1:23" ht="15" customHeight="1" x14ac:dyDescent="0.25">
      <c r="A28" s="5"/>
      <c r="C28" s="34" t="s">
        <v>848</v>
      </c>
      <c r="D28" s="320">
        <v>0.8</v>
      </c>
      <c r="E28" s="2"/>
      <c r="F28" s="2"/>
      <c r="G28" s="5"/>
      <c r="H28" s="5"/>
      <c r="I28" s="5"/>
      <c r="J28" s="5"/>
      <c r="K28" s="5"/>
      <c r="L28" s="5"/>
      <c r="M28" s="5"/>
      <c r="N28" s="5"/>
      <c r="O28" s="5"/>
      <c r="P28" s="5"/>
      <c r="Q28" s="5"/>
      <c r="R28" s="5"/>
      <c r="S28" s="5"/>
      <c r="T28" s="5"/>
      <c r="U28" s="5"/>
      <c r="V28" s="5"/>
      <c r="W28" s="5"/>
    </row>
    <row r="29" spans="1:23" ht="15" customHeight="1" x14ac:dyDescent="0.25">
      <c r="A29" s="5"/>
      <c r="C29" s="34" t="s">
        <v>849</v>
      </c>
      <c r="D29" s="83">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4" t="s">
        <v>84</v>
      </c>
      <c r="D30" s="83">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4"/>
      <c r="D31" s="43"/>
      <c r="E31" s="2"/>
      <c r="F31" s="2"/>
      <c r="G31" s="5"/>
      <c r="H31" s="5"/>
      <c r="I31" s="5"/>
      <c r="J31" s="5"/>
      <c r="K31" s="5"/>
      <c r="L31" s="5"/>
      <c r="M31" s="5"/>
      <c r="N31" s="5"/>
      <c r="O31" s="5"/>
      <c r="P31" s="5"/>
      <c r="Q31" s="5"/>
      <c r="R31" s="5"/>
      <c r="S31" s="5"/>
      <c r="T31" s="5"/>
      <c r="U31" s="5"/>
      <c r="V31" s="5"/>
      <c r="W31" s="5"/>
    </row>
    <row r="32" spans="1:23" ht="15" customHeight="1" x14ac:dyDescent="0.25">
      <c r="A32" s="2"/>
      <c r="C32" s="34" t="s">
        <v>33</v>
      </c>
      <c r="D32" s="325">
        <v>89</v>
      </c>
      <c r="E32" s="2"/>
      <c r="F32" s="2"/>
      <c r="G32" s="5"/>
      <c r="H32" s="2"/>
      <c r="I32" s="2"/>
      <c r="J32" s="5"/>
      <c r="K32" s="5"/>
      <c r="L32" s="5"/>
      <c r="M32" s="5"/>
      <c r="N32" s="5"/>
      <c r="O32" s="5"/>
      <c r="P32" s="5"/>
      <c r="Q32" s="5"/>
      <c r="R32" s="5"/>
      <c r="S32" s="5"/>
      <c r="T32" s="5"/>
      <c r="U32" s="5"/>
      <c r="V32" s="5"/>
      <c r="W32" s="5"/>
    </row>
    <row r="33" spans="1:23" ht="15" customHeight="1" x14ac:dyDescent="0.25">
      <c r="A33" s="2"/>
      <c r="C33" s="34" t="s">
        <v>34</v>
      </c>
      <c r="D33" s="325">
        <v>151</v>
      </c>
      <c r="E33" s="2"/>
      <c r="F33" s="2"/>
      <c r="G33" s="5"/>
      <c r="H33" s="2"/>
      <c r="I33" s="2"/>
      <c r="J33" s="5"/>
      <c r="K33" s="5"/>
      <c r="L33" s="5"/>
      <c r="M33" s="5"/>
      <c r="N33" s="5"/>
      <c r="O33" s="5"/>
      <c r="P33" s="5"/>
      <c r="Q33" s="5"/>
      <c r="R33" s="5"/>
      <c r="S33" s="5"/>
      <c r="T33" s="5"/>
      <c r="U33" s="5"/>
      <c r="V33" s="5"/>
      <c r="W33" s="5"/>
    </row>
    <row r="34" spans="1:23" ht="15" customHeight="1" x14ac:dyDescent="0.25">
      <c r="A34" s="2"/>
      <c r="C34" s="34" t="s">
        <v>85</v>
      </c>
      <c r="D34" s="326">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4" t="s">
        <v>284</v>
      </c>
      <c r="D35" s="327">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4" t="s">
        <v>285</v>
      </c>
      <c r="D36" s="328">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4d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4" t="s">
        <v>146</v>
      </c>
      <c r="C45" s="334"/>
      <c r="D45" s="334"/>
      <c r="E45" s="334"/>
      <c r="F45" s="334"/>
      <c r="G45" s="334"/>
      <c r="H45" s="334"/>
      <c r="I45" s="310"/>
      <c r="J45" s="2"/>
      <c r="K45" s="2"/>
      <c r="L45" s="5"/>
      <c r="M45" s="5"/>
      <c r="N45" s="5"/>
      <c r="O45" s="5"/>
      <c r="P45" s="5"/>
      <c r="Q45" s="5"/>
      <c r="R45" s="5"/>
      <c r="S45" s="5"/>
      <c r="T45" s="5"/>
      <c r="U45" s="5"/>
      <c r="V45" s="5"/>
      <c r="W45" s="5"/>
    </row>
    <row r="46" spans="1:23" x14ac:dyDescent="0.25">
      <c r="A46" s="2"/>
      <c r="B46" s="334" t="s">
        <v>147</v>
      </c>
      <c r="C46" s="334"/>
      <c r="D46" s="334"/>
      <c r="E46" s="334"/>
      <c r="F46" s="334"/>
      <c r="G46" s="334"/>
      <c r="H46" s="334"/>
      <c r="I46" s="310"/>
      <c r="J46" s="2"/>
      <c r="K46" s="2"/>
      <c r="L46" s="5"/>
      <c r="M46" s="5"/>
      <c r="N46" s="5"/>
      <c r="O46" s="5"/>
      <c r="P46" s="5"/>
      <c r="Q46" s="5"/>
      <c r="R46" s="5"/>
      <c r="S46" s="5"/>
      <c r="T46" s="5"/>
      <c r="U46" s="5"/>
      <c r="V46" s="5"/>
      <c r="W46" s="5"/>
    </row>
    <row r="47" spans="1:23" x14ac:dyDescent="0.25">
      <c r="A47" s="2"/>
      <c r="B47" s="334" t="s">
        <v>96</v>
      </c>
      <c r="C47" s="334"/>
      <c r="D47" s="334"/>
      <c r="E47" s="334"/>
      <c r="F47" s="334"/>
      <c r="G47" s="334"/>
      <c r="H47" s="334"/>
      <c r="I47" s="310"/>
      <c r="J47" s="2"/>
      <c r="K47" s="2"/>
      <c r="L47" s="5"/>
      <c r="M47" s="5"/>
      <c r="N47" s="5"/>
      <c r="O47" s="5"/>
      <c r="P47" s="5"/>
      <c r="Q47" s="5"/>
      <c r="R47" s="5"/>
      <c r="S47" s="5"/>
      <c r="T47" s="5"/>
      <c r="U47" s="5"/>
      <c r="V47" s="5"/>
      <c r="W47" s="5"/>
    </row>
    <row r="48" spans="1:23" x14ac:dyDescent="0.25">
      <c r="A48" s="2"/>
      <c r="B48" s="334" t="s">
        <v>230</v>
      </c>
      <c r="C48" s="334"/>
      <c r="D48" s="334"/>
      <c r="E48" s="334"/>
      <c r="F48" s="334"/>
      <c r="G48" s="334"/>
      <c r="H48" s="334"/>
      <c r="I48" s="310"/>
      <c r="J48" s="2"/>
      <c r="K48" s="2"/>
      <c r="L48" s="5"/>
      <c r="M48" s="5"/>
      <c r="N48" s="5"/>
      <c r="O48" s="5"/>
      <c r="P48" s="5"/>
      <c r="Q48" s="5"/>
      <c r="R48" s="5"/>
      <c r="S48" s="5"/>
      <c r="T48" s="5"/>
      <c r="U48" s="5"/>
      <c r="V48" s="5"/>
      <c r="W48" s="5"/>
    </row>
    <row r="49" spans="1:23" x14ac:dyDescent="0.25">
      <c r="A49" s="2"/>
      <c r="B49" s="334" t="s">
        <v>97</v>
      </c>
      <c r="C49" s="334"/>
      <c r="D49" s="334"/>
      <c r="E49" s="334"/>
      <c r="F49" s="334"/>
      <c r="G49" s="334"/>
      <c r="H49" s="334"/>
      <c r="I49" s="310"/>
      <c r="J49" s="2"/>
      <c r="K49" s="2"/>
      <c r="L49" s="5"/>
      <c r="M49" s="5"/>
      <c r="N49" s="5"/>
      <c r="O49" s="5"/>
      <c r="P49" s="5"/>
      <c r="Q49" s="5"/>
      <c r="R49" s="5"/>
      <c r="S49" s="5"/>
      <c r="T49" s="5"/>
      <c r="U49" s="5"/>
      <c r="V49" s="5"/>
      <c r="W49" s="5"/>
    </row>
    <row r="50" spans="1:23" x14ac:dyDescent="0.25">
      <c r="A50" s="2"/>
      <c r="B50" s="162" t="s">
        <v>225</v>
      </c>
      <c r="C50" s="5"/>
      <c r="D50" s="5"/>
      <c r="E50" s="5"/>
      <c r="F50" s="2"/>
      <c r="G50" s="2"/>
      <c r="H50" s="5"/>
      <c r="I50" s="5"/>
      <c r="J50" s="2"/>
      <c r="K50" s="2"/>
      <c r="L50" s="5"/>
      <c r="M50" s="5"/>
      <c r="N50" s="5"/>
      <c r="O50" s="5"/>
      <c r="P50" s="5"/>
      <c r="Q50" s="5"/>
      <c r="R50" s="5"/>
      <c r="S50" s="5"/>
      <c r="T50" s="5"/>
      <c r="U50" s="5"/>
      <c r="V50" s="5"/>
      <c r="W50" s="5"/>
    </row>
    <row r="51" spans="1:23" x14ac:dyDescent="0.25">
      <c r="A51" s="2"/>
      <c r="B51" s="162"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62" t="s">
        <v>224</v>
      </c>
      <c r="C52" s="5"/>
      <c r="D52" s="5"/>
      <c r="E52" s="2"/>
      <c r="F52" s="2"/>
      <c r="G52" s="5"/>
      <c r="H52" s="2"/>
      <c r="I52" s="2"/>
      <c r="J52" s="5"/>
      <c r="K52" s="5"/>
      <c r="L52" s="5"/>
      <c r="M52" s="5"/>
      <c r="N52" s="5"/>
      <c r="O52" s="5"/>
      <c r="P52" s="5"/>
      <c r="Q52" s="5"/>
      <c r="R52" s="5"/>
      <c r="S52" s="5"/>
      <c r="T52" s="5"/>
      <c r="U52" s="5"/>
      <c r="V52" s="5"/>
      <c r="W52" s="5"/>
    </row>
    <row r="53" spans="1:23" x14ac:dyDescent="0.25">
      <c r="A53" s="19"/>
      <c r="B53" s="162" t="s">
        <v>226</v>
      </c>
      <c r="C53" s="5"/>
      <c r="D53" s="5"/>
      <c r="E53" s="2"/>
      <c r="F53" s="2"/>
      <c r="G53" s="5"/>
      <c r="H53" s="2"/>
      <c r="I53" s="2"/>
      <c r="J53" s="5"/>
      <c r="K53" s="5"/>
      <c r="L53" s="5"/>
      <c r="M53" s="5"/>
      <c r="N53" s="5"/>
      <c r="O53" s="5"/>
      <c r="P53" s="5"/>
      <c r="Q53" s="5"/>
      <c r="R53" s="5"/>
      <c r="S53" s="5"/>
      <c r="T53" s="5"/>
      <c r="U53" s="5"/>
      <c r="V53" s="5"/>
      <c r="W53" s="5"/>
    </row>
    <row r="54" spans="1:23" x14ac:dyDescent="0.25">
      <c r="A54" s="19"/>
      <c r="B54" s="162" t="s">
        <v>809</v>
      </c>
      <c r="C54" s="5"/>
      <c r="D54" s="5"/>
      <c r="E54" s="2"/>
      <c r="F54" s="2"/>
      <c r="G54" s="5"/>
      <c r="H54" s="2"/>
      <c r="I54" s="2"/>
      <c r="J54" s="5"/>
      <c r="K54" s="5"/>
      <c r="L54" s="5"/>
      <c r="M54" s="5"/>
      <c r="N54" s="5"/>
      <c r="O54" s="5"/>
      <c r="P54" s="5"/>
      <c r="Q54" s="5"/>
      <c r="R54" s="5"/>
      <c r="S54" s="5"/>
      <c r="T54" s="5"/>
      <c r="U54" s="5"/>
      <c r="V54" s="5"/>
      <c r="W54" s="5"/>
    </row>
    <row r="55" spans="1:23" x14ac:dyDescent="0.25">
      <c r="A55" s="19"/>
      <c r="B55" s="162" t="s">
        <v>810</v>
      </c>
      <c r="C55" s="5"/>
      <c r="D55" s="5"/>
      <c r="E55" s="2"/>
      <c r="F55" s="2"/>
      <c r="G55" s="5"/>
      <c r="H55" s="2"/>
      <c r="I55" s="2"/>
      <c r="J55" s="5"/>
      <c r="K55" s="5"/>
      <c r="L55" s="5"/>
      <c r="M55" s="5"/>
      <c r="N55" s="5"/>
      <c r="O55" s="5"/>
      <c r="P55" s="5"/>
      <c r="Q55" s="5"/>
      <c r="R55" s="5"/>
      <c r="S55" s="5"/>
      <c r="T55" s="5"/>
      <c r="U55" s="5"/>
      <c r="V55" s="5"/>
      <c r="W55" s="5"/>
    </row>
    <row r="56" spans="1:23" x14ac:dyDescent="0.25">
      <c r="B56" s="162"/>
    </row>
    <row r="57" spans="1:23" x14ac:dyDescent="0.25">
      <c r="B57" s="162" t="s">
        <v>811</v>
      </c>
    </row>
    <row r="58" spans="1:23" x14ac:dyDescent="0.25">
      <c r="B58" s="162" t="s">
        <v>93</v>
      </c>
    </row>
    <row r="59" spans="1:23" x14ac:dyDescent="0.25">
      <c r="B59" s="353" t="s">
        <v>816</v>
      </c>
      <c r="C59" s="353"/>
      <c r="D59" s="353"/>
      <c r="E59" s="353"/>
      <c r="F59" s="353"/>
      <c r="G59" s="353"/>
      <c r="H59" s="353"/>
    </row>
    <row r="61" spans="1:23" x14ac:dyDescent="0.25">
      <c r="B61" s="376" t="s">
        <v>851</v>
      </c>
      <c r="C61" s="376"/>
    </row>
    <row r="62" spans="1:23" x14ac:dyDescent="0.25">
      <c r="B62" s="316" t="s">
        <v>828</v>
      </c>
      <c r="C62" s="316" t="s">
        <v>829</v>
      </c>
    </row>
    <row r="63" spans="1:23" x14ac:dyDescent="0.25">
      <c r="B63" s="312"/>
      <c r="C63" s="317">
        <f ca="1">$N$4</f>
        <v>107.68988054162919</v>
      </c>
    </row>
    <row r="64" spans="1:23" x14ac:dyDescent="0.25">
      <c r="B64" s="264">
        <v>1</v>
      </c>
      <c r="C64" s="263">
        <f t="dataTable" ref="C64:C10063" dt2D="0" dtr="0" r1="M3" ca="1"/>
        <v>96.239560519846407</v>
      </c>
    </row>
    <row r="65" spans="2:9" x14ac:dyDescent="0.25">
      <c r="B65" s="264">
        <v>2</v>
      </c>
      <c r="C65" s="263">
        <v>139.06433626274239</v>
      </c>
    </row>
    <row r="66" spans="2:9" x14ac:dyDescent="0.25">
      <c r="B66" s="264">
        <v>3</v>
      </c>
      <c r="C66" s="263">
        <v>120.62033608945374</v>
      </c>
    </row>
    <row r="67" spans="2:9" x14ac:dyDescent="0.25">
      <c r="B67" s="264">
        <v>4</v>
      </c>
      <c r="C67" s="263">
        <v>105.04933982228478</v>
      </c>
    </row>
    <row r="68" spans="2:9" x14ac:dyDescent="0.25">
      <c r="B68" s="264">
        <v>5</v>
      </c>
      <c r="C68" s="263">
        <v>136.41933857136013</v>
      </c>
      <c r="H68"/>
      <c r="I68"/>
    </row>
    <row r="69" spans="2:9" x14ac:dyDescent="0.25">
      <c r="B69" s="264">
        <v>6</v>
      </c>
      <c r="C69" s="263">
        <v>146.64276255888706</v>
      </c>
      <c r="H69"/>
      <c r="I69"/>
    </row>
    <row r="70" spans="2:9" x14ac:dyDescent="0.25">
      <c r="B70" s="264">
        <v>7</v>
      </c>
      <c r="C70" s="263">
        <v>124.81139113452852</v>
      </c>
      <c r="H70"/>
      <c r="I70"/>
    </row>
    <row r="71" spans="2:9" x14ac:dyDescent="0.25">
      <c r="B71" s="264">
        <v>8</v>
      </c>
      <c r="C71" s="263">
        <v>123.88850439132312</v>
      </c>
      <c r="H71"/>
      <c r="I71"/>
    </row>
    <row r="72" spans="2:9" x14ac:dyDescent="0.25">
      <c r="B72" s="264">
        <v>9</v>
      </c>
      <c r="C72" s="263">
        <v>119.24470706816834</v>
      </c>
      <c r="H72"/>
      <c r="I72"/>
    </row>
    <row r="73" spans="2:9" x14ac:dyDescent="0.25">
      <c r="B73" s="264">
        <v>10</v>
      </c>
      <c r="C73" s="263">
        <v>84.187044330078777</v>
      </c>
      <c r="H73"/>
      <c r="I73"/>
    </row>
    <row r="74" spans="2:9" x14ac:dyDescent="0.25">
      <c r="B74" s="264">
        <v>11</v>
      </c>
      <c r="C74" s="263">
        <v>113.04401483061903</v>
      </c>
      <c r="H74"/>
      <c r="I74"/>
    </row>
    <row r="75" spans="2:9" x14ac:dyDescent="0.25">
      <c r="B75" s="264">
        <v>12</v>
      </c>
      <c r="C75" s="263">
        <v>79.766528277834908</v>
      </c>
      <c r="H75"/>
      <c r="I75"/>
    </row>
    <row r="76" spans="2:9" x14ac:dyDescent="0.25">
      <c r="B76" s="264">
        <v>13</v>
      </c>
      <c r="C76" s="263">
        <v>138.57198756862923</v>
      </c>
      <c r="H76"/>
      <c r="I76"/>
    </row>
    <row r="77" spans="2:9" x14ac:dyDescent="0.25">
      <c r="B77" s="264">
        <v>14</v>
      </c>
      <c r="C77" s="263">
        <v>98.915939597605643</v>
      </c>
      <c r="H77"/>
      <c r="I77"/>
    </row>
    <row r="78" spans="2:9" x14ac:dyDescent="0.25">
      <c r="B78" s="264">
        <v>15</v>
      </c>
      <c r="C78" s="263">
        <v>129.92754237276387</v>
      </c>
      <c r="H78"/>
      <c r="I78"/>
    </row>
    <row r="79" spans="2:9" x14ac:dyDescent="0.25">
      <c r="B79" s="264">
        <v>16</v>
      </c>
      <c r="C79" s="263">
        <v>114.1029418638298</v>
      </c>
      <c r="H79"/>
      <c r="I79"/>
    </row>
    <row r="80" spans="2:9" x14ac:dyDescent="0.25">
      <c r="B80" s="264">
        <v>17</v>
      </c>
      <c r="C80" s="263">
        <v>83.23090892852457</v>
      </c>
      <c r="H80"/>
      <c r="I80"/>
    </row>
    <row r="81" spans="2:9" x14ac:dyDescent="0.25">
      <c r="B81" s="264">
        <v>18</v>
      </c>
      <c r="C81" s="263">
        <v>98.001880040030557</v>
      </c>
      <c r="H81"/>
      <c r="I81"/>
    </row>
    <row r="82" spans="2:9" x14ac:dyDescent="0.25">
      <c r="B82" s="264">
        <v>19</v>
      </c>
      <c r="C82" s="263">
        <v>129.21124538366399</v>
      </c>
      <c r="H82"/>
      <c r="I82"/>
    </row>
    <row r="83" spans="2:9" x14ac:dyDescent="0.25">
      <c r="B83" s="264">
        <v>20</v>
      </c>
      <c r="C83" s="263">
        <v>152.58583133263437</v>
      </c>
      <c r="H83"/>
      <c r="I83"/>
    </row>
    <row r="84" spans="2:9" x14ac:dyDescent="0.25">
      <c r="B84" s="264">
        <v>21</v>
      </c>
      <c r="C84" s="263">
        <v>132.22030498671106</v>
      </c>
      <c r="H84"/>
      <c r="I84"/>
    </row>
    <row r="85" spans="2:9" x14ac:dyDescent="0.25">
      <c r="B85" s="264">
        <v>22</v>
      </c>
      <c r="C85" s="263">
        <v>90.591082482905591</v>
      </c>
      <c r="H85"/>
      <c r="I85"/>
    </row>
    <row r="86" spans="2:9" x14ac:dyDescent="0.25">
      <c r="B86" s="264">
        <v>23</v>
      </c>
      <c r="C86" s="263">
        <v>145.96333810298219</v>
      </c>
      <c r="H86"/>
      <c r="I86"/>
    </row>
    <row r="87" spans="2:9" x14ac:dyDescent="0.25">
      <c r="B87" s="264">
        <v>24</v>
      </c>
      <c r="C87" s="263">
        <v>110.34055585868089</v>
      </c>
      <c r="H87"/>
      <c r="I87"/>
    </row>
    <row r="88" spans="2:9" x14ac:dyDescent="0.25">
      <c r="B88" s="264">
        <v>25</v>
      </c>
      <c r="C88" s="263">
        <v>142.89417123502861</v>
      </c>
      <c r="H88"/>
      <c r="I88"/>
    </row>
    <row r="89" spans="2:9" x14ac:dyDescent="0.25">
      <c r="B89" s="264">
        <v>26</v>
      </c>
      <c r="C89" s="263">
        <v>102.08791755781252</v>
      </c>
      <c r="H89"/>
      <c r="I89"/>
    </row>
    <row r="90" spans="2:9" x14ac:dyDescent="0.25">
      <c r="B90" s="264">
        <v>27</v>
      </c>
      <c r="C90" s="263">
        <v>108.46030469024635</v>
      </c>
      <c r="H90"/>
      <c r="I90"/>
    </row>
    <row r="91" spans="2:9" x14ac:dyDescent="0.25">
      <c r="B91" s="264">
        <v>28</v>
      </c>
      <c r="C91" s="263">
        <v>76.377962172539299</v>
      </c>
      <c r="H91"/>
      <c r="I91"/>
    </row>
    <row r="92" spans="2:9" x14ac:dyDescent="0.25">
      <c r="B92" s="264">
        <v>29</v>
      </c>
      <c r="C92" s="263">
        <v>143.78151025115542</v>
      </c>
      <c r="H92"/>
      <c r="I92"/>
    </row>
    <row r="93" spans="2:9" x14ac:dyDescent="0.25">
      <c r="B93" s="264">
        <v>30</v>
      </c>
      <c r="C93" s="263">
        <v>172.01645640871016</v>
      </c>
      <c r="H93"/>
      <c r="I93"/>
    </row>
    <row r="94" spans="2:9" x14ac:dyDescent="0.25">
      <c r="B94" s="264">
        <v>31</v>
      </c>
      <c r="C94" s="263">
        <v>136.87692407371441</v>
      </c>
      <c r="H94"/>
      <c r="I94"/>
    </row>
    <row r="95" spans="2:9" x14ac:dyDescent="0.25">
      <c r="B95" s="264">
        <v>32</v>
      </c>
      <c r="C95" s="263">
        <v>138.54833745200943</v>
      </c>
      <c r="H95"/>
      <c r="I95"/>
    </row>
    <row r="96" spans="2:9" x14ac:dyDescent="0.25">
      <c r="B96" s="264">
        <v>33</v>
      </c>
      <c r="C96" s="263">
        <v>103.85356516274418</v>
      </c>
      <c r="H96"/>
      <c r="I96"/>
    </row>
    <row r="97" spans="2:9" x14ac:dyDescent="0.25">
      <c r="B97" s="264">
        <v>34</v>
      </c>
      <c r="C97" s="263">
        <v>128.06871373270243</v>
      </c>
      <c r="H97"/>
      <c r="I97"/>
    </row>
    <row r="98" spans="2:9" x14ac:dyDescent="0.25">
      <c r="B98" s="264">
        <v>35</v>
      </c>
      <c r="C98" s="263">
        <v>146.08231992610303</v>
      </c>
      <c r="H98"/>
      <c r="I98"/>
    </row>
    <row r="99" spans="2:9" x14ac:dyDescent="0.25">
      <c r="B99" s="264">
        <v>36</v>
      </c>
      <c r="C99" s="263">
        <v>126.96153810811725</v>
      </c>
      <c r="H99"/>
      <c r="I99"/>
    </row>
    <row r="100" spans="2:9" x14ac:dyDescent="0.25">
      <c r="B100" s="264">
        <v>37</v>
      </c>
      <c r="C100" s="263">
        <v>94.531001329433252</v>
      </c>
      <c r="H100"/>
      <c r="I100"/>
    </row>
    <row r="101" spans="2:9" x14ac:dyDescent="0.25">
      <c r="B101" s="264">
        <v>38</v>
      </c>
      <c r="C101" s="263">
        <v>84.392582934869623</v>
      </c>
      <c r="H101"/>
      <c r="I101"/>
    </row>
    <row r="102" spans="2:9" x14ac:dyDescent="0.25">
      <c r="B102" s="264">
        <v>39</v>
      </c>
      <c r="C102" s="263">
        <v>114.6199494938121</v>
      </c>
      <c r="H102"/>
      <c r="I102"/>
    </row>
    <row r="103" spans="2:9" x14ac:dyDescent="0.25">
      <c r="B103" s="264">
        <v>40</v>
      </c>
      <c r="C103" s="263">
        <v>104.3420092313542</v>
      </c>
      <c r="H103"/>
      <c r="I103"/>
    </row>
    <row r="104" spans="2:9" x14ac:dyDescent="0.25">
      <c r="B104" s="264">
        <v>41</v>
      </c>
      <c r="C104" s="263">
        <v>85.215786688602748</v>
      </c>
      <c r="H104"/>
      <c r="I104"/>
    </row>
    <row r="105" spans="2:9" x14ac:dyDescent="0.25">
      <c r="B105" s="264">
        <v>42</v>
      </c>
      <c r="C105" s="263">
        <v>92.631600882463658</v>
      </c>
      <c r="H105"/>
      <c r="I105"/>
    </row>
    <row r="106" spans="2:9" x14ac:dyDescent="0.25">
      <c r="B106" s="264">
        <v>43</v>
      </c>
      <c r="C106" s="263">
        <v>108.37767020556478</v>
      </c>
      <c r="H106"/>
      <c r="I106"/>
    </row>
    <row r="107" spans="2:9" x14ac:dyDescent="0.25">
      <c r="B107" s="264">
        <v>44</v>
      </c>
      <c r="C107" s="263">
        <v>151.59116395806177</v>
      </c>
      <c r="H107"/>
      <c r="I107"/>
    </row>
    <row r="108" spans="2:9" x14ac:dyDescent="0.25">
      <c r="B108" s="264">
        <v>45</v>
      </c>
      <c r="C108" s="263">
        <v>117.61449631297479</v>
      </c>
      <c r="H108"/>
      <c r="I108"/>
    </row>
    <row r="109" spans="2:9" x14ac:dyDescent="0.25">
      <c r="B109" s="264">
        <v>46</v>
      </c>
      <c r="C109" s="263">
        <v>99.004501888897124</v>
      </c>
      <c r="H109"/>
      <c r="I109"/>
    </row>
    <row r="110" spans="2:9" x14ac:dyDescent="0.25">
      <c r="B110" s="264">
        <v>47</v>
      </c>
      <c r="C110" s="263">
        <v>120.83610967594704</v>
      </c>
      <c r="H110"/>
      <c r="I110"/>
    </row>
    <row r="111" spans="2:9" x14ac:dyDescent="0.25">
      <c r="B111" s="264">
        <v>48</v>
      </c>
      <c r="C111" s="263">
        <v>93.430194622701919</v>
      </c>
      <c r="H111"/>
      <c r="I111"/>
    </row>
    <row r="112" spans="2:9" x14ac:dyDescent="0.25">
      <c r="B112" s="264">
        <v>49</v>
      </c>
      <c r="C112" s="263">
        <v>84.574252331424987</v>
      </c>
      <c r="H112"/>
      <c r="I112"/>
    </row>
    <row r="113" spans="2:9" x14ac:dyDescent="0.25">
      <c r="B113" s="264">
        <v>50</v>
      </c>
      <c r="C113" s="263">
        <v>122.54766520153005</v>
      </c>
      <c r="H113"/>
      <c r="I113"/>
    </row>
    <row r="114" spans="2:9" x14ac:dyDescent="0.25">
      <c r="B114" s="264">
        <v>51</v>
      </c>
      <c r="C114" s="263">
        <v>86.402320607073221</v>
      </c>
      <c r="H114"/>
      <c r="I114"/>
    </row>
    <row r="115" spans="2:9" x14ac:dyDescent="0.25">
      <c r="B115" s="264">
        <v>52</v>
      </c>
      <c r="C115" s="263">
        <v>60.128849466286809</v>
      </c>
      <c r="H115"/>
      <c r="I115"/>
    </row>
    <row r="116" spans="2:9" x14ac:dyDescent="0.25">
      <c r="B116" s="264">
        <v>53</v>
      </c>
      <c r="C116" s="263">
        <v>104.17706018396322</v>
      </c>
      <c r="H116"/>
      <c r="I116"/>
    </row>
    <row r="117" spans="2:9" x14ac:dyDescent="0.25">
      <c r="B117" s="264">
        <v>54</v>
      </c>
      <c r="C117" s="263">
        <v>136.86541512439496</v>
      </c>
      <c r="H117"/>
      <c r="I117"/>
    </row>
    <row r="118" spans="2:9" x14ac:dyDescent="0.25">
      <c r="B118" s="264">
        <v>55</v>
      </c>
      <c r="C118" s="263">
        <v>75.779806853089326</v>
      </c>
      <c r="H118"/>
      <c r="I118"/>
    </row>
    <row r="119" spans="2:9" x14ac:dyDescent="0.25">
      <c r="B119" s="264">
        <v>56</v>
      </c>
      <c r="C119" s="263">
        <v>118.49931959444574</v>
      </c>
      <c r="H119"/>
      <c r="I119"/>
    </row>
    <row r="120" spans="2:9" x14ac:dyDescent="0.25">
      <c r="B120" s="264">
        <v>57</v>
      </c>
      <c r="C120" s="263">
        <v>88.065479276413697</v>
      </c>
      <c r="H120"/>
      <c r="I120"/>
    </row>
    <row r="121" spans="2:9" x14ac:dyDescent="0.25">
      <c r="B121" s="264">
        <v>58</v>
      </c>
      <c r="C121" s="263">
        <v>161.54688757313914</v>
      </c>
      <c r="H121"/>
      <c r="I121"/>
    </row>
    <row r="122" spans="2:9" x14ac:dyDescent="0.25">
      <c r="B122" s="264">
        <v>59</v>
      </c>
      <c r="C122" s="263">
        <v>149.53521329353023</v>
      </c>
      <c r="H122"/>
      <c r="I122"/>
    </row>
    <row r="123" spans="2:9" x14ac:dyDescent="0.25">
      <c r="B123" s="264">
        <v>60</v>
      </c>
      <c r="C123" s="263">
        <v>98.394577430230498</v>
      </c>
      <c r="H123"/>
      <c r="I123"/>
    </row>
    <row r="124" spans="2:9" x14ac:dyDescent="0.25">
      <c r="B124" s="264">
        <v>61</v>
      </c>
      <c r="C124" s="263">
        <v>89.636558532231163</v>
      </c>
      <c r="H124"/>
      <c r="I124"/>
    </row>
    <row r="125" spans="2:9" x14ac:dyDescent="0.25">
      <c r="B125" s="264">
        <v>62</v>
      </c>
      <c r="C125" s="263">
        <v>95.553017633664027</v>
      </c>
      <c r="H125"/>
      <c r="I125"/>
    </row>
    <row r="126" spans="2:9" x14ac:dyDescent="0.25">
      <c r="B126" s="264">
        <v>63</v>
      </c>
      <c r="C126" s="263">
        <v>130.08911144276701</v>
      </c>
      <c r="H126"/>
      <c r="I126"/>
    </row>
    <row r="127" spans="2:9" x14ac:dyDescent="0.25">
      <c r="B127" s="264">
        <v>64</v>
      </c>
      <c r="C127" s="263">
        <v>89.303150447731824</v>
      </c>
      <c r="H127"/>
      <c r="I127"/>
    </row>
    <row r="128" spans="2:9" x14ac:dyDescent="0.25">
      <c r="B128" s="264">
        <v>65</v>
      </c>
      <c r="C128" s="263">
        <v>135.92128299519251</v>
      </c>
      <c r="H128"/>
      <c r="I128"/>
    </row>
    <row r="129" spans="2:9" x14ac:dyDescent="0.25">
      <c r="B129" s="264">
        <v>66</v>
      </c>
      <c r="C129" s="263">
        <v>124.28372145944874</v>
      </c>
      <c r="H129"/>
      <c r="I129"/>
    </row>
    <row r="130" spans="2:9" x14ac:dyDescent="0.25">
      <c r="B130" s="264">
        <v>67</v>
      </c>
      <c r="C130" s="263">
        <v>160.17269227564032</v>
      </c>
      <c r="H130"/>
      <c r="I130"/>
    </row>
    <row r="131" spans="2:9" x14ac:dyDescent="0.25">
      <c r="B131" s="264">
        <v>68</v>
      </c>
      <c r="C131" s="263">
        <v>89.137224367508523</v>
      </c>
      <c r="H131"/>
      <c r="I131"/>
    </row>
    <row r="132" spans="2:9" x14ac:dyDescent="0.25">
      <c r="B132" s="264">
        <v>69</v>
      </c>
      <c r="C132" s="263">
        <v>137.57990888595734</v>
      </c>
      <c r="H132"/>
      <c r="I132"/>
    </row>
    <row r="133" spans="2:9" x14ac:dyDescent="0.25">
      <c r="B133" s="264">
        <v>70</v>
      </c>
      <c r="C133" s="263">
        <v>118.11453719789604</v>
      </c>
      <c r="H133"/>
      <c r="I133"/>
    </row>
    <row r="134" spans="2:9" x14ac:dyDescent="0.25">
      <c r="B134" s="264">
        <v>71</v>
      </c>
      <c r="C134" s="263">
        <v>88.010539466027353</v>
      </c>
      <c r="H134"/>
      <c r="I134"/>
    </row>
    <row r="135" spans="2:9" x14ac:dyDescent="0.25">
      <c r="B135" s="264">
        <v>72</v>
      </c>
      <c r="C135" s="263">
        <v>128.83078786422973</v>
      </c>
      <c r="H135"/>
      <c r="I135"/>
    </row>
    <row r="136" spans="2:9" x14ac:dyDescent="0.25">
      <c r="B136" s="264">
        <v>73</v>
      </c>
      <c r="C136" s="263">
        <v>135.33411586846313</v>
      </c>
      <c r="H136"/>
      <c r="I136"/>
    </row>
    <row r="137" spans="2:9" x14ac:dyDescent="0.25">
      <c r="B137" s="264">
        <v>74</v>
      </c>
      <c r="C137" s="263">
        <v>124.56914634733678</v>
      </c>
      <c r="H137"/>
      <c r="I137"/>
    </row>
    <row r="138" spans="2:9" x14ac:dyDescent="0.25">
      <c r="B138" s="264">
        <v>75</v>
      </c>
      <c r="C138" s="263">
        <v>113.28754389818764</v>
      </c>
      <c r="H138"/>
      <c r="I138"/>
    </row>
    <row r="139" spans="2:9" x14ac:dyDescent="0.25">
      <c r="B139" s="264">
        <v>76</v>
      </c>
      <c r="C139" s="263">
        <v>134.75117652145983</v>
      </c>
      <c r="H139"/>
      <c r="I139"/>
    </row>
    <row r="140" spans="2:9" x14ac:dyDescent="0.25">
      <c r="B140" s="264">
        <v>77</v>
      </c>
      <c r="C140" s="263">
        <v>147.97777297798257</v>
      </c>
      <c r="H140"/>
      <c r="I140"/>
    </row>
    <row r="141" spans="2:9" x14ac:dyDescent="0.25">
      <c r="B141" s="264">
        <v>78</v>
      </c>
      <c r="C141" s="263">
        <v>126.67992104133661</v>
      </c>
      <c r="H141"/>
      <c r="I141"/>
    </row>
    <row r="142" spans="2:9" x14ac:dyDescent="0.25">
      <c r="B142" s="264">
        <v>79</v>
      </c>
      <c r="C142" s="263">
        <v>86.952400136731512</v>
      </c>
      <c r="H142"/>
      <c r="I142"/>
    </row>
    <row r="143" spans="2:9" x14ac:dyDescent="0.25">
      <c r="B143" s="264">
        <v>80</v>
      </c>
      <c r="C143" s="263">
        <v>128.39033117232449</v>
      </c>
      <c r="H143"/>
      <c r="I143"/>
    </row>
    <row r="144" spans="2:9" x14ac:dyDescent="0.25">
      <c r="B144" s="264">
        <v>81</v>
      </c>
      <c r="C144" s="263">
        <v>91.91595737731673</v>
      </c>
      <c r="H144"/>
      <c r="I144"/>
    </row>
    <row r="145" spans="2:9" x14ac:dyDescent="0.25">
      <c r="B145" s="264">
        <v>82</v>
      </c>
      <c r="C145" s="263">
        <v>131.03299273271995</v>
      </c>
      <c r="H145"/>
      <c r="I145"/>
    </row>
    <row r="146" spans="2:9" x14ac:dyDescent="0.25">
      <c r="B146" s="264">
        <v>83</v>
      </c>
      <c r="C146" s="263">
        <v>144.8695381372473</v>
      </c>
      <c r="H146"/>
      <c r="I146"/>
    </row>
    <row r="147" spans="2:9" x14ac:dyDescent="0.25">
      <c r="B147" s="264">
        <v>84</v>
      </c>
      <c r="C147" s="263">
        <v>107.7757136685952</v>
      </c>
      <c r="H147"/>
      <c r="I147"/>
    </row>
    <row r="148" spans="2:9" x14ac:dyDescent="0.25">
      <c r="B148" s="264">
        <v>85</v>
      </c>
      <c r="C148" s="263">
        <v>127.63449415032487</v>
      </c>
      <c r="H148"/>
      <c r="I148"/>
    </row>
    <row r="149" spans="2:9" x14ac:dyDescent="0.25">
      <c r="B149" s="264">
        <v>86</v>
      </c>
      <c r="C149" s="263">
        <v>103.51520498849206</v>
      </c>
      <c r="H149"/>
      <c r="I149"/>
    </row>
    <row r="150" spans="2:9" x14ac:dyDescent="0.25">
      <c r="B150" s="264">
        <v>87</v>
      </c>
      <c r="C150" s="263">
        <v>141.03073786343626</v>
      </c>
      <c r="H150"/>
      <c r="I150"/>
    </row>
    <row r="151" spans="2:9" x14ac:dyDescent="0.25">
      <c r="B151" s="264">
        <v>88</v>
      </c>
      <c r="C151" s="263">
        <v>97.860662151450626</v>
      </c>
      <c r="H151"/>
      <c r="I151"/>
    </row>
    <row r="152" spans="2:9" x14ac:dyDescent="0.25">
      <c r="B152" s="264">
        <v>89</v>
      </c>
      <c r="C152" s="263">
        <v>155.38446265538798</v>
      </c>
      <c r="H152"/>
      <c r="I152"/>
    </row>
    <row r="153" spans="2:9" x14ac:dyDescent="0.25">
      <c r="B153" s="264">
        <v>90</v>
      </c>
      <c r="C153" s="263">
        <v>78.618194529555836</v>
      </c>
      <c r="H153"/>
      <c r="I153"/>
    </row>
    <row r="154" spans="2:9" x14ac:dyDescent="0.25">
      <c r="B154" s="264">
        <v>91</v>
      </c>
      <c r="C154" s="263">
        <v>93.079325128600786</v>
      </c>
      <c r="H154"/>
      <c r="I154"/>
    </row>
    <row r="155" spans="2:9" x14ac:dyDescent="0.25">
      <c r="B155" s="264">
        <v>92</v>
      </c>
      <c r="C155" s="263">
        <v>166.82659677089202</v>
      </c>
      <c r="H155"/>
      <c r="I155"/>
    </row>
    <row r="156" spans="2:9" x14ac:dyDescent="0.25">
      <c r="B156" s="264">
        <v>93</v>
      </c>
      <c r="C156" s="263">
        <v>118.2821045595518</v>
      </c>
      <c r="H156"/>
      <c r="I156"/>
    </row>
    <row r="157" spans="2:9" x14ac:dyDescent="0.25">
      <c r="B157" s="264">
        <v>94</v>
      </c>
      <c r="C157" s="263">
        <v>128.70514657952276</v>
      </c>
      <c r="H157"/>
      <c r="I157"/>
    </row>
    <row r="158" spans="2:9" x14ac:dyDescent="0.25">
      <c r="B158" s="264">
        <v>95</v>
      </c>
      <c r="C158" s="263">
        <v>93.092294324406339</v>
      </c>
      <c r="H158"/>
      <c r="I158"/>
    </row>
    <row r="159" spans="2:9" x14ac:dyDescent="0.25">
      <c r="B159" s="264">
        <v>96</v>
      </c>
      <c r="C159" s="263">
        <v>132.65047528462071</v>
      </c>
      <c r="H159"/>
      <c r="I159"/>
    </row>
    <row r="160" spans="2:9" x14ac:dyDescent="0.25">
      <c r="B160" s="264">
        <v>97</v>
      </c>
      <c r="C160" s="263">
        <v>129.04050244054667</v>
      </c>
      <c r="H160"/>
      <c r="I160"/>
    </row>
    <row r="161" spans="2:9" x14ac:dyDescent="0.25">
      <c r="B161" s="264">
        <v>98</v>
      </c>
      <c r="C161" s="263">
        <v>117.24628627359537</v>
      </c>
      <c r="H161"/>
      <c r="I161"/>
    </row>
    <row r="162" spans="2:9" x14ac:dyDescent="0.25">
      <c r="B162" s="264">
        <v>99</v>
      </c>
      <c r="C162" s="263">
        <v>111.13185316303263</v>
      </c>
      <c r="H162"/>
      <c r="I162"/>
    </row>
    <row r="163" spans="2:9" x14ac:dyDescent="0.25">
      <c r="B163" s="264">
        <v>100</v>
      </c>
      <c r="C163" s="263">
        <v>104.97963390364669</v>
      </c>
      <c r="H163"/>
      <c r="I163"/>
    </row>
    <row r="164" spans="2:9" x14ac:dyDescent="0.25">
      <c r="B164" s="264">
        <v>101</v>
      </c>
      <c r="C164" s="263">
        <v>130.12420086940247</v>
      </c>
      <c r="H164"/>
      <c r="I164"/>
    </row>
    <row r="165" spans="2:9" x14ac:dyDescent="0.25">
      <c r="B165" s="264">
        <v>102</v>
      </c>
      <c r="C165" s="263">
        <v>141.34173089400832</v>
      </c>
      <c r="H165"/>
      <c r="I165"/>
    </row>
    <row r="166" spans="2:9" x14ac:dyDescent="0.25">
      <c r="B166" s="264">
        <v>103</v>
      </c>
      <c r="C166" s="263">
        <v>136.86573550311891</v>
      </c>
      <c r="H166"/>
      <c r="I166"/>
    </row>
    <row r="167" spans="2:9" x14ac:dyDescent="0.25">
      <c r="B167" s="264">
        <v>104</v>
      </c>
      <c r="C167" s="263">
        <v>146.59711779266249</v>
      </c>
      <c r="H167"/>
      <c r="I167"/>
    </row>
    <row r="168" spans="2:9" x14ac:dyDescent="0.25">
      <c r="B168" s="264">
        <v>105</v>
      </c>
      <c r="C168" s="263">
        <v>128.63181310444665</v>
      </c>
      <c r="H168"/>
      <c r="I168"/>
    </row>
    <row r="169" spans="2:9" x14ac:dyDescent="0.25">
      <c r="B169" s="264">
        <v>106</v>
      </c>
      <c r="C169" s="263">
        <v>103.61697633591692</v>
      </c>
      <c r="H169"/>
      <c r="I169"/>
    </row>
    <row r="170" spans="2:9" x14ac:dyDescent="0.25">
      <c r="B170" s="264">
        <v>107</v>
      </c>
      <c r="C170" s="263">
        <v>83.602839192249121</v>
      </c>
      <c r="H170"/>
      <c r="I170"/>
    </row>
    <row r="171" spans="2:9" x14ac:dyDescent="0.25">
      <c r="B171" s="264">
        <v>108</v>
      </c>
      <c r="C171" s="263">
        <v>128.62672653532542</v>
      </c>
      <c r="H171"/>
      <c r="I171"/>
    </row>
    <row r="172" spans="2:9" x14ac:dyDescent="0.25">
      <c r="B172" s="264">
        <v>109</v>
      </c>
      <c r="C172" s="263">
        <v>112.41495681379214</v>
      </c>
      <c r="H172"/>
      <c r="I172"/>
    </row>
    <row r="173" spans="2:9" x14ac:dyDescent="0.25">
      <c r="B173" s="264">
        <v>110</v>
      </c>
      <c r="C173" s="263">
        <v>121.61744382708488</v>
      </c>
      <c r="H173"/>
      <c r="I173"/>
    </row>
    <row r="174" spans="2:9" x14ac:dyDescent="0.25">
      <c r="B174" s="264">
        <v>111</v>
      </c>
      <c r="C174" s="263">
        <v>158.38380099968589</v>
      </c>
      <c r="H174"/>
      <c r="I174"/>
    </row>
    <row r="175" spans="2:9" x14ac:dyDescent="0.25">
      <c r="B175" s="264">
        <v>112</v>
      </c>
      <c r="C175" s="263">
        <v>125.25804864232623</v>
      </c>
      <c r="H175"/>
      <c r="I175"/>
    </row>
    <row r="176" spans="2:9" x14ac:dyDescent="0.25">
      <c r="B176" s="264">
        <v>113</v>
      </c>
      <c r="C176" s="263">
        <v>121.8695063693259</v>
      </c>
      <c r="H176"/>
      <c r="I176"/>
    </row>
    <row r="177" spans="2:9" x14ac:dyDescent="0.25">
      <c r="B177" s="264">
        <v>114</v>
      </c>
      <c r="C177" s="263">
        <v>148.15253938091365</v>
      </c>
      <c r="H177"/>
      <c r="I177"/>
    </row>
    <row r="178" spans="2:9" x14ac:dyDescent="0.25">
      <c r="B178" s="264">
        <v>115</v>
      </c>
      <c r="C178" s="263">
        <v>77.109334969478738</v>
      </c>
      <c r="H178"/>
      <c r="I178"/>
    </row>
    <row r="179" spans="2:9" x14ac:dyDescent="0.25">
      <c r="B179" s="264">
        <v>116</v>
      </c>
      <c r="C179" s="263">
        <v>136.53064607083419</v>
      </c>
      <c r="H179"/>
      <c r="I179"/>
    </row>
    <row r="180" spans="2:9" x14ac:dyDescent="0.25">
      <c r="B180" s="264">
        <v>117</v>
      </c>
      <c r="C180" s="263">
        <v>71.576622652310334</v>
      </c>
      <c r="H180"/>
      <c r="I180"/>
    </row>
    <row r="181" spans="2:9" x14ac:dyDescent="0.25">
      <c r="B181" s="264">
        <v>118</v>
      </c>
      <c r="C181" s="263">
        <v>81.751326308540087</v>
      </c>
      <c r="H181"/>
      <c r="I181"/>
    </row>
    <row r="182" spans="2:9" x14ac:dyDescent="0.25">
      <c r="B182" s="264">
        <v>119</v>
      </c>
      <c r="C182" s="263">
        <v>131.07305453316437</v>
      </c>
      <c r="H182"/>
      <c r="I182"/>
    </row>
    <row r="183" spans="2:9" x14ac:dyDescent="0.25">
      <c r="B183" s="264">
        <v>120</v>
      </c>
      <c r="C183" s="263">
        <v>95.014486587886836</v>
      </c>
      <c r="H183"/>
      <c r="I183"/>
    </row>
    <row r="184" spans="2:9" x14ac:dyDescent="0.25">
      <c r="B184" s="264">
        <v>121</v>
      </c>
      <c r="C184" s="263">
        <v>126.14617190538684</v>
      </c>
      <c r="H184"/>
      <c r="I184"/>
    </row>
    <row r="185" spans="2:9" x14ac:dyDescent="0.25">
      <c r="B185" s="264">
        <v>122</v>
      </c>
      <c r="C185" s="263">
        <v>148.12983536209174</v>
      </c>
      <c r="H185"/>
      <c r="I185"/>
    </row>
    <row r="186" spans="2:9" x14ac:dyDescent="0.25">
      <c r="B186" s="264">
        <v>123</v>
      </c>
      <c r="C186" s="263">
        <v>136.79488141313186</v>
      </c>
      <c r="H186"/>
      <c r="I186"/>
    </row>
    <row r="187" spans="2:9" x14ac:dyDescent="0.25">
      <c r="B187" s="264">
        <v>124</v>
      </c>
      <c r="C187" s="263">
        <v>112.3453397524025</v>
      </c>
      <c r="H187"/>
      <c r="I187"/>
    </row>
    <row r="188" spans="2:9" x14ac:dyDescent="0.25">
      <c r="B188" s="264">
        <v>125</v>
      </c>
      <c r="C188" s="263">
        <v>123.35588800122797</v>
      </c>
      <c r="H188"/>
      <c r="I188"/>
    </row>
    <row r="189" spans="2:9" x14ac:dyDescent="0.25">
      <c r="B189" s="264">
        <v>126</v>
      </c>
      <c r="C189" s="263">
        <v>139.23848546876548</v>
      </c>
      <c r="H189"/>
      <c r="I189"/>
    </row>
    <row r="190" spans="2:9" x14ac:dyDescent="0.25">
      <c r="B190" s="264">
        <v>127</v>
      </c>
      <c r="C190" s="263">
        <v>121.09909057210868</v>
      </c>
      <c r="H190"/>
      <c r="I190"/>
    </row>
    <row r="191" spans="2:9" x14ac:dyDescent="0.25">
      <c r="B191" s="264">
        <v>128</v>
      </c>
      <c r="C191" s="263">
        <v>103.61934016422386</v>
      </c>
      <c r="H191"/>
      <c r="I191"/>
    </row>
    <row r="192" spans="2:9" x14ac:dyDescent="0.25">
      <c r="B192" s="264">
        <v>129</v>
      </c>
      <c r="C192" s="263">
        <v>96.940694948792412</v>
      </c>
      <c r="H192"/>
      <c r="I192"/>
    </row>
    <row r="193" spans="2:9" x14ac:dyDescent="0.25">
      <c r="B193" s="264">
        <v>130</v>
      </c>
      <c r="C193" s="263">
        <v>126.87880065544618</v>
      </c>
      <c r="H193"/>
      <c r="I193"/>
    </row>
    <row r="194" spans="2:9" x14ac:dyDescent="0.25">
      <c r="B194" s="264">
        <v>131</v>
      </c>
      <c r="C194" s="263">
        <v>140.06939499036088</v>
      </c>
      <c r="H194"/>
      <c r="I194"/>
    </row>
    <row r="195" spans="2:9" x14ac:dyDescent="0.25">
      <c r="B195" s="264">
        <v>132</v>
      </c>
      <c r="C195" s="263">
        <v>131.34549422174553</v>
      </c>
      <c r="H195"/>
      <c r="I195"/>
    </row>
    <row r="196" spans="2:9" x14ac:dyDescent="0.25">
      <c r="B196" s="264">
        <v>133</v>
      </c>
      <c r="C196" s="263">
        <v>83.866984658274475</v>
      </c>
      <c r="H196"/>
      <c r="I196"/>
    </row>
    <row r="197" spans="2:9" x14ac:dyDescent="0.25">
      <c r="B197" s="264">
        <v>134</v>
      </c>
      <c r="C197" s="263">
        <v>121.98975564106146</v>
      </c>
      <c r="H197"/>
      <c r="I197"/>
    </row>
    <row r="198" spans="2:9" x14ac:dyDescent="0.25">
      <c r="B198" s="264">
        <v>135</v>
      </c>
      <c r="C198" s="263">
        <v>119.37735555769535</v>
      </c>
      <c r="H198"/>
      <c r="I198"/>
    </row>
    <row r="199" spans="2:9" x14ac:dyDescent="0.25">
      <c r="B199" s="264">
        <v>136</v>
      </c>
      <c r="C199" s="263">
        <v>77.477223987275551</v>
      </c>
      <c r="H199"/>
      <c r="I199"/>
    </row>
    <row r="200" spans="2:9" x14ac:dyDescent="0.25">
      <c r="B200" s="264">
        <v>137</v>
      </c>
      <c r="C200" s="263">
        <v>112.99097789181475</v>
      </c>
      <c r="H200"/>
      <c r="I200"/>
    </row>
    <row r="201" spans="2:9" x14ac:dyDescent="0.25">
      <c r="B201" s="264">
        <v>138</v>
      </c>
      <c r="C201" s="263">
        <v>148.31183836320619</v>
      </c>
      <c r="H201"/>
      <c r="I201"/>
    </row>
    <row r="202" spans="2:9" x14ac:dyDescent="0.25">
      <c r="B202" s="264">
        <v>139</v>
      </c>
      <c r="C202" s="263">
        <v>121.25505069932207</v>
      </c>
      <c r="H202"/>
      <c r="I202"/>
    </row>
    <row r="203" spans="2:9" x14ac:dyDescent="0.25">
      <c r="B203" s="264">
        <v>140</v>
      </c>
      <c r="C203" s="263">
        <v>135.23192525857593</v>
      </c>
      <c r="H203"/>
      <c r="I203"/>
    </row>
    <row r="204" spans="2:9" x14ac:dyDescent="0.25">
      <c r="B204" s="264">
        <v>141</v>
      </c>
      <c r="C204" s="263">
        <v>104.33441762446208</v>
      </c>
      <c r="H204"/>
      <c r="I204"/>
    </row>
    <row r="205" spans="2:9" x14ac:dyDescent="0.25">
      <c r="B205" s="264">
        <v>142</v>
      </c>
      <c r="C205" s="263">
        <v>104.24787098538194</v>
      </c>
      <c r="H205"/>
      <c r="I205"/>
    </row>
    <row r="206" spans="2:9" x14ac:dyDescent="0.25">
      <c r="B206" s="264">
        <v>143</v>
      </c>
      <c r="C206" s="263">
        <v>112.7689498827183</v>
      </c>
      <c r="H206"/>
      <c r="I206"/>
    </row>
    <row r="207" spans="2:9" x14ac:dyDescent="0.25">
      <c r="B207" s="264">
        <v>144</v>
      </c>
      <c r="C207" s="263">
        <v>144.48936081858844</v>
      </c>
      <c r="H207"/>
      <c r="I207"/>
    </row>
    <row r="208" spans="2:9" x14ac:dyDescent="0.25">
      <c r="B208" s="264">
        <v>145</v>
      </c>
      <c r="C208" s="263">
        <v>101.78205612776284</v>
      </c>
      <c r="H208"/>
      <c r="I208"/>
    </row>
    <row r="209" spans="2:9" x14ac:dyDescent="0.25">
      <c r="B209" s="264">
        <v>146</v>
      </c>
      <c r="C209" s="263">
        <v>120.5632271243431</v>
      </c>
      <c r="H209"/>
      <c r="I209"/>
    </row>
    <row r="210" spans="2:9" x14ac:dyDescent="0.25">
      <c r="B210" s="264">
        <v>147</v>
      </c>
      <c r="C210" s="263">
        <v>107.38289801002585</v>
      </c>
      <c r="H210"/>
      <c r="I210"/>
    </row>
    <row r="211" spans="2:9" x14ac:dyDescent="0.25">
      <c r="B211" s="264">
        <v>148</v>
      </c>
      <c r="C211" s="263">
        <v>121.23976110955449</v>
      </c>
      <c r="H211"/>
      <c r="I211"/>
    </row>
    <row r="212" spans="2:9" x14ac:dyDescent="0.25">
      <c r="B212" s="264">
        <v>149</v>
      </c>
      <c r="C212" s="263">
        <v>122.37337794084016</v>
      </c>
      <c r="H212"/>
      <c r="I212"/>
    </row>
    <row r="213" spans="2:9" x14ac:dyDescent="0.25">
      <c r="B213" s="264">
        <v>150</v>
      </c>
      <c r="C213" s="263">
        <v>136.89360895279941</v>
      </c>
      <c r="H213"/>
      <c r="I213"/>
    </row>
    <row r="214" spans="2:9" x14ac:dyDescent="0.25">
      <c r="B214" s="264">
        <v>151</v>
      </c>
      <c r="C214" s="263">
        <v>128.70404267540997</v>
      </c>
      <c r="H214"/>
      <c r="I214"/>
    </row>
    <row r="215" spans="2:9" x14ac:dyDescent="0.25">
      <c r="B215" s="264">
        <v>152</v>
      </c>
      <c r="C215" s="263">
        <v>129.05329068132448</v>
      </c>
      <c r="H215"/>
      <c r="I215"/>
    </row>
    <row r="216" spans="2:9" x14ac:dyDescent="0.25">
      <c r="B216" s="264">
        <v>153</v>
      </c>
      <c r="C216" s="263">
        <v>137.5971681595461</v>
      </c>
      <c r="H216"/>
      <c r="I216"/>
    </row>
    <row r="217" spans="2:9" x14ac:dyDescent="0.25">
      <c r="B217" s="264">
        <v>154</v>
      </c>
      <c r="C217" s="263">
        <v>113.99859708810473</v>
      </c>
      <c r="H217"/>
      <c r="I217"/>
    </row>
    <row r="218" spans="2:9" x14ac:dyDescent="0.25">
      <c r="B218" s="264">
        <v>155</v>
      </c>
      <c r="C218" s="263">
        <v>130.20324317029042</v>
      </c>
      <c r="H218"/>
      <c r="I218"/>
    </row>
    <row r="219" spans="2:9" x14ac:dyDescent="0.25">
      <c r="B219" s="264">
        <v>156</v>
      </c>
      <c r="C219" s="263">
        <v>110.031720956374</v>
      </c>
      <c r="H219"/>
      <c r="I219"/>
    </row>
    <row r="220" spans="2:9" x14ac:dyDescent="0.25">
      <c r="B220" s="264">
        <v>157</v>
      </c>
      <c r="C220" s="263">
        <v>136.28099884817166</v>
      </c>
      <c r="H220"/>
      <c r="I220"/>
    </row>
    <row r="221" spans="2:9" x14ac:dyDescent="0.25">
      <c r="B221" s="264">
        <v>158</v>
      </c>
      <c r="C221" s="263">
        <v>86.435751137853458</v>
      </c>
      <c r="H221"/>
      <c r="I221"/>
    </row>
    <row r="222" spans="2:9" x14ac:dyDescent="0.25">
      <c r="B222" s="264">
        <v>159</v>
      </c>
      <c r="C222" s="263">
        <v>153.32690682292787</v>
      </c>
      <c r="H222"/>
      <c r="I222"/>
    </row>
    <row r="223" spans="2:9" x14ac:dyDescent="0.25">
      <c r="B223" s="264">
        <v>160</v>
      </c>
      <c r="C223" s="263">
        <v>140.22726866653144</v>
      </c>
    </row>
    <row r="224" spans="2:9" x14ac:dyDescent="0.25">
      <c r="B224" s="264">
        <v>161</v>
      </c>
      <c r="C224" s="263">
        <v>98.080644246631849</v>
      </c>
    </row>
    <row r="225" spans="2:9" x14ac:dyDescent="0.25">
      <c r="B225" s="264">
        <v>162</v>
      </c>
      <c r="C225" s="263">
        <v>64.901887941592634</v>
      </c>
      <c r="H225"/>
      <c r="I225"/>
    </row>
    <row r="226" spans="2:9" x14ac:dyDescent="0.25">
      <c r="B226" s="264">
        <v>163</v>
      </c>
      <c r="C226" s="263">
        <v>128.17901094764389</v>
      </c>
      <c r="H226"/>
      <c r="I226"/>
    </row>
    <row r="227" spans="2:9" x14ac:dyDescent="0.25">
      <c r="B227" s="264">
        <v>164</v>
      </c>
      <c r="C227" s="263">
        <v>114.27810969985252</v>
      </c>
      <c r="H227"/>
      <c r="I227"/>
    </row>
    <row r="228" spans="2:9" x14ac:dyDescent="0.25">
      <c r="B228" s="264">
        <v>165</v>
      </c>
      <c r="C228" s="263">
        <v>139.11882436011581</v>
      </c>
      <c r="H228"/>
      <c r="I228"/>
    </row>
    <row r="229" spans="2:9" x14ac:dyDescent="0.25">
      <c r="B229" s="264">
        <v>166</v>
      </c>
      <c r="C229" s="263">
        <v>79.001290146287857</v>
      </c>
      <c r="H229"/>
      <c r="I229"/>
    </row>
    <row r="230" spans="2:9" x14ac:dyDescent="0.25">
      <c r="B230" s="264">
        <v>167</v>
      </c>
      <c r="C230" s="263">
        <v>108.08855903376862</v>
      </c>
      <c r="H230"/>
      <c r="I230"/>
    </row>
    <row r="231" spans="2:9" x14ac:dyDescent="0.25">
      <c r="B231" s="264">
        <v>168</v>
      </c>
      <c r="C231" s="263">
        <v>148.93486729686776</v>
      </c>
      <c r="H231"/>
      <c r="I231"/>
    </row>
    <row r="232" spans="2:9" x14ac:dyDescent="0.25">
      <c r="B232" s="264">
        <v>169</v>
      </c>
      <c r="C232" s="263">
        <v>95.493189851796416</v>
      </c>
      <c r="H232"/>
      <c r="I232"/>
    </row>
    <row r="233" spans="2:9" x14ac:dyDescent="0.25">
      <c r="B233" s="264">
        <v>170</v>
      </c>
      <c r="C233" s="263">
        <v>80.116231175705622</v>
      </c>
      <c r="H233"/>
      <c r="I233"/>
    </row>
    <row r="234" spans="2:9" x14ac:dyDescent="0.25">
      <c r="B234" s="264">
        <v>171</v>
      </c>
      <c r="C234" s="263">
        <v>98.749744627012589</v>
      </c>
      <c r="H234"/>
      <c r="I234"/>
    </row>
    <row r="235" spans="2:9" x14ac:dyDescent="0.25">
      <c r="B235" s="264">
        <v>172</v>
      </c>
      <c r="C235" s="263">
        <v>105.81775951857313</v>
      </c>
      <c r="H235"/>
      <c r="I235"/>
    </row>
    <row r="236" spans="2:9" x14ac:dyDescent="0.25">
      <c r="B236" s="264">
        <v>173</v>
      </c>
      <c r="C236" s="263">
        <v>117.36207258815548</v>
      </c>
      <c r="H236"/>
      <c r="I236"/>
    </row>
    <row r="237" spans="2:9" x14ac:dyDescent="0.25">
      <c r="B237" s="264">
        <v>174</v>
      </c>
      <c r="C237" s="263">
        <v>146.17214568540652</v>
      </c>
      <c r="H237"/>
      <c r="I237"/>
    </row>
    <row r="238" spans="2:9" x14ac:dyDescent="0.25">
      <c r="B238" s="264">
        <v>175</v>
      </c>
      <c r="C238" s="263">
        <v>133.15080589612131</v>
      </c>
      <c r="H238"/>
      <c r="I238"/>
    </row>
    <row r="239" spans="2:9" x14ac:dyDescent="0.25">
      <c r="B239" s="264">
        <v>176</v>
      </c>
      <c r="C239" s="263">
        <v>122.43386031090573</v>
      </c>
      <c r="H239"/>
      <c r="I239"/>
    </row>
    <row r="240" spans="2:9" x14ac:dyDescent="0.25">
      <c r="B240" s="264">
        <v>177</v>
      </c>
      <c r="C240" s="263">
        <v>106.18470025210648</v>
      </c>
      <c r="H240"/>
      <c r="I240"/>
    </row>
    <row r="241" spans="2:3" x14ac:dyDescent="0.25">
      <c r="B241" s="264">
        <v>178</v>
      </c>
      <c r="C241" s="263">
        <v>123.36833186395953</v>
      </c>
    </row>
    <row r="242" spans="2:3" x14ac:dyDescent="0.25">
      <c r="B242" s="264">
        <v>179</v>
      </c>
      <c r="C242" s="263">
        <v>85.375146271528962</v>
      </c>
    </row>
    <row r="243" spans="2:3" x14ac:dyDescent="0.25">
      <c r="B243" s="264">
        <v>180</v>
      </c>
      <c r="C243" s="263">
        <v>135.08706046126127</v>
      </c>
    </row>
    <row r="244" spans="2:3" x14ac:dyDescent="0.25">
      <c r="B244" s="264">
        <v>181</v>
      </c>
      <c r="C244" s="263">
        <v>101.58045026427291</v>
      </c>
    </row>
    <row r="245" spans="2:3" x14ac:dyDescent="0.25">
      <c r="B245" s="264">
        <v>182</v>
      </c>
      <c r="C245" s="263">
        <v>107.56281727086306</v>
      </c>
    </row>
    <row r="246" spans="2:3" x14ac:dyDescent="0.25">
      <c r="B246" s="264">
        <v>183</v>
      </c>
      <c r="C246" s="263">
        <v>136.99737861263628</v>
      </c>
    </row>
    <row r="247" spans="2:3" x14ac:dyDescent="0.25">
      <c r="B247" s="264">
        <v>184</v>
      </c>
      <c r="C247" s="263">
        <v>116.45016214124662</v>
      </c>
    </row>
    <row r="248" spans="2:3" x14ac:dyDescent="0.25">
      <c r="B248" s="264">
        <v>185</v>
      </c>
      <c r="C248" s="263">
        <v>111.03971730321425</v>
      </c>
    </row>
    <row r="249" spans="2:3" x14ac:dyDescent="0.25">
      <c r="B249" s="264">
        <v>186</v>
      </c>
      <c r="C249" s="263">
        <v>112.3833518959098</v>
      </c>
    </row>
    <row r="250" spans="2:3" x14ac:dyDescent="0.25">
      <c r="B250" s="264">
        <v>187</v>
      </c>
      <c r="C250" s="263">
        <v>124.750330121041</v>
      </c>
    </row>
    <row r="251" spans="2:3" x14ac:dyDescent="0.25">
      <c r="B251" s="264">
        <v>188</v>
      </c>
      <c r="C251" s="263">
        <v>109.08513025223907</v>
      </c>
    </row>
    <row r="252" spans="2:3" x14ac:dyDescent="0.25">
      <c r="B252" s="264">
        <v>189</v>
      </c>
      <c r="C252" s="263">
        <v>108.98913391841455</v>
      </c>
    </row>
    <row r="253" spans="2:3" x14ac:dyDescent="0.25">
      <c r="B253" s="264">
        <v>190</v>
      </c>
      <c r="C253" s="263">
        <v>127.11685460459752</v>
      </c>
    </row>
    <row r="254" spans="2:3" x14ac:dyDescent="0.25">
      <c r="B254" s="264">
        <v>191</v>
      </c>
      <c r="C254" s="263">
        <v>130.39634436112058</v>
      </c>
    </row>
    <row r="255" spans="2:3" x14ac:dyDescent="0.25">
      <c r="B255" s="264">
        <v>192</v>
      </c>
      <c r="C255" s="263">
        <v>171.33895231171158</v>
      </c>
    </row>
    <row r="256" spans="2:3" x14ac:dyDescent="0.25">
      <c r="B256" s="264">
        <v>193</v>
      </c>
      <c r="C256" s="263">
        <v>128.66009342169028</v>
      </c>
    </row>
    <row r="257" spans="2:3" x14ac:dyDescent="0.25">
      <c r="B257" s="264">
        <v>194</v>
      </c>
      <c r="C257" s="263">
        <v>117.03573537156576</v>
      </c>
    </row>
    <row r="258" spans="2:3" x14ac:dyDescent="0.25">
      <c r="B258" s="264">
        <v>195</v>
      </c>
      <c r="C258" s="263">
        <v>118.4147883559059</v>
      </c>
    </row>
    <row r="259" spans="2:3" x14ac:dyDescent="0.25">
      <c r="B259" s="264">
        <v>196</v>
      </c>
      <c r="C259" s="263">
        <v>114.83318287732102</v>
      </c>
    </row>
    <row r="260" spans="2:3" x14ac:dyDescent="0.25">
      <c r="B260" s="264">
        <v>197</v>
      </c>
      <c r="C260" s="263">
        <v>142.52401694512236</v>
      </c>
    </row>
    <row r="261" spans="2:3" x14ac:dyDescent="0.25">
      <c r="B261" s="264">
        <v>198</v>
      </c>
      <c r="C261" s="263">
        <v>152.19693107412812</v>
      </c>
    </row>
    <row r="262" spans="2:3" x14ac:dyDescent="0.25">
      <c r="B262" s="264">
        <v>199</v>
      </c>
      <c r="C262" s="263">
        <v>134.72757245079731</v>
      </c>
    </row>
    <row r="263" spans="2:3" x14ac:dyDescent="0.25">
      <c r="B263" s="264">
        <v>200</v>
      </c>
      <c r="C263" s="263">
        <v>107.19207265428174</v>
      </c>
    </row>
    <row r="264" spans="2:3" x14ac:dyDescent="0.25">
      <c r="B264" s="264">
        <v>201</v>
      </c>
      <c r="C264" s="263">
        <v>138.59062877483461</v>
      </c>
    </row>
    <row r="265" spans="2:3" x14ac:dyDescent="0.25">
      <c r="B265" s="264">
        <v>202</v>
      </c>
      <c r="C265" s="263">
        <v>78.569712461500473</v>
      </c>
    </row>
    <row r="266" spans="2:3" x14ac:dyDescent="0.25">
      <c r="B266" s="264">
        <v>203</v>
      </c>
      <c r="C266" s="263">
        <v>73.983490611203749</v>
      </c>
    </row>
    <row r="267" spans="2:3" x14ac:dyDescent="0.25">
      <c r="B267" s="264">
        <v>204</v>
      </c>
      <c r="C267" s="263">
        <v>117.42469398911004</v>
      </c>
    </row>
    <row r="268" spans="2:3" x14ac:dyDescent="0.25">
      <c r="B268" s="264">
        <v>205</v>
      </c>
      <c r="C268" s="263">
        <v>109.12413597110574</v>
      </c>
    </row>
    <row r="269" spans="2:3" x14ac:dyDescent="0.25">
      <c r="B269" s="264">
        <v>206</v>
      </c>
      <c r="C269" s="263">
        <v>124.4083386058018</v>
      </c>
    </row>
    <row r="270" spans="2:3" x14ac:dyDescent="0.25">
      <c r="B270" s="264">
        <v>207</v>
      </c>
      <c r="C270" s="263">
        <v>91.791079686491372</v>
      </c>
    </row>
    <row r="271" spans="2:3" x14ac:dyDescent="0.25">
      <c r="B271" s="264">
        <v>208</v>
      </c>
      <c r="C271" s="263">
        <v>103.84100231465744</v>
      </c>
    </row>
    <row r="272" spans="2:3" x14ac:dyDescent="0.25">
      <c r="B272" s="264">
        <v>209</v>
      </c>
      <c r="C272" s="263">
        <v>92.479468484994158</v>
      </c>
    </row>
    <row r="273" spans="2:3" x14ac:dyDescent="0.25">
      <c r="B273" s="264">
        <v>210</v>
      </c>
      <c r="C273" s="263">
        <v>195.3840042024319</v>
      </c>
    </row>
    <row r="274" spans="2:3" x14ac:dyDescent="0.25">
      <c r="B274" s="264">
        <v>211</v>
      </c>
      <c r="C274" s="263">
        <v>117.7663008970608</v>
      </c>
    </row>
    <row r="275" spans="2:3" x14ac:dyDescent="0.25">
      <c r="B275" s="264">
        <v>212</v>
      </c>
      <c r="C275" s="263">
        <v>100.40943239849992</v>
      </c>
    </row>
    <row r="276" spans="2:3" x14ac:dyDescent="0.25">
      <c r="B276" s="264">
        <v>213</v>
      </c>
      <c r="C276" s="263">
        <v>121.78418160545409</v>
      </c>
    </row>
    <row r="277" spans="2:3" x14ac:dyDescent="0.25">
      <c r="B277" s="264">
        <v>214</v>
      </c>
      <c r="C277" s="263">
        <v>119.8053229348657</v>
      </c>
    </row>
    <row r="278" spans="2:3" x14ac:dyDescent="0.25">
      <c r="B278" s="264">
        <v>215</v>
      </c>
      <c r="C278" s="263">
        <v>69.467753314691535</v>
      </c>
    </row>
    <row r="279" spans="2:3" x14ac:dyDescent="0.25">
      <c r="B279" s="264">
        <v>216</v>
      </c>
      <c r="C279" s="263">
        <v>124.30619602692241</v>
      </c>
    </row>
    <row r="280" spans="2:3" x14ac:dyDescent="0.25">
      <c r="B280" s="264">
        <v>217</v>
      </c>
      <c r="C280" s="263">
        <v>116.35402807011673</v>
      </c>
    </row>
    <row r="281" spans="2:3" x14ac:dyDescent="0.25">
      <c r="B281" s="264">
        <v>218</v>
      </c>
      <c r="C281" s="263">
        <v>152.97892635092416</v>
      </c>
    </row>
    <row r="282" spans="2:3" x14ac:dyDescent="0.25">
      <c r="B282" s="264">
        <v>219</v>
      </c>
      <c r="C282" s="263">
        <v>99.460525455448106</v>
      </c>
    </row>
    <row r="283" spans="2:3" x14ac:dyDescent="0.25">
      <c r="B283" s="264">
        <v>220</v>
      </c>
      <c r="C283" s="263">
        <v>70.593384953814123</v>
      </c>
    </row>
    <row r="284" spans="2:3" x14ac:dyDescent="0.25">
      <c r="B284" s="264">
        <v>221</v>
      </c>
      <c r="C284" s="263">
        <v>150.47359755846657</v>
      </c>
    </row>
    <row r="285" spans="2:3" x14ac:dyDescent="0.25">
      <c r="B285" s="264">
        <v>222</v>
      </c>
      <c r="C285" s="263">
        <v>129.79592103174974</v>
      </c>
    </row>
    <row r="286" spans="2:3" x14ac:dyDescent="0.25">
      <c r="B286" s="264">
        <v>223</v>
      </c>
      <c r="C286" s="263">
        <v>87.138764100707618</v>
      </c>
    </row>
    <row r="287" spans="2:3" x14ac:dyDescent="0.25">
      <c r="B287" s="264">
        <v>224</v>
      </c>
      <c r="C287" s="263">
        <v>129.38338400769786</v>
      </c>
    </row>
    <row r="288" spans="2:3" x14ac:dyDescent="0.25">
      <c r="B288" s="264">
        <v>225</v>
      </c>
      <c r="C288" s="263">
        <v>124.0565264845731</v>
      </c>
    </row>
    <row r="289" spans="2:3" x14ac:dyDescent="0.25">
      <c r="B289" s="264">
        <v>226</v>
      </c>
      <c r="C289" s="263">
        <v>95.259763156050127</v>
      </c>
    </row>
    <row r="290" spans="2:3" x14ac:dyDescent="0.25">
      <c r="B290" s="264">
        <v>227</v>
      </c>
      <c r="C290" s="263">
        <v>171.11005817194444</v>
      </c>
    </row>
    <row r="291" spans="2:3" x14ac:dyDescent="0.25">
      <c r="B291" s="264">
        <v>228</v>
      </c>
      <c r="C291" s="263">
        <v>130.04569138386421</v>
      </c>
    </row>
    <row r="292" spans="2:3" x14ac:dyDescent="0.25">
      <c r="B292" s="264">
        <v>229</v>
      </c>
      <c r="C292" s="263">
        <v>87.358506409372296</v>
      </c>
    </row>
    <row r="293" spans="2:3" x14ac:dyDescent="0.25">
      <c r="B293" s="264">
        <v>230</v>
      </c>
      <c r="C293" s="263">
        <v>147.48934356397831</v>
      </c>
    </row>
    <row r="294" spans="2:3" x14ac:dyDescent="0.25">
      <c r="B294" s="264">
        <v>231</v>
      </c>
      <c r="C294" s="263">
        <v>145.92204162540338</v>
      </c>
    </row>
    <row r="295" spans="2:3" x14ac:dyDescent="0.25">
      <c r="B295" s="264">
        <v>232</v>
      </c>
      <c r="C295" s="263">
        <v>147.31838566816708</v>
      </c>
    </row>
    <row r="296" spans="2:3" x14ac:dyDescent="0.25">
      <c r="B296" s="264">
        <v>233</v>
      </c>
      <c r="C296" s="263">
        <v>99.160639416661638</v>
      </c>
    </row>
    <row r="297" spans="2:3" x14ac:dyDescent="0.25">
      <c r="B297" s="264">
        <v>234</v>
      </c>
      <c r="C297" s="263">
        <v>170.90449099124689</v>
      </c>
    </row>
    <row r="298" spans="2:3" x14ac:dyDescent="0.25">
      <c r="B298" s="264">
        <v>235</v>
      </c>
      <c r="C298" s="263">
        <v>126.23164855750116</v>
      </c>
    </row>
    <row r="299" spans="2:3" x14ac:dyDescent="0.25">
      <c r="B299" s="264">
        <v>236</v>
      </c>
      <c r="C299" s="263">
        <v>163.14949072186536</v>
      </c>
    </row>
    <row r="300" spans="2:3" x14ac:dyDescent="0.25">
      <c r="B300" s="264">
        <v>237</v>
      </c>
      <c r="C300" s="263">
        <v>126.87980183183848</v>
      </c>
    </row>
    <row r="301" spans="2:3" x14ac:dyDescent="0.25">
      <c r="B301" s="264">
        <v>238</v>
      </c>
      <c r="C301" s="263">
        <v>114.19092534098647</v>
      </c>
    </row>
    <row r="302" spans="2:3" x14ac:dyDescent="0.25">
      <c r="B302" s="264">
        <v>239</v>
      </c>
      <c r="C302" s="263">
        <v>104.17375515136193</v>
      </c>
    </row>
    <row r="303" spans="2:3" x14ac:dyDescent="0.25">
      <c r="B303" s="264">
        <v>240</v>
      </c>
      <c r="C303" s="263">
        <v>151.54629375244141</v>
      </c>
    </row>
    <row r="304" spans="2:3" x14ac:dyDescent="0.25">
      <c r="B304" s="264">
        <v>241</v>
      </c>
      <c r="C304" s="263">
        <v>92.091547508668015</v>
      </c>
    </row>
    <row r="305" spans="2:3" x14ac:dyDescent="0.25">
      <c r="B305" s="264">
        <v>242</v>
      </c>
      <c r="C305" s="263">
        <v>116.99088839397247</v>
      </c>
    </row>
    <row r="306" spans="2:3" x14ac:dyDescent="0.25">
      <c r="B306" s="264">
        <v>243</v>
      </c>
      <c r="C306" s="263">
        <v>109.76556512931538</v>
      </c>
    </row>
    <row r="307" spans="2:3" x14ac:dyDescent="0.25">
      <c r="B307" s="264">
        <v>244</v>
      </c>
      <c r="C307" s="263">
        <v>130.41401815263862</v>
      </c>
    </row>
    <row r="308" spans="2:3" x14ac:dyDescent="0.25">
      <c r="B308" s="264">
        <v>245</v>
      </c>
      <c r="C308" s="263">
        <v>136.0964808535374</v>
      </c>
    </row>
    <row r="309" spans="2:3" x14ac:dyDescent="0.25">
      <c r="B309" s="264">
        <v>246</v>
      </c>
      <c r="C309" s="263">
        <v>110.78607852668311</v>
      </c>
    </row>
    <row r="310" spans="2:3" x14ac:dyDescent="0.25">
      <c r="B310" s="264">
        <v>247</v>
      </c>
      <c r="C310" s="263">
        <v>101.29632748443882</v>
      </c>
    </row>
    <row r="311" spans="2:3" x14ac:dyDescent="0.25">
      <c r="B311" s="264">
        <v>248</v>
      </c>
      <c r="C311" s="263">
        <v>121.15221352928604</v>
      </c>
    </row>
    <row r="312" spans="2:3" x14ac:dyDescent="0.25">
      <c r="B312" s="264">
        <v>249</v>
      </c>
      <c r="C312" s="263">
        <v>128.92534282045867</v>
      </c>
    </row>
    <row r="313" spans="2:3" x14ac:dyDescent="0.25">
      <c r="B313" s="264">
        <v>250</v>
      </c>
      <c r="C313" s="263">
        <v>169.06355110540875</v>
      </c>
    </row>
    <row r="314" spans="2:3" x14ac:dyDescent="0.25">
      <c r="B314" s="264">
        <v>251</v>
      </c>
      <c r="C314" s="263">
        <v>136.88967816192999</v>
      </c>
    </row>
    <row r="315" spans="2:3" x14ac:dyDescent="0.25">
      <c r="B315" s="264">
        <v>252</v>
      </c>
      <c r="C315" s="263">
        <v>128.95753314296226</v>
      </c>
    </row>
    <row r="316" spans="2:3" x14ac:dyDescent="0.25">
      <c r="B316" s="264">
        <v>253</v>
      </c>
      <c r="C316" s="263">
        <v>117.62190746873763</v>
      </c>
    </row>
    <row r="317" spans="2:3" x14ac:dyDescent="0.25">
      <c r="B317" s="264">
        <v>254</v>
      </c>
      <c r="C317" s="263">
        <v>155.95295873118602</v>
      </c>
    </row>
    <row r="318" spans="2:3" x14ac:dyDescent="0.25">
      <c r="B318" s="264">
        <v>255</v>
      </c>
      <c r="C318" s="263">
        <v>136.22037783277753</v>
      </c>
    </row>
    <row r="319" spans="2:3" x14ac:dyDescent="0.25">
      <c r="B319" s="264">
        <v>256</v>
      </c>
      <c r="C319" s="263">
        <v>129.6603187355401</v>
      </c>
    </row>
    <row r="320" spans="2:3" x14ac:dyDescent="0.25">
      <c r="B320" s="264">
        <v>257</v>
      </c>
      <c r="C320" s="263">
        <v>92.722008783778222</v>
      </c>
    </row>
    <row r="321" spans="2:3" x14ac:dyDescent="0.25">
      <c r="B321" s="264">
        <v>258</v>
      </c>
      <c r="C321" s="263">
        <v>86.156641854472099</v>
      </c>
    </row>
    <row r="322" spans="2:3" x14ac:dyDescent="0.25">
      <c r="B322" s="264">
        <v>259</v>
      </c>
      <c r="C322" s="263">
        <v>116.30176991975333</v>
      </c>
    </row>
    <row r="323" spans="2:3" x14ac:dyDescent="0.25">
      <c r="B323" s="264">
        <v>260</v>
      </c>
      <c r="C323" s="263">
        <v>98.436286258362955</v>
      </c>
    </row>
    <row r="324" spans="2:3" x14ac:dyDescent="0.25">
      <c r="B324" s="264">
        <v>261</v>
      </c>
      <c r="C324" s="263">
        <v>102.69498455799129</v>
      </c>
    </row>
    <row r="325" spans="2:3" x14ac:dyDescent="0.25">
      <c r="B325" s="264">
        <v>262</v>
      </c>
      <c r="C325" s="263">
        <v>143.93499208779764</v>
      </c>
    </row>
    <row r="326" spans="2:3" x14ac:dyDescent="0.25">
      <c r="B326" s="264">
        <v>263</v>
      </c>
      <c r="C326" s="263">
        <v>103.42893265304593</v>
      </c>
    </row>
    <row r="327" spans="2:3" x14ac:dyDescent="0.25">
      <c r="B327" s="264">
        <v>264</v>
      </c>
      <c r="C327" s="263">
        <v>155.65758952198948</v>
      </c>
    </row>
    <row r="328" spans="2:3" x14ac:dyDescent="0.25">
      <c r="B328" s="264">
        <v>265</v>
      </c>
      <c r="C328" s="263">
        <v>136.49155379488727</v>
      </c>
    </row>
    <row r="329" spans="2:3" x14ac:dyDescent="0.25">
      <c r="B329" s="264">
        <v>266</v>
      </c>
      <c r="C329" s="263">
        <v>126.68862956834015</v>
      </c>
    </row>
    <row r="330" spans="2:3" x14ac:dyDescent="0.25">
      <c r="B330" s="264">
        <v>267</v>
      </c>
      <c r="C330" s="263">
        <v>149.97037271028597</v>
      </c>
    </row>
    <row r="331" spans="2:3" x14ac:dyDescent="0.25">
      <c r="B331" s="264">
        <v>268</v>
      </c>
      <c r="C331" s="263">
        <v>92.130022118364707</v>
      </c>
    </row>
    <row r="332" spans="2:3" x14ac:dyDescent="0.25">
      <c r="B332" s="264">
        <v>269</v>
      </c>
      <c r="C332" s="263">
        <v>151.84775336310108</v>
      </c>
    </row>
    <row r="333" spans="2:3" x14ac:dyDescent="0.25">
      <c r="B333" s="264">
        <v>270</v>
      </c>
      <c r="C333" s="263">
        <v>112.88946181605394</v>
      </c>
    </row>
    <row r="334" spans="2:3" x14ac:dyDescent="0.25">
      <c r="B334" s="264">
        <v>271</v>
      </c>
      <c r="C334" s="263">
        <v>87.711223886431668</v>
      </c>
    </row>
    <row r="335" spans="2:3" x14ac:dyDescent="0.25">
      <c r="B335" s="264">
        <v>272</v>
      </c>
      <c r="C335" s="263">
        <v>120.9202404474313</v>
      </c>
    </row>
    <row r="336" spans="2:3" x14ac:dyDescent="0.25">
      <c r="B336" s="264">
        <v>273</v>
      </c>
      <c r="C336" s="263">
        <v>120.25902135342832</v>
      </c>
    </row>
    <row r="337" spans="2:3" x14ac:dyDescent="0.25">
      <c r="B337" s="264">
        <v>274</v>
      </c>
      <c r="C337" s="263">
        <v>126.24783024040825</v>
      </c>
    </row>
    <row r="338" spans="2:3" x14ac:dyDescent="0.25">
      <c r="B338" s="264">
        <v>275</v>
      </c>
      <c r="C338" s="263">
        <v>112.47876513708543</v>
      </c>
    </row>
    <row r="339" spans="2:3" x14ac:dyDescent="0.25">
      <c r="B339" s="264">
        <v>276</v>
      </c>
      <c r="C339" s="263">
        <v>138.39360096844496</v>
      </c>
    </row>
    <row r="340" spans="2:3" x14ac:dyDescent="0.25">
      <c r="B340" s="264">
        <v>277</v>
      </c>
      <c r="C340" s="263">
        <v>127.94654949675082</v>
      </c>
    </row>
    <row r="341" spans="2:3" x14ac:dyDescent="0.25">
      <c r="B341" s="264">
        <v>278</v>
      </c>
      <c r="C341" s="263">
        <v>132.50982549208896</v>
      </c>
    </row>
    <row r="342" spans="2:3" x14ac:dyDescent="0.25">
      <c r="B342" s="264">
        <v>279</v>
      </c>
      <c r="C342" s="263">
        <v>143.98497957898036</v>
      </c>
    </row>
    <row r="343" spans="2:3" x14ac:dyDescent="0.25">
      <c r="B343" s="264">
        <v>280</v>
      </c>
      <c r="C343" s="263">
        <v>129.42925297050445</v>
      </c>
    </row>
    <row r="344" spans="2:3" x14ac:dyDescent="0.25">
      <c r="B344" s="264">
        <v>281</v>
      </c>
      <c r="C344" s="263">
        <v>164.73404455674748</v>
      </c>
    </row>
    <row r="345" spans="2:3" x14ac:dyDescent="0.25">
      <c r="B345" s="264">
        <v>282</v>
      </c>
      <c r="C345" s="263">
        <v>146.82740433995053</v>
      </c>
    </row>
    <row r="346" spans="2:3" x14ac:dyDescent="0.25">
      <c r="B346" s="264">
        <v>283</v>
      </c>
      <c r="C346" s="263">
        <v>58.032140870774931</v>
      </c>
    </row>
    <row r="347" spans="2:3" x14ac:dyDescent="0.25">
      <c r="B347" s="264">
        <v>284</v>
      </c>
      <c r="C347" s="263">
        <v>80.020086024759991</v>
      </c>
    </row>
    <row r="348" spans="2:3" x14ac:dyDescent="0.25">
      <c r="B348" s="264">
        <v>285</v>
      </c>
      <c r="C348" s="263">
        <v>162.00969577307927</v>
      </c>
    </row>
    <row r="349" spans="2:3" x14ac:dyDescent="0.25">
      <c r="B349" s="264">
        <v>286</v>
      </c>
      <c r="C349" s="263">
        <v>133.93640386600615</v>
      </c>
    </row>
    <row r="350" spans="2:3" x14ac:dyDescent="0.25">
      <c r="B350" s="264">
        <v>287</v>
      </c>
      <c r="C350" s="263">
        <v>159.72020246503888</v>
      </c>
    </row>
    <row r="351" spans="2:3" x14ac:dyDescent="0.25">
      <c r="B351" s="264">
        <v>288</v>
      </c>
      <c r="C351" s="263">
        <v>94.204726503532953</v>
      </c>
    </row>
    <row r="352" spans="2:3" x14ac:dyDescent="0.25">
      <c r="B352" s="264">
        <v>289</v>
      </c>
      <c r="C352" s="263">
        <v>160.14878834581026</v>
      </c>
    </row>
    <row r="353" spans="2:3" x14ac:dyDescent="0.25">
      <c r="B353" s="264">
        <v>290</v>
      </c>
      <c r="C353" s="263">
        <v>82.567712070207719</v>
      </c>
    </row>
    <row r="354" spans="2:3" x14ac:dyDescent="0.25">
      <c r="B354" s="264">
        <v>291</v>
      </c>
      <c r="C354" s="263">
        <v>154.7677299857429</v>
      </c>
    </row>
    <row r="355" spans="2:3" x14ac:dyDescent="0.25">
      <c r="B355" s="264">
        <v>292</v>
      </c>
      <c r="C355" s="263">
        <v>134.4279836266094</v>
      </c>
    </row>
    <row r="356" spans="2:3" x14ac:dyDescent="0.25">
      <c r="B356" s="264">
        <v>293</v>
      </c>
      <c r="C356" s="263">
        <v>137.66099785940497</v>
      </c>
    </row>
    <row r="357" spans="2:3" x14ac:dyDescent="0.25">
      <c r="B357" s="264">
        <v>294</v>
      </c>
      <c r="C357" s="263">
        <v>128.64895485641426</v>
      </c>
    </row>
    <row r="358" spans="2:3" x14ac:dyDescent="0.25">
      <c r="B358" s="264">
        <v>295</v>
      </c>
      <c r="C358" s="263">
        <v>77.14118406393807</v>
      </c>
    </row>
    <row r="359" spans="2:3" x14ac:dyDescent="0.25">
      <c r="B359" s="264">
        <v>296</v>
      </c>
      <c r="C359" s="263">
        <v>131.21895963649442</v>
      </c>
    </row>
    <row r="360" spans="2:3" x14ac:dyDescent="0.25">
      <c r="B360" s="264">
        <v>297</v>
      </c>
      <c r="C360" s="263">
        <v>89.845478200850494</v>
      </c>
    </row>
    <row r="361" spans="2:3" x14ac:dyDescent="0.25">
      <c r="B361" s="264">
        <v>298</v>
      </c>
      <c r="C361" s="263">
        <v>99.039649688298056</v>
      </c>
    </row>
    <row r="362" spans="2:3" x14ac:dyDescent="0.25">
      <c r="B362" s="264">
        <v>299</v>
      </c>
      <c r="C362" s="263">
        <v>146.69748162156171</v>
      </c>
    </row>
    <row r="363" spans="2:3" x14ac:dyDescent="0.25">
      <c r="B363" s="264">
        <v>300</v>
      </c>
      <c r="C363" s="263">
        <v>133.26548799409608</v>
      </c>
    </row>
    <row r="364" spans="2:3" x14ac:dyDescent="0.25">
      <c r="B364" s="264">
        <v>301</v>
      </c>
      <c r="C364" s="263">
        <v>114.10552275269885</v>
      </c>
    </row>
    <row r="365" spans="2:3" x14ac:dyDescent="0.25">
      <c r="B365" s="264">
        <v>302</v>
      </c>
      <c r="C365" s="263">
        <v>127.74928994235972</v>
      </c>
    </row>
    <row r="366" spans="2:3" x14ac:dyDescent="0.25">
      <c r="B366" s="264">
        <v>303</v>
      </c>
      <c r="C366" s="263">
        <v>147.76663460233047</v>
      </c>
    </row>
    <row r="367" spans="2:3" x14ac:dyDescent="0.25">
      <c r="B367" s="264">
        <v>304</v>
      </c>
      <c r="C367" s="263">
        <v>128.00204364105281</v>
      </c>
    </row>
    <row r="368" spans="2:3" x14ac:dyDescent="0.25">
      <c r="B368" s="264">
        <v>305</v>
      </c>
      <c r="C368" s="263">
        <v>141.0516643479026</v>
      </c>
    </row>
    <row r="369" spans="2:3" x14ac:dyDescent="0.25">
      <c r="B369" s="264">
        <v>306</v>
      </c>
      <c r="C369" s="263">
        <v>145.60504733538397</v>
      </c>
    </row>
    <row r="370" spans="2:3" x14ac:dyDescent="0.25">
      <c r="B370" s="264">
        <v>307</v>
      </c>
      <c r="C370" s="263">
        <v>101.19655592043469</v>
      </c>
    </row>
    <row r="371" spans="2:3" x14ac:dyDescent="0.25">
      <c r="B371" s="264">
        <v>308</v>
      </c>
      <c r="C371" s="263">
        <v>147.77505475846687</v>
      </c>
    </row>
    <row r="372" spans="2:3" x14ac:dyDescent="0.25">
      <c r="B372" s="264">
        <v>309</v>
      </c>
      <c r="C372" s="263">
        <v>108.10397985624236</v>
      </c>
    </row>
    <row r="373" spans="2:3" x14ac:dyDescent="0.25">
      <c r="B373" s="264">
        <v>310</v>
      </c>
      <c r="C373" s="263">
        <v>101.98715232699362</v>
      </c>
    </row>
    <row r="374" spans="2:3" x14ac:dyDescent="0.25">
      <c r="B374" s="264">
        <v>311</v>
      </c>
      <c r="C374" s="263">
        <v>140.67273016248473</v>
      </c>
    </row>
    <row r="375" spans="2:3" x14ac:dyDescent="0.25">
      <c r="B375" s="264">
        <v>312</v>
      </c>
      <c r="C375" s="263">
        <v>101.1889506616477</v>
      </c>
    </row>
    <row r="376" spans="2:3" x14ac:dyDescent="0.25">
      <c r="B376" s="264">
        <v>313</v>
      </c>
      <c r="C376" s="263">
        <v>105.7861835429588</v>
      </c>
    </row>
    <row r="377" spans="2:3" x14ac:dyDescent="0.25">
      <c r="B377" s="264">
        <v>314</v>
      </c>
      <c r="C377" s="263">
        <v>125.29297154005498</v>
      </c>
    </row>
    <row r="378" spans="2:3" x14ac:dyDescent="0.25">
      <c r="B378" s="264">
        <v>315</v>
      </c>
      <c r="C378" s="263">
        <v>172.74170624711982</v>
      </c>
    </row>
    <row r="379" spans="2:3" x14ac:dyDescent="0.25">
      <c r="B379" s="264">
        <v>316</v>
      </c>
      <c r="C379" s="263">
        <v>140.26835241040897</v>
      </c>
    </row>
    <row r="380" spans="2:3" x14ac:dyDescent="0.25">
      <c r="B380" s="264">
        <v>317</v>
      </c>
      <c r="C380" s="263">
        <v>100.59718125055568</v>
      </c>
    </row>
    <row r="381" spans="2:3" x14ac:dyDescent="0.25">
      <c r="B381" s="264">
        <v>318</v>
      </c>
      <c r="C381" s="263">
        <v>120.47236593146519</v>
      </c>
    </row>
    <row r="382" spans="2:3" x14ac:dyDescent="0.25">
      <c r="B382" s="264">
        <v>319</v>
      </c>
      <c r="C382" s="263">
        <v>82.234670276215709</v>
      </c>
    </row>
    <row r="383" spans="2:3" x14ac:dyDescent="0.25">
      <c r="B383" s="264">
        <v>320</v>
      </c>
      <c r="C383" s="263">
        <v>106.98000379096354</v>
      </c>
    </row>
    <row r="384" spans="2:3" x14ac:dyDescent="0.25">
      <c r="B384" s="264">
        <v>321</v>
      </c>
      <c r="C384" s="263">
        <v>90.284791506435198</v>
      </c>
    </row>
    <row r="385" spans="2:3" x14ac:dyDescent="0.25">
      <c r="B385" s="264">
        <v>322</v>
      </c>
      <c r="C385" s="263">
        <v>105.8361424961967</v>
      </c>
    </row>
    <row r="386" spans="2:3" x14ac:dyDescent="0.25">
      <c r="B386" s="264">
        <v>323</v>
      </c>
      <c r="C386" s="263">
        <v>149.64238093691523</v>
      </c>
    </row>
    <row r="387" spans="2:3" x14ac:dyDescent="0.25">
      <c r="B387" s="264">
        <v>324</v>
      </c>
      <c r="C387" s="263">
        <v>66.294183607770989</v>
      </c>
    </row>
    <row r="388" spans="2:3" x14ac:dyDescent="0.25">
      <c r="B388" s="264">
        <v>325</v>
      </c>
      <c r="C388" s="263">
        <v>152.67428751290026</v>
      </c>
    </row>
    <row r="389" spans="2:3" x14ac:dyDescent="0.25">
      <c r="B389" s="264">
        <v>326</v>
      </c>
      <c r="C389" s="263">
        <v>127.34046207352412</v>
      </c>
    </row>
    <row r="390" spans="2:3" x14ac:dyDescent="0.25">
      <c r="B390" s="264">
        <v>327</v>
      </c>
      <c r="C390" s="263">
        <v>105.11231834031571</v>
      </c>
    </row>
    <row r="391" spans="2:3" x14ac:dyDescent="0.25">
      <c r="B391" s="264">
        <v>328</v>
      </c>
      <c r="C391" s="263">
        <v>101.2104969246052</v>
      </c>
    </row>
    <row r="392" spans="2:3" x14ac:dyDescent="0.25">
      <c r="B392" s="264">
        <v>329</v>
      </c>
      <c r="C392" s="263">
        <v>110.44104363051281</v>
      </c>
    </row>
    <row r="393" spans="2:3" x14ac:dyDescent="0.25">
      <c r="B393" s="264">
        <v>330</v>
      </c>
      <c r="C393" s="263">
        <v>116.97566794046546</v>
      </c>
    </row>
    <row r="394" spans="2:3" x14ac:dyDescent="0.25">
      <c r="B394" s="264">
        <v>331</v>
      </c>
      <c r="C394" s="263">
        <v>149.44087428402722</v>
      </c>
    </row>
    <row r="395" spans="2:3" x14ac:dyDescent="0.25">
      <c r="B395" s="264">
        <v>332</v>
      </c>
      <c r="C395" s="263">
        <v>124.99783056011721</v>
      </c>
    </row>
    <row r="396" spans="2:3" x14ac:dyDescent="0.25">
      <c r="B396" s="264">
        <v>333</v>
      </c>
      <c r="C396" s="263">
        <v>111.73364411390085</v>
      </c>
    </row>
    <row r="397" spans="2:3" x14ac:dyDescent="0.25">
      <c r="B397" s="264">
        <v>334</v>
      </c>
      <c r="C397" s="263">
        <v>93.573370570999785</v>
      </c>
    </row>
    <row r="398" spans="2:3" x14ac:dyDescent="0.25">
      <c r="B398" s="264">
        <v>335</v>
      </c>
      <c r="C398" s="263">
        <v>125.08083539535441</v>
      </c>
    </row>
    <row r="399" spans="2:3" x14ac:dyDescent="0.25">
      <c r="B399" s="264">
        <v>336</v>
      </c>
      <c r="C399" s="263">
        <v>90.066698011388596</v>
      </c>
    </row>
    <row r="400" spans="2:3" x14ac:dyDescent="0.25">
      <c r="B400" s="264">
        <v>337</v>
      </c>
      <c r="C400" s="263">
        <v>95.988895002250644</v>
      </c>
    </row>
    <row r="401" spans="2:3" x14ac:dyDescent="0.25">
      <c r="B401" s="264">
        <v>338</v>
      </c>
      <c r="C401" s="263">
        <v>113.46990878220268</v>
      </c>
    </row>
    <row r="402" spans="2:3" x14ac:dyDescent="0.25">
      <c r="B402" s="264">
        <v>339</v>
      </c>
      <c r="C402" s="263">
        <v>81.289927178473164</v>
      </c>
    </row>
    <row r="403" spans="2:3" x14ac:dyDescent="0.25">
      <c r="B403" s="264">
        <v>340</v>
      </c>
      <c r="C403" s="263">
        <v>101.09867234951008</v>
      </c>
    </row>
    <row r="404" spans="2:3" x14ac:dyDescent="0.25">
      <c r="B404" s="264">
        <v>341</v>
      </c>
      <c r="C404" s="263">
        <v>86.195583549494074</v>
      </c>
    </row>
    <row r="405" spans="2:3" x14ac:dyDescent="0.25">
      <c r="B405" s="264">
        <v>342</v>
      </c>
      <c r="C405" s="263">
        <v>129.16912475603982</v>
      </c>
    </row>
    <row r="406" spans="2:3" x14ac:dyDescent="0.25">
      <c r="B406" s="264">
        <v>343</v>
      </c>
      <c r="C406" s="263">
        <v>111.52508801682701</v>
      </c>
    </row>
    <row r="407" spans="2:3" x14ac:dyDescent="0.25">
      <c r="B407" s="264">
        <v>344</v>
      </c>
      <c r="C407" s="263">
        <v>115.08262504175654</v>
      </c>
    </row>
    <row r="408" spans="2:3" x14ac:dyDescent="0.25">
      <c r="B408" s="264">
        <v>345</v>
      </c>
      <c r="C408" s="263">
        <v>142.52721393025655</v>
      </c>
    </row>
    <row r="409" spans="2:3" x14ac:dyDescent="0.25">
      <c r="B409" s="264">
        <v>346</v>
      </c>
      <c r="C409" s="263">
        <v>139.35493959330643</v>
      </c>
    </row>
    <row r="410" spans="2:3" x14ac:dyDescent="0.25">
      <c r="B410" s="264">
        <v>347</v>
      </c>
      <c r="C410" s="263">
        <v>95.147438779692365</v>
      </c>
    </row>
    <row r="411" spans="2:3" x14ac:dyDescent="0.25">
      <c r="B411" s="264">
        <v>348</v>
      </c>
      <c r="C411" s="263">
        <v>141.62370353902966</v>
      </c>
    </row>
    <row r="412" spans="2:3" x14ac:dyDescent="0.25">
      <c r="B412" s="264">
        <v>349</v>
      </c>
      <c r="C412" s="263">
        <v>161.33182440840099</v>
      </c>
    </row>
    <row r="413" spans="2:3" x14ac:dyDescent="0.25">
      <c r="B413" s="264">
        <v>350</v>
      </c>
      <c r="C413" s="263">
        <v>84.375373100378638</v>
      </c>
    </row>
    <row r="414" spans="2:3" x14ac:dyDescent="0.25">
      <c r="B414" s="264">
        <v>351</v>
      </c>
      <c r="C414" s="263">
        <v>93.678790856502047</v>
      </c>
    </row>
    <row r="415" spans="2:3" x14ac:dyDescent="0.25">
      <c r="B415" s="264">
        <v>352</v>
      </c>
      <c r="C415" s="263">
        <v>148.68939303299103</v>
      </c>
    </row>
    <row r="416" spans="2:3" x14ac:dyDescent="0.25">
      <c r="B416" s="264">
        <v>353</v>
      </c>
      <c r="C416" s="263">
        <v>136.48785187033621</v>
      </c>
    </row>
    <row r="417" spans="2:3" x14ac:dyDescent="0.25">
      <c r="B417" s="264">
        <v>354</v>
      </c>
      <c r="C417" s="263">
        <v>113.54269889121839</v>
      </c>
    </row>
    <row r="418" spans="2:3" x14ac:dyDescent="0.25">
      <c r="B418" s="264">
        <v>355</v>
      </c>
      <c r="C418" s="263">
        <v>95.88235702030471</v>
      </c>
    </row>
    <row r="419" spans="2:3" x14ac:dyDescent="0.25">
      <c r="B419" s="264">
        <v>356</v>
      </c>
      <c r="C419" s="263">
        <v>105.60749094031959</v>
      </c>
    </row>
    <row r="420" spans="2:3" x14ac:dyDescent="0.25">
      <c r="B420" s="264">
        <v>357</v>
      </c>
      <c r="C420" s="263">
        <v>93.259751083894102</v>
      </c>
    </row>
    <row r="421" spans="2:3" x14ac:dyDescent="0.25">
      <c r="B421" s="264">
        <v>358</v>
      </c>
      <c r="C421" s="263">
        <v>113.66546842970197</v>
      </c>
    </row>
    <row r="422" spans="2:3" x14ac:dyDescent="0.25">
      <c r="B422" s="264">
        <v>359</v>
      </c>
      <c r="C422" s="263">
        <v>120.65774685751788</v>
      </c>
    </row>
    <row r="423" spans="2:3" x14ac:dyDescent="0.25">
      <c r="B423" s="264">
        <v>360</v>
      </c>
      <c r="C423" s="263">
        <v>147.61742928312026</v>
      </c>
    </row>
    <row r="424" spans="2:3" x14ac:dyDescent="0.25">
      <c r="B424" s="264">
        <v>361</v>
      </c>
      <c r="C424" s="263">
        <v>160.30953668134103</v>
      </c>
    </row>
    <row r="425" spans="2:3" x14ac:dyDescent="0.25">
      <c r="B425" s="264">
        <v>362</v>
      </c>
      <c r="C425" s="263">
        <v>104.75403199414214</v>
      </c>
    </row>
    <row r="426" spans="2:3" x14ac:dyDescent="0.25">
      <c r="B426" s="264">
        <v>363</v>
      </c>
      <c r="C426" s="263">
        <v>166.32219773287267</v>
      </c>
    </row>
    <row r="427" spans="2:3" x14ac:dyDescent="0.25">
      <c r="B427" s="264">
        <v>364</v>
      </c>
      <c r="C427" s="263">
        <v>103.08459821623688</v>
      </c>
    </row>
    <row r="428" spans="2:3" x14ac:dyDescent="0.25">
      <c r="B428" s="264">
        <v>365</v>
      </c>
      <c r="C428" s="263">
        <v>128.50456470318005</v>
      </c>
    </row>
    <row r="429" spans="2:3" x14ac:dyDescent="0.25">
      <c r="B429" s="264">
        <v>366</v>
      </c>
      <c r="C429" s="263">
        <v>168.76009470954011</v>
      </c>
    </row>
    <row r="430" spans="2:3" x14ac:dyDescent="0.25">
      <c r="B430" s="264">
        <v>367</v>
      </c>
      <c r="C430" s="263">
        <v>116.58528060956864</v>
      </c>
    </row>
    <row r="431" spans="2:3" x14ac:dyDescent="0.25">
      <c r="B431" s="264">
        <v>368</v>
      </c>
      <c r="C431" s="263">
        <v>161.35611624046535</v>
      </c>
    </row>
    <row r="432" spans="2:3" x14ac:dyDescent="0.25">
      <c r="B432" s="264">
        <v>369</v>
      </c>
      <c r="C432" s="263">
        <v>116.69492695913641</v>
      </c>
    </row>
    <row r="433" spans="2:3" x14ac:dyDescent="0.25">
      <c r="B433" s="264">
        <v>370</v>
      </c>
      <c r="C433" s="263">
        <v>129.7637647706851</v>
      </c>
    </row>
    <row r="434" spans="2:3" x14ac:dyDescent="0.25">
      <c r="B434" s="264">
        <v>371</v>
      </c>
      <c r="C434" s="263">
        <v>109.849508911941</v>
      </c>
    </row>
    <row r="435" spans="2:3" x14ac:dyDescent="0.25">
      <c r="B435" s="264">
        <v>372</v>
      </c>
      <c r="C435" s="263">
        <v>91.473057555917052</v>
      </c>
    </row>
    <row r="436" spans="2:3" x14ac:dyDescent="0.25">
      <c r="B436" s="264">
        <v>373</v>
      </c>
      <c r="C436" s="263">
        <v>107.35054746620473</v>
      </c>
    </row>
    <row r="437" spans="2:3" x14ac:dyDescent="0.25">
      <c r="B437" s="264">
        <v>374</v>
      </c>
      <c r="C437" s="263">
        <v>126.13037443400999</v>
      </c>
    </row>
    <row r="438" spans="2:3" x14ac:dyDescent="0.25">
      <c r="B438" s="264">
        <v>375</v>
      </c>
      <c r="C438" s="263">
        <v>66.44411905366502</v>
      </c>
    </row>
    <row r="439" spans="2:3" x14ac:dyDescent="0.25">
      <c r="B439" s="264">
        <v>376</v>
      </c>
      <c r="C439" s="263">
        <v>118.56307958588867</v>
      </c>
    </row>
    <row r="440" spans="2:3" x14ac:dyDescent="0.25">
      <c r="B440" s="264">
        <v>377</v>
      </c>
      <c r="C440" s="263">
        <v>95.707063475842119</v>
      </c>
    </row>
    <row r="441" spans="2:3" x14ac:dyDescent="0.25">
      <c r="B441" s="264">
        <v>378</v>
      </c>
      <c r="C441" s="263">
        <v>113.16168648098294</v>
      </c>
    </row>
    <row r="442" spans="2:3" x14ac:dyDescent="0.25">
      <c r="B442" s="264">
        <v>379</v>
      </c>
      <c r="C442" s="263">
        <v>127.52905264077756</v>
      </c>
    </row>
    <row r="443" spans="2:3" x14ac:dyDescent="0.25">
      <c r="B443" s="264">
        <v>380</v>
      </c>
      <c r="C443" s="263">
        <v>91.418559230246373</v>
      </c>
    </row>
    <row r="444" spans="2:3" x14ac:dyDescent="0.25">
      <c r="B444" s="264">
        <v>381</v>
      </c>
      <c r="C444" s="263">
        <v>165.16005246057858</v>
      </c>
    </row>
    <row r="445" spans="2:3" x14ac:dyDescent="0.25">
      <c r="B445" s="264">
        <v>382</v>
      </c>
      <c r="C445" s="263">
        <v>116.34440912623835</v>
      </c>
    </row>
    <row r="446" spans="2:3" x14ac:dyDescent="0.25">
      <c r="B446" s="264">
        <v>383</v>
      </c>
      <c r="C446" s="263">
        <v>170.99650794180417</v>
      </c>
    </row>
    <row r="447" spans="2:3" x14ac:dyDescent="0.25">
      <c r="B447" s="264">
        <v>384</v>
      </c>
      <c r="C447" s="263">
        <v>163.27179536565069</v>
      </c>
    </row>
    <row r="448" spans="2:3" x14ac:dyDescent="0.25">
      <c r="B448" s="264">
        <v>385</v>
      </c>
      <c r="C448" s="263">
        <v>130.24435420455512</v>
      </c>
    </row>
    <row r="449" spans="2:3" x14ac:dyDescent="0.25">
      <c r="B449" s="264">
        <v>386</v>
      </c>
      <c r="C449" s="263">
        <v>86.581123370401343</v>
      </c>
    </row>
    <row r="450" spans="2:3" x14ac:dyDescent="0.25">
      <c r="B450" s="264">
        <v>387</v>
      </c>
      <c r="C450" s="263">
        <v>93.021047315532769</v>
      </c>
    </row>
    <row r="451" spans="2:3" x14ac:dyDescent="0.25">
      <c r="B451" s="264">
        <v>388</v>
      </c>
      <c r="C451" s="263">
        <v>82.512123558591099</v>
      </c>
    </row>
    <row r="452" spans="2:3" x14ac:dyDescent="0.25">
      <c r="B452" s="264">
        <v>389</v>
      </c>
      <c r="C452" s="263">
        <v>136.13254534183181</v>
      </c>
    </row>
    <row r="453" spans="2:3" x14ac:dyDescent="0.25">
      <c r="B453" s="264">
        <v>390</v>
      </c>
      <c r="C453" s="263">
        <v>131.52263739869937</v>
      </c>
    </row>
    <row r="454" spans="2:3" x14ac:dyDescent="0.25">
      <c r="B454" s="264">
        <v>391</v>
      </c>
      <c r="C454" s="263">
        <v>115.00269764615327</v>
      </c>
    </row>
    <row r="455" spans="2:3" x14ac:dyDescent="0.25">
      <c r="B455" s="264">
        <v>392</v>
      </c>
      <c r="C455" s="263">
        <v>117.92838622957331</v>
      </c>
    </row>
    <row r="456" spans="2:3" x14ac:dyDescent="0.25">
      <c r="B456" s="264">
        <v>393</v>
      </c>
      <c r="C456" s="263">
        <v>119.81339260419414</v>
      </c>
    </row>
    <row r="457" spans="2:3" x14ac:dyDescent="0.25">
      <c r="B457" s="264">
        <v>394</v>
      </c>
      <c r="C457" s="263">
        <v>137.29256956139645</v>
      </c>
    </row>
    <row r="458" spans="2:3" x14ac:dyDescent="0.25">
      <c r="B458" s="264">
        <v>395</v>
      </c>
      <c r="C458" s="263">
        <v>129.73628127043091</v>
      </c>
    </row>
    <row r="459" spans="2:3" x14ac:dyDescent="0.25">
      <c r="B459" s="264">
        <v>396</v>
      </c>
      <c r="C459" s="263">
        <v>178.65973966470619</v>
      </c>
    </row>
    <row r="460" spans="2:3" x14ac:dyDescent="0.25">
      <c r="B460" s="264">
        <v>397</v>
      </c>
      <c r="C460" s="263">
        <v>27.669274879297376</v>
      </c>
    </row>
    <row r="461" spans="2:3" x14ac:dyDescent="0.25">
      <c r="B461" s="264">
        <v>398</v>
      </c>
      <c r="C461" s="263">
        <v>114.19132310598491</v>
      </c>
    </row>
    <row r="462" spans="2:3" x14ac:dyDescent="0.25">
      <c r="B462" s="264">
        <v>399</v>
      </c>
      <c r="C462" s="263">
        <v>111.50470685324555</v>
      </c>
    </row>
    <row r="463" spans="2:3" x14ac:dyDescent="0.25">
      <c r="B463" s="264">
        <v>400</v>
      </c>
      <c r="C463" s="263">
        <v>94.053663269205146</v>
      </c>
    </row>
    <row r="464" spans="2:3" x14ac:dyDescent="0.25">
      <c r="B464" s="264">
        <v>401</v>
      </c>
      <c r="C464" s="263">
        <v>116.67986783277225</v>
      </c>
    </row>
    <row r="465" spans="2:3" x14ac:dyDescent="0.25">
      <c r="B465" s="264">
        <v>402</v>
      </c>
      <c r="C465" s="263">
        <v>122.80940340083124</v>
      </c>
    </row>
    <row r="466" spans="2:3" x14ac:dyDescent="0.25">
      <c r="B466" s="264">
        <v>403</v>
      </c>
      <c r="C466" s="263">
        <v>118.82289096841663</v>
      </c>
    </row>
    <row r="467" spans="2:3" x14ac:dyDescent="0.25">
      <c r="B467" s="264">
        <v>404</v>
      </c>
      <c r="C467" s="263">
        <v>117.1810399578347</v>
      </c>
    </row>
    <row r="468" spans="2:3" x14ac:dyDescent="0.25">
      <c r="B468" s="264">
        <v>405</v>
      </c>
      <c r="C468" s="263">
        <v>123.71292883203614</v>
      </c>
    </row>
    <row r="469" spans="2:3" x14ac:dyDescent="0.25">
      <c r="B469" s="264">
        <v>406</v>
      </c>
      <c r="C469" s="263">
        <v>177.08399180418564</v>
      </c>
    </row>
    <row r="470" spans="2:3" x14ac:dyDescent="0.25">
      <c r="B470" s="264">
        <v>407</v>
      </c>
      <c r="C470" s="263">
        <v>108.21031510652382</v>
      </c>
    </row>
    <row r="471" spans="2:3" x14ac:dyDescent="0.25">
      <c r="B471" s="264">
        <v>408</v>
      </c>
      <c r="C471" s="263">
        <v>160.27176275445447</v>
      </c>
    </row>
    <row r="472" spans="2:3" x14ac:dyDescent="0.25">
      <c r="B472" s="264">
        <v>409</v>
      </c>
      <c r="C472" s="263">
        <v>133.04414361984084</v>
      </c>
    </row>
    <row r="473" spans="2:3" x14ac:dyDescent="0.25">
      <c r="B473" s="264">
        <v>410</v>
      </c>
      <c r="C473" s="263">
        <v>135.00766346367828</v>
      </c>
    </row>
    <row r="474" spans="2:3" x14ac:dyDescent="0.25">
      <c r="B474" s="264">
        <v>411</v>
      </c>
      <c r="C474" s="263">
        <v>83.034966596499274</v>
      </c>
    </row>
    <row r="475" spans="2:3" x14ac:dyDescent="0.25">
      <c r="B475" s="264">
        <v>412</v>
      </c>
      <c r="C475" s="263">
        <v>123.14517205218846</v>
      </c>
    </row>
    <row r="476" spans="2:3" x14ac:dyDescent="0.25">
      <c r="B476" s="264">
        <v>413</v>
      </c>
      <c r="C476" s="263">
        <v>161.66949474208195</v>
      </c>
    </row>
    <row r="477" spans="2:3" x14ac:dyDescent="0.25">
      <c r="B477" s="264">
        <v>414</v>
      </c>
      <c r="C477" s="263">
        <v>139.9879282972833</v>
      </c>
    </row>
    <row r="478" spans="2:3" x14ac:dyDescent="0.25">
      <c r="B478" s="264">
        <v>415</v>
      </c>
      <c r="C478" s="263">
        <v>130.64474088396273</v>
      </c>
    </row>
    <row r="479" spans="2:3" x14ac:dyDescent="0.25">
      <c r="B479" s="264">
        <v>416</v>
      </c>
      <c r="C479" s="263">
        <v>130.55043167953099</v>
      </c>
    </row>
    <row r="480" spans="2:3" x14ac:dyDescent="0.25">
      <c r="B480" s="264">
        <v>417</v>
      </c>
      <c r="C480" s="263">
        <v>86.566384362972826</v>
      </c>
    </row>
    <row r="481" spans="2:3" x14ac:dyDescent="0.25">
      <c r="B481" s="264">
        <v>418</v>
      </c>
      <c r="C481" s="263">
        <v>127.02033275959502</v>
      </c>
    </row>
    <row r="482" spans="2:3" x14ac:dyDescent="0.25">
      <c r="B482" s="264">
        <v>419</v>
      </c>
      <c r="C482" s="263">
        <v>139.19491979351068</v>
      </c>
    </row>
    <row r="483" spans="2:3" x14ac:dyDescent="0.25">
      <c r="B483" s="264">
        <v>420</v>
      </c>
      <c r="C483" s="263">
        <v>141.41965707040947</v>
      </c>
    </row>
    <row r="484" spans="2:3" x14ac:dyDescent="0.25">
      <c r="B484" s="264">
        <v>421</v>
      </c>
      <c r="C484" s="263">
        <v>132.47611435362509</v>
      </c>
    </row>
    <row r="485" spans="2:3" x14ac:dyDescent="0.25">
      <c r="B485" s="264">
        <v>422</v>
      </c>
      <c r="C485" s="263">
        <v>111.01193909967549</v>
      </c>
    </row>
    <row r="486" spans="2:3" x14ac:dyDescent="0.25">
      <c r="B486" s="264">
        <v>423</v>
      </c>
      <c r="C486" s="263">
        <v>110.23789404302342</v>
      </c>
    </row>
    <row r="487" spans="2:3" x14ac:dyDescent="0.25">
      <c r="B487" s="264">
        <v>424</v>
      </c>
      <c r="C487" s="263">
        <v>137.52153151617844</v>
      </c>
    </row>
    <row r="488" spans="2:3" x14ac:dyDescent="0.25">
      <c r="B488" s="264">
        <v>425</v>
      </c>
      <c r="C488" s="263">
        <v>111.33682812962302</v>
      </c>
    </row>
    <row r="489" spans="2:3" x14ac:dyDescent="0.25">
      <c r="B489" s="264">
        <v>426</v>
      </c>
      <c r="C489" s="263">
        <v>97.558869611111177</v>
      </c>
    </row>
    <row r="490" spans="2:3" x14ac:dyDescent="0.25">
      <c r="B490" s="264">
        <v>427</v>
      </c>
      <c r="C490" s="263">
        <v>116.3579790246968</v>
      </c>
    </row>
    <row r="491" spans="2:3" x14ac:dyDescent="0.25">
      <c r="B491" s="264">
        <v>428</v>
      </c>
      <c r="C491" s="263">
        <v>66.532492402841498</v>
      </c>
    </row>
    <row r="492" spans="2:3" x14ac:dyDescent="0.25">
      <c r="B492" s="264">
        <v>429</v>
      </c>
      <c r="C492" s="263">
        <v>159.45448356632619</v>
      </c>
    </row>
    <row r="493" spans="2:3" x14ac:dyDescent="0.25">
      <c r="B493" s="264">
        <v>430</v>
      </c>
      <c r="C493" s="263">
        <v>130.28791762573152</v>
      </c>
    </row>
    <row r="494" spans="2:3" x14ac:dyDescent="0.25">
      <c r="B494" s="264">
        <v>431</v>
      </c>
      <c r="C494" s="263">
        <v>86.132232765007345</v>
      </c>
    </row>
    <row r="495" spans="2:3" x14ac:dyDescent="0.25">
      <c r="B495" s="264">
        <v>432</v>
      </c>
      <c r="C495" s="263">
        <v>81.415949009392563</v>
      </c>
    </row>
    <row r="496" spans="2:3" x14ac:dyDescent="0.25">
      <c r="B496" s="264">
        <v>433</v>
      </c>
      <c r="C496" s="263">
        <v>147.61827295593534</v>
      </c>
    </row>
    <row r="497" spans="2:3" x14ac:dyDescent="0.25">
      <c r="B497" s="264">
        <v>434</v>
      </c>
      <c r="C497" s="263">
        <v>130.98455196210011</v>
      </c>
    </row>
    <row r="498" spans="2:3" x14ac:dyDescent="0.25">
      <c r="B498" s="264">
        <v>435</v>
      </c>
      <c r="C498" s="263">
        <v>117.84736417396886</v>
      </c>
    </row>
    <row r="499" spans="2:3" x14ac:dyDescent="0.25">
      <c r="B499" s="264">
        <v>436</v>
      </c>
      <c r="C499" s="263">
        <v>104.81383703855988</v>
      </c>
    </row>
    <row r="500" spans="2:3" x14ac:dyDescent="0.25">
      <c r="B500" s="264">
        <v>437</v>
      </c>
      <c r="C500" s="263">
        <v>109.24852449916327</v>
      </c>
    </row>
    <row r="501" spans="2:3" x14ac:dyDescent="0.25">
      <c r="B501" s="264">
        <v>438</v>
      </c>
      <c r="C501" s="263">
        <v>116.38535088929989</v>
      </c>
    </row>
    <row r="502" spans="2:3" x14ac:dyDescent="0.25">
      <c r="B502" s="264">
        <v>439</v>
      </c>
      <c r="C502" s="263">
        <v>132.10524032134941</v>
      </c>
    </row>
    <row r="503" spans="2:3" x14ac:dyDescent="0.25">
      <c r="B503" s="264">
        <v>440</v>
      </c>
      <c r="C503" s="263">
        <v>143.95916979414017</v>
      </c>
    </row>
    <row r="504" spans="2:3" x14ac:dyDescent="0.25">
      <c r="B504" s="264">
        <v>441</v>
      </c>
      <c r="C504" s="263">
        <v>104.84536075047114</v>
      </c>
    </row>
    <row r="505" spans="2:3" x14ac:dyDescent="0.25">
      <c r="B505" s="264">
        <v>442</v>
      </c>
      <c r="C505" s="263">
        <v>117.37309080270116</v>
      </c>
    </row>
    <row r="506" spans="2:3" x14ac:dyDescent="0.25">
      <c r="B506" s="264">
        <v>443</v>
      </c>
      <c r="C506" s="263">
        <v>128.00690184357072</v>
      </c>
    </row>
    <row r="507" spans="2:3" x14ac:dyDescent="0.25">
      <c r="B507" s="264">
        <v>444</v>
      </c>
      <c r="C507" s="263">
        <v>154.86430501640004</v>
      </c>
    </row>
    <row r="508" spans="2:3" x14ac:dyDescent="0.25">
      <c r="B508" s="264">
        <v>445</v>
      </c>
      <c r="C508" s="263">
        <v>117.91252073322455</v>
      </c>
    </row>
    <row r="509" spans="2:3" x14ac:dyDescent="0.25">
      <c r="B509" s="264">
        <v>446</v>
      </c>
      <c r="C509" s="263">
        <v>174.26376871887643</v>
      </c>
    </row>
    <row r="510" spans="2:3" x14ac:dyDescent="0.25">
      <c r="B510" s="264">
        <v>447</v>
      </c>
      <c r="C510" s="263">
        <v>110.83872030105063</v>
      </c>
    </row>
    <row r="511" spans="2:3" x14ac:dyDescent="0.25">
      <c r="B511" s="264">
        <v>448</v>
      </c>
      <c r="C511" s="263">
        <v>115.96061153463276</v>
      </c>
    </row>
    <row r="512" spans="2:3" x14ac:dyDescent="0.25">
      <c r="B512" s="264">
        <v>449</v>
      </c>
      <c r="C512" s="263">
        <v>127.93134312709014</v>
      </c>
    </row>
    <row r="513" spans="2:3" x14ac:dyDescent="0.25">
      <c r="B513" s="264">
        <v>450</v>
      </c>
      <c r="C513" s="263">
        <v>139.74916464519418</v>
      </c>
    </row>
    <row r="514" spans="2:3" x14ac:dyDescent="0.25">
      <c r="B514" s="264">
        <v>451</v>
      </c>
      <c r="C514" s="263">
        <v>173.21296449364209</v>
      </c>
    </row>
    <row r="515" spans="2:3" x14ac:dyDescent="0.25">
      <c r="B515" s="264">
        <v>452</v>
      </c>
      <c r="C515" s="263">
        <v>118.02029869777581</v>
      </c>
    </row>
    <row r="516" spans="2:3" x14ac:dyDescent="0.25">
      <c r="B516" s="264">
        <v>453</v>
      </c>
      <c r="C516" s="263">
        <v>144.4269403702697</v>
      </c>
    </row>
    <row r="517" spans="2:3" x14ac:dyDescent="0.25">
      <c r="B517" s="264">
        <v>454</v>
      </c>
      <c r="C517" s="263">
        <v>106.9509194065002</v>
      </c>
    </row>
    <row r="518" spans="2:3" x14ac:dyDescent="0.25">
      <c r="B518" s="264">
        <v>455</v>
      </c>
      <c r="C518" s="263">
        <v>97.801422913890249</v>
      </c>
    </row>
    <row r="519" spans="2:3" x14ac:dyDescent="0.25">
      <c r="B519" s="264">
        <v>456</v>
      </c>
      <c r="C519" s="263">
        <v>87.110551867745002</v>
      </c>
    </row>
    <row r="520" spans="2:3" x14ac:dyDescent="0.25">
      <c r="B520" s="264">
        <v>457</v>
      </c>
      <c r="C520" s="263">
        <v>122.94358026461947</v>
      </c>
    </row>
    <row r="521" spans="2:3" x14ac:dyDescent="0.25">
      <c r="B521" s="264">
        <v>458</v>
      </c>
      <c r="C521" s="263">
        <v>84.400435753201151</v>
      </c>
    </row>
    <row r="522" spans="2:3" x14ac:dyDescent="0.25">
      <c r="B522" s="264">
        <v>459</v>
      </c>
      <c r="C522" s="263">
        <v>112.94248350173353</v>
      </c>
    </row>
    <row r="523" spans="2:3" x14ac:dyDescent="0.25">
      <c r="B523" s="264">
        <v>460</v>
      </c>
      <c r="C523" s="263">
        <v>125.65950144320129</v>
      </c>
    </row>
    <row r="524" spans="2:3" x14ac:dyDescent="0.25">
      <c r="B524" s="264">
        <v>461</v>
      </c>
      <c r="C524" s="263">
        <v>59.956359901391735</v>
      </c>
    </row>
    <row r="525" spans="2:3" x14ac:dyDescent="0.25">
      <c r="B525" s="264">
        <v>462</v>
      </c>
      <c r="C525" s="263">
        <v>117.57044819672808</v>
      </c>
    </row>
    <row r="526" spans="2:3" x14ac:dyDescent="0.25">
      <c r="B526" s="264">
        <v>463</v>
      </c>
      <c r="C526" s="263">
        <v>112.26302407437262</v>
      </c>
    </row>
    <row r="527" spans="2:3" x14ac:dyDescent="0.25">
      <c r="B527" s="264">
        <v>464</v>
      </c>
      <c r="C527" s="263">
        <v>106.63569784339279</v>
      </c>
    </row>
    <row r="528" spans="2:3" x14ac:dyDescent="0.25">
      <c r="B528" s="264">
        <v>465</v>
      </c>
      <c r="C528" s="263">
        <v>167.70953052219238</v>
      </c>
    </row>
    <row r="529" spans="2:3" x14ac:dyDescent="0.25">
      <c r="B529" s="264">
        <v>466</v>
      </c>
      <c r="C529" s="263">
        <v>117.63224952789878</v>
      </c>
    </row>
    <row r="530" spans="2:3" x14ac:dyDescent="0.25">
      <c r="B530" s="264">
        <v>467</v>
      </c>
      <c r="C530" s="263">
        <v>114.2604870171549</v>
      </c>
    </row>
    <row r="531" spans="2:3" x14ac:dyDescent="0.25">
      <c r="B531" s="264">
        <v>468</v>
      </c>
      <c r="C531" s="263">
        <v>89.419939577646375</v>
      </c>
    </row>
    <row r="532" spans="2:3" x14ac:dyDescent="0.25">
      <c r="B532" s="264">
        <v>469</v>
      </c>
      <c r="C532" s="263">
        <v>131.49796831601498</v>
      </c>
    </row>
    <row r="533" spans="2:3" x14ac:dyDescent="0.25">
      <c r="B533" s="264">
        <v>470</v>
      </c>
      <c r="C533" s="263">
        <v>126.43267481800018</v>
      </c>
    </row>
    <row r="534" spans="2:3" x14ac:dyDescent="0.25">
      <c r="B534" s="264">
        <v>471</v>
      </c>
      <c r="C534" s="263">
        <v>101.46300870215961</v>
      </c>
    </row>
    <row r="535" spans="2:3" x14ac:dyDescent="0.25">
      <c r="B535" s="264">
        <v>472</v>
      </c>
      <c r="C535" s="263">
        <v>119.6046457637333</v>
      </c>
    </row>
    <row r="536" spans="2:3" x14ac:dyDescent="0.25">
      <c r="B536" s="264">
        <v>473</v>
      </c>
      <c r="C536" s="263">
        <v>129.82507133535327</v>
      </c>
    </row>
    <row r="537" spans="2:3" x14ac:dyDescent="0.25">
      <c r="B537" s="264">
        <v>474</v>
      </c>
      <c r="C537" s="263">
        <v>175.13035604750695</v>
      </c>
    </row>
    <row r="538" spans="2:3" x14ac:dyDescent="0.25">
      <c r="B538" s="264">
        <v>475</v>
      </c>
      <c r="C538" s="263">
        <v>85.332447903698665</v>
      </c>
    </row>
    <row r="539" spans="2:3" x14ac:dyDescent="0.25">
      <c r="B539" s="264">
        <v>476</v>
      </c>
      <c r="C539" s="263">
        <v>166.00598189020718</v>
      </c>
    </row>
    <row r="540" spans="2:3" x14ac:dyDescent="0.25">
      <c r="B540" s="264">
        <v>477</v>
      </c>
      <c r="C540" s="263">
        <v>118.16192943296889</v>
      </c>
    </row>
    <row r="541" spans="2:3" x14ac:dyDescent="0.25">
      <c r="B541" s="264">
        <v>478</v>
      </c>
      <c r="C541" s="263">
        <v>125.7425587671501</v>
      </c>
    </row>
    <row r="542" spans="2:3" x14ac:dyDescent="0.25">
      <c r="B542" s="264">
        <v>479</v>
      </c>
      <c r="C542" s="263">
        <v>179.09102599527705</v>
      </c>
    </row>
    <row r="543" spans="2:3" x14ac:dyDescent="0.25">
      <c r="B543" s="264">
        <v>480</v>
      </c>
      <c r="C543" s="263">
        <v>110.67575197419515</v>
      </c>
    </row>
    <row r="544" spans="2:3" x14ac:dyDescent="0.25">
      <c r="B544" s="264">
        <v>481</v>
      </c>
      <c r="C544" s="263">
        <v>92.937851860795547</v>
      </c>
    </row>
    <row r="545" spans="2:3" x14ac:dyDescent="0.25">
      <c r="B545" s="264">
        <v>482</v>
      </c>
      <c r="C545" s="263">
        <v>144.76599201649071</v>
      </c>
    </row>
    <row r="546" spans="2:3" x14ac:dyDescent="0.25">
      <c r="B546" s="264">
        <v>483</v>
      </c>
      <c r="C546" s="263">
        <v>95.281356385081182</v>
      </c>
    </row>
    <row r="547" spans="2:3" x14ac:dyDescent="0.25">
      <c r="B547" s="264">
        <v>484</v>
      </c>
      <c r="C547" s="263">
        <v>148.92022387611846</v>
      </c>
    </row>
    <row r="548" spans="2:3" x14ac:dyDescent="0.25">
      <c r="B548" s="264">
        <v>485</v>
      </c>
      <c r="C548" s="263">
        <v>113.2411180160193</v>
      </c>
    </row>
    <row r="549" spans="2:3" x14ac:dyDescent="0.25">
      <c r="B549" s="264">
        <v>486</v>
      </c>
      <c r="C549" s="263">
        <v>99.843234407589847</v>
      </c>
    </row>
    <row r="550" spans="2:3" x14ac:dyDescent="0.25">
      <c r="B550" s="264">
        <v>487</v>
      </c>
      <c r="C550" s="263">
        <v>136.07528711780574</v>
      </c>
    </row>
    <row r="551" spans="2:3" x14ac:dyDescent="0.25">
      <c r="B551" s="264">
        <v>488</v>
      </c>
      <c r="C551" s="263">
        <v>148.65583652020217</v>
      </c>
    </row>
    <row r="552" spans="2:3" x14ac:dyDescent="0.25">
      <c r="B552" s="264">
        <v>489</v>
      </c>
      <c r="C552" s="263">
        <v>90.751005721440734</v>
      </c>
    </row>
    <row r="553" spans="2:3" x14ac:dyDescent="0.25">
      <c r="B553" s="264">
        <v>490</v>
      </c>
      <c r="C553" s="263">
        <v>86.553940558741772</v>
      </c>
    </row>
    <row r="554" spans="2:3" x14ac:dyDescent="0.25">
      <c r="B554" s="264">
        <v>491</v>
      </c>
      <c r="C554" s="263">
        <v>137.44196478846396</v>
      </c>
    </row>
    <row r="555" spans="2:3" x14ac:dyDescent="0.25">
      <c r="B555" s="264">
        <v>492</v>
      </c>
      <c r="C555" s="263">
        <v>144.61667933031245</v>
      </c>
    </row>
    <row r="556" spans="2:3" x14ac:dyDescent="0.25">
      <c r="B556" s="264">
        <v>493</v>
      </c>
      <c r="C556" s="263">
        <v>136.2901706933811</v>
      </c>
    </row>
    <row r="557" spans="2:3" x14ac:dyDescent="0.25">
      <c r="B557" s="264">
        <v>494</v>
      </c>
      <c r="C557" s="263">
        <v>99.93382059553683</v>
      </c>
    </row>
    <row r="558" spans="2:3" x14ac:dyDescent="0.25">
      <c r="B558" s="264">
        <v>495</v>
      </c>
      <c r="C558" s="263">
        <v>107.28900277481182</v>
      </c>
    </row>
    <row r="559" spans="2:3" x14ac:dyDescent="0.25">
      <c r="B559" s="264">
        <v>496</v>
      </c>
      <c r="C559" s="263">
        <v>101.64278986290486</v>
      </c>
    </row>
    <row r="560" spans="2:3" x14ac:dyDescent="0.25">
      <c r="B560" s="264">
        <v>497</v>
      </c>
      <c r="C560" s="263">
        <v>117.61298398825687</v>
      </c>
    </row>
    <row r="561" spans="2:3" x14ac:dyDescent="0.25">
      <c r="B561" s="264">
        <v>498</v>
      </c>
      <c r="C561" s="263">
        <v>91.065379892527716</v>
      </c>
    </row>
    <row r="562" spans="2:3" x14ac:dyDescent="0.25">
      <c r="B562" s="264">
        <v>499</v>
      </c>
      <c r="C562" s="263">
        <v>72.548770758598536</v>
      </c>
    </row>
    <row r="563" spans="2:3" x14ac:dyDescent="0.25">
      <c r="B563" s="264">
        <v>500</v>
      </c>
      <c r="C563" s="263">
        <v>93.714317970130764</v>
      </c>
    </row>
    <row r="564" spans="2:3" x14ac:dyDescent="0.25">
      <c r="B564" s="264">
        <v>501</v>
      </c>
      <c r="C564" s="263">
        <v>104.13117555055783</v>
      </c>
    </row>
    <row r="565" spans="2:3" x14ac:dyDescent="0.25">
      <c r="B565" s="264">
        <v>502</v>
      </c>
      <c r="C565" s="263">
        <v>118.92808514735481</v>
      </c>
    </row>
    <row r="566" spans="2:3" x14ac:dyDescent="0.25">
      <c r="B566" s="264">
        <v>503</v>
      </c>
      <c r="C566" s="263">
        <v>106.53231307358988</v>
      </c>
    </row>
    <row r="567" spans="2:3" x14ac:dyDescent="0.25">
      <c r="B567" s="264">
        <v>504</v>
      </c>
      <c r="C567" s="263">
        <v>111.41963844569966</v>
      </c>
    </row>
    <row r="568" spans="2:3" x14ac:dyDescent="0.25">
      <c r="B568" s="264">
        <v>505</v>
      </c>
      <c r="C568" s="263">
        <v>101.15406494999533</v>
      </c>
    </row>
    <row r="569" spans="2:3" x14ac:dyDescent="0.25">
      <c r="B569" s="264">
        <v>506</v>
      </c>
      <c r="C569" s="263">
        <v>112.12744714265652</v>
      </c>
    </row>
    <row r="570" spans="2:3" x14ac:dyDescent="0.25">
      <c r="B570" s="264">
        <v>507</v>
      </c>
      <c r="C570" s="263">
        <v>134.71667943788438</v>
      </c>
    </row>
    <row r="571" spans="2:3" x14ac:dyDescent="0.25">
      <c r="B571" s="264">
        <v>508</v>
      </c>
      <c r="C571" s="263">
        <v>100.97198164230883</v>
      </c>
    </row>
    <row r="572" spans="2:3" x14ac:dyDescent="0.25">
      <c r="B572" s="264">
        <v>509</v>
      </c>
      <c r="C572" s="263">
        <v>117.81854557810101</v>
      </c>
    </row>
    <row r="573" spans="2:3" x14ac:dyDescent="0.25">
      <c r="B573" s="264">
        <v>510</v>
      </c>
      <c r="C573" s="263">
        <v>134.13963296342806</v>
      </c>
    </row>
    <row r="574" spans="2:3" x14ac:dyDescent="0.25">
      <c r="B574" s="264">
        <v>511</v>
      </c>
      <c r="C574" s="263">
        <v>94.036897756279672</v>
      </c>
    </row>
    <row r="575" spans="2:3" x14ac:dyDescent="0.25">
      <c r="B575" s="264">
        <v>512</v>
      </c>
      <c r="C575" s="263">
        <v>88.543529949046047</v>
      </c>
    </row>
    <row r="576" spans="2:3" x14ac:dyDescent="0.25">
      <c r="B576" s="264">
        <v>513</v>
      </c>
      <c r="C576" s="263">
        <v>108.09718028986373</v>
      </c>
    </row>
    <row r="577" spans="2:3" x14ac:dyDescent="0.25">
      <c r="B577" s="264">
        <v>514</v>
      </c>
      <c r="C577" s="263">
        <v>123.90343525406664</v>
      </c>
    </row>
    <row r="578" spans="2:3" x14ac:dyDescent="0.25">
      <c r="B578" s="264">
        <v>515</v>
      </c>
      <c r="C578" s="263">
        <v>106.29184064431217</v>
      </c>
    </row>
    <row r="579" spans="2:3" x14ac:dyDescent="0.25">
      <c r="B579" s="264">
        <v>516</v>
      </c>
      <c r="C579" s="263">
        <v>139.39857832181136</v>
      </c>
    </row>
    <row r="580" spans="2:3" x14ac:dyDescent="0.25">
      <c r="B580" s="264">
        <v>517</v>
      </c>
      <c r="C580" s="263">
        <v>115.76858381121527</v>
      </c>
    </row>
    <row r="581" spans="2:3" x14ac:dyDescent="0.25">
      <c r="B581" s="264">
        <v>518</v>
      </c>
      <c r="C581" s="263">
        <v>131.56937340929665</v>
      </c>
    </row>
    <row r="582" spans="2:3" x14ac:dyDescent="0.25">
      <c r="B582" s="264">
        <v>519</v>
      </c>
      <c r="C582" s="263">
        <v>130.45619729898164</v>
      </c>
    </row>
    <row r="583" spans="2:3" x14ac:dyDescent="0.25">
      <c r="B583" s="264">
        <v>520</v>
      </c>
      <c r="C583" s="263">
        <v>137.87095034079672</v>
      </c>
    </row>
    <row r="584" spans="2:3" x14ac:dyDescent="0.25">
      <c r="B584" s="264">
        <v>521</v>
      </c>
      <c r="C584" s="263">
        <v>104.73683227729217</v>
      </c>
    </row>
    <row r="585" spans="2:3" x14ac:dyDescent="0.25">
      <c r="B585" s="264">
        <v>522</v>
      </c>
      <c r="C585" s="263">
        <v>131.39513453433321</v>
      </c>
    </row>
    <row r="586" spans="2:3" x14ac:dyDescent="0.25">
      <c r="B586" s="264">
        <v>523</v>
      </c>
      <c r="C586" s="263">
        <v>111.25735094751136</v>
      </c>
    </row>
    <row r="587" spans="2:3" x14ac:dyDescent="0.25">
      <c r="B587" s="264">
        <v>524</v>
      </c>
      <c r="C587" s="263">
        <v>87.596793831073654</v>
      </c>
    </row>
    <row r="588" spans="2:3" x14ac:dyDescent="0.25">
      <c r="B588" s="264">
        <v>525</v>
      </c>
      <c r="C588" s="263">
        <v>148.15314859325571</v>
      </c>
    </row>
    <row r="589" spans="2:3" x14ac:dyDescent="0.25">
      <c r="B589" s="264">
        <v>526</v>
      </c>
      <c r="C589" s="263">
        <v>94.575833342870055</v>
      </c>
    </row>
    <row r="590" spans="2:3" x14ac:dyDescent="0.25">
      <c r="B590" s="264">
        <v>527</v>
      </c>
      <c r="C590" s="263">
        <v>83.9430134077828</v>
      </c>
    </row>
    <row r="591" spans="2:3" x14ac:dyDescent="0.25">
      <c r="B591" s="264">
        <v>528</v>
      </c>
      <c r="C591" s="263">
        <v>89.739940104301269</v>
      </c>
    </row>
    <row r="592" spans="2:3" x14ac:dyDescent="0.25">
      <c r="B592" s="264">
        <v>529</v>
      </c>
      <c r="C592" s="263">
        <v>117.55449394773123</v>
      </c>
    </row>
    <row r="593" spans="2:3" x14ac:dyDescent="0.25">
      <c r="B593" s="264">
        <v>530</v>
      </c>
      <c r="C593" s="263">
        <v>114.39736286423297</v>
      </c>
    </row>
    <row r="594" spans="2:3" x14ac:dyDescent="0.25">
      <c r="B594" s="264">
        <v>531</v>
      </c>
      <c r="C594" s="263">
        <v>91.370569893265866</v>
      </c>
    </row>
    <row r="595" spans="2:3" x14ac:dyDescent="0.25">
      <c r="B595" s="264">
        <v>532</v>
      </c>
      <c r="C595" s="263">
        <v>123.0099770421443</v>
      </c>
    </row>
    <row r="596" spans="2:3" x14ac:dyDescent="0.25">
      <c r="B596" s="264">
        <v>533</v>
      </c>
      <c r="C596" s="263">
        <v>82.924671787160605</v>
      </c>
    </row>
    <row r="597" spans="2:3" x14ac:dyDescent="0.25">
      <c r="B597" s="264">
        <v>534</v>
      </c>
      <c r="C597" s="263">
        <v>137.20981794308364</v>
      </c>
    </row>
    <row r="598" spans="2:3" x14ac:dyDescent="0.25">
      <c r="B598" s="264">
        <v>535</v>
      </c>
      <c r="C598" s="263">
        <v>123.16167642638803</v>
      </c>
    </row>
    <row r="599" spans="2:3" x14ac:dyDescent="0.25">
      <c r="B599" s="264">
        <v>536</v>
      </c>
      <c r="C599" s="263">
        <v>120.20714519171777</v>
      </c>
    </row>
    <row r="600" spans="2:3" x14ac:dyDescent="0.25">
      <c r="B600" s="264">
        <v>537</v>
      </c>
      <c r="C600" s="263">
        <v>80.663571593865498</v>
      </c>
    </row>
    <row r="601" spans="2:3" x14ac:dyDescent="0.25">
      <c r="B601" s="264">
        <v>538</v>
      </c>
      <c r="C601" s="263">
        <v>105.88945044122003</v>
      </c>
    </row>
    <row r="602" spans="2:3" x14ac:dyDescent="0.25">
      <c r="B602" s="264">
        <v>539</v>
      </c>
      <c r="C602" s="263">
        <v>123.81273035319829</v>
      </c>
    </row>
    <row r="603" spans="2:3" x14ac:dyDescent="0.25">
      <c r="B603" s="264">
        <v>540</v>
      </c>
      <c r="C603" s="263">
        <v>106.11936703681448</v>
      </c>
    </row>
    <row r="604" spans="2:3" x14ac:dyDescent="0.25">
      <c r="B604" s="264">
        <v>541</v>
      </c>
      <c r="C604" s="263">
        <v>118.36647995035</v>
      </c>
    </row>
    <row r="605" spans="2:3" x14ac:dyDescent="0.25">
      <c r="B605" s="264">
        <v>542</v>
      </c>
      <c r="C605" s="263">
        <v>109.6586909196584</v>
      </c>
    </row>
    <row r="606" spans="2:3" x14ac:dyDescent="0.25">
      <c r="B606" s="264">
        <v>543</v>
      </c>
      <c r="C606" s="263">
        <v>111.70354689277977</v>
      </c>
    </row>
    <row r="607" spans="2:3" x14ac:dyDescent="0.25">
      <c r="B607" s="264">
        <v>544</v>
      </c>
      <c r="C607" s="263">
        <v>130.37489259083466</v>
      </c>
    </row>
    <row r="608" spans="2:3" x14ac:dyDescent="0.25">
      <c r="B608" s="264">
        <v>545</v>
      </c>
      <c r="C608" s="263">
        <v>130.18706939512202</v>
      </c>
    </row>
    <row r="609" spans="2:3" x14ac:dyDescent="0.25">
      <c r="B609" s="264">
        <v>546</v>
      </c>
      <c r="C609" s="263">
        <v>144.84702789593823</v>
      </c>
    </row>
    <row r="610" spans="2:3" x14ac:dyDescent="0.25">
      <c r="B610" s="264">
        <v>547</v>
      </c>
      <c r="C610" s="263">
        <v>130.55581052858946</v>
      </c>
    </row>
    <row r="611" spans="2:3" x14ac:dyDescent="0.25">
      <c r="B611" s="264">
        <v>548</v>
      </c>
      <c r="C611" s="263">
        <v>152.94754070607033</v>
      </c>
    </row>
    <row r="612" spans="2:3" x14ac:dyDescent="0.25">
      <c r="B612" s="264">
        <v>549</v>
      </c>
      <c r="C612" s="263">
        <v>130.9788135981469</v>
      </c>
    </row>
    <row r="613" spans="2:3" x14ac:dyDescent="0.25">
      <c r="B613" s="264">
        <v>550</v>
      </c>
      <c r="C613" s="263">
        <v>125.07793715234941</v>
      </c>
    </row>
    <row r="614" spans="2:3" x14ac:dyDescent="0.25">
      <c r="B614" s="264">
        <v>551</v>
      </c>
      <c r="C614" s="263">
        <v>66.713346271786264</v>
      </c>
    </row>
    <row r="615" spans="2:3" x14ac:dyDescent="0.25">
      <c r="B615" s="264">
        <v>552</v>
      </c>
      <c r="C615" s="263">
        <v>145.35224248641234</v>
      </c>
    </row>
    <row r="616" spans="2:3" x14ac:dyDescent="0.25">
      <c r="B616" s="264">
        <v>553</v>
      </c>
      <c r="C616" s="263">
        <v>159.28482336026246</v>
      </c>
    </row>
    <row r="617" spans="2:3" x14ac:dyDescent="0.25">
      <c r="B617" s="264">
        <v>554</v>
      </c>
      <c r="C617" s="263">
        <v>132.3090858689792</v>
      </c>
    </row>
    <row r="618" spans="2:3" x14ac:dyDescent="0.25">
      <c r="B618" s="264">
        <v>555</v>
      </c>
      <c r="C618" s="263">
        <v>153.33806845953146</v>
      </c>
    </row>
    <row r="619" spans="2:3" x14ac:dyDescent="0.25">
      <c r="B619" s="264">
        <v>556</v>
      </c>
      <c r="C619" s="263">
        <v>159.50566228193725</v>
      </c>
    </row>
    <row r="620" spans="2:3" x14ac:dyDescent="0.25">
      <c r="B620" s="264">
        <v>557</v>
      </c>
      <c r="C620" s="263">
        <v>102.64337690164774</v>
      </c>
    </row>
    <row r="621" spans="2:3" x14ac:dyDescent="0.25">
      <c r="B621" s="264">
        <v>558</v>
      </c>
      <c r="C621" s="263">
        <v>117.91765135307099</v>
      </c>
    </row>
    <row r="622" spans="2:3" x14ac:dyDescent="0.25">
      <c r="B622" s="264">
        <v>559</v>
      </c>
      <c r="C622" s="263">
        <v>140.85598153758599</v>
      </c>
    </row>
    <row r="623" spans="2:3" x14ac:dyDescent="0.25">
      <c r="B623" s="264">
        <v>560</v>
      </c>
      <c r="C623" s="263">
        <v>137.99217300089225</v>
      </c>
    </row>
    <row r="624" spans="2:3" x14ac:dyDescent="0.25">
      <c r="B624" s="264">
        <v>561</v>
      </c>
      <c r="C624" s="263">
        <v>104.39870131318024</v>
      </c>
    </row>
    <row r="625" spans="2:3" x14ac:dyDescent="0.25">
      <c r="B625" s="264">
        <v>562</v>
      </c>
      <c r="C625" s="263">
        <v>57.837683379674033</v>
      </c>
    </row>
    <row r="626" spans="2:3" x14ac:dyDescent="0.25">
      <c r="B626" s="264">
        <v>563</v>
      </c>
      <c r="C626" s="263">
        <v>93.70434301665037</v>
      </c>
    </row>
    <row r="627" spans="2:3" x14ac:dyDescent="0.25">
      <c r="B627" s="264">
        <v>564</v>
      </c>
      <c r="C627" s="263">
        <v>65.063217966060989</v>
      </c>
    </row>
    <row r="628" spans="2:3" x14ac:dyDescent="0.25">
      <c r="B628" s="264">
        <v>565</v>
      </c>
      <c r="C628" s="263">
        <v>97.393760879925097</v>
      </c>
    </row>
    <row r="629" spans="2:3" x14ac:dyDescent="0.25">
      <c r="B629" s="264">
        <v>566</v>
      </c>
      <c r="C629" s="263">
        <v>92.901157132650468</v>
      </c>
    </row>
    <row r="630" spans="2:3" x14ac:dyDescent="0.25">
      <c r="B630" s="264">
        <v>567</v>
      </c>
      <c r="C630" s="263">
        <v>97.169726456260989</v>
      </c>
    </row>
    <row r="631" spans="2:3" x14ac:dyDescent="0.25">
      <c r="B631" s="264">
        <v>568</v>
      </c>
      <c r="C631" s="263">
        <v>128.45097040408896</v>
      </c>
    </row>
    <row r="632" spans="2:3" x14ac:dyDescent="0.25">
      <c r="B632" s="264">
        <v>569</v>
      </c>
      <c r="C632" s="263">
        <v>64.063670389724322</v>
      </c>
    </row>
    <row r="633" spans="2:3" x14ac:dyDescent="0.25">
      <c r="B633" s="264">
        <v>570</v>
      </c>
      <c r="C633" s="263">
        <v>103.70879919882275</v>
      </c>
    </row>
    <row r="634" spans="2:3" x14ac:dyDescent="0.25">
      <c r="B634" s="264">
        <v>571</v>
      </c>
      <c r="C634" s="263">
        <v>111.34096282084079</v>
      </c>
    </row>
    <row r="635" spans="2:3" x14ac:dyDescent="0.25">
      <c r="B635" s="264">
        <v>572</v>
      </c>
      <c r="C635" s="263">
        <v>113.51226110434828</v>
      </c>
    </row>
    <row r="636" spans="2:3" x14ac:dyDescent="0.25">
      <c r="B636" s="264">
        <v>573</v>
      </c>
      <c r="C636" s="263">
        <v>116.16380083169392</v>
      </c>
    </row>
    <row r="637" spans="2:3" x14ac:dyDescent="0.25">
      <c r="B637" s="264">
        <v>574</v>
      </c>
      <c r="C637" s="263">
        <v>108.40860980726544</v>
      </c>
    </row>
    <row r="638" spans="2:3" x14ac:dyDescent="0.25">
      <c r="B638" s="264">
        <v>575</v>
      </c>
      <c r="C638" s="263">
        <v>132.3768396525756</v>
      </c>
    </row>
    <row r="639" spans="2:3" x14ac:dyDescent="0.25">
      <c r="B639" s="264">
        <v>576</v>
      </c>
      <c r="C639" s="263">
        <v>157.12815309757326</v>
      </c>
    </row>
    <row r="640" spans="2:3" x14ac:dyDescent="0.25">
      <c r="B640" s="264">
        <v>577</v>
      </c>
      <c r="C640" s="263">
        <v>128.69055698366512</v>
      </c>
    </row>
    <row r="641" spans="2:3" x14ac:dyDescent="0.25">
      <c r="B641" s="264">
        <v>578</v>
      </c>
      <c r="C641" s="263">
        <v>114.44502327406238</v>
      </c>
    </row>
    <row r="642" spans="2:3" x14ac:dyDescent="0.25">
      <c r="B642" s="264">
        <v>579</v>
      </c>
      <c r="C642" s="263">
        <v>95.93800608772824</v>
      </c>
    </row>
    <row r="643" spans="2:3" x14ac:dyDescent="0.25">
      <c r="B643" s="264">
        <v>580</v>
      </c>
      <c r="C643" s="263">
        <v>88.892231142187427</v>
      </c>
    </row>
    <row r="644" spans="2:3" x14ac:dyDescent="0.25">
      <c r="B644" s="264">
        <v>581</v>
      </c>
      <c r="C644" s="263">
        <v>121.57156904650674</v>
      </c>
    </row>
    <row r="645" spans="2:3" x14ac:dyDescent="0.25">
      <c r="B645" s="264">
        <v>582</v>
      </c>
      <c r="C645" s="263">
        <v>105.7718570878521</v>
      </c>
    </row>
    <row r="646" spans="2:3" x14ac:dyDescent="0.25">
      <c r="B646" s="264">
        <v>583</v>
      </c>
      <c r="C646" s="263">
        <v>148.81531969919183</v>
      </c>
    </row>
    <row r="647" spans="2:3" x14ac:dyDescent="0.25">
      <c r="B647" s="264">
        <v>584</v>
      </c>
      <c r="C647" s="263">
        <v>133.70141662405604</v>
      </c>
    </row>
    <row r="648" spans="2:3" x14ac:dyDescent="0.25">
      <c r="B648" s="264">
        <v>585</v>
      </c>
      <c r="C648" s="263">
        <v>109.53758848469165</v>
      </c>
    </row>
    <row r="649" spans="2:3" x14ac:dyDescent="0.25">
      <c r="B649" s="264">
        <v>586</v>
      </c>
      <c r="C649" s="263">
        <v>66.170196702269337</v>
      </c>
    </row>
    <row r="650" spans="2:3" x14ac:dyDescent="0.25">
      <c r="B650" s="264">
        <v>587</v>
      </c>
      <c r="C650" s="263">
        <v>125.00720120358477</v>
      </c>
    </row>
    <row r="651" spans="2:3" x14ac:dyDescent="0.25">
      <c r="B651" s="264">
        <v>588</v>
      </c>
      <c r="C651" s="263">
        <v>137.68933352464893</v>
      </c>
    </row>
    <row r="652" spans="2:3" x14ac:dyDescent="0.25">
      <c r="B652" s="264">
        <v>589</v>
      </c>
      <c r="C652" s="263">
        <v>104.46962111111245</v>
      </c>
    </row>
    <row r="653" spans="2:3" x14ac:dyDescent="0.25">
      <c r="B653" s="264">
        <v>590</v>
      </c>
      <c r="C653" s="263">
        <v>118.79237267457208</v>
      </c>
    </row>
    <row r="654" spans="2:3" x14ac:dyDescent="0.25">
      <c r="B654" s="264">
        <v>591</v>
      </c>
      <c r="C654" s="263">
        <v>158.10114880280818</v>
      </c>
    </row>
    <row r="655" spans="2:3" x14ac:dyDescent="0.25">
      <c r="B655" s="264">
        <v>592</v>
      </c>
      <c r="C655" s="263">
        <v>101.07550141660505</v>
      </c>
    </row>
    <row r="656" spans="2:3" x14ac:dyDescent="0.25">
      <c r="B656" s="264">
        <v>593</v>
      </c>
      <c r="C656" s="263">
        <v>123.8261506536026</v>
      </c>
    </row>
    <row r="657" spans="2:3" x14ac:dyDescent="0.25">
      <c r="B657" s="264">
        <v>594</v>
      </c>
      <c r="C657" s="263">
        <v>78.962140265193995</v>
      </c>
    </row>
    <row r="658" spans="2:3" x14ac:dyDescent="0.25">
      <c r="B658" s="264">
        <v>595</v>
      </c>
      <c r="C658" s="263">
        <v>116.29413732970606</v>
      </c>
    </row>
    <row r="659" spans="2:3" x14ac:dyDescent="0.25">
      <c r="B659" s="264">
        <v>596</v>
      </c>
      <c r="C659" s="263">
        <v>110.81107439886391</v>
      </c>
    </row>
    <row r="660" spans="2:3" x14ac:dyDescent="0.25">
      <c r="B660" s="264">
        <v>597</v>
      </c>
      <c r="C660" s="263">
        <v>139.2909667211639</v>
      </c>
    </row>
    <row r="661" spans="2:3" x14ac:dyDescent="0.25">
      <c r="B661" s="264">
        <v>598</v>
      </c>
      <c r="C661" s="263">
        <v>128.94972930877123</v>
      </c>
    </row>
    <row r="662" spans="2:3" x14ac:dyDescent="0.25">
      <c r="B662" s="264">
        <v>599</v>
      </c>
      <c r="C662" s="263">
        <v>85.169901502002517</v>
      </c>
    </row>
    <row r="663" spans="2:3" x14ac:dyDescent="0.25">
      <c r="B663" s="264">
        <v>600</v>
      </c>
      <c r="C663" s="263">
        <v>102.76441540353306</v>
      </c>
    </row>
    <row r="664" spans="2:3" x14ac:dyDescent="0.25">
      <c r="B664" s="264">
        <v>601</v>
      </c>
      <c r="C664" s="263">
        <v>126.40227437958517</v>
      </c>
    </row>
    <row r="665" spans="2:3" x14ac:dyDescent="0.25">
      <c r="B665" s="264">
        <v>602</v>
      </c>
      <c r="C665" s="263">
        <v>103.45652624877778</v>
      </c>
    </row>
    <row r="666" spans="2:3" x14ac:dyDescent="0.25">
      <c r="B666" s="264">
        <v>603</v>
      </c>
      <c r="C666" s="263">
        <v>112.82528263745317</v>
      </c>
    </row>
    <row r="667" spans="2:3" x14ac:dyDescent="0.25">
      <c r="B667" s="264">
        <v>604</v>
      </c>
      <c r="C667" s="263">
        <v>79.521086966957057</v>
      </c>
    </row>
    <row r="668" spans="2:3" x14ac:dyDescent="0.25">
      <c r="B668" s="264">
        <v>605</v>
      </c>
      <c r="C668" s="263">
        <v>119.00783054784313</v>
      </c>
    </row>
    <row r="669" spans="2:3" x14ac:dyDescent="0.25">
      <c r="B669" s="264">
        <v>606</v>
      </c>
      <c r="C669" s="263">
        <v>109.26862856722681</v>
      </c>
    </row>
    <row r="670" spans="2:3" x14ac:dyDescent="0.25">
      <c r="B670" s="264">
        <v>607</v>
      </c>
      <c r="C670" s="263">
        <v>85.343038253260275</v>
      </c>
    </row>
    <row r="671" spans="2:3" x14ac:dyDescent="0.25">
      <c r="B671" s="264">
        <v>608</v>
      </c>
      <c r="C671" s="263">
        <v>137.41940476843908</v>
      </c>
    </row>
    <row r="672" spans="2:3" x14ac:dyDescent="0.25">
      <c r="B672" s="264">
        <v>609</v>
      </c>
      <c r="C672" s="263">
        <v>148.51076314213586</v>
      </c>
    </row>
    <row r="673" spans="2:3" x14ac:dyDescent="0.25">
      <c r="B673" s="264">
        <v>610</v>
      </c>
      <c r="C673" s="263">
        <v>113.34490731368037</v>
      </c>
    </row>
    <row r="674" spans="2:3" x14ac:dyDescent="0.25">
      <c r="B674" s="264">
        <v>611</v>
      </c>
      <c r="C674" s="263">
        <v>146.06135265331852</v>
      </c>
    </row>
    <row r="675" spans="2:3" x14ac:dyDescent="0.25">
      <c r="B675" s="264">
        <v>612</v>
      </c>
      <c r="C675" s="263">
        <v>107.02995426005467</v>
      </c>
    </row>
    <row r="676" spans="2:3" x14ac:dyDescent="0.25">
      <c r="B676" s="264">
        <v>613</v>
      </c>
      <c r="C676" s="263">
        <v>83.73997103554791</v>
      </c>
    </row>
    <row r="677" spans="2:3" x14ac:dyDescent="0.25">
      <c r="B677" s="264">
        <v>614</v>
      </c>
      <c r="C677" s="263">
        <v>144.43299801216648</v>
      </c>
    </row>
    <row r="678" spans="2:3" x14ac:dyDescent="0.25">
      <c r="B678" s="264">
        <v>615</v>
      </c>
      <c r="C678" s="263">
        <v>76.549455179345642</v>
      </c>
    </row>
    <row r="679" spans="2:3" x14ac:dyDescent="0.25">
      <c r="B679" s="264">
        <v>616</v>
      </c>
      <c r="C679" s="263">
        <v>134.5131313760925</v>
      </c>
    </row>
    <row r="680" spans="2:3" x14ac:dyDescent="0.25">
      <c r="B680" s="264">
        <v>617</v>
      </c>
      <c r="C680" s="263">
        <v>97.386940009932474</v>
      </c>
    </row>
    <row r="681" spans="2:3" x14ac:dyDescent="0.25">
      <c r="B681" s="264">
        <v>618</v>
      </c>
      <c r="C681" s="263">
        <v>89.09242443815964</v>
      </c>
    </row>
    <row r="682" spans="2:3" x14ac:dyDescent="0.25">
      <c r="B682" s="264">
        <v>619</v>
      </c>
      <c r="C682" s="263">
        <v>107.6163103239649</v>
      </c>
    </row>
    <row r="683" spans="2:3" x14ac:dyDescent="0.25">
      <c r="B683" s="264">
        <v>620</v>
      </c>
      <c r="C683" s="263">
        <v>87.146496410962001</v>
      </c>
    </row>
    <row r="684" spans="2:3" x14ac:dyDescent="0.25">
      <c r="B684" s="264">
        <v>621</v>
      </c>
      <c r="C684" s="263">
        <v>64.914060697898165</v>
      </c>
    </row>
    <row r="685" spans="2:3" x14ac:dyDescent="0.25">
      <c r="B685" s="264">
        <v>622</v>
      </c>
      <c r="C685" s="263">
        <v>146.39370071911699</v>
      </c>
    </row>
    <row r="686" spans="2:3" x14ac:dyDescent="0.25">
      <c r="B686" s="264">
        <v>623</v>
      </c>
      <c r="C686" s="263">
        <v>101.70941263802537</v>
      </c>
    </row>
    <row r="687" spans="2:3" x14ac:dyDescent="0.25">
      <c r="B687" s="264">
        <v>624</v>
      </c>
      <c r="C687" s="263">
        <v>128.65707230974974</v>
      </c>
    </row>
    <row r="688" spans="2:3" x14ac:dyDescent="0.25">
      <c r="B688" s="264">
        <v>625</v>
      </c>
      <c r="C688" s="263">
        <v>77.912736622820205</v>
      </c>
    </row>
    <row r="689" spans="2:3" x14ac:dyDescent="0.25">
      <c r="B689" s="264">
        <v>626</v>
      </c>
      <c r="C689" s="263">
        <v>92.586786442894862</v>
      </c>
    </row>
    <row r="690" spans="2:3" x14ac:dyDescent="0.25">
      <c r="B690" s="264">
        <v>627</v>
      </c>
      <c r="C690" s="263">
        <v>117.22179372088135</v>
      </c>
    </row>
    <row r="691" spans="2:3" x14ac:dyDescent="0.25">
      <c r="B691" s="264">
        <v>628</v>
      </c>
      <c r="C691" s="263">
        <v>130.67478288931943</v>
      </c>
    </row>
    <row r="692" spans="2:3" x14ac:dyDescent="0.25">
      <c r="B692" s="264">
        <v>629</v>
      </c>
      <c r="C692" s="263">
        <v>98.318445999332425</v>
      </c>
    </row>
    <row r="693" spans="2:3" x14ac:dyDescent="0.25">
      <c r="B693" s="264">
        <v>630</v>
      </c>
      <c r="C693" s="263">
        <v>105.06708531186179</v>
      </c>
    </row>
    <row r="694" spans="2:3" x14ac:dyDescent="0.25">
      <c r="B694" s="264">
        <v>631</v>
      </c>
      <c r="C694" s="263">
        <v>127.38677188581728</v>
      </c>
    </row>
    <row r="695" spans="2:3" x14ac:dyDescent="0.25">
      <c r="B695" s="264">
        <v>632</v>
      </c>
      <c r="C695" s="263">
        <v>100.03235916623545</v>
      </c>
    </row>
    <row r="696" spans="2:3" x14ac:dyDescent="0.25">
      <c r="B696" s="264">
        <v>633</v>
      </c>
      <c r="C696" s="263">
        <v>151.21309406960535</v>
      </c>
    </row>
    <row r="697" spans="2:3" x14ac:dyDescent="0.25">
      <c r="B697" s="264">
        <v>634</v>
      </c>
      <c r="C697" s="263">
        <v>131.98047499571948</v>
      </c>
    </row>
    <row r="698" spans="2:3" x14ac:dyDescent="0.25">
      <c r="B698" s="264">
        <v>635</v>
      </c>
      <c r="C698" s="263">
        <v>163.32456940895605</v>
      </c>
    </row>
    <row r="699" spans="2:3" x14ac:dyDescent="0.25">
      <c r="B699" s="264">
        <v>636</v>
      </c>
      <c r="C699" s="263">
        <v>119.6046112552653</v>
      </c>
    </row>
    <row r="700" spans="2:3" x14ac:dyDescent="0.25">
      <c r="B700" s="264">
        <v>637</v>
      </c>
      <c r="C700" s="263">
        <v>61.49181641286382</v>
      </c>
    </row>
    <row r="701" spans="2:3" x14ac:dyDescent="0.25">
      <c r="B701" s="264">
        <v>638</v>
      </c>
      <c r="C701" s="263">
        <v>95.967860423016475</v>
      </c>
    </row>
    <row r="702" spans="2:3" x14ac:dyDescent="0.25">
      <c r="B702" s="264">
        <v>639</v>
      </c>
      <c r="C702" s="263">
        <v>114.39379966544897</v>
      </c>
    </row>
    <row r="703" spans="2:3" x14ac:dyDescent="0.25">
      <c r="B703" s="264">
        <v>640</v>
      </c>
      <c r="C703" s="263">
        <v>171.14413546395843</v>
      </c>
    </row>
    <row r="704" spans="2:3" x14ac:dyDescent="0.25">
      <c r="B704" s="264">
        <v>641</v>
      </c>
      <c r="C704" s="263">
        <v>89.635699714205941</v>
      </c>
    </row>
    <row r="705" spans="2:3" x14ac:dyDescent="0.25">
      <c r="B705" s="264">
        <v>642</v>
      </c>
      <c r="C705" s="263">
        <v>108.30471885435418</v>
      </c>
    </row>
    <row r="706" spans="2:3" x14ac:dyDescent="0.25">
      <c r="B706" s="264">
        <v>643</v>
      </c>
      <c r="C706" s="263">
        <v>103.94932895526271</v>
      </c>
    </row>
    <row r="707" spans="2:3" x14ac:dyDescent="0.25">
      <c r="B707" s="264">
        <v>644</v>
      </c>
      <c r="C707" s="263">
        <v>142.1459367540628</v>
      </c>
    </row>
    <row r="708" spans="2:3" x14ac:dyDescent="0.25">
      <c r="B708" s="264">
        <v>645</v>
      </c>
      <c r="C708" s="263">
        <v>144.67030831610609</v>
      </c>
    </row>
    <row r="709" spans="2:3" x14ac:dyDescent="0.25">
      <c r="B709" s="264">
        <v>646</v>
      </c>
      <c r="C709" s="263">
        <v>126.84863003848216</v>
      </c>
    </row>
    <row r="710" spans="2:3" x14ac:dyDescent="0.25">
      <c r="B710" s="264">
        <v>647</v>
      </c>
      <c r="C710" s="263">
        <v>111.7512098647301</v>
      </c>
    </row>
    <row r="711" spans="2:3" x14ac:dyDescent="0.25">
      <c r="B711" s="264">
        <v>648</v>
      </c>
      <c r="C711" s="263">
        <v>84.78761766361788</v>
      </c>
    </row>
    <row r="712" spans="2:3" x14ac:dyDescent="0.25">
      <c r="B712" s="264">
        <v>649</v>
      </c>
      <c r="C712" s="263">
        <v>129.29518023883759</v>
      </c>
    </row>
    <row r="713" spans="2:3" x14ac:dyDescent="0.25">
      <c r="B713" s="264">
        <v>650</v>
      </c>
      <c r="C713" s="263">
        <v>179.62916798005108</v>
      </c>
    </row>
    <row r="714" spans="2:3" x14ac:dyDescent="0.25">
      <c r="B714" s="264">
        <v>651</v>
      </c>
      <c r="C714" s="263">
        <v>143.22092711463807</v>
      </c>
    </row>
    <row r="715" spans="2:3" x14ac:dyDescent="0.25">
      <c r="B715" s="264">
        <v>652</v>
      </c>
      <c r="C715" s="263">
        <v>93.448575743587739</v>
      </c>
    </row>
    <row r="716" spans="2:3" x14ac:dyDescent="0.25">
      <c r="B716" s="264">
        <v>653</v>
      </c>
      <c r="C716" s="263">
        <v>108.16698372474984</v>
      </c>
    </row>
    <row r="717" spans="2:3" x14ac:dyDescent="0.25">
      <c r="B717" s="264">
        <v>654</v>
      </c>
      <c r="C717" s="263">
        <v>112.53757662340335</v>
      </c>
    </row>
    <row r="718" spans="2:3" x14ac:dyDescent="0.25">
      <c r="B718" s="264">
        <v>655</v>
      </c>
      <c r="C718" s="263">
        <v>112.61346157224776</v>
      </c>
    </row>
    <row r="719" spans="2:3" x14ac:dyDescent="0.25">
      <c r="B719" s="264">
        <v>656</v>
      </c>
      <c r="C719" s="263">
        <v>115.33626896853107</v>
      </c>
    </row>
    <row r="720" spans="2:3" x14ac:dyDescent="0.25">
      <c r="B720" s="264">
        <v>657</v>
      </c>
      <c r="C720" s="263">
        <v>126.12867027027195</v>
      </c>
    </row>
    <row r="721" spans="2:3" x14ac:dyDescent="0.25">
      <c r="B721" s="264">
        <v>658</v>
      </c>
      <c r="C721" s="263">
        <v>112.27458300426149</v>
      </c>
    </row>
    <row r="722" spans="2:3" x14ac:dyDescent="0.25">
      <c r="B722" s="264">
        <v>659</v>
      </c>
      <c r="C722" s="263">
        <v>142.45497797993727</v>
      </c>
    </row>
    <row r="723" spans="2:3" x14ac:dyDescent="0.25">
      <c r="B723" s="264">
        <v>660</v>
      </c>
      <c r="C723" s="263">
        <v>106.60035719431266</v>
      </c>
    </row>
    <row r="724" spans="2:3" x14ac:dyDescent="0.25">
      <c r="B724" s="264">
        <v>661</v>
      </c>
      <c r="C724" s="263">
        <v>104.31621959346123</v>
      </c>
    </row>
    <row r="725" spans="2:3" x14ac:dyDescent="0.25">
      <c r="B725" s="264">
        <v>662</v>
      </c>
      <c r="C725" s="263">
        <v>124.461053930349</v>
      </c>
    </row>
    <row r="726" spans="2:3" x14ac:dyDescent="0.25">
      <c r="B726" s="264">
        <v>663</v>
      </c>
      <c r="C726" s="263">
        <v>143.53882122184703</v>
      </c>
    </row>
    <row r="727" spans="2:3" x14ac:dyDescent="0.25">
      <c r="B727" s="264">
        <v>664</v>
      </c>
      <c r="C727" s="263">
        <v>112.94865175139438</v>
      </c>
    </row>
    <row r="728" spans="2:3" x14ac:dyDescent="0.25">
      <c r="B728" s="264">
        <v>665</v>
      </c>
      <c r="C728" s="263">
        <v>136.83042073169565</v>
      </c>
    </row>
    <row r="729" spans="2:3" x14ac:dyDescent="0.25">
      <c r="B729" s="264">
        <v>666</v>
      </c>
      <c r="C729" s="263">
        <v>178.7486160120045</v>
      </c>
    </row>
    <row r="730" spans="2:3" x14ac:dyDescent="0.25">
      <c r="B730" s="264">
        <v>667</v>
      </c>
      <c r="C730" s="263">
        <v>145.17349163746817</v>
      </c>
    </row>
    <row r="731" spans="2:3" x14ac:dyDescent="0.25">
      <c r="B731" s="264">
        <v>668</v>
      </c>
      <c r="C731" s="263">
        <v>87.30476752502058</v>
      </c>
    </row>
    <row r="732" spans="2:3" x14ac:dyDescent="0.25">
      <c r="B732" s="264">
        <v>669</v>
      </c>
      <c r="C732" s="263">
        <v>144.85467861163988</v>
      </c>
    </row>
    <row r="733" spans="2:3" x14ac:dyDescent="0.25">
      <c r="B733" s="264">
        <v>670</v>
      </c>
      <c r="C733" s="263">
        <v>102.4856617676694</v>
      </c>
    </row>
    <row r="734" spans="2:3" x14ac:dyDescent="0.25">
      <c r="B734" s="264">
        <v>671</v>
      </c>
      <c r="C734" s="263">
        <v>119.31491215287969</v>
      </c>
    </row>
    <row r="735" spans="2:3" x14ac:dyDescent="0.25">
      <c r="B735" s="264">
        <v>672</v>
      </c>
      <c r="C735" s="263">
        <v>85.65301237336115</v>
      </c>
    </row>
    <row r="736" spans="2:3" x14ac:dyDescent="0.25">
      <c r="B736" s="264">
        <v>673</v>
      </c>
      <c r="C736" s="263">
        <v>114.04073476680549</v>
      </c>
    </row>
    <row r="737" spans="2:3" x14ac:dyDescent="0.25">
      <c r="B737" s="264">
        <v>674</v>
      </c>
      <c r="C737" s="263">
        <v>129.47625942758054</v>
      </c>
    </row>
    <row r="738" spans="2:3" x14ac:dyDescent="0.25">
      <c r="B738" s="264">
        <v>675</v>
      </c>
      <c r="C738" s="263">
        <v>152.24341166374649</v>
      </c>
    </row>
    <row r="739" spans="2:3" x14ac:dyDescent="0.25">
      <c r="B739" s="264">
        <v>676</v>
      </c>
      <c r="C739" s="263">
        <v>109.86224570574895</v>
      </c>
    </row>
    <row r="740" spans="2:3" x14ac:dyDescent="0.25">
      <c r="B740" s="264">
        <v>677</v>
      </c>
      <c r="C740" s="263">
        <v>130.61388345451934</v>
      </c>
    </row>
    <row r="741" spans="2:3" x14ac:dyDescent="0.25">
      <c r="B741" s="264">
        <v>678</v>
      </c>
      <c r="C741" s="263">
        <v>87.68111024762544</v>
      </c>
    </row>
    <row r="742" spans="2:3" x14ac:dyDescent="0.25">
      <c r="B742" s="264">
        <v>679</v>
      </c>
      <c r="C742" s="263">
        <v>120.66955770893939</v>
      </c>
    </row>
    <row r="743" spans="2:3" x14ac:dyDescent="0.25">
      <c r="B743" s="264">
        <v>680</v>
      </c>
      <c r="C743" s="263">
        <v>139.55053543664576</v>
      </c>
    </row>
    <row r="744" spans="2:3" x14ac:dyDescent="0.25">
      <c r="B744" s="264">
        <v>681</v>
      </c>
      <c r="C744" s="263">
        <v>88.921815424327804</v>
      </c>
    </row>
    <row r="745" spans="2:3" x14ac:dyDescent="0.25">
      <c r="B745" s="264">
        <v>682</v>
      </c>
      <c r="C745" s="263">
        <v>83.406507500810534</v>
      </c>
    </row>
    <row r="746" spans="2:3" x14ac:dyDescent="0.25">
      <c r="B746" s="264">
        <v>683</v>
      </c>
      <c r="C746" s="263">
        <v>90.053584734418649</v>
      </c>
    </row>
    <row r="747" spans="2:3" x14ac:dyDescent="0.25">
      <c r="B747" s="264">
        <v>684</v>
      </c>
      <c r="C747" s="263">
        <v>151.14078501027171</v>
      </c>
    </row>
    <row r="748" spans="2:3" x14ac:dyDescent="0.25">
      <c r="B748" s="264">
        <v>685</v>
      </c>
      <c r="C748" s="263">
        <v>108.24774328149411</v>
      </c>
    </row>
    <row r="749" spans="2:3" x14ac:dyDescent="0.25">
      <c r="B749" s="264">
        <v>686</v>
      </c>
      <c r="C749" s="263">
        <v>113.11444135474882</v>
      </c>
    </row>
    <row r="750" spans="2:3" x14ac:dyDescent="0.25">
      <c r="B750" s="264">
        <v>687</v>
      </c>
      <c r="C750" s="263">
        <v>79.855296657212165</v>
      </c>
    </row>
    <row r="751" spans="2:3" x14ac:dyDescent="0.25">
      <c r="B751" s="264">
        <v>688</v>
      </c>
      <c r="C751" s="263">
        <v>122.27616289025769</v>
      </c>
    </row>
    <row r="752" spans="2:3" x14ac:dyDescent="0.25">
      <c r="B752" s="264">
        <v>689</v>
      </c>
      <c r="C752" s="263">
        <v>104.61606864164554</v>
      </c>
    </row>
    <row r="753" spans="2:3" x14ac:dyDescent="0.25">
      <c r="B753" s="264">
        <v>690</v>
      </c>
      <c r="C753" s="263">
        <v>127.70329903925864</v>
      </c>
    </row>
    <row r="754" spans="2:3" x14ac:dyDescent="0.25">
      <c r="B754" s="264">
        <v>691</v>
      </c>
      <c r="C754" s="263">
        <v>126.66472465372618</v>
      </c>
    </row>
    <row r="755" spans="2:3" x14ac:dyDescent="0.25">
      <c r="B755" s="264">
        <v>692</v>
      </c>
      <c r="C755" s="263">
        <v>109.67052603817025</v>
      </c>
    </row>
    <row r="756" spans="2:3" x14ac:dyDescent="0.25">
      <c r="B756" s="264">
        <v>693</v>
      </c>
      <c r="C756" s="263">
        <v>115.96976778067106</v>
      </c>
    </row>
    <row r="757" spans="2:3" x14ac:dyDescent="0.25">
      <c r="B757" s="264">
        <v>694</v>
      </c>
      <c r="C757" s="263">
        <v>114.92016798504505</v>
      </c>
    </row>
    <row r="758" spans="2:3" x14ac:dyDescent="0.25">
      <c r="B758" s="264">
        <v>695</v>
      </c>
      <c r="C758" s="263">
        <v>114.28251972043792</v>
      </c>
    </row>
    <row r="759" spans="2:3" x14ac:dyDescent="0.25">
      <c r="B759" s="264">
        <v>696</v>
      </c>
      <c r="C759" s="263">
        <v>116.01636475908468</v>
      </c>
    </row>
    <row r="760" spans="2:3" x14ac:dyDescent="0.25">
      <c r="B760" s="264">
        <v>697</v>
      </c>
      <c r="C760" s="263">
        <v>99.529313392619926</v>
      </c>
    </row>
    <row r="761" spans="2:3" x14ac:dyDescent="0.25">
      <c r="B761" s="264">
        <v>698</v>
      </c>
      <c r="C761" s="263">
        <v>130.34961951657425</v>
      </c>
    </row>
    <row r="762" spans="2:3" x14ac:dyDescent="0.25">
      <c r="B762" s="264">
        <v>699</v>
      </c>
      <c r="C762" s="263">
        <v>135.56781937994592</v>
      </c>
    </row>
    <row r="763" spans="2:3" x14ac:dyDescent="0.25">
      <c r="B763" s="264">
        <v>700</v>
      </c>
      <c r="C763" s="263">
        <v>177.22319971247862</v>
      </c>
    </row>
    <row r="764" spans="2:3" x14ac:dyDescent="0.25">
      <c r="B764" s="264">
        <v>701</v>
      </c>
      <c r="C764" s="263">
        <v>113.35858653214483</v>
      </c>
    </row>
    <row r="765" spans="2:3" x14ac:dyDescent="0.25">
      <c r="B765" s="264">
        <v>702</v>
      </c>
      <c r="C765" s="263">
        <v>160.2718594580252</v>
      </c>
    </row>
    <row r="766" spans="2:3" x14ac:dyDescent="0.25">
      <c r="B766" s="264">
        <v>703</v>
      </c>
      <c r="C766" s="263">
        <v>95.180646407905414</v>
      </c>
    </row>
    <row r="767" spans="2:3" x14ac:dyDescent="0.25">
      <c r="B767" s="264">
        <v>704</v>
      </c>
      <c r="C767" s="263">
        <v>160.36319368865583</v>
      </c>
    </row>
    <row r="768" spans="2:3" x14ac:dyDescent="0.25">
      <c r="B768" s="264">
        <v>705</v>
      </c>
      <c r="C768" s="263">
        <v>143.82488305485475</v>
      </c>
    </row>
    <row r="769" spans="2:3" x14ac:dyDescent="0.25">
      <c r="B769" s="264">
        <v>706</v>
      </c>
      <c r="C769" s="263">
        <v>150.40487082285449</v>
      </c>
    </row>
    <row r="770" spans="2:3" x14ac:dyDescent="0.25">
      <c r="B770" s="264">
        <v>707</v>
      </c>
      <c r="C770" s="263">
        <v>173.45768283785702</v>
      </c>
    </row>
    <row r="771" spans="2:3" x14ac:dyDescent="0.25">
      <c r="B771" s="264">
        <v>708</v>
      </c>
      <c r="C771" s="263">
        <v>124.21539745508511</v>
      </c>
    </row>
    <row r="772" spans="2:3" x14ac:dyDescent="0.25">
      <c r="B772" s="264">
        <v>709</v>
      </c>
      <c r="C772" s="263">
        <v>125.37659774976763</v>
      </c>
    </row>
    <row r="773" spans="2:3" x14ac:dyDescent="0.25">
      <c r="B773" s="264">
        <v>710</v>
      </c>
      <c r="C773" s="263">
        <v>116.9286947791321</v>
      </c>
    </row>
    <row r="774" spans="2:3" x14ac:dyDescent="0.25">
      <c r="B774" s="264">
        <v>711</v>
      </c>
      <c r="C774" s="263">
        <v>141.33827222511781</v>
      </c>
    </row>
    <row r="775" spans="2:3" x14ac:dyDescent="0.25">
      <c r="B775" s="264">
        <v>712</v>
      </c>
      <c r="C775" s="263">
        <v>130.71586994433929</v>
      </c>
    </row>
    <row r="776" spans="2:3" x14ac:dyDescent="0.25">
      <c r="B776" s="264">
        <v>713</v>
      </c>
      <c r="C776" s="263">
        <v>136.26671426234404</v>
      </c>
    </row>
    <row r="777" spans="2:3" x14ac:dyDescent="0.25">
      <c r="B777" s="264">
        <v>714</v>
      </c>
      <c r="C777" s="263">
        <v>102.71663214105948</v>
      </c>
    </row>
    <row r="778" spans="2:3" x14ac:dyDescent="0.25">
      <c r="B778" s="264">
        <v>715</v>
      </c>
      <c r="C778" s="263">
        <v>141.12671858936557</v>
      </c>
    </row>
    <row r="779" spans="2:3" x14ac:dyDescent="0.25">
      <c r="B779" s="264">
        <v>716</v>
      </c>
      <c r="C779" s="263">
        <v>119.68057853616088</v>
      </c>
    </row>
    <row r="780" spans="2:3" x14ac:dyDescent="0.25">
      <c r="B780" s="264">
        <v>717</v>
      </c>
      <c r="C780" s="263">
        <v>101.60408911773176</v>
      </c>
    </row>
    <row r="781" spans="2:3" x14ac:dyDescent="0.25">
      <c r="B781" s="264">
        <v>718</v>
      </c>
      <c r="C781" s="263">
        <v>141.0951538102546</v>
      </c>
    </row>
    <row r="782" spans="2:3" x14ac:dyDescent="0.25">
      <c r="B782" s="264">
        <v>719</v>
      </c>
      <c r="C782" s="263">
        <v>102.69724132517476</v>
      </c>
    </row>
    <row r="783" spans="2:3" x14ac:dyDescent="0.25">
      <c r="B783" s="264">
        <v>720</v>
      </c>
      <c r="C783" s="263">
        <v>162.51669885364052</v>
      </c>
    </row>
    <row r="784" spans="2:3" x14ac:dyDescent="0.25">
      <c r="B784" s="264">
        <v>721</v>
      </c>
      <c r="C784" s="263">
        <v>123.07734705017492</v>
      </c>
    </row>
    <row r="785" spans="2:3" x14ac:dyDescent="0.25">
      <c r="B785" s="264">
        <v>722</v>
      </c>
      <c r="C785" s="263">
        <v>153.45197189355252</v>
      </c>
    </row>
    <row r="786" spans="2:3" x14ac:dyDescent="0.25">
      <c r="B786" s="264">
        <v>723</v>
      </c>
      <c r="C786" s="263">
        <v>93.888430922566613</v>
      </c>
    </row>
    <row r="787" spans="2:3" x14ac:dyDescent="0.25">
      <c r="B787" s="264">
        <v>724</v>
      </c>
      <c r="C787" s="263">
        <v>140.32717259617323</v>
      </c>
    </row>
    <row r="788" spans="2:3" x14ac:dyDescent="0.25">
      <c r="B788" s="264">
        <v>725</v>
      </c>
      <c r="C788" s="263">
        <v>120.57666295523084</v>
      </c>
    </row>
    <row r="789" spans="2:3" x14ac:dyDescent="0.25">
      <c r="B789" s="264">
        <v>726</v>
      </c>
      <c r="C789" s="263">
        <v>138.39050166733861</v>
      </c>
    </row>
    <row r="790" spans="2:3" x14ac:dyDescent="0.25">
      <c r="B790" s="264">
        <v>727</v>
      </c>
      <c r="C790" s="263">
        <v>122.04481642751999</v>
      </c>
    </row>
    <row r="791" spans="2:3" x14ac:dyDescent="0.25">
      <c r="B791" s="264">
        <v>728</v>
      </c>
      <c r="C791" s="263">
        <v>108.90838676411983</v>
      </c>
    </row>
    <row r="792" spans="2:3" x14ac:dyDescent="0.25">
      <c r="B792" s="264">
        <v>729</v>
      </c>
      <c r="C792" s="263">
        <v>106.19791702216953</v>
      </c>
    </row>
    <row r="793" spans="2:3" x14ac:dyDescent="0.25">
      <c r="B793" s="264">
        <v>730</v>
      </c>
      <c r="C793" s="263">
        <v>108.89749313865534</v>
      </c>
    </row>
    <row r="794" spans="2:3" x14ac:dyDescent="0.25">
      <c r="B794" s="264">
        <v>731</v>
      </c>
      <c r="C794" s="263">
        <v>95.271730000271432</v>
      </c>
    </row>
    <row r="795" spans="2:3" x14ac:dyDescent="0.25">
      <c r="B795" s="264">
        <v>732</v>
      </c>
      <c r="C795" s="263">
        <v>109.68653319231495</v>
      </c>
    </row>
    <row r="796" spans="2:3" x14ac:dyDescent="0.25">
      <c r="B796" s="264">
        <v>733</v>
      </c>
      <c r="C796" s="263">
        <v>67.030364076289942</v>
      </c>
    </row>
    <row r="797" spans="2:3" x14ac:dyDescent="0.25">
      <c r="B797" s="264">
        <v>734</v>
      </c>
      <c r="C797" s="263">
        <v>110.87989888483303</v>
      </c>
    </row>
    <row r="798" spans="2:3" x14ac:dyDescent="0.25">
      <c r="B798" s="264">
        <v>735</v>
      </c>
      <c r="C798" s="263">
        <v>104.91443675603254</v>
      </c>
    </row>
    <row r="799" spans="2:3" x14ac:dyDescent="0.25">
      <c r="B799" s="264">
        <v>736</v>
      </c>
      <c r="C799" s="263">
        <v>79.893376702089427</v>
      </c>
    </row>
    <row r="800" spans="2:3" x14ac:dyDescent="0.25">
      <c r="B800" s="264">
        <v>737</v>
      </c>
      <c r="C800" s="263">
        <v>152.04566543388233</v>
      </c>
    </row>
    <row r="801" spans="2:3" x14ac:dyDescent="0.25">
      <c r="B801" s="264">
        <v>738</v>
      </c>
      <c r="C801" s="263">
        <v>105.42338329939609</v>
      </c>
    </row>
    <row r="802" spans="2:3" x14ac:dyDescent="0.25">
      <c r="B802" s="264">
        <v>739</v>
      </c>
      <c r="C802" s="263">
        <v>104.77676342192365</v>
      </c>
    </row>
    <row r="803" spans="2:3" x14ac:dyDescent="0.25">
      <c r="B803" s="264">
        <v>740</v>
      </c>
      <c r="C803" s="263">
        <v>119.05454438988262</v>
      </c>
    </row>
    <row r="804" spans="2:3" x14ac:dyDescent="0.25">
      <c r="B804" s="264">
        <v>741</v>
      </c>
      <c r="C804" s="263">
        <v>101.74486145781447</v>
      </c>
    </row>
    <row r="805" spans="2:3" x14ac:dyDescent="0.25">
      <c r="B805" s="264">
        <v>742</v>
      </c>
      <c r="C805" s="263">
        <v>103.94346479686558</v>
      </c>
    </row>
    <row r="806" spans="2:3" x14ac:dyDescent="0.25">
      <c r="B806" s="264">
        <v>743</v>
      </c>
      <c r="C806" s="263">
        <v>84.546409351820472</v>
      </c>
    </row>
    <row r="807" spans="2:3" x14ac:dyDescent="0.25">
      <c r="B807" s="264">
        <v>744</v>
      </c>
      <c r="C807" s="263">
        <v>146.91763984424139</v>
      </c>
    </row>
    <row r="808" spans="2:3" x14ac:dyDescent="0.25">
      <c r="B808" s="264">
        <v>745</v>
      </c>
      <c r="C808" s="263">
        <v>121.48413922357139</v>
      </c>
    </row>
    <row r="809" spans="2:3" x14ac:dyDescent="0.25">
      <c r="B809" s="264">
        <v>746</v>
      </c>
      <c r="C809" s="263">
        <v>133.83777488781794</v>
      </c>
    </row>
    <row r="810" spans="2:3" x14ac:dyDescent="0.25">
      <c r="B810" s="264">
        <v>747</v>
      </c>
      <c r="C810" s="263">
        <v>135.95553429244674</v>
      </c>
    </row>
    <row r="811" spans="2:3" x14ac:dyDescent="0.25">
      <c r="B811" s="264">
        <v>748</v>
      </c>
      <c r="C811" s="263">
        <v>125.28597821944226</v>
      </c>
    </row>
    <row r="812" spans="2:3" x14ac:dyDescent="0.25">
      <c r="B812" s="264">
        <v>749</v>
      </c>
      <c r="C812" s="263">
        <v>120.99974696157054</v>
      </c>
    </row>
    <row r="813" spans="2:3" x14ac:dyDescent="0.25">
      <c r="B813" s="264">
        <v>750</v>
      </c>
      <c r="C813" s="263">
        <v>111.55397275152694</v>
      </c>
    </row>
    <row r="814" spans="2:3" x14ac:dyDescent="0.25">
      <c r="B814" s="264">
        <v>751</v>
      </c>
      <c r="C814" s="263">
        <v>112.16613759484616</v>
      </c>
    </row>
    <row r="815" spans="2:3" x14ac:dyDescent="0.25">
      <c r="B815" s="264">
        <v>752</v>
      </c>
      <c r="C815" s="263">
        <v>141.53348631324334</v>
      </c>
    </row>
    <row r="816" spans="2:3" x14ac:dyDescent="0.25">
      <c r="B816" s="264">
        <v>753</v>
      </c>
      <c r="C816" s="263">
        <v>135.53127976946519</v>
      </c>
    </row>
    <row r="817" spans="2:3" x14ac:dyDescent="0.25">
      <c r="B817" s="264">
        <v>754</v>
      </c>
      <c r="C817" s="263">
        <v>78.8370280317246</v>
      </c>
    </row>
    <row r="818" spans="2:3" x14ac:dyDescent="0.25">
      <c r="B818" s="264">
        <v>755</v>
      </c>
      <c r="C818" s="263">
        <v>63.009879335814468</v>
      </c>
    </row>
    <row r="819" spans="2:3" x14ac:dyDescent="0.25">
      <c r="B819" s="264">
        <v>756</v>
      </c>
      <c r="C819" s="263">
        <v>116.88546715762945</v>
      </c>
    </row>
    <row r="820" spans="2:3" x14ac:dyDescent="0.25">
      <c r="B820" s="264">
        <v>757</v>
      </c>
      <c r="C820" s="263">
        <v>121.98114589778748</v>
      </c>
    </row>
    <row r="821" spans="2:3" x14ac:dyDescent="0.25">
      <c r="B821" s="264">
        <v>758</v>
      </c>
      <c r="C821" s="263">
        <v>126.49383663552661</v>
      </c>
    </row>
    <row r="822" spans="2:3" x14ac:dyDescent="0.25">
      <c r="B822" s="264">
        <v>759</v>
      </c>
      <c r="C822" s="263">
        <v>130.48522542151136</v>
      </c>
    </row>
    <row r="823" spans="2:3" x14ac:dyDescent="0.25">
      <c r="B823" s="264">
        <v>760</v>
      </c>
      <c r="C823" s="263">
        <v>116.23040630791951</v>
      </c>
    </row>
    <row r="824" spans="2:3" x14ac:dyDescent="0.25">
      <c r="B824" s="264">
        <v>761</v>
      </c>
      <c r="C824" s="263">
        <v>102.17971517546735</v>
      </c>
    </row>
    <row r="825" spans="2:3" x14ac:dyDescent="0.25">
      <c r="B825" s="264">
        <v>762</v>
      </c>
      <c r="C825" s="263">
        <v>95.122476019366886</v>
      </c>
    </row>
    <row r="826" spans="2:3" x14ac:dyDescent="0.25">
      <c r="B826" s="264">
        <v>763</v>
      </c>
      <c r="C826" s="263">
        <v>106.43020606158311</v>
      </c>
    </row>
    <row r="827" spans="2:3" x14ac:dyDescent="0.25">
      <c r="B827" s="264">
        <v>764</v>
      </c>
      <c r="C827" s="263">
        <v>133.15921137016852</v>
      </c>
    </row>
    <row r="828" spans="2:3" x14ac:dyDescent="0.25">
      <c r="B828" s="264">
        <v>765</v>
      </c>
      <c r="C828" s="263">
        <v>134.56044044510156</v>
      </c>
    </row>
    <row r="829" spans="2:3" x14ac:dyDescent="0.25">
      <c r="B829" s="264">
        <v>766</v>
      </c>
      <c r="C829" s="263">
        <v>139.37820012105061</v>
      </c>
    </row>
    <row r="830" spans="2:3" x14ac:dyDescent="0.25">
      <c r="B830" s="264">
        <v>767</v>
      </c>
      <c r="C830" s="263">
        <v>128.01291616368502</v>
      </c>
    </row>
    <row r="831" spans="2:3" x14ac:dyDescent="0.25">
      <c r="B831" s="264">
        <v>768</v>
      </c>
      <c r="C831" s="263">
        <v>159.41367915104695</v>
      </c>
    </row>
    <row r="832" spans="2:3" x14ac:dyDescent="0.25">
      <c r="B832" s="264">
        <v>769</v>
      </c>
      <c r="C832" s="263">
        <v>64.558469208527072</v>
      </c>
    </row>
    <row r="833" spans="2:3" x14ac:dyDescent="0.25">
      <c r="B833" s="264">
        <v>770</v>
      </c>
      <c r="C833" s="263">
        <v>146.77827393227562</v>
      </c>
    </row>
    <row r="834" spans="2:3" x14ac:dyDescent="0.25">
      <c r="B834" s="264">
        <v>771</v>
      </c>
      <c r="C834" s="263">
        <v>111.37924382017454</v>
      </c>
    </row>
    <row r="835" spans="2:3" x14ac:dyDescent="0.25">
      <c r="B835" s="264">
        <v>772</v>
      </c>
      <c r="C835" s="263">
        <v>193.99878900560969</v>
      </c>
    </row>
    <row r="836" spans="2:3" x14ac:dyDescent="0.25">
      <c r="B836" s="264">
        <v>773</v>
      </c>
      <c r="C836" s="263">
        <v>130.44211478092112</v>
      </c>
    </row>
    <row r="837" spans="2:3" x14ac:dyDescent="0.25">
      <c r="B837" s="264">
        <v>774</v>
      </c>
      <c r="C837" s="263">
        <v>154.01247152742712</v>
      </c>
    </row>
    <row r="838" spans="2:3" x14ac:dyDescent="0.25">
      <c r="B838" s="264">
        <v>775</v>
      </c>
      <c r="C838" s="263">
        <v>128.68301076237097</v>
      </c>
    </row>
    <row r="839" spans="2:3" x14ac:dyDescent="0.25">
      <c r="B839" s="264">
        <v>776</v>
      </c>
      <c r="C839" s="263">
        <v>114.37548231098252</v>
      </c>
    </row>
    <row r="840" spans="2:3" x14ac:dyDescent="0.25">
      <c r="B840" s="264">
        <v>777</v>
      </c>
      <c r="C840" s="263">
        <v>95.666794400050804</v>
      </c>
    </row>
    <row r="841" spans="2:3" x14ac:dyDescent="0.25">
      <c r="B841" s="264">
        <v>778</v>
      </c>
      <c r="C841" s="263">
        <v>61.606422993629195</v>
      </c>
    </row>
    <row r="842" spans="2:3" x14ac:dyDescent="0.25">
      <c r="B842" s="264">
        <v>779</v>
      </c>
      <c r="C842" s="263">
        <v>116.66488184612822</v>
      </c>
    </row>
    <row r="843" spans="2:3" x14ac:dyDescent="0.25">
      <c r="B843" s="264">
        <v>780</v>
      </c>
      <c r="C843" s="263">
        <v>125.14286805766029</v>
      </c>
    </row>
    <row r="844" spans="2:3" x14ac:dyDescent="0.25">
      <c r="B844" s="264">
        <v>781</v>
      </c>
      <c r="C844" s="263">
        <v>134.71730462341671</v>
      </c>
    </row>
    <row r="845" spans="2:3" x14ac:dyDescent="0.25">
      <c r="B845" s="264">
        <v>782</v>
      </c>
      <c r="C845" s="263">
        <v>94.061326691097292</v>
      </c>
    </row>
    <row r="846" spans="2:3" x14ac:dyDescent="0.25">
      <c r="B846" s="264">
        <v>783</v>
      </c>
      <c r="C846" s="263">
        <v>144.85760703311581</v>
      </c>
    </row>
    <row r="847" spans="2:3" x14ac:dyDescent="0.25">
      <c r="B847" s="264">
        <v>784</v>
      </c>
      <c r="C847" s="263">
        <v>132.5536026204318</v>
      </c>
    </row>
    <row r="848" spans="2:3" x14ac:dyDescent="0.25">
      <c r="B848" s="264">
        <v>785</v>
      </c>
      <c r="C848" s="263">
        <v>140.59631061472487</v>
      </c>
    </row>
    <row r="849" spans="2:3" x14ac:dyDescent="0.25">
      <c r="B849" s="264">
        <v>786</v>
      </c>
      <c r="C849" s="263">
        <v>115.7017120291014</v>
      </c>
    </row>
    <row r="850" spans="2:3" x14ac:dyDescent="0.25">
      <c r="B850" s="264">
        <v>787</v>
      </c>
      <c r="C850" s="263">
        <v>111.47005513041927</v>
      </c>
    </row>
    <row r="851" spans="2:3" x14ac:dyDescent="0.25">
      <c r="B851" s="264">
        <v>788</v>
      </c>
      <c r="C851" s="263">
        <v>139.67739131767493</v>
      </c>
    </row>
    <row r="852" spans="2:3" x14ac:dyDescent="0.25">
      <c r="B852" s="264">
        <v>789</v>
      </c>
      <c r="C852" s="263">
        <v>135.88071554020422</v>
      </c>
    </row>
    <row r="853" spans="2:3" x14ac:dyDescent="0.25">
      <c r="B853" s="264">
        <v>790</v>
      </c>
      <c r="C853" s="263">
        <v>148.95427895632679</v>
      </c>
    </row>
    <row r="854" spans="2:3" x14ac:dyDescent="0.25">
      <c r="B854" s="264">
        <v>791</v>
      </c>
      <c r="C854" s="263">
        <v>145.109786801692</v>
      </c>
    </row>
    <row r="855" spans="2:3" x14ac:dyDescent="0.25">
      <c r="B855" s="264">
        <v>792</v>
      </c>
      <c r="C855" s="263">
        <v>101.95842961835001</v>
      </c>
    </row>
    <row r="856" spans="2:3" x14ac:dyDescent="0.25">
      <c r="B856" s="264">
        <v>793</v>
      </c>
      <c r="C856" s="263">
        <v>116.70995486158471</v>
      </c>
    </row>
    <row r="857" spans="2:3" x14ac:dyDescent="0.25">
      <c r="B857" s="264">
        <v>794</v>
      </c>
      <c r="C857" s="263">
        <v>115.97394681912705</v>
      </c>
    </row>
    <row r="858" spans="2:3" x14ac:dyDescent="0.25">
      <c r="B858" s="264">
        <v>795</v>
      </c>
      <c r="C858" s="263">
        <v>130.87597180213299</v>
      </c>
    </row>
    <row r="859" spans="2:3" x14ac:dyDescent="0.25">
      <c r="B859" s="264">
        <v>796</v>
      </c>
      <c r="C859" s="263">
        <v>105.41679213883442</v>
      </c>
    </row>
    <row r="860" spans="2:3" x14ac:dyDescent="0.25">
      <c r="B860" s="264">
        <v>797</v>
      </c>
      <c r="C860" s="263">
        <v>112.51910320447669</v>
      </c>
    </row>
    <row r="861" spans="2:3" x14ac:dyDescent="0.25">
      <c r="B861" s="264">
        <v>798</v>
      </c>
      <c r="C861" s="263">
        <v>172.49794008272272</v>
      </c>
    </row>
    <row r="862" spans="2:3" x14ac:dyDescent="0.25">
      <c r="B862" s="264">
        <v>799</v>
      </c>
      <c r="C862" s="263">
        <v>152.77314054865988</v>
      </c>
    </row>
    <row r="863" spans="2:3" x14ac:dyDescent="0.25">
      <c r="B863" s="264">
        <v>800</v>
      </c>
      <c r="C863" s="263">
        <v>98.609780032859305</v>
      </c>
    </row>
    <row r="864" spans="2:3" x14ac:dyDescent="0.25">
      <c r="B864" s="264">
        <v>801</v>
      </c>
      <c r="C864" s="263">
        <v>107.80303752506359</v>
      </c>
    </row>
    <row r="865" spans="2:3" x14ac:dyDescent="0.25">
      <c r="B865" s="264">
        <v>802</v>
      </c>
      <c r="C865" s="263">
        <v>103.9212172036667</v>
      </c>
    </row>
    <row r="866" spans="2:3" x14ac:dyDescent="0.25">
      <c r="B866" s="264">
        <v>803</v>
      </c>
      <c r="C866" s="263">
        <v>99.782560055323728</v>
      </c>
    </row>
    <row r="867" spans="2:3" x14ac:dyDescent="0.25">
      <c r="B867" s="264">
        <v>804</v>
      </c>
      <c r="C867" s="263">
        <v>181.72746140602567</v>
      </c>
    </row>
    <row r="868" spans="2:3" x14ac:dyDescent="0.25">
      <c r="B868" s="264">
        <v>805</v>
      </c>
      <c r="C868" s="263">
        <v>104.48215996987548</v>
      </c>
    </row>
    <row r="869" spans="2:3" x14ac:dyDescent="0.25">
      <c r="B869" s="264">
        <v>806</v>
      </c>
      <c r="C869" s="263">
        <v>117.36859983202574</v>
      </c>
    </row>
    <row r="870" spans="2:3" x14ac:dyDescent="0.25">
      <c r="B870" s="264">
        <v>807</v>
      </c>
      <c r="C870" s="263">
        <v>64.477319304566478</v>
      </c>
    </row>
    <row r="871" spans="2:3" x14ac:dyDescent="0.25">
      <c r="B871" s="264">
        <v>808</v>
      </c>
      <c r="C871" s="263">
        <v>98.626446644493313</v>
      </c>
    </row>
    <row r="872" spans="2:3" x14ac:dyDescent="0.25">
      <c r="B872" s="264">
        <v>809</v>
      </c>
      <c r="C872" s="263">
        <v>125.58345553259529</v>
      </c>
    </row>
    <row r="873" spans="2:3" x14ac:dyDescent="0.25">
      <c r="B873" s="264">
        <v>810</v>
      </c>
      <c r="C873" s="263">
        <v>79.724897299223329</v>
      </c>
    </row>
    <row r="874" spans="2:3" x14ac:dyDescent="0.25">
      <c r="B874" s="264">
        <v>811</v>
      </c>
      <c r="C874" s="263">
        <v>107.25768818529278</v>
      </c>
    </row>
    <row r="875" spans="2:3" x14ac:dyDescent="0.25">
      <c r="B875" s="264">
        <v>812</v>
      </c>
      <c r="C875" s="263">
        <v>115.02199808368125</v>
      </c>
    </row>
    <row r="876" spans="2:3" x14ac:dyDescent="0.25">
      <c r="B876" s="264">
        <v>813</v>
      </c>
      <c r="C876" s="263">
        <v>104.66223185817293</v>
      </c>
    </row>
    <row r="877" spans="2:3" x14ac:dyDescent="0.25">
      <c r="B877" s="264">
        <v>814</v>
      </c>
      <c r="C877" s="263">
        <v>145.02740927070803</v>
      </c>
    </row>
    <row r="878" spans="2:3" x14ac:dyDescent="0.25">
      <c r="B878" s="264">
        <v>815</v>
      </c>
      <c r="C878" s="263">
        <v>144.77493031249324</v>
      </c>
    </row>
    <row r="879" spans="2:3" x14ac:dyDescent="0.25">
      <c r="B879" s="264">
        <v>816</v>
      </c>
      <c r="C879" s="263">
        <v>172.27185299024455</v>
      </c>
    </row>
    <row r="880" spans="2:3" x14ac:dyDescent="0.25">
      <c r="B880" s="264">
        <v>817</v>
      </c>
      <c r="C880" s="263">
        <v>91.389774019885806</v>
      </c>
    </row>
    <row r="881" spans="2:3" x14ac:dyDescent="0.25">
      <c r="B881" s="264">
        <v>818</v>
      </c>
      <c r="C881" s="263">
        <v>123.38054196569672</v>
      </c>
    </row>
    <row r="882" spans="2:3" x14ac:dyDescent="0.25">
      <c r="B882" s="264">
        <v>819</v>
      </c>
      <c r="C882" s="263">
        <v>121.59954003424018</v>
      </c>
    </row>
    <row r="883" spans="2:3" x14ac:dyDescent="0.25">
      <c r="B883" s="264">
        <v>820</v>
      </c>
      <c r="C883" s="263">
        <v>87.432929636818244</v>
      </c>
    </row>
    <row r="884" spans="2:3" x14ac:dyDescent="0.25">
      <c r="B884" s="264">
        <v>821</v>
      </c>
      <c r="C884" s="263">
        <v>88.491013189146969</v>
      </c>
    </row>
    <row r="885" spans="2:3" x14ac:dyDescent="0.25">
      <c r="B885" s="264">
        <v>822</v>
      </c>
      <c r="C885" s="263">
        <v>97.242447468403782</v>
      </c>
    </row>
    <row r="886" spans="2:3" x14ac:dyDescent="0.25">
      <c r="B886" s="264">
        <v>823</v>
      </c>
      <c r="C886" s="263">
        <v>157.89193059420842</v>
      </c>
    </row>
    <row r="887" spans="2:3" x14ac:dyDescent="0.25">
      <c r="B887" s="264">
        <v>824</v>
      </c>
      <c r="C887" s="263">
        <v>149.10563885229658</v>
      </c>
    </row>
    <row r="888" spans="2:3" x14ac:dyDescent="0.25">
      <c r="B888" s="264">
        <v>825</v>
      </c>
      <c r="C888" s="263">
        <v>161.70608016747818</v>
      </c>
    </row>
    <row r="889" spans="2:3" x14ac:dyDescent="0.25">
      <c r="B889" s="264">
        <v>826</v>
      </c>
      <c r="C889" s="263">
        <v>118.0001659235605</v>
      </c>
    </row>
    <row r="890" spans="2:3" x14ac:dyDescent="0.25">
      <c r="B890" s="264">
        <v>827</v>
      </c>
      <c r="C890" s="263">
        <v>156.07459965292247</v>
      </c>
    </row>
    <row r="891" spans="2:3" x14ac:dyDescent="0.25">
      <c r="B891" s="264">
        <v>828</v>
      </c>
      <c r="C891" s="263">
        <v>125.04854756167671</v>
      </c>
    </row>
    <row r="892" spans="2:3" x14ac:dyDescent="0.25">
      <c r="B892" s="264">
        <v>829</v>
      </c>
      <c r="C892" s="263">
        <v>129.11429401259502</v>
      </c>
    </row>
    <row r="893" spans="2:3" x14ac:dyDescent="0.25">
      <c r="B893" s="264">
        <v>830</v>
      </c>
      <c r="C893" s="263">
        <v>109.43594407830423</v>
      </c>
    </row>
    <row r="894" spans="2:3" x14ac:dyDescent="0.25">
      <c r="B894" s="264">
        <v>831</v>
      </c>
      <c r="C894" s="263">
        <v>151.3211665657185</v>
      </c>
    </row>
    <row r="895" spans="2:3" x14ac:dyDescent="0.25">
      <c r="B895" s="264">
        <v>832</v>
      </c>
      <c r="C895" s="263">
        <v>111.15080467489703</v>
      </c>
    </row>
    <row r="896" spans="2:3" x14ac:dyDescent="0.25">
      <c r="B896" s="264">
        <v>833</v>
      </c>
      <c r="C896" s="263">
        <v>117.29731417427686</v>
      </c>
    </row>
    <row r="897" spans="2:3" x14ac:dyDescent="0.25">
      <c r="B897" s="264">
        <v>834</v>
      </c>
      <c r="C897" s="263">
        <v>99.734469218398786</v>
      </c>
    </row>
    <row r="898" spans="2:3" x14ac:dyDescent="0.25">
      <c r="B898" s="264">
        <v>835</v>
      </c>
      <c r="C898" s="263">
        <v>95.078430052155753</v>
      </c>
    </row>
    <row r="899" spans="2:3" x14ac:dyDescent="0.25">
      <c r="B899" s="264">
        <v>836</v>
      </c>
      <c r="C899" s="263">
        <v>135.1815566708554</v>
      </c>
    </row>
    <row r="900" spans="2:3" x14ac:dyDescent="0.25">
      <c r="B900" s="264">
        <v>837</v>
      </c>
      <c r="C900" s="263">
        <v>119.58232460294458</v>
      </c>
    </row>
    <row r="901" spans="2:3" x14ac:dyDescent="0.25">
      <c r="B901" s="264">
        <v>838</v>
      </c>
      <c r="C901" s="263">
        <v>140.90129692609233</v>
      </c>
    </row>
    <row r="902" spans="2:3" x14ac:dyDescent="0.25">
      <c r="B902" s="264">
        <v>839</v>
      </c>
      <c r="C902" s="263">
        <v>108.19427733090097</v>
      </c>
    </row>
    <row r="903" spans="2:3" x14ac:dyDescent="0.25">
      <c r="B903" s="264">
        <v>840</v>
      </c>
      <c r="C903" s="263">
        <v>137.16524198019701</v>
      </c>
    </row>
    <row r="904" spans="2:3" x14ac:dyDescent="0.25">
      <c r="B904" s="264">
        <v>841</v>
      </c>
      <c r="C904" s="263">
        <v>145.02089339660932</v>
      </c>
    </row>
    <row r="905" spans="2:3" x14ac:dyDescent="0.25">
      <c r="B905" s="264">
        <v>842</v>
      </c>
      <c r="C905" s="263">
        <v>90.959973109273079</v>
      </c>
    </row>
    <row r="906" spans="2:3" x14ac:dyDescent="0.25">
      <c r="B906" s="264">
        <v>843</v>
      </c>
      <c r="C906" s="263">
        <v>132.14609600931868</v>
      </c>
    </row>
    <row r="907" spans="2:3" x14ac:dyDescent="0.25">
      <c r="B907" s="264">
        <v>844</v>
      </c>
      <c r="C907" s="263">
        <v>148.72319856541159</v>
      </c>
    </row>
    <row r="908" spans="2:3" x14ac:dyDescent="0.25">
      <c r="B908" s="264">
        <v>845</v>
      </c>
      <c r="C908" s="263">
        <v>131.81232190882355</v>
      </c>
    </row>
    <row r="909" spans="2:3" x14ac:dyDescent="0.25">
      <c r="B909" s="264">
        <v>846</v>
      </c>
      <c r="C909" s="263">
        <v>144.89162915781972</v>
      </c>
    </row>
    <row r="910" spans="2:3" x14ac:dyDescent="0.25">
      <c r="B910" s="264">
        <v>847</v>
      </c>
      <c r="C910" s="263">
        <v>98.352167690619581</v>
      </c>
    </row>
    <row r="911" spans="2:3" x14ac:dyDescent="0.25">
      <c r="B911" s="264">
        <v>848</v>
      </c>
      <c r="C911" s="263">
        <v>136.78916278688163</v>
      </c>
    </row>
    <row r="912" spans="2:3" x14ac:dyDescent="0.25">
      <c r="B912" s="264">
        <v>849</v>
      </c>
      <c r="C912" s="263">
        <v>132.45873114689218</v>
      </c>
    </row>
    <row r="913" spans="2:3" x14ac:dyDescent="0.25">
      <c r="B913" s="264">
        <v>850</v>
      </c>
      <c r="C913" s="263">
        <v>112.0488235436594</v>
      </c>
    </row>
    <row r="914" spans="2:3" x14ac:dyDescent="0.25">
      <c r="B914" s="264">
        <v>851</v>
      </c>
      <c r="C914" s="263">
        <v>111.19955665658739</v>
      </c>
    </row>
    <row r="915" spans="2:3" x14ac:dyDescent="0.25">
      <c r="B915" s="264">
        <v>852</v>
      </c>
      <c r="C915" s="263">
        <v>102.87573961854692</v>
      </c>
    </row>
    <row r="916" spans="2:3" x14ac:dyDescent="0.25">
      <c r="B916" s="264">
        <v>853</v>
      </c>
      <c r="C916" s="263">
        <v>84.442259632841385</v>
      </c>
    </row>
    <row r="917" spans="2:3" x14ac:dyDescent="0.25">
      <c r="B917" s="264">
        <v>854</v>
      </c>
      <c r="C917" s="263">
        <v>113.74143304487598</v>
      </c>
    </row>
    <row r="918" spans="2:3" x14ac:dyDescent="0.25">
      <c r="B918" s="264">
        <v>855</v>
      </c>
      <c r="C918" s="263">
        <v>128.29264182312249</v>
      </c>
    </row>
    <row r="919" spans="2:3" x14ac:dyDescent="0.25">
      <c r="B919" s="264">
        <v>856</v>
      </c>
      <c r="C919" s="263">
        <v>116.35993650889516</v>
      </c>
    </row>
    <row r="920" spans="2:3" x14ac:dyDescent="0.25">
      <c r="B920" s="264">
        <v>857</v>
      </c>
      <c r="C920" s="263">
        <v>87.833125711428636</v>
      </c>
    </row>
    <row r="921" spans="2:3" x14ac:dyDescent="0.25">
      <c r="B921" s="264">
        <v>858</v>
      </c>
      <c r="C921" s="263">
        <v>116.32592181832834</v>
      </c>
    </row>
    <row r="922" spans="2:3" x14ac:dyDescent="0.25">
      <c r="B922" s="264">
        <v>859</v>
      </c>
      <c r="C922" s="263">
        <v>76.180319042958601</v>
      </c>
    </row>
    <row r="923" spans="2:3" x14ac:dyDescent="0.25">
      <c r="B923" s="264">
        <v>860</v>
      </c>
      <c r="C923" s="263">
        <v>136.96949167660955</v>
      </c>
    </row>
    <row r="924" spans="2:3" x14ac:dyDescent="0.25">
      <c r="B924" s="264">
        <v>861</v>
      </c>
      <c r="C924" s="263">
        <v>96.76253166813801</v>
      </c>
    </row>
    <row r="925" spans="2:3" x14ac:dyDescent="0.25">
      <c r="B925" s="264">
        <v>862</v>
      </c>
      <c r="C925" s="263">
        <v>119.65903254994491</v>
      </c>
    </row>
    <row r="926" spans="2:3" x14ac:dyDescent="0.25">
      <c r="B926" s="264">
        <v>863</v>
      </c>
      <c r="C926" s="263">
        <v>114.49069111597085</v>
      </c>
    </row>
    <row r="927" spans="2:3" x14ac:dyDescent="0.25">
      <c r="B927" s="264">
        <v>864</v>
      </c>
      <c r="C927" s="263">
        <v>105.68326519760888</v>
      </c>
    </row>
    <row r="928" spans="2:3" x14ac:dyDescent="0.25">
      <c r="B928" s="264">
        <v>865</v>
      </c>
      <c r="C928" s="263">
        <v>77.278564094631406</v>
      </c>
    </row>
    <row r="929" spans="2:3" x14ac:dyDescent="0.25">
      <c r="B929" s="264">
        <v>866</v>
      </c>
      <c r="C929" s="263">
        <v>96.035418022896181</v>
      </c>
    </row>
    <row r="930" spans="2:3" x14ac:dyDescent="0.25">
      <c r="B930" s="264">
        <v>867</v>
      </c>
      <c r="C930" s="263">
        <v>146.74080135483376</v>
      </c>
    </row>
    <row r="931" spans="2:3" x14ac:dyDescent="0.25">
      <c r="B931" s="264">
        <v>868</v>
      </c>
      <c r="C931" s="263">
        <v>142.23505489784361</v>
      </c>
    </row>
    <row r="932" spans="2:3" x14ac:dyDescent="0.25">
      <c r="B932" s="264">
        <v>869</v>
      </c>
      <c r="C932" s="263">
        <v>91.528789135142148</v>
      </c>
    </row>
    <row r="933" spans="2:3" x14ac:dyDescent="0.25">
      <c r="B933" s="264">
        <v>870</v>
      </c>
      <c r="C933" s="263">
        <v>128.45622768007087</v>
      </c>
    </row>
    <row r="934" spans="2:3" x14ac:dyDescent="0.25">
      <c r="B934" s="264">
        <v>871</v>
      </c>
      <c r="C934" s="263">
        <v>118.84297145941665</v>
      </c>
    </row>
    <row r="935" spans="2:3" x14ac:dyDescent="0.25">
      <c r="B935" s="264">
        <v>872</v>
      </c>
      <c r="C935" s="263">
        <v>115.05300835105461</v>
      </c>
    </row>
    <row r="936" spans="2:3" x14ac:dyDescent="0.25">
      <c r="B936" s="264">
        <v>873</v>
      </c>
      <c r="C936" s="263">
        <v>117.99188320287183</v>
      </c>
    </row>
    <row r="937" spans="2:3" x14ac:dyDescent="0.25">
      <c r="B937" s="264">
        <v>874</v>
      </c>
      <c r="C937" s="263">
        <v>119.54943214523745</v>
      </c>
    </row>
    <row r="938" spans="2:3" x14ac:dyDescent="0.25">
      <c r="B938" s="264">
        <v>875</v>
      </c>
      <c r="C938" s="263">
        <v>114.93238761323782</v>
      </c>
    </row>
    <row r="939" spans="2:3" x14ac:dyDescent="0.25">
      <c r="B939" s="264">
        <v>876</v>
      </c>
      <c r="C939" s="263">
        <v>135.7581252706473</v>
      </c>
    </row>
    <row r="940" spans="2:3" x14ac:dyDescent="0.25">
      <c r="B940" s="264">
        <v>877</v>
      </c>
      <c r="C940" s="263">
        <v>93.898331841583769</v>
      </c>
    </row>
    <row r="941" spans="2:3" x14ac:dyDescent="0.25">
      <c r="B941" s="264">
        <v>878</v>
      </c>
      <c r="C941" s="263">
        <v>115.39165824276304</v>
      </c>
    </row>
    <row r="942" spans="2:3" x14ac:dyDescent="0.25">
      <c r="B942" s="264">
        <v>879</v>
      </c>
      <c r="C942" s="263">
        <v>109.10054601365263</v>
      </c>
    </row>
    <row r="943" spans="2:3" x14ac:dyDescent="0.25">
      <c r="B943" s="264">
        <v>880</v>
      </c>
      <c r="C943" s="263">
        <v>86.698440862037685</v>
      </c>
    </row>
    <row r="944" spans="2:3" x14ac:dyDescent="0.25">
      <c r="B944" s="264">
        <v>881</v>
      </c>
      <c r="C944" s="263">
        <v>106.82339107540793</v>
      </c>
    </row>
    <row r="945" spans="2:3" x14ac:dyDescent="0.25">
      <c r="B945" s="264">
        <v>882</v>
      </c>
      <c r="C945" s="263">
        <v>105.27848599832686</v>
      </c>
    </row>
    <row r="946" spans="2:3" x14ac:dyDescent="0.25">
      <c r="B946" s="264">
        <v>883</v>
      </c>
      <c r="C946" s="263">
        <v>94.836062175620782</v>
      </c>
    </row>
    <row r="947" spans="2:3" x14ac:dyDescent="0.25">
      <c r="B947" s="264">
        <v>884</v>
      </c>
      <c r="C947" s="263">
        <v>136.17342098727843</v>
      </c>
    </row>
    <row r="948" spans="2:3" x14ac:dyDescent="0.25">
      <c r="B948" s="264">
        <v>885</v>
      </c>
      <c r="C948" s="263">
        <v>131.02029196843338</v>
      </c>
    </row>
    <row r="949" spans="2:3" x14ac:dyDescent="0.25">
      <c r="B949" s="264">
        <v>886</v>
      </c>
      <c r="C949" s="263">
        <v>176.34868531628894</v>
      </c>
    </row>
    <row r="950" spans="2:3" x14ac:dyDescent="0.25">
      <c r="B950" s="264">
        <v>887</v>
      </c>
      <c r="C950" s="263">
        <v>140.21781455531953</v>
      </c>
    </row>
    <row r="951" spans="2:3" x14ac:dyDescent="0.25">
      <c r="B951" s="264">
        <v>888</v>
      </c>
      <c r="C951" s="263">
        <v>111.45086116973292</v>
      </c>
    </row>
    <row r="952" spans="2:3" x14ac:dyDescent="0.25">
      <c r="B952" s="264">
        <v>889</v>
      </c>
      <c r="C952" s="263">
        <v>91.204198160038075</v>
      </c>
    </row>
    <row r="953" spans="2:3" x14ac:dyDescent="0.25">
      <c r="B953" s="264">
        <v>890</v>
      </c>
      <c r="C953" s="263">
        <v>128.46348201536179</v>
      </c>
    </row>
    <row r="954" spans="2:3" x14ac:dyDescent="0.25">
      <c r="B954" s="264">
        <v>891</v>
      </c>
      <c r="C954" s="263">
        <v>120.23650353198957</v>
      </c>
    </row>
    <row r="955" spans="2:3" x14ac:dyDescent="0.25">
      <c r="B955" s="264">
        <v>892</v>
      </c>
      <c r="C955" s="263">
        <v>129.67495809588732</v>
      </c>
    </row>
    <row r="956" spans="2:3" x14ac:dyDescent="0.25">
      <c r="B956" s="264">
        <v>893</v>
      </c>
      <c r="C956" s="263">
        <v>126.61641365310535</v>
      </c>
    </row>
    <row r="957" spans="2:3" x14ac:dyDescent="0.25">
      <c r="B957" s="264">
        <v>894</v>
      </c>
      <c r="C957" s="263">
        <v>113.48986194594549</v>
      </c>
    </row>
    <row r="958" spans="2:3" x14ac:dyDescent="0.25">
      <c r="B958" s="264">
        <v>895</v>
      </c>
      <c r="C958" s="263">
        <v>99.862277186327745</v>
      </c>
    </row>
    <row r="959" spans="2:3" x14ac:dyDescent="0.25">
      <c r="B959" s="264">
        <v>896</v>
      </c>
      <c r="C959" s="263">
        <v>119.9814550203518</v>
      </c>
    </row>
    <row r="960" spans="2:3" x14ac:dyDescent="0.25">
      <c r="B960" s="264">
        <v>897</v>
      </c>
      <c r="C960" s="263">
        <v>85.997293558042117</v>
      </c>
    </row>
    <row r="961" spans="2:3" x14ac:dyDescent="0.25">
      <c r="B961" s="264">
        <v>898</v>
      </c>
      <c r="C961" s="263">
        <v>140.6497145197277</v>
      </c>
    </row>
    <row r="962" spans="2:3" x14ac:dyDescent="0.25">
      <c r="B962" s="264">
        <v>899</v>
      </c>
      <c r="C962" s="263">
        <v>101.15622565992265</v>
      </c>
    </row>
    <row r="963" spans="2:3" x14ac:dyDescent="0.25">
      <c r="B963" s="264">
        <v>900</v>
      </c>
      <c r="C963" s="263">
        <v>125.98149506252796</v>
      </c>
    </row>
    <row r="964" spans="2:3" x14ac:dyDescent="0.25">
      <c r="B964" s="264">
        <v>901</v>
      </c>
      <c r="C964" s="263">
        <v>73.070251014509296</v>
      </c>
    </row>
    <row r="965" spans="2:3" x14ac:dyDescent="0.25">
      <c r="B965" s="264">
        <v>902</v>
      </c>
      <c r="C965" s="263">
        <v>100.51217284096535</v>
      </c>
    </row>
    <row r="966" spans="2:3" x14ac:dyDescent="0.25">
      <c r="B966" s="264">
        <v>903</v>
      </c>
      <c r="C966" s="263">
        <v>118.369984946874</v>
      </c>
    </row>
    <row r="967" spans="2:3" x14ac:dyDescent="0.25">
      <c r="B967" s="264">
        <v>904</v>
      </c>
      <c r="C967" s="263">
        <v>111.83474857573083</v>
      </c>
    </row>
    <row r="968" spans="2:3" x14ac:dyDescent="0.25">
      <c r="B968" s="264">
        <v>905</v>
      </c>
      <c r="C968" s="263">
        <v>71.666655775313501</v>
      </c>
    </row>
    <row r="969" spans="2:3" x14ac:dyDescent="0.25">
      <c r="B969" s="264">
        <v>906</v>
      </c>
      <c r="C969" s="263">
        <v>145.83341233409183</v>
      </c>
    </row>
    <row r="970" spans="2:3" x14ac:dyDescent="0.25">
      <c r="B970" s="264">
        <v>907</v>
      </c>
      <c r="C970" s="263">
        <v>98.002181494376217</v>
      </c>
    </row>
    <row r="971" spans="2:3" x14ac:dyDescent="0.25">
      <c r="B971" s="264">
        <v>908</v>
      </c>
      <c r="C971" s="263">
        <v>159.88239118449127</v>
      </c>
    </row>
    <row r="972" spans="2:3" x14ac:dyDescent="0.25">
      <c r="B972" s="264">
        <v>909</v>
      </c>
      <c r="C972" s="263">
        <v>114.66438119559108</v>
      </c>
    </row>
    <row r="973" spans="2:3" x14ac:dyDescent="0.25">
      <c r="B973" s="264">
        <v>910</v>
      </c>
      <c r="C973" s="263">
        <v>97.313738062325825</v>
      </c>
    </row>
    <row r="974" spans="2:3" x14ac:dyDescent="0.25">
      <c r="B974" s="264">
        <v>911</v>
      </c>
      <c r="C974" s="263">
        <v>182.93998121314004</v>
      </c>
    </row>
    <row r="975" spans="2:3" x14ac:dyDescent="0.25">
      <c r="B975" s="264">
        <v>912</v>
      </c>
      <c r="C975" s="263">
        <v>112.17612147999344</v>
      </c>
    </row>
    <row r="976" spans="2:3" x14ac:dyDescent="0.25">
      <c r="B976" s="264">
        <v>913</v>
      </c>
      <c r="C976" s="263">
        <v>137.775893491202</v>
      </c>
    </row>
    <row r="977" spans="2:3" x14ac:dyDescent="0.25">
      <c r="B977" s="264">
        <v>914</v>
      </c>
      <c r="C977" s="263">
        <v>130.21828586286733</v>
      </c>
    </row>
    <row r="978" spans="2:3" x14ac:dyDescent="0.25">
      <c r="B978" s="264">
        <v>915</v>
      </c>
      <c r="C978" s="263">
        <v>161.78571646045003</v>
      </c>
    </row>
    <row r="979" spans="2:3" x14ac:dyDescent="0.25">
      <c r="B979" s="264">
        <v>916</v>
      </c>
      <c r="C979" s="263">
        <v>139.69792441418522</v>
      </c>
    </row>
    <row r="980" spans="2:3" x14ac:dyDescent="0.25">
      <c r="B980" s="264">
        <v>917</v>
      </c>
      <c r="C980" s="263">
        <v>82.846762466593418</v>
      </c>
    </row>
    <row r="981" spans="2:3" x14ac:dyDescent="0.25">
      <c r="B981" s="264">
        <v>918</v>
      </c>
      <c r="C981" s="263">
        <v>126.00828275066004</v>
      </c>
    </row>
    <row r="982" spans="2:3" x14ac:dyDescent="0.25">
      <c r="B982" s="264">
        <v>919</v>
      </c>
      <c r="C982" s="263">
        <v>114.91146417956374</v>
      </c>
    </row>
    <row r="983" spans="2:3" x14ac:dyDescent="0.25">
      <c r="B983" s="264">
        <v>920</v>
      </c>
      <c r="C983" s="263">
        <v>112.51507400667296</v>
      </c>
    </row>
    <row r="984" spans="2:3" x14ac:dyDescent="0.25">
      <c r="B984" s="264">
        <v>921</v>
      </c>
      <c r="C984" s="263">
        <v>71.042118605072048</v>
      </c>
    </row>
    <row r="985" spans="2:3" x14ac:dyDescent="0.25">
      <c r="B985" s="264">
        <v>922</v>
      </c>
      <c r="C985" s="263">
        <v>120.18090036351279</v>
      </c>
    </row>
    <row r="986" spans="2:3" x14ac:dyDescent="0.25">
      <c r="B986" s="264">
        <v>923</v>
      </c>
      <c r="C986" s="263">
        <v>141.10888150766209</v>
      </c>
    </row>
    <row r="987" spans="2:3" x14ac:dyDescent="0.25">
      <c r="B987" s="264">
        <v>924</v>
      </c>
      <c r="C987" s="263">
        <v>146.43037090076186</v>
      </c>
    </row>
    <row r="988" spans="2:3" x14ac:dyDescent="0.25">
      <c r="B988" s="264">
        <v>925</v>
      </c>
      <c r="C988" s="263">
        <v>119.05315058228658</v>
      </c>
    </row>
    <row r="989" spans="2:3" x14ac:dyDescent="0.25">
      <c r="B989" s="264">
        <v>926</v>
      </c>
      <c r="C989" s="263">
        <v>117.43809464468265</v>
      </c>
    </row>
    <row r="990" spans="2:3" x14ac:dyDescent="0.25">
      <c r="B990" s="264">
        <v>927</v>
      </c>
      <c r="C990" s="263">
        <v>116.16070923945837</v>
      </c>
    </row>
    <row r="991" spans="2:3" x14ac:dyDescent="0.25">
      <c r="B991" s="264">
        <v>928</v>
      </c>
      <c r="C991" s="263">
        <v>78.436579573337525</v>
      </c>
    </row>
    <row r="992" spans="2:3" x14ac:dyDescent="0.25">
      <c r="B992" s="264">
        <v>929</v>
      </c>
      <c r="C992" s="263">
        <v>112.04091055638079</v>
      </c>
    </row>
    <row r="993" spans="2:3" x14ac:dyDescent="0.25">
      <c r="B993" s="264">
        <v>930</v>
      </c>
      <c r="C993" s="263">
        <v>91.794584792598442</v>
      </c>
    </row>
    <row r="994" spans="2:3" x14ac:dyDescent="0.25">
      <c r="B994" s="264">
        <v>931</v>
      </c>
      <c r="C994" s="263">
        <v>110.43764554421838</v>
      </c>
    </row>
    <row r="995" spans="2:3" x14ac:dyDescent="0.25">
      <c r="B995" s="264">
        <v>932</v>
      </c>
      <c r="C995" s="263">
        <v>137.71483549247489</v>
      </c>
    </row>
    <row r="996" spans="2:3" x14ac:dyDescent="0.25">
      <c r="B996" s="264">
        <v>933</v>
      </c>
      <c r="C996" s="263">
        <v>116.53016879542338</v>
      </c>
    </row>
    <row r="997" spans="2:3" x14ac:dyDescent="0.25">
      <c r="B997" s="264">
        <v>934</v>
      </c>
      <c r="C997" s="263">
        <v>130.23687417062723</v>
      </c>
    </row>
    <row r="998" spans="2:3" x14ac:dyDescent="0.25">
      <c r="B998" s="264">
        <v>935</v>
      </c>
      <c r="C998" s="263">
        <v>117.73137125574004</v>
      </c>
    </row>
    <row r="999" spans="2:3" x14ac:dyDescent="0.25">
      <c r="B999" s="264">
        <v>936</v>
      </c>
      <c r="C999" s="263">
        <v>158.7453804332954</v>
      </c>
    </row>
    <row r="1000" spans="2:3" x14ac:dyDescent="0.25">
      <c r="B1000" s="264">
        <v>937</v>
      </c>
      <c r="C1000" s="263">
        <v>152.15340908564912</v>
      </c>
    </row>
    <row r="1001" spans="2:3" x14ac:dyDescent="0.25">
      <c r="B1001" s="264">
        <v>938</v>
      </c>
      <c r="C1001" s="263">
        <v>132.23829681028047</v>
      </c>
    </row>
    <row r="1002" spans="2:3" x14ac:dyDescent="0.25">
      <c r="B1002" s="264">
        <v>939</v>
      </c>
      <c r="C1002" s="263">
        <v>131.58339263795384</v>
      </c>
    </row>
    <row r="1003" spans="2:3" x14ac:dyDescent="0.25">
      <c r="B1003" s="264">
        <v>940</v>
      </c>
      <c r="C1003" s="263">
        <v>107.03700236399351</v>
      </c>
    </row>
    <row r="1004" spans="2:3" x14ac:dyDescent="0.25">
      <c r="B1004" s="264">
        <v>941</v>
      </c>
      <c r="C1004" s="263">
        <v>129.60752283293775</v>
      </c>
    </row>
    <row r="1005" spans="2:3" x14ac:dyDescent="0.25">
      <c r="B1005" s="264">
        <v>942</v>
      </c>
      <c r="C1005" s="263">
        <v>106.62340017524249</v>
      </c>
    </row>
    <row r="1006" spans="2:3" x14ac:dyDescent="0.25">
      <c r="B1006" s="264">
        <v>943</v>
      </c>
      <c r="C1006" s="263">
        <v>137.45638471650162</v>
      </c>
    </row>
    <row r="1007" spans="2:3" x14ac:dyDescent="0.25">
      <c r="B1007" s="264">
        <v>944</v>
      </c>
      <c r="C1007" s="263">
        <v>141.16621529422432</v>
      </c>
    </row>
    <row r="1008" spans="2:3" x14ac:dyDescent="0.25">
      <c r="B1008" s="264">
        <v>945</v>
      </c>
      <c r="C1008" s="263">
        <v>150.22301984397552</v>
      </c>
    </row>
    <row r="1009" spans="2:3" x14ac:dyDescent="0.25">
      <c r="B1009" s="264">
        <v>946</v>
      </c>
      <c r="C1009" s="263">
        <v>122.72395608599609</v>
      </c>
    </row>
    <row r="1010" spans="2:3" x14ac:dyDescent="0.25">
      <c r="B1010" s="264">
        <v>947</v>
      </c>
      <c r="C1010" s="263">
        <v>135.66602273841906</v>
      </c>
    </row>
    <row r="1011" spans="2:3" x14ac:dyDescent="0.25">
      <c r="B1011" s="264">
        <v>948</v>
      </c>
      <c r="C1011" s="263">
        <v>124.11448419355111</v>
      </c>
    </row>
    <row r="1012" spans="2:3" x14ac:dyDescent="0.25">
      <c r="B1012" s="264">
        <v>949</v>
      </c>
      <c r="C1012" s="263">
        <v>142.99848524950482</v>
      </c>
    </row>
    <row r="1013" spans="2:3" x14ac:dyDescent="0.25">
      <c r="B1013" s="264">
        <v>950</v>
      </c>
      <c r="C1013" s="263">
        <v>148.39066290290407</v>
      </c>
    </row>
    <row r="1014" spans="2:3" x14ac:dyDescent="0.25">
      <c r="B1014" s="264">
        <v>951</v>
      </c>
      <c r="C1014" s="263">
        <v>106.14085037497772</v>
      </c>
    </row>
    <row r="1015" spans="2:3" x14ac:dyDescent="0.25">
      <c r="B1015" s="264">
        <v>952</v>
      </c>
      <c r="C1015" s="263">
        <v>101.90229419696291</v>
      </c>
    </row>
    <row r="1016" spans="2:3" x14ac:dyDescent="0.25">
      <c r="B1016" s="264">
        <v>953</v>
      </c>
      <c r="C1016" s="263">
        <v>99.912578703326616</v>
      </c>
    </row>
    <row r="1017" spans="2:3" x14ac:dyDescent="0.25">
      <c r="B1017" s="264">
        <v>954</v>
      </c>
      <c r="C1017" s="263">
        <v>83.263600592366629</v>
      </c>
    </row>
    <row r="1018" spans="2:3" x14ac:dyDescent="0.25">
      <c r="B1018" s="264">
        <v>955</v>
      </c>
      <c r="C1018" s="263">
        <v>141.70032597478027</v>
      </c>
    </row>
    <row r="1019" spans="2:3" x14ac:dyDescent="0.25">
      <c r="B1019" s="264">
        <v>956</v>
      </c>
      <c r="C1019" s="263">
        <v>146.01223849513568</v>
      </c>
    </row>
    <row r="1020" spans="2:3" x14ac:dyDescent="0.25">
      <c r="B1020" s="264">
        <v>957</v>
      </c>
      <c r="C1020" s="263">
        <v>114.00074365706999</v>
      </c>
    </row>
    <row r="1021" spans="2:3" x14ac:dyDescent="0.25">
      <c r="B1021" s="264">
        <v>958</v>
      </c>
      <c r="C1021" s="263">
        <v>154.93235538696226</v>
      </c>
    </row>
    <row r="1022" spans="2:3" x14ac:dyDescent="0.25">
      <c r="B1022" s="264">
        <v>959</v>
      </c>
      <c r="C1022" s="263">
        <v>153.05363279794886</v>
      </c>
    </row>
    <row r="1023" spans="2:3" x14ac:dyDescent="0.25">
      <c r="B1023" s="264">
        <v>960</v>
      </c>
      <c r="C1023" s="263">
        <v>132.72633209176098</v>
      </c>
    </row>
    <row r="1024" spans="2:3" x14ac:dyDescent="0.25">
      <c r="B1024" s="264">
        <v>961</v>
      </c>
      <c r="C1024" s="263">
        <v>107.2380030944809</v>
      </c>
    </row>
    <row r="1025" spans="2:3" x14ac:dyDescent="0.25">
      <c r="B1025" s="264">
        <v>962</v>
      </c>
      <c r="C1025" s="263">
        <v>106.78721914771597</v>
      </c>
    </row>
    <row r="1026" spans="2:3" x14ac:dyDescent="0.25">
      <c r="B1026" s="264">
        <v>963</v>
      </c>
      <c r="C1026" s="263">
        <v>121.64073813882651</v>
      </c>
    </row>
    <row r="1027" spans="2:3" x14ac:dyDescent="0.25">
      <c r="B1027" s="264">
        <v>964</v>
      </c>
      <c r="C1027" s="263">
        <v>168.28550100667746</v>
      </c>
    </row>
    <row r="1028" spans="2:3" x14ac:dyDescent="0.25">
      <c r="B1028" s="264">
        <v>965</v>
      </c>
      <c r="C1028" s="263">
        <v>135.4105565873534</v>
      </c>
    </row>
    <row r="1029" spans="2:3" x14ac:dyDescent="0.25">
      <c r="B1029" s="264">
        <v>966</v>
      </c>
      <c r="C1029" s="263">
        <v>84.812830257744267</v>
      </c>
    </row>
    <row r="1030" spans="2:3" x14ac:dyDescent="0.25">
      <c r="B1030" s="264">
        <v>967</v>
      </c>
      <c r="C1030" s="263">
        <v>114.83955862358667</v>
      </c>
    </row>
    <row r="1031" spans="2:3" x14ac:dyDescent="0.25">
      <c r="B1031" s="264">
        <v>968</v>
      </c>
      <c r="C1031" s="263">
        <v>159.32061215596696</v>
      </c>
    </row>
    <row r="1032" spans="2:3" x14ac:dyDescent="0.25">
      <c r="B1032" s="264">
        <v>969</v>
      </c>
      <c r="C1032" s="263">
        <v>145.87465937486934</v>
      </c>
    </row>
    <row r="1033" spans="2:3" x14ac:dyDescent="0.25">
      <c r="B1033" s="264">
        <v>970</v>
      </c>
      <c r="C1033" s="263">
        <v>97.478521136368528</v>
      </c>
    </row>
    <row r="1034" spans="2:3" x14ac:dyDescent="0.25">
      <c r="B1034" s="264">
        <v>971</v>
      </c>
      <c r="C1034" s="263">
        <v>121.91603383453926</v>
      </c>
    </row>
    <row r="1035" spans="2:3" x14ac:dyDescent="0.25">
      <c r="B1035" s="264">
        <v>972</v>
      </c>
      <c r="C1035" s="263">
        <v>108.82525494827129</v>
      </c>
    </row>
    <row r="1036" spans="2:3" x14ac:dyDescent="0.25">
      <c r="B1036" s="264">
        <v>973</v>
      </c>
      <c r="C1036" s="263">
        <v>142.72370004660334</v>
      </c>
    </row>
    <row r="1037" spans="2:3" x14ac:dyDescent="0.25">
      <c r="B1037" s="264">
        <v>974</v>
      </c>
      <c r="C1037" s="263">
        <v>109.334791025321</v>
      </c>
    </row>
    <row r="1038" spans="2:3" x14ac:dyDescent="0.25">
      <c r="B1038" s="264">
        <v>975</v>
      </c>
      <c r="C1038" s="263">
        <v>149.73532515255783</v>
      </c>
    </row>
    <row r="1039" spans="2:3" x14ac:dyDescent="0.25">
      <c r="B1039" s="264">
        <v>976</v>
      </c>
      <c r="C1039" s="263">
        <v>78.423241304104096</v>
      </c>
    </row>
    <row r="1040" spans="2:3" x14ac:dyDescent="0.25">
      <c r="B1040" s="264">
        <v>977</v>
      </c>
      <c r="C1040" s="263">
        <v>141.85526288347768</v>
      </c>
    </row>
    <row r="1041" spans="2:3" x14ac:dyDescent="0.25">
      <c r="B1041" s="264">
        <v>978</v>
      </c>
      <c r="C1041" s="263">
        <v>112.81308012075004</v>
      </c>
    </row>
    <row r="1042" spans="2:3" x14ac:dyDescent="0.25">
      <c r="B1042" s="264">
        <v>979</v>
      </c>
      <c r="C1042" s="263">
        <v>99.373684745545035</v>
      </c>
    </row>
    <row r="1043" spans="2:3" x14ac:dyDescent="0.25">
      <c r="B1043" s="264">
        <v>980</v>
      </c>
      <c r="C1043" s="263">
        <v>115.73318899188351</v>
      </c>
    </row>
    <row r="1044" spans="2:3" x14ac:dyDescent="0.25">
      <c r="B1044" s="264">
        <v>981</v>
      </c>
      <c r="C1044" s="263">
        <v>92.058447961309241</v>
      </c>
    </row>
    <row r="1045" spans="2:3" x14ac:dyDescent="0.25">
      <c r="B1045" s="264">
        <v>982</v>
      </c>
      <c r="C1045" s="263">
        <v>109.28049716358137</v>
      </c>
    </row>
    <row r="1046" spans="2:3" x14ac:dyDescent="0.25">
      <c r="B1046" s="264">
        <v>983</v>
      </c>
      <c r="C1046" s="263">
        <v>112.41742733386927</v>
      </c>
    </row>
    <row r="1047" spans="2:3" x14ac:dyDescent="0.25">
      <c r="B1047" s="264">
        <v>984</v>
      </c>
      <c r="C1047" s="263">
        <v>125.28695057465052</v>
      </c>
    </row>
    <row r="1048" spans="2:3" x14ac:dyDescent="0.25">
      <c r="B1048" s="264">
        <v>985</v>
      </c>
      <c r="C1048" s="263">
        <v>108.08047848807409</v>
      </c>
    </row>
    <row r="1049" spans="2:3" x14ac:dyDescent="0.25">
      <c r="B1049" s="264">
        <v>986</v>
      </c>
      <c r="C1049" s="263">
        <v>130.74684352560786</v>
      </c>
    </row>
    <row r="1050" spans="2:3" x14ac:dyDescent="0.25">
      <c r="B1050" s="264">
        <v>987</v>
      </c>
      <c r="C1050" s="263">
        <v>129.23097262756352</v>
      </c>
    </row>
    <row r="1051" spans="2:3" x14ac:dyDescent="0.25">
      <c r="B1051" s="264">
        <v>988</v>
      </c>
      <c r="C1051" s="263">
        <v>138.83732045289088</v>
      </c>
    </row>
    <row r="1052" spans="2:3" x14ac:dyDescent="0.25">
      <c r="B1052" s="264">
        <v>989</v>
      </c>
      <c r="C1052" s="263">
        <v>114.01110829080548</v>
      </c>
    </row>
    <row r="1053" spans="2:3" x14ac:dyDescent="0.25">
      <c r="B1053" s="264">
        <v>990</v>
      </c>
      <c r="C1053" s="263">
        <v>139.74417303229285</v>
      </c>
    </row>
    <row r="1054" spans="2:3" x14ac:dyDescent="0.25">
      <c r="B1054" s="264">
        <v>991</v>
      </c>
      <c r="C1054" s="263">
        <v>114.68170527823916</v>
      </c>
    </row>
    <row r="1055" spans="2:3" x14ac:dyDescent="0.25">
      <c r="B1055" s="264">
        <v>992</v>
      </c>
      <c r="C1055" s="263">
        <v>141.47365632950851</v>
      </c>
    </row>
    <row r="1056" spans="2:3" x14ac:dyDescent="0.25">
      <c r="B1056" s="264">
        <v>993</v>
      </c>
      <c r="C1056" s="263">
        <v>145.38779054383642</v>
      </c>
    </row>
    <row r="1057" spans="2:3" x14ac:dyDescent="0.25">
      <c r="B1057" s="264">
        <v>994</v>
      </c>
      <c r="C1057" s="263">
        <v>121.61768500991995</v>
      </c>
    </row>
    <row r="1058" spans="2:3" x14ac:dyDescent="0.25">
      <c r="B1058" s="264">
        <v>995</v>
      </c>
      <c r="C1058" s="263">
        <v>67.864517050316465</v>
      </c>
    </row>
    <row r="1059" spans="2:3" x14ac:dyDescent="0.25">
      <c r="B1059" s="264">
        <v>996</v>
      </c>
      <c r="C1059" s="263">
        <v>98.058583872656172</v>
      </c>
    </row>
    <row r="1060" spans="2:3" x14ac:dyDescent="0.25">
      <c r="B1060" s="264">
        <v>997</v>
      </c>
      <c r="C1060" s="263">
        <v>144.71321465399262</v>
      </c>
    </row>
    <row r="1061" spans="2:3" x14ac:dyDescent="0.25">
      <c r="B1061" s="264">
        <v>998</v>
      </c>
      <c r="C1061" s="263">
        <v>116.54337328904026</v>
      </c>
    </row>
    <row r="1062" spans="2:3" x14ac:dyDescent="0.25">
      <c r="B1062" s="264">
        <v>999</v>
      </c>
      <c r="C1062" s="263">
        <v>108.62012823476246</v>
      </c>
    </row>
    <row r="1063" spans="2:3" x14ac:dyDescent="0.25">
      <c r="B1063" s="264">
        <v>1000</v>
      </c>
      <c r="C1063" s="263">
        <v>144.49243873363739</v>
      </c>
    </row>
    <row r="1064" spans="2:3" x14ac:dyDescent="0.25">
      <c r="B1064" s="264">
        <v>1001</v>
      </c>
      <c r="C1064" s="263">
        <v>85.280708186443519</v>
      </c>
    </row>
    <row r="1065" spans="2:3" x14ac:dyDescent="0.25">
      <c r="B1065" s="264">
        <v>1002</v>
      </c>
      <c r="C1065" s="263">
        <v>105.38600976603507</v>
      </c>
    </row>
    <row r="1066" spans="2:3" x14ac:dyDescent="0.25">
      <c r="B1066" s="264">
        <v>1003</v>
      </c>
      <c r="C1066" s="263">
        <v>148.87351413036191</v>
      </c>
    </row>
    <row r="1067" spans="2:3" x14ac:dyDescent="0.25">
      <c r="B1067" s="264">
        <v>1004</v>
      </c>
      <c r="C1067" s="263">
        <v>112.73754481626219</v>
      </c>
    </row>
    <row r="1068" spans="2:3" x14ac:dyDescent="0.25">
      <c r="B1068" s="264">
        <v>1005</v>
      </c>
      <c r="C1068" s="263">
        <v>96.800136179250188</v>
      </c>
    </row>
    <row r="1069" spans="2:3" x14ac:dyDescent="0.25">
      <c r="B1069" s="264">
        <v>1006</v>
      </c>
      <c r="C1069" s="263">
        <v>147.76766655908233</v>
      </c>
    </row>
    <row r="1070" spans="2:3" x14ac:dyDescent="0.25">
      <c r="B1070" s="264">
        <v>1007</v>
      </c>
      <c r="C1070" s="263">
        <v>130.80463559080937</v>
      </c>
    </row>
    <row r="1071" spans="2:3" x14ac:dyDescent="0.25">
      <c r="B1071" s="264">
        <v>1008</v>
      </c>
      <c r="C1071" s="263">
        <v>87.419589265469455</v>
      </c>
    </row>
    <row r="1072" spans="2:3" x14ac:dyDescent="0.25">
      <c r="B1072" s="264">
        <v>1009</v>
      </c>
      <c r="C1072" s="263">
        <v>128.7468962111663</v>
      </c>
    </row>
    <row r="1073" spans="2:3" x14ac:dyDescent="0.25">
      <c r="B1073" s="264">
        <v>1010</v>
      </c>
      <c r="C1073" s="263">
        <v>124.41743012444579</v>
      </c>
    </row>
    <row r="1074" spans="2:3" x14ac:dyDescent="0.25">
      <c r="B1074" s="264">
        <v>1011</v>
      </c>
      <c r="C1074" s="263">
        <v>157.42118699770768</v>
      </c>
    </row>
    <row r="1075" spans="2:3" x14ac:dyDescent="0.25">
      <c r="B1075" s="264">
        <v>1012</v>
      </c>
      <c r="C1075" s="263">
        <v>135.73097780460904</v>
      </c>
    </row>
    <row r="1076" spans="2:3" x14ac:dyDescent="0.25">
      <c r="B1076" s="264">
        <v>1013</v>
      </c>
      <c r="C1076" s="263">
        <v>132.82857536993592</v>
      </c>
    </row>
    <row r="1077" spans="2:3" x14ac:dyDescent="0.25">
      <c r="B1077" s="264">
        <v>1014</v>
      </c>
      <c r="C1077" s="263">
        <v>153.1523815210542</v>
      </c>
    </row>
    <row r="1078" spans="2:3" x14ac:dyDescent="0.25">
      <c r="B1078" s="264">
        <v>1015</v>
      </c>
      <c r="C1078" s="263">
        <v>107.10553188495986</v>
      </c>
    </row>
    <row r="1079" spans="2:3" x14ac:dyDescent="0.25">
      <c r="B1079" s="264">
        <v>1016</v>
      </c>
      <c r="C1079" s="263">
        <v>106.12462398245734</v>
      </c>
    </row>
    <row r="1080" spans="2:3" x14ac:dyDescent="0.25">
      <c r="B1080" s="264">
        <v>1017</v>
      </c>
      <c r="C1080" s="263">
        <v>78.272864319872127</v>
      </c>
    </row>
    <row r="1081" spans="2:3" x14ac:dyDescent="0.25">
      <c r="B1081" s="264">
        <v>1018</v>
      </c>
      <c r="C1081" s="263">
        <v>137.66316896655954</v>
      </c>
    </row>
    <row r="1082" spans="2:3" x14ac:dyDescent="0.25">
      <c r="B1082" s="264">
        <v>1019</v>
      </c>
      <c r="C1082" s="263">
        <v>134.05709494757781</v>
      </c>
    </row>
    <row r="1083" spans="2:3" x14ac:dyDescent="0.25">
      <c r="B1083" s="264">
        <v>1020</v>
      </c>
      <c r="C1083" s="263">
        <v>102.83072111344565</v>
      </c>
    </row>
    <row r="1084" spans="2:3" x14ac:dyDescent="0.25">
      <c r="B1084" s="264">
        <v>1021</v>
      </c>
      <c r="C1084" s="263">
        <v>104.09122005894575</v>
      </c>
    </row>
    <row r="1085" spans="2:3" x14ac:dyDescent="0.25">
      <c r="B1085" s="264">
        <v>1022</v>
      </c>
      <c r="C1085" s="263">
        <v>153.22885565444506</v>
      </c>
    </row>
    <row r="1086" spans="2:3" x14ac:dyDescent="0.25">
      <c r="B1086" s="264">
        <v>1023</v>
      </c>
      <c r="C1086" s="263">
        <v>105.74614746257008</v>
      </c>
    </row>
    <row r="1087" spans="2:3" x14ac:dyDescent="0.25">
      <c r="B1087" s="264">
        <v>1024</v>
      </c>
      <c r="C1087" s="263">
        <v>137.48965464843678</v>
      </c>
    </row>
    <row r="1088" spans="2:3" x14ac:dyDescent="0.25">
      <c r="B1088" s="264">
        <v>1025</v>
      </c>
      <c r="C1088" s="263">
        <v>110.15039723636993</v>
      </c>
    </row>
    <row r="1089" spans="2:3" x14ac:dyDescent="0.25">
      <c r="B1089" s="264">
        <v>1026</v>
      </c>
      <c r="C1089" s="263">
        <v>149.42185177100441</v>
      </c>
    </row>
    <row r="1090" spans="2:3" x14ac:dyDescent="0.25">
      <c r="B1090" s="264">
        <v>1027</v>
      </c>
      <c r="C1090" s="263">
        <v>190.0080671706832</v>
      </c>
    </row>
    <row r="1091" spans="2:3" x14ac:dyDescent="0.25">
      <c r="B1091" s="264">
        <v>1028</v>
      </c>
      <c r="C1091" s="263">
        <v>96.332364926489845</v>
      </c>
    </row>
    <row r="1092" spans="2:3" x14ac:dyDescent="0.25">
      <c r="B1092" s="264">
        <v>1029</v>
      </c>
      <c r="C1092" s="263">
        <v>119.25959642810734</v>
      </c>
    </row>
    <row r="1093" spans="2:3" x14ac:dyDescent="0.25">
      <c r="B1093" s="264">
        <v>1030</v>
      </c>
      <c r="C1093" s="263">
        <v>99.293367339014566</v>
      </c>
    </row>
    <row r="1094" spans="2:3" x14ac:dyDescent="0.25">
      <c r="B1094" s="264">
        <v>1031</v>
      </c>
      <c r="C1094" s="263">
        <v>98.98203183150892</v>
      </c>
    </row>
    <row r="1095" spans="2:3" x14ac:dyDescent="0.25">
      <c r="B1095" s="264">
        <v>1032</v>
      </c>
      <c r="C1095" s="263">
        <v>113.61954812013118</v>
      </c>
    </row>
    <row r="1096" spans="2:3" x14ac:dyDescent="0.25">
      <c r="B1096" s="264">
        <v>1033</v>
      </c>
      <c r="C1096" s="263">
        <v>149.29571610410844</v>
      </c>
    </row>
    <row r="1097" spans="2:3" x14ac:dyDescent="0.25">
      <c r="B1097" s="264">
        <v>1034</v>
      </c>
      <c r="C1097" s="263">
        <v>131.17653102319514</v>
      </c>
    </row>
    <row r="1098" spans="2:3" x14ac:dyDescent="0.25">
      <c r="B1098" s="264">
        <v>1035</v>
      </c>
      <c r="C1098" s="263">
        <v>131.67165540431233</v>
      </c>
    </row>
    <row r="1099" spans="2:3" x14ac:dyDescent="0.25">
      <c r="B1099" s="264">
        <v>1036</v>
      </c>
      <c r="C1099" s="263">
        <v>141.65068527895269</v>
      </c>
    </row>
    <row r="1100" spans="2:3" x14ac:dyDescent="0.25">
      <c r="B1100" s="264">
        <v>1037</v>
      </c>
      <c r="C1100" s="263">
        <v>145.71373373859677</v>
      </c>
    </row>
    <row r="1101" spans="2:3" x14ac:dyDescent="0.25">
      <c r="B1101" s="264">
        <v>1038</v>
      </c>
      <c r="C1101" s="263">
        <v>139.0711046901927</v>
      </c>
    </row>
    <row r="1102" spans="2:3" x14ac:dyDescent="0.25">
      <c r="B1102" s="264">
        <v>1039</v>
      </c>
      <c r="C1102" s="263">
        <v>124.37864998048018</v>
      </c>
    </row>
    <row r="1103" spans="2:3" x14ac:dyDescent="0.25">
      <c r="B1103" s="264">
        <v>1040</v>
      </c>
      <c r="C1103" s="263">
        <v>105.71533758482481</v>
      </c>
    </row>
    <row r="1104" spans="2:3" x14ac:dyDescent="0.25">
      <c r="B1104" s="264">
        <v>1041</v>
      </c>
      <c r="C1104" s="263">
        <v>119.72092416522001</v>
      </c>
    </row>
    <row r="1105" spans="2:3" x14ac:dyDescent="0.25">
      <c r="B1105" s="264">
        <v>1042</v>
      </c>
      <c r="C1105" s="263">
        <v>114.76602705657257</v>
      </c>
    </row>
    <row r="1106" spans="2:3" x14ac:dyDescent="0.25">
      <c r="B1106" s="264">
        <v>1043</v>
      </c>
      <c r="C1106" s="263">
        <v>108.34834641714244</v>
      </c>
    </row>
    <row r="1107" spans="2:3" x14ac:dyDescent="0.25">
      <c r="B1107" s="264">
        <v>1044</v>
      </c>
      <c r="C1107" s="263">
        <v>107.77001616459195</v>
      </c>
    </row>
    <row r="1108" spans="2:3" x14ac:dyDescent="0.25">
      <c r="B1108" s="264">
        <v>1045</v>
      </c>
      <c r="C1108" s="263">
        <v>114.66395932401346</v>
      </c>
    </row>
    <row r="1109" spans="2:3" x14ac:dyDescent="0.25">
      <c r="B1109" s="264">
        <v>1046</v>
      </c>
      <c r="C1109" s="263">
        <v>103.85418603540111</v>
      </c>
    </row>
    <row r="1110" spans="2:3" x14ac:dyDescent="0.25">
      <c r="B1110" s="264">
        <v>1047</v>
      </c>
      <c r="C1110" s="263">
        <v>115.39608817808521</v>
      </c>
    </row>
    <row r="1111" spans="2:3" x14ac:dyDescent="0.25">
      <c r="B1111" s="264">
        <v>1048</v>
      </c>
      <c r="C1111" s="263">
        <v>61.50381791060682</v>
      </c>
    </row>
    <row r="1112" spans="2:3" x14ac:dyDescent="0.25">
      <c r="B1112" s="264">
        <v>1049</v>
      </c>
      <c r="C1112" s="263">
        <v>96.725335283140794</v>
      </c>
    </row>
    <row r="1113" spans="2:3" x14ac:dyDescent="0.25">
      <c r="B1113" s="264">
        <v>1050</v>
      </c>
      <c r="C1113" s="263">
        <v>140.10302073307304</v>
      </c>
    </row>
    <row r="1114" spans="2:3" x14ac:dyDescent="0.25">
      <c r="B1114" s="264">
        <v>1051</v>
      </c>
      <c r="C1114" s="263">
        <v>132.30909484721252</v>
      </c>
    </row>
    <row r="1115" spans="2:3" x14ac:dyDescent="0.25">
      <c r="B1115" s="264">
        <v>1052</v>
      </c>
      <c r="C1115" s="263">
        <v>135.38967027307149</v>
      </c>
    </row>
    <row r="1116" spans="2:3" x14ac:dyDescent="0.25">
      <c r="B1116" s="264">
        <v>1053</v>
      </c>
      <c r="C1116" s="263">
        <v>115.46079348135382</v>
      </c>
    </row>
    <row r="1117" spans="2:3" x14ac:dyDescent="0.25">
      <c r="B1117" s="264">
        <v>1054</v>
      </c>
      <c r="C1117" s="263">
        <v>158.2073522782668</v>
      </c>
    </row>
    <row r="1118" spans="2:3" x14ac:dyDescent="0.25">
      <c r="B1118" s="264">
        <v>1055</v>
      </c>
      <c r="C1118" s="263">
        <v>114.24507755686216</v>
      </c>
    </row>
    <row r="1119" spans="2:3" x14ac:dyDescent="0.25">
      <c r="B1119" s="264">
        <v>1056</v>
      </c>
      <c r="C1119" s="263">
        <v>99.832790504101439</v>
      </c>
    </row>
    <row r="1120" spans="2:3" x14ac:dyDescent="0.25">
      <c r="B1120" s="264">
        <v>1057</v>
      </c>
      <c r="C1120" s="263">
        <v>116.84285889106673</v>
      </c>
    </row>
    <row r="1121" spans="2:3" x14ac:dyDescent="0.25">
      <c r="B1121" s="264">
        <v>1058</v>
      </c>
      <c r="C1121" s="263">
        <v>163.22496882277616</v>
      </c>
    </row>
    <row r="1122" spans="2:3" x14ac:dyDescent="0.25">
      <c r="B1122" s="264">
        <v>1059</v>
      </c>
      <c r="C1122" s="263">
        <v>129.56781839390089</v>
      </c>
    </row>
    <row r="1123" spans="2:3" x14ac:dyDescent="0.25">
      <c r="B1123" s="264">
        <v>1060</v>
      </c>
      <c r="C1123" s="263">
        <v>86.289335117879716</v>
      </c>
    </row>
    <row r="1124" spans="2:3" x14ac:dyDescent="0.25">
      <c r="B1124" s="264">
        <v>1061</v>
      </c>
      <c r="C1124" s="263">
        <v>120.70229769062961</v>
      </c>
    </row>
    <row r="1125" spans="2:3" x14ac:dyDescent="0.25">
      <c r="B1125" s="264">
        <v>1062</v>
      </c>
      <c r="C1125" s="263">
        <v>119.37730801019613</v>
      </c>
    </row>
    <row r="1126" spans="2:3" x14ac:dyDescent="0.25">
      <c r="B1126" s="264">
        <v>1063</v>
      </c>
      <c r="C1126" s="263">
        <v>107.81999604133166</v>
      </c>
    </row>
    <row r="1127" spans="2:3" x14ac:dyDescent="0.25">
      <c r="B1127" s="264">
        <v>1064</v>
      </c>
      <c r="C1127" s="263">
        <v>138.93055333326373</v>
      </c>
    </row>
    <row r="1128" spans="2:3" x14ac:dyDescent="0.25">
      <c r="B1128" s="264">
        <v>1065</v>
      </c>
      <c r="C1128" s="263">
        <v>87.557980138480076</v>
      </c>
    </row>
    <row r="1129" spans="2:3" x14ac:dyDescent="0.25">
      <c r="B1129" s="264">
        <v>1066</v>
      </c>
      <c r="C1129" s="263">
        <v>95.487257439444789</v>
      </c>
    </row>
    <row r="1130" spans="2:3" x14ac:dyDescent="0.25">
      <c r="B1130" s="264">
        <v>1067</v>
      </c>
      <c r="C1130" s="263">
        <v>139.81430995105649</v>
      </c>
    </row>
    <row r="1131" spans="2:3" x14ac:dyDescent="0.25">
      <c r="B1131" s="264">
        <v>1068</v>
      </c>
      <c r="C1131" s="263">
        <v>129.63598703987029</v>
      </c>
    </row>
    <row r="1132" spans="2:3" x14ac:dyDescent="0.25">
      <c r="B1132" s="264">
        <v>1069</v>
      </c>
      <c r="C1132" s="263">
        <v>120.97253452765726</v>
      </c>
    </row>
    <row r="1133" spans="2:3" x14ac:dyDescent="0.25">
      <c r="B1133" s="264">
        <v>1070</v>
      </c>
      <c r="C1133" s="263">
        <v>105.71034823374916</v>
      </c>
    </row>
    <row r="1134" spans="2:3" x14ac:dyDescent="0.25">
      <c r="B1134" s="264">
        <v>1071</v>
      </c>
      <c r="C1134" s="263">
        <v>128.84372174105465</v>
      </c>
    </row>
    <row r="1135" spans="2:3" x14ac:dyDescent="0.25">
      <c r="B1135" s="264">
        <v>1072</v>
      </c>
      <c r="C1135" s="263">
        <v>142.81842735166319</v>
      </c>
    </row>
    <row r="1136" spans="2:3" x14ac:dyDescent="0.25">
      <c r="B1136" s="264">
        <v>1073</v>
      </c>
      <c r="C1136" s="263">
        <v>133.1502701913476</v>
      </c>
    </row>
    <row r="1137" spans="2:3" x14ac:dyDescent="0.25">
      <c r="B1137" s="264">
        <v>1074</v>
      </c>
      <c r="C1137" s="263">
        <v>116.36514443955804</v>
      </c>
    </row>
    <row r="1138" spans="2:3" x14ac:dyDescent="0.25">
      <c r="B1138" s="264">
        <v>1075</v>
      </c>
      <c r="C1138" s="263">
        <v>120.865969238568</v>
      </c>
    </row>
    <row r="1139" spans="2:3" x14ac:dyDescent="0.25">
      <c r="B1139" s="264">
        <v>1076</v>
      </c>
      <c r="C1139" s="263">
        <v>106.14075616939067</v>
      </c>
    </row>
    <row r="1140" spans="2:3" x14ac:dyDescent="0.25">
      <c r="B1140" s="264">
        <v>1077</v>
      </c>
      <c r="C1140" s="263">
        <v>141.66283284609898</v>
      </c>
    </row>
    <row r="1141" spans="2:3" x14ac:dyDescent="0.25">
      <c r="B1141" s="264">
        <v>1078</v>
      </c>
      <c r="C1141" s="263">
        <v>180.25218610129386</v>
      </c>
    </row>
    <row r="1142" spans="2:3" x14ac:dyDescent="0.25">
      <c r="B1142" s="264">
        <v>1079</v>
      </c>
      <c r="C1142" s="263">
        <v>106.06564937606359</v>
      </c>
    </row>
    <row r="1143" spans="2:3" x14ac:dyDescent="0.25">
      <c r="B1143" s="264">
        <v>1080</v>
      </c>
      <c r="C1143" s="263">
        <v>163.38421532263391</v>
      </c>
    </row>
    <row r="1144" spans="2:3" x14ac:dyDescent="0.25">
      <c r="B1144" s="264">
        <v>1081</v>
      </c>
      <c r="C1144" s="263">
        <v>149.7889305411353</v>
      </c>
    </row>
    <row r="1145" spans="2:3" x14ac:dyDescent="0.25">
      <c r="B1145" s="264">
        <v>1082</v>
      </c>
      <c r="C1145" s="263">
        <v>125.24813337854256</v>
      </c>
    </row>
    <row r="1146" spans="2:3" x14ac:dyDescent="0.25">
      <c r="B1146" s="264">
        <v>1083</v>
      </c>
      <c r="C1146" s="263">
        <v>119.45753569010508</v>
      </c>
    </row>
    <row r="1147" spans="2:3" x14ac:dyDescent="0.25">
      <c r="B1147" s="264">
        <v>1084</v>
      </c>
      <c r="C1147" s="263">
        <v>161.58334539438533</v>
      </c>
    </row>
    <row r="1148" spans="2:3" x14ac:dyDescent="0.25">
      <c r="B1148" s="264">
        <v>1085</v>
      </c>
      <c r="C1148" s="263">
        <v>130.97499468648357</v>
      </c>
    </row>
    <row r="1149" spans="2:3" x14ac:dyDescent="0.25">
      <c r="B1149" s="264">
        <v>1086</v>
      </c>
      <c r="C1149" s="263">
        <v>128.07606156939045</v>
      </c>
    </row>
    <row r="1150" spans="2:3" x14ac:dyDescent="0.25">
      <c r="B1150" s="264">
        <v>1087</v>
      </c>
      <c r="C1150" s="263">
        <v>132.81411464965703</v>
      </c>
    </row>
    <row r="1151" spans="2:3" x14ac:dyDescent="0.25">
      <c r="B1151" s="264">
        <v>1088</v>
      </c>
      <c r="C1151" s="263">
        <v>116.58576175596671</v>
      </c>
    </row>
    <row r="1152" spans="2:3" x14ac:dyDescent="0.25">
      <c r="B1152" s="264">
        <v>1089</v>
      </c>
      <c r="C1152" s="263">
        <v>145.00056877947796</v>
      </c>
    </row>
    <row r="1153" spans="2:3" x14ac:dyDescent="0.25">
      <c r="B1153" s="264">
        <v>1090</v>
      </c>
      <c r="C1153" s="263">
        <v>89.393584028190901</v>
      </c>
    </row>
    <row r="1154" spans="2:3" x14ac:dyDescent="0.25">
      <c r="B1154" s="264">
        <v>1091</v>
      </c>
      <c r="C1154" s="263">
        <v>92.366884302562212</v>
      </c>
    </row>
    <row r="1155" spans="2:3" x14ac:dyDescent="0.25">
      <c r="B1155" s="264">
        <v>1092</v>
      </c>
      <c r="C1155" s="263">
        <v>75.897218679403807</v>
      </c>
    </row>
    <row r="1156" spans="2:3" x14ac:dyDescent="0.25">
      <c r="B1156" s="264">
        <v>1093</v>
      </c>
      <c r="C1156" s="263">
        <v>96.746193673160377</v>
      </c>
    </row>
    <row r="1157" spans="2:3" x14ac:dyDescent="0.25">
      <c r="B1157" s="264">
        <v>1094</v>
      </c>
      <c r="C1157" s="263">
        <v>141.77590802176451</v>
      </c>
    </row>
    <row r="1158" spans="2:3" x14ac:dyDescent="0.25">
      <c r="B1158" s="264">
        <v>1095</v>
      </c>
      <c r="C1158" s="263">
        <v>138.88478348179382</v>
      </c>
    </row>
    <row r="1159" spans="2:3" x14ac:dyDescent="0.25">
      <c r="B1159" s="264">
        <v>1096</v>
      </c>
      <c r="C1159" s="263">
        <v>130.07641508299272</v>
      </c>
    </row>
    <row r="1160" spans="2:3" x14ac:dyDescent="0.25">
      <c r="B1160" s="264">
        <v>1097</v>
      </c>
      <c r="C1160" s="263">
        <v>103.67327060270657</v>
      </c>
    </row>
    <row r="1161" spans="2:3" x14ac:dyDescent="0.25">
      <c r="B1161" s="264">
        <v>1098</v>
      </c>
      <c r="C1161" s="263">
        <v>114.65344482729742</v>
      </c>
    </row>
    <row r="1162" spans="2:3" x14ac:dyDescent="0.25">
      <c r="B1162" s="264">
        <v>1099</v>
      </c>
      <c r="C1162" s="263">
        <v>151.54922843098598</v>
      </c>
    </row>
    <row r="1163" spans="2:3" x14ac:dyDescent="0.25">
      <c r="B1163" s="264">
        <v>1100</v>
      </c>
      <c r="C1163" s="263">
        <v>101.51988921976039</v>
      </c>
    </row>
    <row r="1164" spans="2:3" x14ac:dyDescent="0.25">
      <c r="B1164" s="264">
        <v>1101</v>
      </c>
      <c r="C1164" s="263">
        <v>123.79719918191802</v>
      </c>
    </row>
    <row r="1165" spans="2:3" x14ac:dyDescent="0.25">
      <c r="B1165" s="264">
        <v>1102</v>
      </c>
      <c r="C1165" s="263">
        <v>120.05873530957048</v>
      </c>
    </row>
    <row r="1166" spans="2:3" x14ac:dyDescent="0.25">
      <c r="B1166" s="264">
        <v>1103</v>
      </c>
      <c r="C1166" s="263">
        <v>117.75728823070131</v>
      </c>
    </row>
    <row r="1167" spans="2:3" x14ac:dyDescent="0.25">
      <c r="B1167" s="264">
        <v>1104</v>
      </c>
      <c r="C1167" s="263">
        <v>157.73811578269198</v>
      </c>
    </row>
    <row r="1168" spans="2:3" x14ac:dyDescent="0.25">
      <c r="B1168" s="264">
        <v>1105</v>
      </c>
      <c r="C1168" s="263">
        <v>141.75491740233593</v>
      </c>
    </row>
    <row r="1169" spans="2:3" x14ac:dyDescent="0.25">
      <c r="B1169" s="264">
        <v>1106</v>
      </c>
      <c r="C1169" s="263">
        <v>77.431927412369248</v>
      </c>
    </row>
    <row r="1170" spans="2:3" x14ac:dyDescent="0.25">
      <c r="B1170" s="264">
        <v>1107</v>
      </c>
      <c r="C1170" s="263">
        <v>156.00199452078479</v>
      </c>
    </row>
    <row r="1171" spans="2:3" x14ac:dyDescent="0.25">
      <c r="B1171" s="264">
        <v>1108</v>
      </c>
      <c r="C1171" s="263">
        <v>99.668034641212586</v>
      </c>
    </row>
    <row r="1172" spans="2:3" x14ac:dyDescent="0.25">
      <c r="B1172" s="264">
        <v>1109</v>
      </c>
      <c r="C1172" s="263">
        <v>135.53484821857114</v>
      </c>
    </row>
    <row r="1173" spans="2:3" x14ac:dyDescent="0.25">
      <c r="B1173" s="264">
        <v>1110</v>
      </c>
      <c r="C1173" s="263">
        <v>99.02665563707474</v>
      </c>
    </row>
    <row r="1174" spans="2:3" x14ac:dyDescent="0.25">
      <c r="B1174" s="264">
        <v>1111</v>
      </c>
      <c r="C1174" s="263">
        <v>126.89086850257439</v>
      </c>
    </row>
    <row r="1175" spans="2:3" x14ac:dyDescent="0.25">
      <c r="B1175" s="264">
        <v>1112</v>
      </c>
      <c r="C1175" s="263">
        <v>159.7751241818066</v>
      </c>
    </row>
    <row r="1176" spans="2:3" x14ac:dyDescent="0.25">
      <c r="B1176" s="264">
        <v>1113</v>
      </c>
      <c r="C1176" s="263">
        <v>127.21248712806897</v>
      </c>
    </row>
    <row r="1177" spans="2:3" x14ac:dyDescent="0.25">
      <c r="B1177" s="264">
        <v>1114</v>
      </c>
      <c r="C1177" s="263">
        <v>137.00891414293784</v>
      </c>
    </row>
    <row r="1178" spans="2:3" x14ac:dyDescent="0.25">
      <c r="B1178" s="264">
        <v>1115</v>
      </c>
      <c r="C1178" s="263">
        <v>117.72146156743941</v>
      </c>
    </row>
    <row r="1179" spans="2:3" x14ac:dyDescent="0.25">
      <c r="B1179" s="264">
        <v>1116</v>
      </c>
      <c r="C1179" s="263">
        <v>80.494779602275798</v>
      </c>
    </row>
    <row r="1180" spans="2:3" x14ac:dyDescent="0.25">
      <c r="B1180" s="264">
        <v>1117</v>
      </c>
      <c r="C1180" s="263">
        <v>137.99017477207647</v>
      </c>
    </row>
    <row r="1181" spans="2:3" x14ac:dyDescent="0.25">
      <c r="B1181" s="264">
        <v>1118</v>
      </c>
      <c r="C1181" s="263">
        <v>87.849791341888903</v>
      </c>
    </row>
    <row r="1182" spans="2:3" x14ac:dyDescent="0.25">
      <c r="B1182" s="264">
        <v>1119</v>
      </c>
      <c r="C1182" s="263">
        <v>157.31693721687242</v>
      </c>
    </row>
    <row r="1183" spans="2:3" x14ac:dyDescent="0.25">
      <c r="B1183" s="264">
        <v>1120</v>
      </c>
      <c r="C1183" s="263">
        <v>90.631724842886513</v>
      </c>
    </row>
    <row r="1184" spans="2:3" x14ac:dyDescent="0.25">
      <c r="B1184" s="264">
        <v>1121</v>
      </c>
      <c r="C1184" s="263">
        <v>91.187429308488419</v>
      </c>
    </row>
    <row r="1185" spans="2:3" x14ac:dyDescent="0.25">
      <c r="B1185" s="264">
        <v>1122</v>
      </c>
      <c r="C1185" s="263">
        <v>97.347430687004461</v>
      </c>
    </row>
    <row r="1186" spans="2:3" x14ac:dyDescent="0.25">
      <c r="B1186" s="264">
        <v>1123</v>
      </c>
      <c r="C1186" s="263">
        <v>170.33116182392956</v>
      </c>
    </row>
    <row r="1187" spans="2:3" x14ac:dyDescent="0.25">
      <c r="B1187" s="264">
        <v>1124</v>
      </c>
      <c r="C1187" s="263">
        <v>98.418476139454185</v>
      </c>
    </row>
    <row r="1188" spans="2:3" x14ac:dyDescent="0.25">
      <c r="B1188" s="264">
        <v>1125</v>
      </c>
      <c r="C1188" s="263">
        <v>128.23910027500287</v>
      </c>
    </row>
    <row r="1189" spans="2:3" x14ac:dyDescent="0.25">
      <c r="B1189" s="264">
        <v>1126</v>
      </c>
      <c r="C1189" s="263">
        <v>102.1432546470643</v>
      </c>
    </row>
    <row r="1190" spans="2:3" x14ac:dyDescent="0.25">
      <c r="B1190" s="264">
        <v>1127</v>
      </c>
      <c r="C1190" s="263">
        <v>162.60148484294709</v>
      </c>
    </row>
    <row r="1191" spans="2:3" x14ac:dyDescent="0.25">
      <c r="B1191" s="264">
        <v>1128</v>
      </c>
      <c r="C1191" s="263">
        <v>158.62987825769528</v>
      </c>
    </row>
    <row r="1192" spans="2:3" x14ac:dyDescent="0.25">
      <c r="B1192" s="264">
        <v>1129</v>
      </c>
      <c r="C1192" s="263">
        <v>191.7316315587754</v>
      </c>
    </row>
    <row r="1193" spans="2:3" x14ac:dyDescent="0.25">
      <c r="B1193" s="264">
        <v>1130</v>
      </c>
      <c r="C1193" s="263">
        <v>165.6993853026612</v>
      </c>
    </row>
    <row r="1194" spans="2:3" x14ac:dyDescent="0.25">
      <c r="B1194" s="264">
        <v>1131</v>
      </c>
      <c r="C1194" s="263">
        <v>135.84461891226957</v>
      </c>
    </row>
    <row r="1195" spans="2:3" x14ac:dyDescent="0.25">
      <c r="B1195" s="264">
        <v>1132</v>
      </c>
      <c r="C1195" s="263">
        <v>145.81924077356047</v>
      </c>
    </row>
    <row r="1196" spans="2:3" x14ac:dyDescent="0.25">
      <c r="B1196" s="264">
        <v>1133</v>
      </c>
      <c r="C1196" s="263">
        <v>136.5078681283224</v>
      </c>
    </row>
    <row r="1197" spans="2:3" x14ac:dyDescent="0.25">
      <c r="B1197" s="264">
        <v>1134</v>
      </c>
      <c r="C1197" s="263">
        <v>115.47660684907386</v>
      </c>
    </row>
    <row r="1198" spans="2:3" x14ac:dyDescent="0.25">
      <c r="B1198" s="264">
        <v>1135</v>
      </c>
      <c r="C1198" s="263">
        <v>134.88312708173586</v>
      </c>
    </row>
    <row r="1199" spans="2:3" x14ac:dyDescent="0.25">
      <c r="B1199" s="264">
        <v>1136</v>
      </c>
      <c r="C1199" s="263">
        <v>118.63039796745666</v>
      </c>
    </row>
    <row r="1200" spans="2:3" x14ac:dyDescent="0.25">
      <c r="B1200" s="264">
        <v>1137</v>
      </c>
      <c r="C1200" s="263">
        <v>127.17192531687144</v>
      </c>
    </row>
    <row r="1201" spans="2:3" x14ac:dyDescent="0.25">
      <c r="B1201" s="264">
        <v>1138</v>
      </c>
      <c r="C1201" s="263">
        <v>144.85172598071577</v>
      </c>
    </row>
    <row r="1202" spans="2:3" x14ac:dyDescent="0.25">
      <c r="B1202" s="264">
        <v>1139</v>
      </c>
      <c r="C1202" s="263">
        <v>105.60737499994886</v>
      </c>
    </row>
    <row r="1203" spans="2:3" x14ac:dyDescent="0.25">
      <c r="B1203" s="264">
        <v>1140</v>
      </c>
      <c r="C1203" s="263">
        <v>115.72741206510223</v>
      </c>
    </row>
    <row r="1204" spans="2:3" x14ac:dyDescent="0.25">
      <c r="B1204" s="264">
        <v>1141</v>
      </c>
      <c r="C1204" s="263">
        <v>109.25860430195192</v>
      </c>
    </row>
    <row r="1205" spans="2:3" x14ac:dyDescent="0.25">
      <c r="B1205" s="264">
        <v>1142</v>
      </c>
      <c r="C1205" s="263">
        <v>82.238195884260506</v>
      </c>
    </row>
    <row r="1206" spans="2:3" x14ac:dyDescent="0.25">
      <c r="B1206" s="264">
        <v>1143</v>
      </c>
      <c r="C1206" s="263">
        <v>98.067027524640338</v>
      </c>
    </row>
    <row r="1207" spans="2:3" x14ac:dyDescent="0.25">
      <c r="B1207" s="264">
        <v>1144</v>
      </c>
      <c r="C1207" s="263">
        <v>131.01100007524593</v>
      </c>
    </row>
    <row r="1208" spans="2:3" x14ac:dyDescent="0.25">
      <c r="B1208" s="264">
        <v>1145</v>
      </c>
      <c r="C1208" s="263">
        <v>129.28860800120344</v>
      </c>
    </row>
    <row r="1209" spans="2:3" x14ac:dyDescent="0.25">
      <c r="B1209" s="264">
        <v>1146</v>
      </c>
      <c r="C1209" s="263">
        <v>162.2456410751476</v>
      </c>
    </row>
    <row r="1210" spans="2:3" x14ac:dyDescent="0.25">
      <c r="B1210" s="264">
        <v>1147</v>
      </c>
      <c r="C1210" s="263">
        <v>127.55789861936017</v>
      </c>
    </row>
    <row r="1211" spans="2:3" x14ac:dyDescent="0.25">
      <c r="B1211" s="264">
        <v>1148</v>
      </c>
      <c r="C1211" s="263">
        <v>116.49503649789924</v>
      </c>
    </row>
    <row r="1212" spans="2:3" x14ac:dyDescent="0.25">
      <c r="B1212" s="264">
        <v>1149</v>
      </c>
      <c r="C1212" s="263">
        <v>112.21529229367606</v>
      </c>
    </row>
    <row r="1213" spans="2:3" x14ac:dyDescent="0.25">
      <c r="B1213" s="264">
        <v>1150</v>
      </c>
      <c r="C1213" s="263">
        <v>176.39914665371469</v>
      </c>
    </row>
    <row r="1214" spans="2:3" x14ac:dyDescent="0.25">
      <c r="B1214" s="264">
        <v>1151</v>
      </c>
      <c r="C1214" s="263">
        <v>142.45712224485411</v>
      </c>
    </row>
    <row r="1215" spans="2:3" x14ac:dyDescent="0.25">
      <c r="B1215" s="264">
        <v>1152</v>
      </c>
      <c r="C1215" s="263">
        <v>116.85157525887099</v>
      </c>
    </row>
    <row r="1216" spans="2:3" x14ac:dyDescent="0.25">
      <c r="B1216" s="264">
        <v>1153</v>
      </c>
      <c r="C1216" s="263">
        <v>98.428854940873862</v>
      </c>
    </row>
    <row r="1217" spans="2:3" x14ac:dyDescent="0.25">
      <c r="B1217" s="264">
        <v>1154</v>
      </c>
      <c r="C1217" s="263">
        <v>132.36340110168695</v>
      </c>
    </row>
    <row r="1218" spans="2:3" x14ac:dyDescent="0.25">
      <c r="B1218" s="264">
        <v>1155</v>
      </c>
      <c r="C1218" s="263">
        <v>124.41412909586091</v>
      </c>
    </row>
    <row r="1219" spans="2:3" x14ac:dyDescent="0.25">
      <c r="B1219" s="264">
        <v>1156</v>
      </c>
      <c r="C1219" s="263">
        <v>105.16701459973095</v>
      </c>
    </row>
    <row r="1220" spans="2:3" x14ac:dyDescent="0.25">
      <c r="B1220" s="264">
        <v>1157</v>
      </c>
      <c r="C1220" s="263">
        <v>146.24254973148712</v>
      </c>
    </row>
    <row r="1221" spans="2:3" x14ac:dyDescent="0.25">
      <c r="B1221" s="264">
        <v>1158</v>
      </c>
      <c r="C1221" s="263">
        <v>122.63825460128412</v>
      </c>
    </row>
    <row r="1222" spans="2:3" x14ac:dyDescent="0.25">
      <c r="B1222" s="264">
        <v>1159</v>
      </c>
      <c r="C1222" s="263">
        <v>128.40331915058732</v>
      </c>
    </row>
    <row r="1223" spans="2:3" x14ac:dyDescent="0.25">
      <c r="B1223" s="264">
        <v>1160</v>
      </c>
      <c r="C1223" s="263">
        <v>119.40917113034409</v>
      </c>
    </row>
    <row r="1224" spans="2:3" x14ac:dyDescent="0.25">
      <c r="B1224" s="264">
        <v>1161</v>
      </c>
      <c r="C1224" s="263">
        <v>106.65618706534239</v>
      </c>
    </row>
    <row r="1225" spans="2:3" x14ac:dyDescent="0.25">
      <c r="B1225" s="264">
        <v>1162</v>
      </c>
      <c r="C1225" s="263">
        <v>149.09425295772849</v>
      </c>
    </row>
    <row r="1226" spans="2:3" x14ac:dyDescent="0.25">
      <c r="B1226" s="264">
        <v>1163</v>
      </c>
      <c r="C1226" s="263">
        <v>121.13996076887379</v>
      </c>
    </row>
    <row r="1227" spans="2:3" x14ac:dyDescent="0.25">
      <c r="B1227" s="264">
        <v>1164</v>
      </c>
      <c r="C1227" s="263">
        <v>124.04903877503412</v>
      </c>
    </row>
    <row r="1228" spans="2:3" x14ac:dyDescent="0.25">
      <c r="B1228" s="264">
        <v>1165</v>
      </c>
      <c r="C1228" s="263">
        <v>90.075728255281547</v>
      </c>
    </row>
    <row r="1229" spans="2:3" x14ac:dyDescent="0.25">
      <c r="B1229" s="264">
        <v>1166</v>
      </c>
      <c r="C1229" s="263">
        <v>134.12836832072352</v>
      </c>
    </row>
    <row r="1230" spans="2:3" x14ac:dyDescent="0.25">
      <c r="B1230" s="264">
        <v>1167</v>
      </c>
      <c r="C1230" s="263">
        <v>107.71416452433898</v>
      </c>
    </row>
    <row r="1231" spans="2:3" x14ac:dyDescent="0.25">
      <c r="B1231" s="264">
        <v>1168</v>
      </c>
      <c r="C1231" s="263">
        <v>129.43486434724738</v>
      </c>
    </row>
    <row r="1232" spans="2:3" x14ac:dyDescent="0.25">
      <c r="B1232" s="264">
        <v>1169</v>
      </c>
      <c r="C1232" s="263">
        <v>122.25470750767222</v>
      </c>
    </row>
    <row r="1233" spans="2:3" x14ac:dyDescent="0.25">
      <c r="B1233" s="264">
        <v>1170</v>
      </c>
      <c r="C1233" s="263">
        <v>106.52156704314334</v>
      </c>
    </row>
    <row r="1234" spans="2:3" x14ac:dyDescent="0.25">
      <c r="B1234" s="264">
        <v>1171</v>
      </c>
      <c r="C1234" s="263">
        <v>167.15028320922841</v>
      </c>
    </row>
    <row r="1235" spans="2:3" x14ac:dyDescent="0.25">
      <c r="B1235" s="264">
        <v>1172</v>
      </c>
      <c r="C1235" s="263">
        <v>120.55276042150383</v>
      </c>
    </row>
    <row r="1236" spans="2:3" x14ac:dyDescent="0.25">
      <c r="B1236" s="264">
        <v>1173</v>
      </c>
      <c r="C1236" s="263">
        <v>155.40484706002255</v>
      </c>
    </row>
    <row r="1237" spans="2:3" x14ac:dyDescent="0.25">
      <c r="B1237" s="264">
        <v>1174</v>
      </c>
      <c r="C1237" s="263">
        <v>139.28804231953433</v>
      </c>
    </row>
    <row r="1238" spans="2:3" x14ac:dyDescent="0.25">
      <c r="B1238" s="264">
        <v>1175</v>
      </c>
      <c r="C1238" s="263">
        <v>105.67539845148706</v>
      </c>
    </row>
    <row r="1239" spans="2:3" x14ac:dyDescent="0.25">
      <c r="B1239" s="264">
        <v>1176</v>
      </c>
      <c r="C1239" s="263">
        <v>121.36353629620065</v>
      </c>
    </row>
    <row r="1240" spans="2:3" x14ac:dyDescent="0.25">
      <c r="B1240" s="264">
        <v>1177</v>
      </c>
      <c r="C1240" s="263">
        <v>112.57185704742621</v>
      </c>
    </row>
    <row r="1241" spans="2:3" x14ac:dyDescent="0.25">
      <c r="B1241" s="264">
        <v>1178</v>
      </c>
      <c r="C1241" s="263">
        <v>130.42089705010866</v>
      </c>
    </row>
    <row r="1242" spans="2:3" x14ac:dyDescent="0.25">
      <c r="B1242" s="264">
        <v>1179</v>
      </c>
      <c r="C1242" s="263">
        <v>166.93531455376672</v>
      </c>
    </row>
    <row r="1243" spans="2:3" x14ac:dyDescent="0.25">
      <c r="B1243" s="264">
        <v>1180</v>
      </c>
      <c r="C1243" s="263">
        <v>130.49093544652953</v>
      </c>
    </row>
    <row r="1244" spans="2:3" x14ac:dyDescent="0.25">
      <c r="B1244" s="264">
        <v>1181</v>
      </c>
      <c r="C1244" s="263">
        <v>136.282112696404</v>
      </c>
    </row>
    <row r="1245" spans="2:3" x14ac:dyDescent="0.25">
      <c r="B1245" s="264">
        <v>1182</v>
      </c>
      <c r="C1245" s="263">
        <v>128.19529589760705</v>
      </c>
    </row>
    <row r="1246" spans="2:3" x14ac:dyDescent="0.25">
      <c r="B1246" s="264">
        <v>1183</v>
      </c>
      <c r="C1246" s="263">
        <v>152.84074326473782</v>
      </c>
    </row>
    <row r="1247" spans="2:3" x14ac:dyDescent="0.25">
      <c r="B1247" s="264">
        <v>1184</v>
      </c>
      <c r="C1247" s="263">
        <v>117.61815983532368</v>
      </c>
    </row>
    <row r="1248" spans="2:3" x14ac:dyDescent="0.25">
      <c r="B1248" s="264">
        <v>1185</v>
      </c>
      <c r="C1248" s="263">
        <v>76.757406795406581</v>
      </c>
    </row>
    <row r="1249" spans="2:3" x14ac:dyDescent="0.25">
      <c r="B1249" s="264">
        <v>1186</v>
      </c>
      <c r="C1249" s="263">
        <v>98.841937432458423</v>
      </c>
    </row>
    <row r="1250" spans="2:3" x14ac:dyDescent="0.25">
      <c r="B1250" s="264">
        <v>1187</v>
      </c>
      <c r="C1250" s="263">
        <v>126.52286501495178</v>
      </c>
    </row>
    <row r="1251" spans="2:3" x14ac:dyDescent="0.25">
      <c r="B1251" s="264">
        <v>1188</v>
      </c>
      <c r="C1251" s="263">
        <v>120.74767437832594</v>
      </c>
    </row>
    <row r="1252" spans="2:3" x14ac:dyDescent="0.25">
      <c r="B1252" s="264">
        <v>1189</v>
      </c>
      <c r="C1252" s="263">
        <v>98.883815590871293</v>
      </c>
    </row>
    <row r="1253" spans="2:3" x14ac:dyDescent="0.25">
      <c r="B1253" s="264">
        <v>1190</v>
      </c>
      <c r="C1253" s="263">
        <v>74.954125334885148</v>
      </c>
    </row>
    <row r="1254" spans="2:3" x14ac:dyDescent="0.25">
      <c r="B1254" s="264">
        <v>1191</v>
      </c>
      <c r="C1254" s="263">
        <v>122.84081415749095</v>
      </c>
    </row>
    <row r="1255" spans="2:3" x14ac:dyDescent="0.25">
      <c r="B1255" s="264">
        <v>1192</v>
      </c>
      <c r="C1255" s="263">
        <v>129.0741331137169</v>
      </c>
    </row>
    <row r="1256" spans="2:3" x14ac:dyDescent="0.25">
      <c r="B1256" s="264">
        <v>1193</v>
      </c>
      <c r="C1256" s="263">
        <v>109.21668049226652</v>
      </c>
    </row>
    <row r="1257" spans="2:3" x14ac:dyDescent="0.25">
      <c r="B1257" s="264">
        <v>1194</v>
      </c>
      <c r="C1257" s="263">
        <v>128.13444154238076</v>
      </c>
    </row>
    <row r="1258" spans="2:3" x14ac:dyDescent="0.25">
      <c r="B1258" s="264">
        <v>1195</v>
      </c>
      <c r="C1258" s="263">
        <v>136.96399275254777</v>
      </c>
    </row>
    <row r="1259" spans="2:3" x14ac:dyDescent="0.25">
      <c r="B1259" s="264">
        <v>1196</v>
      </c>
      <c r="C1259" s="263">
        <v>113.61208889711109</v>
      </c>
    </row>
    <row r="1260" spans="2:3" x14ac:dyDescent="0.25">
      <c r="B1260" s="264">
        <v>1197</v>
      </c>
      <c r="C1260" s="263">
        <v>115.44286266583985</v>
      </c>
    </row>
    <row r="1261" spans="2:3" x14ac:dyDescent="0.25">
      <c r="B1261" s="264">
        <v>1198</v>
      </c>
      <c r="C1261" s="263">
        <v>109.05083597288606</v>
      </c>
    </row>
    <row r="1262" spans="2:3" x14ac:dyDescent="0.25">
      <c r="B1262" s="264">
        <v>1199</v>
      </c>
      <c r="C1262" s="263">
        <v>125.11197036710622</v>
      </c>
    </row>
    <row r="1263" spans="2:3" x14ac:dyDescent="0.25">
      <c r="B1263" s="264">
        <v>1200</v>
      </c>
      <c r="C1263" s="263">
        <v>118.41152898566465</v>
      </c>
    </row>
    <row r="1264" spans="2:3" x14ac:dyDescent="0.25">
      <c r="B1264" s="264">
        <v>1201</v>
      </c>
      <c r="C1264" s="263">
        <v>148.2428587736116</v>
      </c>
    </row>
    <row r="1265" spans="2:3" x14ac:dyDescent="0.25">
      <c r="B1265" s="264">
        <v>1202</v>
      </c>
      <c r="C1265" s="263">
        <v>100.51993272751383</v>
      </c>
    </row>
    <row r="1266" spans="2:3" x14ac:dyDescent="0.25">
      <c r="B1266" s="264">
        <v>1203</v>
      </c>
      <c r="C1266" s="263">
        <v>117.27667749673593</v>
      </c>
    </row>
    <row r="1267" spans="2:3" x14ac:dyDescent="0.25">
      <c r="B1267" s="264">
        <v>1204</v>
      </c>
      <c r="C1267" s="263">
        <v>144.25303272700387</v>
      </c>
    </row>
    <row r="1268" spans="2:3" x14ac:dyDescent="0.25">
      <c r="B1268" s="264">
        <v>1205</v>
      </c>
      <c r="C1268" s="263">
        <v>124.79145331177514</v>
      </c>
    </row>
    <row r="1269" spans="2:3" x14ac:dyDescent="0.25">
      <c r="B1269" s="264">
        <v>1206</v>
      </c>
      <c r="C1269" s="263">
        <v>111.944543615501</v>
      </c>
    </row>
    <row r="1270" spans="2:3" x14ac:dyDescent="0.25">
      <c r="B1270" s="264">
        <v>1207</v>
      </c>
      <c r="C1270" s="263">
        <v>108.5224271248165</v>
      </c>
    </row>
    <row r="1271" spans="2:3" x14ac:dyDescent="0.25">
      <c r="B1271" s="264">
        <v>1208</v>
      </c>
      <c r="C1271" s="263">
        <v>111.48587079382544</v>
      </c>
    </row>
    <row r="1272" spans="2:3" x14ac:dyDescent="0.25">
      <c r="B1272" s="264">
        <v>1209</v>
      </c>
      <c r="C1272" s="263">
        <v>157.52439476000569</v>
      </c>
    </row>
    <row r="1273" spans="2:3" x14ac:dyDescent="0.25">
      <c r="B1273" s="264">
        <v>1210</v>
      </c>
      <c r="C1273" s="263">
        <v>132.15494736141801</v>
      </c>
    </row>
    <row r="1274" spans="2:3" x14ac:dyDescent="0.25">
      <c r="B1274" s="264">
        <v>1211</v>
      </c>
      <c r="C1274" s="263">
        <v>115.22733643980631</v>
      </c>
    </row>
    <row r="1275" spans="2:3" x14ac:dyDescent="0.25">
      <c r="B1275" s="264">
        <v>1212</v>
      </c>
      <c r="C1275" s="263">
        <v>160.90404717496679</v>
      </c>
    </row>
    <row r="1276" spans="2:3" x14ac:dyDescent="0.25">
      <c r="B1276" s="264">
        <v>1213</v>
      </c>
      <c r="C1276" s="263">
        <v>127.11811648994032</v>
      </c>
    </row>
    <row r="1277" spans="2:3" x14ac:dyDescent="0.25">
      <c r="B1277" s="264">
        <v>1214</v>
      </c>
      <c r="C1277" s="263">
        <v>138.50655627555503</v>
      </c>
    </row>
    <row r="1278" spans="2:3" x14ac:dyDescent="0.25">
      <c r="B1278" s="264">
        <v>1215</v>
      </c>
      <c r="C1278" s="263">
        <v>125.33699494508876</v>
      </c>
    </row>
    <row r="1279" spans="2:3" x14ac:dyDescent="0.25">
      <c r="B1279" s="264">
        <v>1216</v>
      </c>
      <c r="C1279" s="263">
        <v>117.02601878275084</v>
      </c>
    </row>
    <row r="1280" spans="2:3" x14ac:dyDescent="0.25">
      <c r="B1280" s="264">
        <v>1217</v>
      </c>
      <c r="C1280" s="263">
        <v>126.71952737606301</v>
      </c>
    </row>
    <row r="1281" spans="2:3" x14ac:dyDescent="0.25">
      <c r="B1281" s="264">
        <v>1218</v>
      </c>
      <c r="C1281" s="263">
        <v>128.34462325639677</v>
      </c>
    </row>
    <row r="1282" spans="2:3" x14ac:dyDescent="0.25">
      <c r="B1282" s="264">
        <v>1219</v>
      </c>
      <c r="C1282" s="263">
        <v>124.7212347111798</v>
      </c>
    </row>
    <row r="1283" spans="2:3" x14ac:dyDescent="0.25">
      <c r="B1283" s="264">
        <v>1220</v>
      </c>
      <c r="C1283" s="263">
        <v>120.03805463634357</v>
      </c>
    </row>
    <row r="1284" spans="2:3" x14ac:dyDescent="0.25">
      <c r="B1284" s="264">
        <v>1221</v>
      </c>
      <c r="C1284" s="263">
        <v>130.2802046675242</v>
      </c>
    </row>
    <row r="1285" spans="2:3" x14ac:dyDescent="0.25">
      <c r="B1285" s="264">
        <v>1222</v>
      </c>
      <c r="C1285" s="263">
        <v>140.71119738968343</v>
      </c>
    </row>
    <row r="1286" spans="2:3" x14ac:dyDescent="0.25">
      <c r="B1286" s="264">
        <v>1223</v>
      </c>
      <c r="C1286" s="263">
        <v>163.80765152043398</v>
      </c>
    </row>
    <row r="1287" spans="2:3" x14ac:dyDescent="0.25">
      <c r="B1287" s="264">
        <v>1224</v>
      </c>
      <c r="C1287" s="263">
        <v>93.111920330444633</v>
      </c>
    </row>
    <row r="1288" spans="2:3" x14ac:dyDescent="0.25">
      <c r="B1288" s="264">
        <v>1225</v>
      </c>
      <c r="C1288" s="263">
        <v>123.47286863887257</v>
      </c>
    </row>
    <row r="1289" spans="2:3" x14ac:dyDescent="0.25">
      <c r="B1289" s="264">
        <v>1226</v>
      </c>
      <c r="C1289" s="263">
        <v>88.61682793979449</v>
      </c>
    </row>
    <row r="1290" spans="2:3" x14ac:dyDescent="0.25">
      <c r="B1290" s="264">
        <v>1227</v>
      </c>
      <c r="C1290" s="263">
        <v>86.22720965457907</v>
      </c>
    </row>
    <row r="1291" spans="2:3" x14ac:dyDescent="0.25">
      <c r="B1291" s="264">
        <v>1228</v>
      </c>
      <c r="C1291" s="263">
        <v>107.88627707156009</v>
      </c>
    </row>
    <row r="1292" spans="2:3" x14ac:dyDescent="0.25">
      <c r="B1292" s="264">
        <v>1229</v>
      </c>
      <c r="C1292" s="263">
        <v>127.2069135932891</v>
      </c>
    </row>
    <row r="1293" spans="2:3" x14ac:dyDescent="0.25">
      <c r="B1293" s="264">
        <v>1230</v>
      </c>
      <c r="C1293" s="263">
        <v>102.71761345564141</v>
      </c>
    </row>
    <row r="1294" spans="2:3" x14ac:dyDescent="0.25">
      <c r="B1294" s="264">
        <v>1231</v>
      </c>
      <c r="C1294" s="263">
        <v>117.2843124334055</v>
      </c>
    </row>
    <row r="1295" spans="2:3" x14ac:dyDescent="0.25">
      <c r="B1295" s="264">
        <v>1232</v>
      </c>
      <c r="C1295" s="263">
        <v>110.26474971091029</v>
      </c>
    </row>
    <row r="1296" spans="2:3" x14ac:dyDescent="0.25">
      <c r="B1296" s="264">
        <v>1233</v>
      </c>
      <c r="C1296" s="263">
        <v>127.28537329386043</v>
      </c>
    </row>
    <row r="1297" spans="2:3" x14ac:dyDescent="0.25">
      <c r="B1297" s="264">
        <v>1234</v>
      </c>
      <c r="C1297" s="263">
        <v>144.22485018214857</v>
      </c>
    </row>
    <row r="1298" spans="2:3" x14ac:dyDescent="0.25">
      <c r="B1298" s="264">
        <v>1235</v>
      </c>
      <c r="C1298" s="263">
        <v>119.2147857439758</v>
      </c>
    </row>
    <row r="1299" spans="2:3" x14ac:dyDescent="0.25">
      <c r="B1299" s="264">
        <v>1236</v>
      </c>
      <c r="C1299" s="263">
        <v>94.086617969274016</v>
      </c>
    </row>
    <row r="1300" spans="2:3" x14ac:dyDescent="0.25">
      <c r="B1300" s="264">
        <v>1237</v>
      </c>
      <c r="C1300" s="263">
        <v>142.15099636040173</v>
      </c>
    </row>
    <row r="1301" spans="2:3" x14ac:dyDescent="0.25">
      <c r="B1301" s="264">
        <v>1238</v>
      </c>
      <c r="C1301" s="263">
        <v>142.97055651392751</v>
      </c>
    </row>
    <row r="1302" spans="2:3" x14ac:dyDescent="0.25">
      <c r="B1302" s="264">
        <v>1239</v>
      </c>
      <c r="C1302" s="263">
        <v>128.59237196219314</v>
      </c>
    </row>
    <row r="1303" spans="2:3" x14ac:dyDescent="0.25">
      <c r="B1303" s="264">
        <v>1240</v>
      </c>
      <c r="C1303" s="263">
        <v>92.799190908703693</v>
      </c>
    </row>
    <row r="1304" spans="2:3" x14ac:dyDescent="0.25">
      <c r="B1304" s="264">
        <v>1241</v>
      </c>
      <c r="C1304" s="263">
        <v>116.86313443571868</v>
      </c>
    </row>
    <row r="1305" spans="2:3" x14ac:dyDescent="0.25">
      <c r="B1305" s="264">
        <v>1242</v>
      </c>
      <c r="C1305" s="263">
        <v>118.04482085631871</v>
      </c>
    </row>
    <row r="1306" spans="2:3" x14ac:dyDescent="0.25">
      <c r="B1306" s="264">
        <v>1243</v>
      </c>
      <c r="C1306" s="263">
        <v>124.97761803726195</v>
      </c>
    </row>
    <row r="1307" spans="2:3" x14ac:dyDescent="0.25">
      <c r="B1307" s="264">
        <v>1244</v>
      </c>
      <c r="C1307" s="263">
        <v>125.83548446318201</v>
      </c>
    </row>
    <row r="1308" spans="2:3" x14ac:dyDescent="0.25">
      <c r="B1308" s="264">
        <v>1245</v>
      </c>
      <c r="C1308" s="263">
        <v>111.80854353532678</v>
      </c>
    </row>
    <row r="1309" spans="2:3" x14ac:dyDescent="0.25">
      <c r="B1309" s="264">
        <v>1246</v>
      </c>
      <c r="C1309" s="263">
        <v>133.56187925004633</v>
      </c>
    </row>
    <row r="1310" spans="2:3" x14ac:dyDescent="0.25">
      <c r="B1310" s="264">
        <v>1247</v>
      </c>
      <c r="C1310" s="263">
        <v>136.14850436155834</v>
      </c>
    </row>
    <row r="1311" spans="2:3" x14ac:dyDescent="0.25">
      <c r="B1311" s="264">
        <v>1248</v>
      </c>
      <c r="C1311" s="263">
        <v>138.4335281871038</v>
      </c>
    </row>
    <row r="1312" spans="2:3" x14ac:dyDescent="0.25">
      <c r="B1312" s="264">
        <v>1249</v>
      </c>
      <c r="C1312" s="263">
        <v>109.29813075524778</v>
      </c>
    </row>
    <row r="1313" spans="2:3" x14ac:dyDescent="0.25">
      <c r="B1313" s="264">
        <v>1250</v>
      </c>
      <c r="C1313" s="263">
        <v>137.96340262269533</v>
      </c>
    </row>
    <row r="1314" spans="2:3" x14ac:dyDescent="0.25">
      <c r="B1314" s="264">
        <v>1251</v>
      </c>
      <c r="C1314" s="263">
        <v>121.32423544277347</v>
      </c>
    </row>
    <row r="1315" spans="2:3" x14ac:dyDescent="0.25">
      <c r="B1315" s="264">
        <v>1252</v>
      </c>
      <c r="C1315" s="263">
        <v>116.03757107797624</v>
      </c>
    </row>
    <row r="1316" spans="2:3" x14ac:dyDescent="0.25">
      <c r="B1316" s="264">
        <v>1253</v>
      </c>
      <c r="C1316" s="263">
        <v>108.28737460676115</v>
      </c>
    </row>
    <row r="1317" spans="2:3" x14ac:dyDescent="0.25">
      <c r="B1317" s="264">
        <v>1254</v>
      </c>
      <c r="C1317" s="263">
        <v>67.998797681685247</v>
      </c>
    </row>
    <row r="1318" spans="2:3" x14ac:dyDescent="0.25">
      <c r="B1318" s="264">
        <v>1255</v>
      </c>
      <c r="C1318" s="263">
        <v>149.08543810923348</v>
      </c>
    </row>
    <row r="1319" spans="2:3" x14ac:dyDescent="0.25">
      <c r="B1319" s="264">
        <v>1256</v>
      </c>
      <c r="C1319" s="263">
        <v>142.739133349551</v>
      </c>
    </row>
    <row r="1320" spans="2:3" x14ac:dyDescent="0.25">
      <c r="B1320" s="264">
        <v>1257</v>
      </c>
      <c r="C1320" s="263">
        <v>104.0010317089273</v>
      </c>
    </row>
    <row r="1321" spans="2:3" x14ac:dyDescent="0.25">
      <c r="B1321" s="264">
        <v>1258</v>
      </c>
      <c r="C1321" s="263">
        <v>89.339203615100871</v>
      </c>
    </row>
    <row r="1322" spans="2:3" x14ac:dyDescent="0.25">
      <c r="B1322" s="264">
        <v>1259</v>
      </c>
      <c r="C1322" s="263">
        <v>98.069754402380738</v>
      </c>
    </row>
    <row r="1323" spans="2:3" x14ac:dyDescent="0.25">
      <c r="B1323" s="264">
        <v>1260</v>
      </c>
      <c r="C1323" s="263">
        <v>141.33891397488026</v>
      </c>
    </row>
    <row r="1324" spans="2:3" x14ac:dyDescent="0.25">
      <c r="B1324" s="264">
        <v>1261</v>
      </c>
      <c r="C1324" s="263">
        <v>114.29248250606678</v>
      </c>
    </row>
    <row r="1325" spans="2:3" x14ac:dyDescent="0.25">
      <c r="B1325" s="264">
        <v>1262</v>
      </c>
      <c r="C1325" s="263">
        <v>118.70435229410916</v>
      </c>
    </row>
    <row r="1326" spans="2:3" x14ac:dyDescent="0.25">
      <c r="B1326" s="264">
        <v>1263</v>
      </c>
      <c r="C1326" s="263">
        <v>84.645229991614087</v>
      </c>
    </row>
    <row r="1327" spans="2:3" x14ac:dyDescent="0.25">
      <c r="B1327" s="264">
        <v>1264</v>
      </c>
      <c r="C1327" s="263">
        <v>114.28938291427308</v>
      </c>
    </row>
    <row r="1328" spans="2:3" x14ac:dyDescent="0.25">
      <c r="B1328" s="264">
        <v>1265</v>
      </c>
      <c r="C1328" s="263">
        <v>127.98578837732681</v>
      </c>
    </row>
    <row r="1329" spans="2:3" x14ac:dyDescent="0.25">
      <c r="B1329" s="264">
        <v>1266</v>
      </c>
      <c r="C1329" s="263">
        <v>154.59867016635769</v>
      </c>
    </row>
    <row r="1330" spans="2:3" x14ac:dyDescent="0.25">
      <c r="B1330" s="264">
        <v>1267</v>
      </c>
      <c r="C1330" s="263">
        <v>112.49639466643453</v>
      </c>
    </row>
    <row r="1331" spans="2:3" x14ac:dyDescent="0.25">
      <c r="B1331" s="264">
        <v>1268</v>
      </c>
      <c r="C1331" s="263">
        <v>119.19180965768031</v>
      </c>
    </row>
    <row r="1332" spans="2:3" x14ac:dyDescent="0.25">
      <c r="B1332" s="264">
        <v>1269</v>
      </c>
      <c r="C1332" s="263">
        <v>154.11565511627356</v>
      </c>
    </row>
    <row r="1333" spans="2:3" x14ac:dyDescent="0.25">
      <c r="B1333" s="264">
        <v>1270</v>
      </c>
      <c r="C1333" s="263">
        <v>92.836214863694195</v>
      </c>
    </row>
    <row r="1334" spans="2:3" x14ac:dyDescent="0.25">
      <c r="B1334" s="264">
        <v>1271</v>
      </c>
      <c r="C1334" s="263">
        <v>135.59280995774813</v>
      </c>
    </row>
    <row r="1335" spans="2:3" x14ac:dyDescent="0.25">
      <c r="B1335" s="264">
        <v>1272</v>
      </c>
      <c r="C1335" s="263">
        <v>153.42347761127837</v>
      </c>
    </row>
    <row r="1336" spans="2:3" x14ac:dyDescent="0.25">
      <c r="B1336" s="264">
        <v>1273</v>
      </c>
      <c r="C1336" s="263">
        <v>130.69637489515327</v>
      </c>
    </row>
    <row r="1337" spans="2:3" x14ac:dyDescent="0.25">
      <c r="B1337" s="264">
        <v>1274</v>
      </c>
      <c r="C1337" s="263">
        <v>81.225020095211292</v>
      </c>
    </row>
    <row r="1338" spans="2:3" x14ac:dyDescent="0.25">
      <c r="B1338" s="264">
        <v>1275</v>
      </c>
      <c r="C1338" s="263">
        <v>118.8489207161382</v>
      </c>
    </row>
    <row r="1339" spans="2:3" x14ac:dyDescent="0.25">
      <c r="B1339" s="264">
        <v>1276</v>
      </c>
      <c r="C1339" s="263">
        <v>157.8694482395984</v>
      </c>
    </row>
    <row r="1340" spans="2:3" x14ac:dyDescent="0.25">
      <c r="B1340" s="264">
        <v>1277</v>
      </c>
      <c r="C1340" s="263">
        <v>51.561753277061541</v>
      </c>
    </row>
    <row r="1341" spans="2:3" x14ac:dyDescent="0.25">
      <c r="B1341" s="264">
        <v>1278</v>
      </c>
      <c r="C1341" s="263">
        <v>114.97979778385974</v>
      </c>
    </row>
    <row r="1342" spans="2:3" x14ac:dyDescent="0.25">
      <c r="B1342" s="264">
        <v>1279</v>
      </c>
      <c r="C1342" s="263">
        <v>191.15547733942739</v>
      </c>
    </row>
    <row r="1343" spans="2:3" x14ac:dyDescent="0.25">
      <c r="B1343" s="264">
        <v>1280</v>
      </c>
      <c r="C1343" s="263">
        <v>85.829347474364909</v>
      </c>
    </row>
    <row r="1344" spans="2:3" x14ac:dyDescent="0.25">
      <c r="B1344" s="264">
        <v>1281</v>
      </c>
      <c r="C1344" s="263">
        <v>136.9024249401015</v>
      </c>
    </row>
    <row r="1345" spans="2:3" x14ac:dyDescent="0.25">
      <c r="B1345" s="264">
        <v>1282</v>
      </c>
      <c r="C1345" s="263">
        <v>170.09689134120174</v>
      </c>
    </row>
    <row r="1346" spans="2:3" x14ac:dyDescent="0.25">
      <c r="B1346" s="264">
        <v>1283</v>
      </c>
      <c r="C1346" s="263">
        <v>164.2220216839813</v>
      </c>
    </row>
    <row r="1347" spans="2:3" x14ac:dyDescent="0.25">
      <c r="B1347" s="264">
        <v>1284</v>
      </c>
      <c r="C1347" s="263">
        <v>131.53041385451186</v>
      </c>
    </row>
    <row r="1348" spans="2:3" x14ac:dyDescent="0.25">
      <c r="B1348" s="264">
        <v>1285</v>
      </c>
      <c r="C1348" s="263">
        <v>120.10629662931234</v>
      </c>
    </row>
    <row r="1349" spans="2:3" x14ac:dyDescent="0.25">
      <c r="B1349" s="264">
        <v>1286</v>
      </c>
      <c r="C1349" s="263">
        <v>114.72761038869896</v>
      </c>
    </row>
    <row r="1350" spans="2:3" x14ac:dyDescent="0.25">
      <c r="B1350" s="264">
        <v>1287</v>
      </c>
      <c r="C1350" s="263">
        <v>59.591845662747332</v>
      </c>
    </row>
    <row r="1351" spans="2:3" x14ac:dyDescent="0.25">
      <c r="B1351" s="264">
        <v>1288</v>
      </c>
      <c r="C1351" s="263">
        <v>112.45834660451169</v>
      </c>
    </row>
    <row r="1352" spans="2:3" x14ac:dyDescent="0.25">
      <c r="B1352" s="264">
        <v>1289</v>
      </c>
      <c r="C1352" s="263">
        <v>117.79916435306038</v>
      </c>
    </row>
    <row r="1353" spans="2:3" x14ac:dyDescent="0.25">
      <c r="B1353" s="264">
        <v>1290</v>
      </c>
      <c r="C1353" s="263">
        <v>97.024672748704077</v>
      </c>
    </row>
    <row r="1354" spans="2:3" x14ac:dyDescent="0.25">
      <c r="B1354" s="264">
        <v>1291</v>
      </c>
      <c r="C1354" s="263">
        <v>133.06906964946103</v>
      </c>
    </row>
    <row r="1355" spans="2:3" x14ac:dyDescent="0.25">
      <c r="B1355" s="264">
        <v>1292</v>
      </c>
      <c r="C1355" s="263">
        <v>104.59255967962288</v>
      </c>
    </row>
    <row r="1356" spans="2:3" x14ac:dyDescent="0.25">
      <c r="B1356" s="264">
        <v>1293</v>
      </c>
      <c r="C1356" s="263">
        <v>86.474403622091728</v>
      </c>
    </row>
    <row r="1357" spans="2:3" x14ac:dyDescent="0.25">
      <c r="B1357" s="264">
        <v>1294</v>
      </c>
      <c r="C1357" s="263">
        <v>131.66450368078785</v>
      </c>
    </row>
    <row r="1358" spans="2:3" x14ac:dyDescent="0.25">
      <c r="B1358" s="264">
        <v>1295</v>
      </c>
      <c r="C1358" s="263">
        <v>85.509925668877599</v>
      </c>
    </row>
    <row r="1359" spans="2:3" x14ac:dyDescent="0.25">
      <c r="B1359" s="264">
        <v>1296</v>
      </c>
      <c r="C1359" s="263">
        <v>144.24016485115976</v>
      </c>
    </row>
    <row r="1360" spans="2:3" x14ac:dyDescent="0.25">
      <c r="B1360" s="264">
        <v>1297</v>
      </c>
      <c r="C1360" s="263">
        <v>110.53842184066758</v>
      </c>
    </row>
    <row r="1361" spans="2:3" x14ac:dyDescent="0.25">
      <c r="B1361" s="264">
        <v>1298</v>
      </c>
      <c r="C1361" s="263">
        <v>101.49693513178303</v>
      </c>
    </row>
    <row r="1362" spans="2:3" x14ac:dyDescent="0.25">
      <c r="B1362" s="264">
        <v>1299</v>
      </c>
      <c r="C1362" s="263">
        <v>149.58900395769814</v>
      </c>
    </row>
    <row r="1363" spans="2:3" x14ac:dyDescent="0.25">
      <c r="B1363" s="264">
        <v>1300</v>
      </c>
      <c r="C1363" s="263">
        <v>127.96813598909364</v>
      </c>
    </row>
    <row r="1364" spans="2:3" x14ac:dyDescent="0.25">
      <c r="B1364" s="264">
        <v>1301</v>
      </c>
      <c r="C1364" s="263">
        <v>98.002601004501969</v>
      </c>
    </row>
    <row r="1365" spans="2:3" x14ac:dyDescent="0.25">
      <c r="B1365" s="264">
        <v>1302</v>
      </c>
      <c r="C1365" s="263">
        <v>104.56067664805869</v>
      </c>
    </row>
    <row r="1366" spans="2:3" x14ac:dyDescent="0.25">
      <c r="B1366" s="264">
        <v>1303</v>
      </c>
      <c r="C1366" s="263">
        <v>127.7876041319216</v>
      </c>
    </row>
    <row r="1367" spans="2:3" x14ac:dyDescent="0.25">
      <c r="B1367" s="264">
        <v>1304</v>
      </c>
      <c r="C1367" s="263">
        <v>76.423797456156095</v>
      </c>
    </row>
    <row r="1368" spans="2:3" x14ac:dyDescent="0.25">
      <c r="B1368" s="264">
        <v>1305</v>
      </c>
      <c r="C1368" s="263">
        <v>138.10168909592448</v>
      </c>
    </row>
    <row r="1369" spans="2:3" x14ac:dyDescent="0.25">
      <c r="B1369" s="264">
        <v>1306</v>
      </c>
      <c r="C1369" s="263">
        <v>123.81307847042709</v>
      </c>
    </row>
    <row r="1370" spans="2:3" x14ac:dyDescent="0.25">
      <c r="B1370" s="264">
        <v>1307</v>
      </c>
      <c r="C1370" s="263">
        <v>89.450445518814732</v>
      </c>
    </row>
    <row r="1371" spans="2:3" x14ac:dyDescent="0.25">
      <c r="B1371" s="264">
        <v>1308</v>
      </c>
      <c r="C1371" s="263">
        <v>127.381208990137</v>
      </c>
    </row>
    <row r="1372" spans="2:3" x14ac:dyDescent="0.25">
      <c r="B1372" s="264">
        <v>1309</v>
      </c>
      <c r="C1372" s="263">
        <v>108.78907148741349</v>
      </c>
    </row>
    <row r="1373" spans="2:3" x14ac:dyDescent="0.25">
      <c r="B1373" s="264">
        <v>1310</v>
      </c>
      <c r="C1373" s="263">
        <v>86.371233392386756</v>
      </c>
    </row>
    <row r="1374" spans="2:3" x14ac:dyDescent="0.25">
      <c r="B1374" s="264">
        <v>1311</v>
      </c>
      <c r="C1374" s="263">
        <v>140.69828693405367</v>
      </c>
    </row>
    <row r="1375" spans="2:3" x14ac:dyDescent="0.25">
      <c r="B1375" s="264">
        <v>1312</v>
      </c>
      <c r="C1375" s="263">
        <v>117.14687635747646</v>
      </c>
    </row>
    <row r="1376" spans="2:3" x14ac:dyDescent="0.25">
      <c r="B1376" s="264">
        <v>1313</v>
      </c>
      <c r="C1376" s="263">
        <v>122.40600274883604</v>
      </c>
    </row>
    <row r="1377" spans="2:3" x14ac:dyDescent="0.25">
      <c r="B1377" s="264">
        <v>1314</v>
      </c>
      <c r="C1377" s="263">
        <v>145.13355695788357</v>
      </c>
    </row>
    <row r="1378" spans="2:3" x14ac:dyDescent="0.25">
      <c r="B1378" s="264">
        <v>1315</v>
      </c>
      <c r="C1378" s="263">
        <v>88.035243718847425</v>
      </c>
    </row>
    <row r="1379" spans="2:3" x14ac:dyDescent="0.25">
      <c r="B1379" s="264">
        <v>1316</v>
      </c>
      <c r="C1379" s="263">
        <v>120.60585606330415</v>
      </c>
    </row>
    <row r="1380" spans="2:3" x14ac:dyDescent="0.25">
      <c r="B1380" s="264">
        <v>1317</v>
      </c>
      <c r="C1380" s="263">
        <v>99.928485376554278</v>
      </c>
    </row>
    <row r="1381" spans="2:3" x14ac:dyDescent="0.25">
      <c r="B1381" s="264">
        <v>1318</v>
      </c>
      <c r="C1381" s="263">
        <v>105.50532112898489</v>
      </c>
    </row>
    <row r="1382" spans="2:3" x14ac:dyDescent="0.25">
      <c r="B1382" s="264">
        <v>1319</v>
      </c>
      <c r="C1382" s="263">
        <v>143.6431668099201</v>
      </c>
    </row>
    <row r="1383" spans="2:3" x14ac:dyDescent="0.25">
      <c r="B1383" s="264">
        <v>1320</v>
      </c>
      <c r="C1383" s="263">
        <v>101.37055465451874</v>
      </c>
    </row>
    <row r="1384" spans="2:3" x14ac:dyDescent="0.25">
      <c r="B1384" s="264">
        <v>1321</v>
      </c>
      <c r="C1384" s="263">
        <v>133.78340976911761</v>
      </c>
    </row>
    <row r="1385" spans="2:3" x14ac:dyDescent="0.25">
      <c r="B1385" s="264">
        <v>1322</v>
      </c>
      <c r="C1385" s="263">
        <v>138.81817279812799</v>
      </c>
    </row>
    <row r="1386" spans="2:3" x14ac:dyDescent="0.25">
      <c r="B1386" s="264">
        <v>1323</v>
      </c>
      <c r="C1386" s="263">
        <v>114.49636312004536</v>
      </c>
    </row>
    <row r="1387" spans="2:3" x14ac:dyDescent="0.25">
      <c r="B1387" s="264">
        <v>1324</v>
      </c>
      <c r="C1387" s="263">
        <v>118.99737147000434</v>
      </c>
    </row>
    <row r="1388" spans="2:3" x14ac:dyDescent="0.25">
      <c r="B1388" s="264">
        <v>1325</v>
      </c>
      <c r="C1388" s="263">
        <v>102.49304534734773</v>
      </c>
    </row>
    <row r="1389" spans="2:3" x14ac:dyDescent="0.25">
      <c r="B1389" s="264">
        <v>1326</v>
      </c>
      <c r="C1389" s="263">
        <v>124.07490026605254</v>
      </c>
    </row>
    <row r="1390" spans="2:3" x14ac:dyDescent="0.25">
      <c r="B1390" s="264">
        <v>1327</v>
      </c>
      <c r="C1390" s="263">
        <v>69.391119150007626</v>
      </c>
    </row>
    <row r="1391" spans="2:3" x14ac:dyDescent="0.25">
      <c r="B1391" s="264">
        <v>1328</v>
      </c>
      <c r="C1391" s="263">
        <v>130.18772401925392</v>
      </c>
    </row>
    <row r="1392" spans="2:3" x14ac:dyDescent="0.25">
      <c r="B1392" s="264">
        <v>1329</v>
      </c>
      <c r="C1392" s="263">
        <v>103.97449210534522</v>
      </c>
    </row>
    <row r="1393" spans="2:3" x14ac:dyDescent="0.25">
      <c r="B1393" s="264">
        <v>1330</v>
      </c>
      <c r="C1393" s="263">
        <v>136.79143570142642</v>
      </c>
    </row>
    <row r="1394" spans="2:3" x14ac:dyDescent="0.25">
      <c r="B1394" s="264">
        <v>1331</v>
      </c>
      <c r="C1394" s="263">
        <v>83.455330614147528</v>
      </c>
    </row>
    <row r="1395" spans="2:3" x14ac:dyDescent="0.25">
      <c r="B1395" s="264">
        <v>1332</v>
      </c>
      <c r="C1395" s="263">
        <v>134.0760077118274</v>
      </c>
    </row>
    <row r="1396" spans="2:3" x14ac:dyDescent="0.25">
      <c r="B1396" s="264">
        <v>1333</v>
      </c>
      <c r="C1396" s="263">
        <v>122.19542687380803</v>
      </c>
    </row>
    <row r="1397" spans="2:3" x14ac:dyDescent="0.25">
      <c r="B1397" s="264">
        <v>1334</v>
      </c>
      <c r="C1397" s="263">
        <v>132.28704027944804</v>
      </c>
    </row>
    <row r="1398" spans="2:3" x14ac:dyDescent="0.25">
      <c r="B1398" s="264">
        <v>1335</v>
      </c>
      <c r="C1398" s="263">
        <v>114.74400976110265</v>
      </c>
    </row>
    <row r="1399" spans="2:3" x14ac:dyDescent="0.25">
      <c r="B1399" s="264">
        <v>1336</v>
      </c>
      <c r="C1399" s="263">
        <v>81.556201769441287</v>
      </c>
    </row>
    <row r="1400" spans="2:3" x14ac:dyDescent="0.25">
      <c r="B1400" s="264">
        <v>1337</v>
      </c>
      <c r="C1400" s="263">
        <v>117.99722307107825</v>
      </c>
    </row>
    <row r="1401" spans="2:3" x14ac:dyDescent="0.25">
      <c r="B1401" s="264">
        <v>1338</v>
      </c>
      <c r="C1401" s="263">
        <v>157.30472929711178</v>
      </c>
    </row>
    <row r="1402" spans="2:3" x14ac:dyDescent="0.25">
      <c r="B1402" s="264">
        <v>1339</v>
      </c>
      <c r="C1402" s="263">
        <v>93.434659486672373</v>
      </c>
    </row>
    <row r="1403" spans="2:3" x14ac:dyDescent="0.25">
      <c r="B1403" s="264">
        <v>1340</v>
      </c>
      <c r="C1403" s="263">
        <v>146.67095954664998</v>
      </c>
    </row>
    <row r="1404" spans="2:3" x14ac:dyDescent="0.25">
      <c r="B1404" s="264">
        <v>1341</v>
      </c>
      <c r="C1404" s="263">
        <v>125.75239960604688</v>
      </c>
    </row>
    <row r="1405" spans="2:3" x14ac:dyDescent="0.25">
      <c r="B1405" s="264">
        <v>1342</v>
      </c>
      <c r="C1405" s="263">
        <v>112.72438723277671</v>
      </c>
    </row>
    <row r="1406" spans="2:3" x14ac:dyDescent="0.25">
      <c r="B1406" s="264">
        <v>1343</v>
      </c>
      <c r="C1406" s="263">
        <v>74.449864531432013</v>
      </c>
    </row>
    <row r="1407" spans="2:3" x14ac:dyDescent="0.25">
      <c r="B1407" s="264">
        <v>1344</v>
      </c>
      <c r="C1407" s="263">
        <v>95.462903287440611</v>
      </c>
    </row>
    <row r="1408" spans="2:3" x14ac:dyDescent="0.25">
      <c r="B1408" s="264">
        <v>1345</v>
      </c>
      <c r="C1408" s="263">
        <v>156.59541778888041</v>
      </c>
    </row>
    <row r="1409" spans="2:3" x14ac:dyDescent="0.25">
      <c r="B1409" s="264">
        <v>1346</v>
      </c>
      <c r="C1409" s="263">
        <v>136.89601655890817</v>
      </c>
    </row>
    <row r="1410" spans="2:3" x14ac:dyDescent="0.25">
      <c r="B1410" s="264">
        <v>1347</v>
      </c>
      <c r="C1410" s="263">
        <v>115.88220184116491</v>
      </c>
    </row>
    <row r="1411" spans="2:3" x14ac:dyDescent="0.25">
      <c r="B1411" s="264">
        <v>1348</v>
      </c>
      <c r="C1411" s="263">
        <v>153.87212903695183</v>
      </c>
    </row>
    <row r="1412" spans="2:3" x14ac:dyDescent="0.25">
      <c r="B1412" s="264">
        <v>1349</v>
      </c>
      <c r="C1412" s="263">
        <v>158.08238904776269</v>
      </c>
    </row>
    <row r="1413" spans="2:3" x14ac:dyDescent="0.25">
      <c r="B1413" s="264">
        <v>1350</v>
      </c>
      <c r="C1413" s="263">
        <v>98.31539828281872</v>
      </c>
    </row>
    <row r="1414" spans="2:3" x14ac:dyDescent="0.25">
      <c r="B1414" s="264">
        <v>1351</v>
      </c>
      <c r="C1414" s="263">
        <v>136.71702321680252</v>
      </c>
    </row>
    <row r="1415" spans="2:3" x14ac:dyDescent="0.25">
      <c r="B1415" s="264">
        <v>1352</v>
      </c>
      <c r="C1415" s="263">
        <v>151.25659300484631</v>
      </c>
    </row>
    <row r="1416" spans="2:3" x14ac:dyDescent="0.25">
      <c r="B1416" s="264">
        <v>1353</v>
      </c>
      <c r="C1416" s="263">
        <v>133.32295822139565</v>
      </c>
    </row>
    <row r="1417" spans="2:3" x14ac:dyDescent="0.25">
      <c r="B1417" s="264">
        <v>1354</v>
      </c>
      <c r="C1417" s="263">
        <v>60.574304750906236</v>
      </c>
    </row>
    <row r="1418" spans="2:3" x14ac:dyDescent="0.25">
      <c r="B1418" s="264">
        <v>1355</v>
      </c>
      <c r="C1418" s="263">
        <v>119.84729819694175</v>
      </c>
    </row>
    <row r="1419" spans="2:3" x14ac:dyDescent="0.25">
      <c r="B1419" s="264">
        <v>1356</v>
      </c>
      <c r="C1419" s="263">
        <v>97.647099022834951</v>
      </c>
    </row>
    <row r="1420" spans="2:3" x14ac:dyDescent="0.25">
      <c r="B1420" s="264">
        <v>1357</v>
      </c>
      <c r="C1420" s="263">
        <v>126.31128901538148</v>
      </c>
    </row>
    <row r="1421" spans="2:3" x14ac:dyDescent="0.25">
      <c r="B1421" s="264">
        <v>1358</v>
      </c>
      <c r="C1421" s="263">
        <v>108.17518504219696</v>
      </c>
    </row>
    <row r="1422" spans="2:3" x14ac:dyDescent="0.25">
      <c r="B1422" s="264">
        <v>1359</v>
      </c>
      <c r="C1422" s="263">
        <v>81.717756633649515</v>
      </c>
    </row>
    <row r="1423" spans="2:3" x14ac:dyDescent="0.25">
      <c r="B1423" s="264">
        <v>1360</v>
      </c>
      <c r="C1423" s="263">
        <v>119.52039539821695</v>
      </c>
    </row>
    <row r="1424" spans="2:3" x14ac:dyDescent="0.25">
      <c r="B1424" s="264">
        <v>1361</v>
      </c>
      <c r="C1424" s="263">
        <v>131.50887566023158</v>
      </c>
    </row>
    <row r="1425" spans="2:3" x14ac:dyDescent="0.25">
      <c r="B1425" s="264">
        <v>1362</v>
      </c>
      <c r="C1425" s="263">
        <v>138.16480057362929</v>
      </c>
    </row>
    <row r="1426" spans="2:3" x14ac:dyDescent="0.25">
      <c r="B1426" s="264">
        <v>1363</v>
      </c>
      <c r="C1426" s="263">
        <v>155.344270684685</v>
      </c>
    </row>
    <row r="1427" spans="2:3" x14ac:dyDescent="0.25">
      <c r="B1427" s="264">
        <v>1364</v>
      </c>
      <c r="C1427" s="263">
        <v>127.32510644059204</v>
      </c>
    </row>
    <row r="1428" spans="2:3" x14ac:dyDescent="0.25">
      <c r="B1428" s="264">
        <v>1365</v>
      </c>
      <c r="C1428" s="263">
        <v>112.80368199150845</v>
      </c>
    </row>
    <row r="1429" spans="2:3" x14ac:dyDescent="0.25">
      <c r="B1429" s="264">
        <v>1366</v>
      </c>
      <c r="C1429" s="263">
        <v>119.0880285991725</v>
      </c>
    </row>
    <row r="1430" spans="2:3" x14ac:dyDescent="0.25">
      <c r="B1430" s="264">
        <v>1367</v>
      </c>
      <c r="C1430" s="263">
        <v>96.337001097228281</v>
      </c>
    </row>
    <row r="1431" spans="2:3" x14ac:dyDescent="0.25">
      <c r="B1431" s="264">
        <v>1368</v>
      </c>
      <c r="C1431" s="263">
        <v>94.133366990081313</v>
      </c>
    </row>
    <row r="1432" spans="2:3" x14ac:dyDescent="0.25">
      <c r="B1432" s="264">
        <v>1369</v>
      </c>
      <c r="C1432" s="263">
        <v>136.63418598668966</v>
      </c>
    </row>
    <row r="1433" spans="2:3" x14ac:dyDescent="0.25">
      <c r="B1433" s="264">
        <v>1370</v>
      </c>
      <c r="C1433" s="263">
        <v>139.00850578729396</v>
      </c>
    </row>
    <row r="1434" spans="2:3" x14ac:dyDescent="0.25">
      <c r="B1434" s="264">
        <v>1371</v>
      </c>
      <c r="C1434" s="263">
        <v>108.01805554085938</v>
      </c>
    </row>
    <row r="1435" spans="2:3" x14ac:dyDescent="0.25">
      <c r="B1435" s="264">
        <v>1372</v>
      </c>
      <c r="C1435" s="263">
        <v>144.20067644048282</v>
      </c>
    </row>
    <row r="1436" spans="2:3" x14ac:dyDescent="0.25">
      <c r="B1436" s="264">
        <v>1373</v>
      </c>
      <c r="C1436" s="263">
        <v>114.83773482155478</v>
      </c>
    </row>
    <row r="1437" spans="2:3" x14ac:dyDescent="0.25">
      <c r="B1437" s="264">
        <v>1374</v>
      </c>
      <c r="C1437" s="263">
        <v>107.52256797059546</v>
      </c>
    </row>
    <row r="1438" spans="2:3" x14ac:dyDescent="0.25">
      <c r="B1438" s="264">
        <v>1375</v>
      </c>
      <c r="C1438" s="263">
        <v>134.82233963845431</v>
      </c>
    </row>
    <row r="1439" spans="2:3" x14ac:dyDescent="0.25">
      <c r="B1439" s="264">
        <v>1376</v>
      </c>
      <c r="C1439" s="263">
        <v>151.01564165875138</v>
      </c>
    </row>
    <row r="1440" spans="2:3" x14ac:dyDescent="0.25">
      <c r="B1440" s="264">
        <v>1377</v>
      </c>
      <c r="C1440" s="263">
        <v>108.98329473818646</v>
      </c>
    </row>
    <row r="1441" spans="2:3" x14ac:dyDescent="0.25">
      <c r="B1441" s="264">
        <v>1378</v>
      </c>
      <c r="C1441" s="263">
        <v>146.91204289686519</v>
      </c>
    </row>
    <row r="1442" spans="2:3" x14ac:dyDescent="0.25">
      <c r="B1442" s="264">
        <v>1379</v>
      </c>
      <c r="C1442" s="263">
        <v>99.043073404231507</v>
      </c>
    </row>
    <row r="1443" spans="2:3" x14ac:dyDescent="0.25">
      <c r="B1443" s="264">
        <v>1380</v>
      </c>
      <c r="C1443" s="263">
        <v>99.6560200705852</v>
      </c>
    </row>
    <row r="1444" spans="2:3" x14ac:dyDescent="0.25">
      <c r="B1444" s="264">
        <v>1381</v>
      </c>
      <c r="C1444" s="263">
        <v>117.12513759515124</v>
      </c>
    </row>
    <row r="1445" spans="2:3" x14ac:dyDescent="0.25">
      <c r="B1445" s="264">
        <v>1382</v>
      </c>
      <c r="C1445" s="263">
        <v>127.72288600761628</v>
      </c>
    </row>
    <row r="1446" spans="2:3" x14ac:dyDescent="0.25">
      <c r="B1446" s="264">
        <v>1383</v>
      </c>
      <c r="C1446" s="263">
        <v>105.60435164675786</v>
      </c>
    </row>
    <row r="1447" spans="2:3" x14ac:dyDescent="0.25">
      <c r="B1447" s="264">
        <v>1384</v>
      </c>
      <c r="C1447" s="263">
        <v>129.57702071371841</v>
      </c>
    </row>
    <row r="1448" spans="2:3" x14ac:dyDescent="0.25">
      <c r="B1448" s="264">
        <v>1385</v>
      </c>
      <c r="C1448" s="263">
        <v>132.4762878653394</v>
      </c>
    </row>
    <row r="1449" spans="2:3" x14ac:dyDescent="0.25">
      <c r="B1449" s="264">
        <v>1386</v>
      </c>
      <c r="C1449" s="263">
        <v>103.18424036646306</v>
      </c>
    </row>
    <row r="1450" spans="2:3" x14ac:dyDescent="0.25">
      <c r="B1450" s="264">
        <v>1387</v>
      </c>
      <c r="C1450" s="263">
        <v>78.632532282315452</v>
      </c>
    </row>
    <row r="1451" spans="2:3" x14ac:dyDescent="0.25">
      <c r="B1451" s="264">
        <v>1388</v>
      </c>
      <c r="C1451" s="263">
        <v>64.866917663213783</v>
      </c>
    </row>
    <row r="1452" spans="2:3" x14ac:dyDescent="0.25">
      <c r="B1452" s="264">
        <v>1389</v>
      </c>
      <c r="C1452" s="263">
        <v>118.39447026449949</v>
      </c>
    </row>
    <row r="1453" spans="2:3" x14ac:dyDescent="0.25">
      <c r="B1453" s="264">
        <v>1390</v>
      </c>
      <c r="C1453" s="263">
        <v>95.475617505293087</v>
      </c>
    </row>
    <row r="1454" spans="2:3" x14ac:dyDescent="0.25">
      <c r="B1454" s="264">
        <v>1391</v>
      </c>
      <c r="C1454" s="263">
        <v>128.18680833130779</v>
      </c>
    </row>
    <row r="1455" spans="2:3" x14ac:dyDescent="0.25">
      <c r="B1455" s="264">
        <v>1392</v>
      </c>
      <c r="C1455" s="263">
        <v>135.07646201479704</v>
      </c>
    </row>
    <row r="1456" spans="2:3" x14ac:dyDescent="0.25">
      <c r="B1456" s="264">
        <v>1393</v>
      </c>
      <c r="C1456" s="263">
        <v>168.80336947520178</v>
      </c>
    </row>
    <row r="1457" spans="2:3" x14ac:dyDescent="0.25">
      <c r="B1457" s="264">
        <v>1394</v>
      </c>
      <c r="C1457" s="263">
        <v>140.61859127049124</v>
      </c>
    </row>
    <row r="1458" spans="2:3" x14ac:dyDescent="0.25">
      <c r="B1458" s="264">
        <v>1395</v>
      </c>
      <c r="C1458" s="263">
        <v>112.01076017765288</v>
      </c>
    </row>
    <row r="1459" spans="2:3" x14ac:dyDescent="0.25">
      <c r="B1459" s="264">
        <v>1396</v>
      </c>
      <c r="C1459" s="263">
        <v>79.673296757571336</v>
      </c>
    </row>
    <row r="1460" spans="2:3" x14ac:dyDescent="0.25">
      <c r="B1460" s="264">
        <v>1397</v>
      </c>
      <c r="C1460" s="263">
        <v>144.03733505496774</v>
      </c>
    </row>
    <row r="1461" spans="2:3" x14ac:dyDescent="0.25">
      <c r="B1461" s="264">
        <v>1398</v>
      </c>
      <c r="C1461" s="263">
        <v>114.26480844710946</v>
      </c>
    </row>
    <row r="1462" spans="2:3" x14ac:dyDescent="0.25">
      <c r="B1462" s="264">
        <v>1399</v>
      </c>
      <c r="C1462" s="263">
        <v>60.635188512249307</v>
      </c>
    </row>
    <row r="1463" spans="2:3" x14ac:dyDescent="0.25">
      <c r="B1463" s="264">
        <v>1400</v>
      </c>
      <c r="C1463" s="263">
        <v>165.20592654375085</v>
      </c>
    </row>
    <row r="1464" spans="2:3" x14ac:dyDescent="0.25">
      <c r="B1464" s="264">
        <v>1401</v>
      </c>
      <c r="C1464" s="263">
        <v>119.95259357932231</v>
      </c>
    </row>
    <row r="1465" spans="2:3" x14ac:dyDescent="0.25">
      <c r="B1465" s="264">
        <v>1402</v>
      </c>
      <c r="C1465" s="263">
        <v>147.53326413349427</v>
      </c>
    </row>
    <row r="1466" spans="2:3" x14ac:dyDescent="0.25">
      <c r="B1466" s="264">
        <v>1403</v>
      </c>
      <c r="C1466" s="263">
        <v>124.22602969648186</v>
      </c>
    </row>
    <row r="1467" spans="2:3" x14ac:dyDescent="0.25">
      <c r="B1467" s="264">
        <v>1404</v>
      </c>
      <c r="C1467" s="263">
        <v>132.21938852632533</v>
      </c>
    </row>
    <row r="1468" spans="2:3" x14ac:dyDescent="0.25">
      <c r="B1468" s="264">
        <v>1405</v>
      </c>
      <c r="C1468" s="263">
        <v>110.90133703718917</v>
      </c>
    </row>
    <row r="1469" spans="2:3" x14ac:dyDescent="0.25">
      <c r="B1469" s="264">
        <v>1406</v>
      </c>
      <c r="C1469" s="263">
        <v>116.44321417954214</v>
      </c>
    </row>
    <row r="1470" spans="2:3" x14ac:dyDescent="0.25">
      <c r="B1470" s="264">
        <v>1407</v>
      </c>
      <c r="C1470" s="263">
        <v>95.212604892358939</v>
      </c>
    </row>
    <row r="1471" spans="2:3" x14ac:dyDescent="0.25">
      <c r="B1471" s="264">
        <v>1408</v>
      </c>
      <c r="C1471" s="263">
        <v>101.06519769437571</v>
      </c>
    </row>
    <row r="1472" spans="2:3" x14ac:dyDescent="0.25">
      <c r="B1472" s="264">
        <v>1409</v>
      </c>
      <c r="C1472" s="263">
        <v>107.09869481946517</v>
      </c>
    </row>
    <row r="1473" spans="2:3" x14ac:dyDescent="0.25">
      <c r="B1473" s="264">
        <v>1410</v>
      </c>
      <c r="C1473" s="263">
        <v>120.99101504433041</v>
      </c>
    </row>
    <row r="1474" spans="2:3" x14ac:dyDescent="0.25">
      <c r="B1474" s="264">
        <v>1411</v>
      </c>
      <c r="C1474" s="263">
        <v>123.21185599361893</v>
      </c>
    </row>
    <row r="1475" spans="2:3" x14ac:dyDescent="0.25">
      <c r="B1475" s="264">
        <v>1412</v>
      </c>
      <c r="C1475" s="263">
        <v>125.31903573248709</v>
      </c>
    </row>
    <row r="1476" spans="2:3" x14ac:dyDescent="0.25">
      <c r="B1476" s="264">
        <v>1413</v>
      </c>
      <c r="C1476" s="263">
        <v>155.26256853093554</v>
      </c>
    </row>
    <row r="1477" spans="2:3" x14ac:dyDescent="0.25">
      <c r="B1477" s="264">
        <v>1414</v>
      </c>
      <c r="C1477" s="263">
        <v>167.60229841752172</v>
      </c>
    </row>
    <row r="1478" spans="2:3" x14ac:dyDescent="0.25">
      <c r="B1478" s="264">
        <v>1415</v>
      </c>
      <c r="C1478" s="263">
        <v>163.96431059902477</v>
      </c>
    </row>
    <row r="1479" spans="2:3" x14ac:dyDescent="0.25">
      <c r="B1479" s="264">
        <v>1416</v>
      </c>
      <c r="C1479" s="263">
        <v>151.60305254822103</v>
      </c>
    </row>
    <row r="1480" spans="2:3" x14ac:dyDescent="0.25">
      <c r="B1480" s="264">
        <v>1417</v>
      </c>
      <c r="C1480" s="263">
        <v>112.76505449275577</v>
      </c>
    </row>
    <row r="1481" spans="2:3" x14ac:dyDescent="0.25">
      <c r="B1481" s="264">
        <v>1418</v>
      </c>
      <c r="C1481" s="263">
        <v>89.523818517623141</v>
      </c>
    </row>
    <row r="1482" spans="2:3" x14ac:dyDescent="0.25">
      <c r="B1482" s="264">
        <v>1419</v>
      </c>
      <c r="C1482" s="263">
        <v>119.42247398923168</v>
      </c>
    </row>
    <row r="1483" spans="2:3" x14ac:dyDescent="0.25">
      <c r="B1483" s="264">
        <v>1420</v>
      </c>
      <c r="C1483" s="263">
        <v>113.16521511003049</v>
      </c>
    </row>
    <row r="1484" spans="2:3" x14ac:dyDescent="0.25">
      <c r="B1484" s="264">
        <v>1421</v>
      </c>
      <c r="C1484" s="263">
        <v>139.03593541248858</v>
      </c>
    </row>
    <row r="1485" spans="2:3" x14ac:dyDescent="0.25">
      <c r="B1485" s="264">
        <v>1422</v>
      </c>
      <c r="C1485" s="263">
        <v>103.10419597681926</v>
      </c>
    </row>
    <row r="1486" spans="2:3" x14ac:dyDescent="0.25">
      <c r="B1486" s="264">
        <v>1423</v>
      </c>
      <c r="C1486" s="263">
        <v>138.41173427545925</v>
      </c>
    </row>
    <row r="1487" spans="2:3" x14ac:dyDescent="0.25">
      <c r="B1487" s="264">
        <v>1424</v>
      </c>
      <c r="C1487" s="263">
        <v>120.62576067205218</v>
      </c>
    </row>
    <row r="1488" spans="2:3" x14ac:dyDescent="0.25">
      <c r="B1488" s="264">
        <v>1425</v>
      </c>
      <c r="C1488" s="263">
        <v>80.755388746267812</v>
      </c>
    </row>
    <row r="1489" spans="2:3" x14ac:dyDescent="0.25">
      <c r="B1489" s="264">
        <v>1426</v>
      </c>
      <c r="C1489" s="263">
        <v>126.59522120270222</v>
      </c>
    </row>
    <row r="1490" spans="2:3" x14ac:dyDescent="0.25">
      <c r="B1490" s="264">
        <v>1427</v>
      </c>
      <c r="C1490" s="263">
        <v>121.16468388441268</v>
      </c>
    </row>
    <row r="1491" spans="2:3" x14ac:dyDescent="0.25">
      <c r="B1491" s="264">
        <v>1428</v>
      </c>
      <c r="C1491" s="263">
        <v>124.01560956831699</v>
      </c>
    </row>
    <row r="1492" spans="2:3" x14ac:dyDescent="0.25">
      <c r="B1492" s="264">
        <v>1429</v>
      </c>
      <c r="C1492" s="263">
        <v>105.41813206968081</v>
      </c>
    </row>
    <row r="1493" spans="2:3" x14ac:dyDescent="0.25">
      <c r="B1493" s="264">
        <v>1430</v>
      </c>
      <c r="C1493" s="263">
        <v>118.42562529464939</v>
      </c>
    </row>
    <row r="1494" spans="2:3" x14ac:dyDescent="0.25">
      <c r="B1494" s="264">
        <v>1431</v>
      </c>
      <c r="C1494" s="263">
        <v>140.86505640190464</v>
      </c>
    </row>
    <row r="1495" spans="2:3" x14ac:dyDescent="0.25">
      <c r="B1495" s="264">
        <v>1432</v>
      </c>
      <c r="C1495" s="263">
        <v>140.58073108134894</v>
      </c>
    </row>
    <row r="1496" spans="2:3" x14ac:dyDescent="0.25">
      <c r="B1496" s="264">
        <v>1433</v>
      </c>
      <c r="C1496" s="263">
        <v>140.22876247579899</v>
      </c>
    </row>
    <row r="1497" spans="2:3" x14ac:dyDescent="0.25">
      <c r="B1497" s="264">
        <v>1434</v>
      </c>
      <c r="C1497" s="263">
        <v>112.63859441389246</v>
      </c>
    </row>
    <row r="1498" spans="2:3" x14ac:dyDescent="0.25">
      <c r="B1498" s="264">
        <v>1435</v>
      </c>
      <c r="C1498" s="263">
        <v>160.04406396840292</v>
      </c>
    </row>
    <row r="1499" spans="2:3" x14ac:dyDescent="0.25">
      <c r="B1499" s="264">
        <v>1436</v>
      </c>
      <c r="C1499" s="263">
        <v>118.60123540758826</v>
      </c>
    </row>
    <row r="1500" spans="2:3" x14ac:dyDescent="0.25">
      <c r="B1500" s="264">
        <v>1437</v>
      </c>
      <c r="C1500" s="263">
        <v>127.5397995792746</v>
      </c>
    </row>
    <row r="1501" spans="2:3" x14ac:dyDescent="0.25">
      <c r="B1501" s="264">
        <v>1438</v>
      </c>
      <c r="C1501" s="263">
        <v>134.49313534953899</v>
      </c>
    </row>
    <row r="1502" spans="2:3" x14ac:dyDescent="0.25">
      <c r="B1502" s="264">
        <v>1439</v>
      </c>
      <c r="C1502" s="263">
        <v>97.944158637229378</v>
      </c>
    </row>
    <row r="1503" spans="2:3" x14ac:dyDescent="0.25">
      <c r="B1503" s="264">
        <v>1440</v>
      </c>
      <c r="C1503" s="263">
        <v>96.1925665736605</v>
      </c>
    </row>
    <row r="1504" spans="2:3" x14ac:dyDescent="0.25">
      <c r="B1504" s="264">
        <v>1441</v>
      </c>
      <c r="C1504" s="263">
        <v>128.61349490554721</v>
      </c>
    </row>
    <row r="1505" spans="2:3" x14ac:dyDescent="0.25">
      <c r="B1505" s="264">
        <v>1442</v>
      </c>
      <c r="C1505" s="263">
        <v>93.278905548315294</v>
      </c>
    </row>
    <row r="1506" spans="2:3" x14ac:dyDescent="0.25">
      <c r="B1506" s="264">
        <v>1443</v>
      </c>
      <c r="C1506" s="263">
        <v>132.48674000096807</v>
      </c>
    </row>
    <row r="1507" spans="2:3" x14ac:dyDescent="0.25">
      <c r="B1507" s="264">
        <v>1444</v>
      </c>
      <c r="C1507" s="263">
        <v>134.18394389679844</v>
      </c>
    </row>
    <row r="1508" spans="2:3" x14ac:dyDescent="0.25">
      <c r="B1508" s="264">
        <v>1445</v>
      </c>
      <c r="C1508" s="263">
        <v>141.98595884590833</v>
      </c>
    </row>
    <row r="1509" spans="2:3" x14ac:dyDescent="0.25">
      <c r="B1509" s="264">
        <v>1446</v>
      </c>
      <c r="C1509" s="263">
        <v>109.71347897548156</v>
      </c>
    </row>
    <row r="1510" spans="2:3" x14ac:dyDescent="0.25">
      <c r="B1510" s="264">
        <v>1447</v>
      </c>
      <c r="C1510" s="263">
        <v>105.99572687942475</v>
      </c>
    </row>
    <row r="1511" spans="2:3" x14ac:dyDescent="0.25">
      <c r="B1511" s="264">
        <v>1448</v>
      </c>
      <c r="C1511" s="263">
        <v>147.35455844939517</v>
      </c>
    </row>
    <row r="1512" spans="2:3" x14ac:dyDescent="0.25">
      <c r="B1512" s="264">
        <v>1449</v>
      </c>
      <c r="C1512" s="263">
        <v>140.05408309887378</v>
      </c>
    </row>
    <row r="1513" spans="2:3" x14ac:dyDescent="0.25">
      <c r="B1513" s="264">
        <v>1450</v>
      </c>
      <c r="C1513" s="263">
        <v>108.9126953991359</v>
      </c>
    </row>
    <row r="1514" spans="2:3" x14ac:dyDescent="0.25">
      <c r="B1514" s="264">
        <v>1451</v>
      </c>
      <c r="C1514" s="263">
        <v>134.00035125189362</v>
      </c>
    </row>
    <row r="1515" spans="2:3" x14ac:dyDescent="0.25">
      <c r="B1515" s="264">
        <v>1452</v>
      </c>
      <c r="C1515" s="263">
        <v>174.86998917807423</v>
      </c>
    </row>
    <row r="1516" spans="2:3" x14ac:dyDescent="0.25">
      <c r="B1516" s="264">
        <v>1453</v>
      </c>
      <c r="C1516" s="263">
        <v>86.261401690209269</v>
      </c>
    </row>
    <row r="1517" spans="2:3" x14ac:dyDescent="0.25">
      <c r="B1517" s="264">
        <v>1454</v>
      </c>
      <c r="C1517" s="263">
        <v>156.12904228651743</v>
      </c>
    </row>
    <row r="1518" spans="2:3" x14ac:dyDescent="0.25">
      <c r="B1518" s="264">
        <v>1455</v>
      </c>
      <c r="C1518" s="263">
        <v>100.41367010316331</v>
      </c>
    </row>
    <row r="1519" spans="2:3" x14ac:dyDescent="0.25">
      <c r="B1519" s="264">
        <v>1456</v>
      </c>
      <c r="C1519" s="263">
        <v>106.24095562737826</v>
      </c>
    </row>
    <row r="1520" spans="2:3" x14ac:dyDescent="0.25">
      <c r="B1520" s="264">
        <v>1457</v>
      </c>
      <c r="C1520" s="263">
        <v>87.828316246446263</v>
      </c>
    </row>
    <row r="1521" spans="2:3" x14ac:dyDescent="0.25">
      <c r="B1521" s="264">
        <v>1458</v>
      </c>
      <c r="C1521" s="263">
        <v>135.02747563914252</v>
      </c>
    </row>
    <row r="1522" spans="2:3" x14ac:dyDescent="0.25">
      <c r="B1522" s="264">
        <v>1459</v>
      </c>
      <c r="C1522" s="263">
        <v>99.492622502574633</v>
      </c>
    </row>
    <row r="1523" spans="2:3" x14ac:dyDescent="0.25">
      <c r="B1523" s="264">
        <v>1460</v>
      </c>
      <c r="C1523" s="263">
        <v>171.70311784012497</v>
      </c>
    </row>
    <row r="1524" spans="2:3" x14ac:dyDescent="0.25">
      <c r="B1524" s="264">
        <v>1461</v>
      </c>
      <c r="C1524" s="263">
        <v>116.84234953188285</v>
      </c>
    </row>
    <row r="1525" spans="2:3" x14ac:dyDescent="0.25">
      <c r="B1525" s="264">
        <v>1462</v>
      </c>
      <c r="C1525" s="263">
        <v>167.12253952176167</v>
      </c>
    </row>
    <row r="1526" spans="2:3" x14ac:dyDescent="0.25">
      <c r="B1526" s="264">
        <v>1463</v>
      </c>
      <c r="C1526" s="263">
        <v>112.20248079588347</v>
      </c>
    </row>
    <row r="1527" spans="2:3" x14ac:dyDescent="0.25">
      <c r="B1527" s="264">
        <v>1464</v>
      </c>
      <c r="C1527" s="263">
        <v>125.58062912275572</v>
      </c>
    </row>
    <row r="1528" spans="2:3" x14ac:dyDescent="0.25">
      <c r="B1528" s="264">
        <v>1465</v>
      </c>
      <c r="C1528" s="263">
        <v>142.68178110578469</v>
      </c>
    </row>
    <row r="1529" spans="2:3" x14ac:dyDescent="0.25">
      <c r="B1529" s="264">
        <v>1466</v>
      </c>
      <c r="C1529" s="263">
        <v>69.981776211765435</v>
      </c>
    </row>
    <row r="1530" spans="2:3" x14ac:dyDescent="0.25">
      <c r="B1530" s="264">
        <v>1467</v>
      </c>
      <c r="C1530" s="263">
        <v>99.818390538307014</v>
      </c>
    </row>
    <row r="1531" spans="2:3" x14ac:dyDescent="0.25">
      <c r="B1531" s="264">
        <v>1468</v>
      </c>
      <c r="C1531" s="263">
        <v>120.38395011754476</v>
      </c>
    </row>
    <row r="1532" spans="2:3" x14ac:dyDescent="0.25">
      <c r="B1532" s="264">
        <v>1469</v>
      </c>
      <c r="C1532" s="263">
        <v>120.37537969024073</v>
      </c>
    </row>
    <row r="1533" spans="2:3" x14ac:dyDescent="0.25">
      <c r="B1533" s="264">
        <v>1470</v>
      </c>
      <c r="C1533" s="263">
        <v>135.58603250668858</v>
      </c>
    </row>
    <row r="1534" spans="2:3" x14ac:dyDescent="0.25">
      <c r="B1534" s="264">
        <v>1471</v>
      </c>
      <c r="C1534" s="263">
        <v>149.74800967127027</v>
      </c>
    </row>
    <row r="1535" spans="2:3" x14ac:dyDescent="0.25">
      <c r="B1535" s="264">
        <v>1472</v>
      </c>
      <c r="C1535" s="263">
        <v>165.3949300156016</v>
      </c>
    </row>
    <row r="1536" spans="2:3" x14ac:dyDescent="0.25">
      <c r="B1536" s="264">
        <v>1473</v>
      </c>
      <c r="C1536" s="263">
        <v>117.94790740581691</v>
      </c>
    </row>
    <row r="1537" spans="2:3" x14ac:dyDescent="0.25">
      <c r="B1537" s="264">
        <v>1474</v>
      </c>
      <c r="C1537" s="263">
        <v>118.50128162848183</v>
      </c>
    </row>
    <row r="1538" spans="2:3" x14ac:dyDescent="0.25">
      <c r="B1538" s="264">
        <v>1475</v>
      </c>
      <c r="C1538" s="263">
        <v>131.61690453593337</v>
      </c>
    </row>
    <row r="1539" spans="2:3" x14ac:dyDescent="0.25">
      <c r="B1539" s="264">
        <v>1476</v>
      </c>
      <c r="C1539" s="263">
        <v>131.4024658332165</v>
      </c>
    </row>
    <row r="1540" spans="2:3" x14ac:dyDescent="0.25">
      <c r="B1540" s="264">
        <v>1477</v>
      </c>
      <c r="C1540" s="263">
        <v>133.80998390544562</v>
      </c>
    </row>
    <row r="1541" spans="2:3" x14ac:dyDescent="0.25">
      <c r="B1541" s="264">
        <v>1478</v>
      </c>
      <c r="C1541" s="263">
        <v>157.87374162432761</v>
      </c>
    </row>
    <row r="1542" spans="2:3" x14ac:dyDescent="0.25">
      <c r="B1542" s="264">
        <v>1479</v>
      </c>
      <c r="C1542" s="263">
        <v>145.51540395834624</v>
      </c>
    </row>
    <row r="1543" spans="2:3" x14ac:dyDescent="0.25">
      <c r="B1543" s="264">
        <v>1480</v>
      </c>
      <c r="C1543" s="263">
        <v>80.977288689786917</v>
      </c>
    </row>
    <row r="1544" spans="2:3" x14ac:dyDescent="0.25">
      <c r="B1544" s="264">
        <v>1481</v>
      </c>
      <c r="C1544" s="263">
        <v>139.36845014162526</v>
      </c>
    </row>
    <row r="1545" spans="2:3" x14ac:dyDescent="0.25">
      <c r="B1545" s="264">
        <v>1482</v>
      </c>
      <c r="C1545" s="263">
        <v>120.50196131199473</v>
      </c>
    </row>
    <row r="1546" spans="2:3" x14ac:dyDescent="0.25">
      <c r="B1546" s="264">
        <v>1483</v>
      </c>
      <c r="C1546" s="263">
        <v>111.24737802027161</v>
      </c>
    </row>
    <row r="1547" spans="2:3" x14ac:dyDescent="0.25">
      <c r="B1547" s="264">
        <v>1484</v>
      </c>
      <c r="C1547" s="263">
        <v>102.54068740006601</v>
      </c>
    </row>
    <row r="1548" spans="2:3" x14ac:dyDescent="0.25">
      <c r="B1548" s="264">
        <v>1485</v>
      </c>
      <c r="C1548" s="263">
        <v>132.78707593578594</v>
      </c>
    </row>
    <row r="1549" spans="2:3" x14ac:dyDescent="0.25">
      <c r="B1549" s="264">
        <v>1486</v>
      </c>
      <c r="C1549" s="263">
        <v>167.91141148213779</v>
      </c>
    </row>
    <row r="1550" spans="2:3" x14ac:dyDescent="0.25">
      <c r="B1550" s="264">
        <v>1487</v>
      </c>
      <c r="C1550" s="263">
        <v>128.15393930445487</v>
      </c>
    </row>
    <row r="1551" spans="2:3" x14ac:dyDescent="0.25">
      <c r="B1551" s="264">
        <v>1488</v>
      </c>
      <c r="C1551" s="263">
        <v>153.57637942853171</v>
      </c>
    </row>
    <row r="1552" spans="2:3" x14ac:dyDescent="0.25">
      <c r="B1552" s="264">
        <v>1489</v>
      </c>
      <c r="C1552" s="263">
        <v>142.93907381243619</v>
      </c>
    </row>
    <row r="1553" spans="2:3" x14ac:dyDescent="0.25">
      <c r="B1553" s="264">
        <v>1490</v>
      </c>
      <c r="C1553" s="263">
        <v>100.07499687281076</v>
      </c>
    </row>
    <row r="1554" spans="2:3" x14ac:dyDescent="0.25">
      <c r="B1554" s="264">
        <v>1491</v>
      </c>
      <c r="C1554" s="263">
        <v>119.92657848729385</v>
      </c>
    </row>
    <row r="1555" spans="2:3" x14ac:dyDescent="0.25">
      <c r="B1555" s="264">
        <v>1492</v>
      </c>
      <c r="C1555" s="263">
        <v>137.5248386988936</v>
      </c>
    </row>
    <row r="1556" spans="2:3" x14ac:dyDescent="0.25">
      <c r="B1556" s="264">
        <v>1493</v>
      </c>
      <c r="C1556" s="263">
        <v>114.91245560753811</v>
      </c>
    </row>
    <row r="1557" spans="2:3" x14ac:dyDescent="0.25">
      <c r="B1557" s="264">
        <v>1494</v>
      </c>
      <c r="C1557" s="263">
        <v>64.021825775030209</v>
      </c>
    </row>
    <row r="1558" spans="2:3" x14ac:dyDescent="0.25">
      <c r="B1558" s="264">
        <v>1495</v>
      </c>
      <c r="C1558" s="263">
        <v>67.586997481451903</v>
      </c>
    </row>
    <row r="1559" spans="2:3" x14ac:dyDescent="0.25">
      <c r="B1559" s="264">
        <v>1496</v>
      </c>
      <c r="C1559" s="263">
        <v>103.36340399809328</v>
      </c>
    </row>
    <row r="1560" spans="2:3" x14ac:dyDescent="0.25">
      <c r="B1560" s="264">
        <v>1497</v>
      </c>
      <c r="C1560" s="263">
        <v>86.16292706996947</v>
      </c>
    </row>
    <row r="1561" spans="2:3" x14ac:dyDescent="0.25">
      <c r="B1561" s="264">
        <v>1498</v>
      </c>
      <c r="C1561" s="263">
        <v>124.27486114988157</v>
      </c>
    </row>
    <row r="1562" spans="2:3" x14ac:dyDescent="0.25">
      <c r="B1562" s="264">
        <v>1499</v>
      </c>
      <c r="C1562" s="263">
        <v>104.07168293078217</v>
      </c>
    </row>
    <row r="1563" spans="2:3" x14ac:dyDescent="0.25">
      <c r="B1563" s="264">
        <v>1500</v>
      </c>
      <c r="C1563" s="263">
        <v>100.74864539000936</v>
      </c>
    </row>
    <row r="1564" spans="2:3" x14ac:dyDescent="0.25">
      <c r="B1564" s="264">
        <v>1501</v>
      </c>
      <c r="C1564" s="263">
        <v>113.45962501153167</v>
      </c>
    </row>
    <row r="1565" spans="2:3" x14ac:dyDescent="0.25">
      <c r="B1565" s="264">
        <v>1502</v>
      </c>
      <c r="C1565" s="263">
        <v>140.03415021222207</v>
      </c>
    </row>
    <row r="1566" spans="2:3" x14ac:dyDescent="0.25">
      <c r="B1566" s="264">
        <v>1503</v>
      </c>
      <c r="C1566" s="263">
        <v>119.08025931835779</v>
      </c>
    </row>
    <row r="1567" spans="2:3" x14ac:dyDescent="0.25">
      <c r="B1567" s="264">
        <v>1504</v>
      </c>
      <c r="C1567" s="263">
        <v>144.01549035680895</v>
      </c>
    </row>
    <row r="1568" spans="2:3" x14ac:dyDescent="0.25">
      <c r="B1568" s="264">
        <v>1505</v>
      </c>
      <c r="C1568" s="263">
        <v>155.63222901216994</v>
      </c>
    </row>
    <row r="1569" spans="2:3" x14ac:dyDescent="0.25">
      <c r="B1569" s="264">
        <v>1506</v>
      </c>
      <c r="C1569" s="263">
        <v>125.27346979325945</v>
      </c>
    </row>
    <row r="1570" spans="2:3" x14ac:dyDescent="0.25">
      <c r="B1570" s="264">
        <v>1507</v>
      </c>
      <c r="C1570" s="263">
        <v>120.02002116065161</v>
      </c>
    </row>
    <row r="1571" spans="2:3" x14ac:dyDescent="0.25">
      <c r="B1571" s="264">
        <v>1508</v>
      </c>
      <c r="C1571" s="263">
        <v>100.19130971574201</v>
      </c>
    </row>
    <row r="1572" spans="2:3" x14ac:dyDescent="0.25">
      <c r="B1572" s="264">
        <v>1509</v>
      </c>
      <c r="C1572" s="263">
        <v>124.26946842824231</v>
      </c>
    </row>
    <row r="1573" spans="2:3" x14ac:dyDescent="0.25">
      <c r="B1573" s="264">
        <v>1510</v>
      </c>
      <c r="C1573" s="263">
        <v>156.03696699529235</v>
      </c>
    </row>
    <row r="1574" spans="2:3" x14ac:dyDescent="0.25">
      <c r="B1574" s="264">
        <v>1511</v>
      </c>
      <c r="C1574" s="263">
        <v>126.41797465903599</v>
      </c>
    </row>
    <row r="1575" spans="2:3" x14ac:dyDescent="0.25">
      <c r="B1575" s="264">
        <v>1512</v>
      </c>
      <c r="C1575" s="263">
        <v>131.13259834276596</v>
      </c>
    </row>
    <row r="1576" spans="2:3" x14ac:dyDescent="0.25">
      <c r="B1576" s="264">
        <v>1513</v>
      </c>
      <c r="C1576" s="263">
        <v>118.33778609353006</v>
      </c>
    </row>
    <row r="1577" spans="2:3" x14ac:dyDescent="0.25">
      <c r="B1577" s="264">
        <v>1514</v>
      </c>
      <c r="C1577" s="263">
        <v>121.2272846447455</v>
      </c>
    </row>
    <row r="1578" spans="2:3" x14ac:dyDescent="0.25">
      <c r="B1578" s="264">
        <v>1515</v>
      </c>
      <c r="C1578" s="263">
        <v>110.18525860301941</v>
      </c>
    </row>
    <row r="1579" spans="2:3" x14ac:dyDescent="0.25">
      <c r="B1579" s="264">
        <v>1516</v>
      </c>
      <c r="C1579" s="263">
        <v>104.97442229082704</v>
      </c>
    </row>
    <row r="1580" spans="2:3" x14ac:dyDescent="0.25">
      <c r="B1580" s="264">
        <v>1517</v>
      </c>
      <c r="C1580" s="263">
        <v>126.90630465048461</v>
      </c>
    </row>
    <row r="1581" spans="2:3" x14ac:dyDescent="0.25">
      <c r="B1581" s="264">
        <v>1518</v>
      </c>
      <c r="C1581" s="263">
        <v>158.50692057366683</v>
      </c>
    </row>
    <row r="1582" spans="2:3" x14ac:dyDescent="0.25">
      <c r="B1582" s="264">
        <v>1519</v>
      </c>
      <c r="C1582" s="263">
        <v>110.07192957734054</v>
      </c>
    </row>
    <row r="1583" spans="2:3" x14ac:dyDescent="0.25">
      <c r="B1583" s="264">
        <v>1520</v>
      </c>
      <c r="C1583" s="263">
        <v>194.70334588240942</v>
      </c>
    </row>
    <row r="1584" spans="2:3" x14ac:dyDescent="0.25">
      <c r="B1584" s="264">
        <v>1521</v>
      </c>
      <c r="C1584" s="263">
        <v>207.66014848321291</v>
      </c>
    </row>
    <row r="1585" spans="2:3" x14ac:dyDescent="0.25">
      <c r="B1585" s="264">
        <v>1522</v>
      </c>
      <c r="C1585" s="263">
        <v>116.79653887490488</v>
      </c>
    </row>
    <row r="1586" spans="2:3" x14ac:dyDescent="0.25">
      <c r="B1586" s="264">
        <v>1523</v>
      </c>
      <c r="C1586" s="263">
        <v>154.53252393248664</v>
      </c>
    </row>
    <row r="1587" spans="2:3" x14ac:dyDescent="0.25">
      <c r="B1587" s="264">
        <v>1524</v>
      </c>
      <c r="C1587" s="263">
        <v>115.43313871137539</v>
      </c>
    </row>
    <row r="1588" spans="2:3" x14ac:dyDescent="0.25">
      <c r="B1588" s="264">
        <v>1525</v>
      </c>
      <c r="C1588" s="263">
        <v>108.4280154687163</v>
      </c>
    </row>
    <row r="1589" spans="2:3" x14ac:dyDescent="0.25">
      <c r="B1589" s="264">
        <v>1526</v>
      </c>
      <c r="C1589" s="263">
        <v>136.39698961263778</v>
      </c>
    </row>
    <row r="1590" spans="2:3" x14ac:dyDescent="0.25">
      <c r="B1590" s="264">
        <v>1527</v>
      </c>
      <c r="C1590" s="263">
        <v>100.39085436478825</v>
      </c>
    </row>
    <row r="1591" spans="2:3" x14ac:dyDescent="0.25">
      <c r="B1591" s="264">
        <v>1528</v>
      </c>
      <c r="C1591" s="263">
        <v>115.69856949717709</v>
      </c>
    </row>
    <row r="1592" spans="2:3" x14ac:dyDescent="0.25">
      <c r="B1592" s="264">
        <v>1529</v>
      </c>
      <c r="C1592" s="263">
        <v>111.11253669222624</v>
      </c>
    </row>
    <row r="1593" spans="2:3" x14ac:dyDescent="0.25">
      <c r="B1593" s="264">
        <v>1530</v>
      </c>
      <c r="C1593" s="263">
        <v>108.71541338134909</v>
      </c>
    </row>
    <row r="1594" spans="2:3" x14ac:dyDescent="0.25">
      <c r="B1594" s="264">
        <v>1531</v>
      </c>
      <c r="C1594" s="263">
        <v>107.01486959075092</v>
      </c>
    </row>
    <row r="1595" spans="2:3" x14ac:dyDescent="0.25">
      <c r="B1595" s="264">
        <v>1532</v>
      </c>
      <c r="C1595" s="263">
        <v>130.79618481701064</v>
      </c>
    </row>
    <row r="1596" spans="2:3" x14ac:dyDescent="0.25">
      <c r="B1596" s="264">
        <v>1533</v>
      </c>
      <c r="C1596" s="263">
        <v>115.58159100792147</v>
      </c>
    </row>
    <row r="1597" spans="2:3" x14ac:dyDescent="0.25">
      <c r="B1597" s="264">
        <v>1534</v>
      </c>
      <c r="C1597" s="263">
        <v>111.17557345598337</v>
      </c>
    </row>
    <row r="1598" spans="2:3" x14ac:dyDescent="0.25">
      <c r="B1598" s="264">
        <v>1535</v>
      </c>
      <c r="C1598" s="263">
        <v>138.15226346999816</v>
      </c>
    </row>
    <row r="1599" spans="2:3" x14ac:dyDescent="0.25">
      <c r="B1599" s="264">
        <v>1536</v>
      </c>
      <c r="C1599" s="263">
        <v>117.53972179880618</v>
      </c>
    </row>
    <row r="1600" spans="2:3" x14ac:dyDescent="0.25">
      <c r="B1600" s="264">
        <v>1537</v>
      </c>
      <c r="C1600" s="263">
        <v>132.55546514817942</v>
      </c>
    </row>
    <row r="1601" spans="2:3" x14ac:dyDescent="0.25">
      <c r="B1601" s="264">
        <v>1538</v>
      </c>
      <c r="C1601" s="263">
        <v>121.18456457496191</v>
      </c>
    </row>
    <row r="1602" spans="2:3" x14ac:dyDescent="0.25">
      <c r="B1602" s="264">
        <v>1539</v>
      </c>
      <c r="C1602" s="263">
        <v>93.405578916484075</v>
      </c>
    </row>
    <row r="1603" spans="2:3" x14ac:dyDescent="0.25">
      <c r="B1603" s="264">
        <v>1540</v>
      </c>
      <c r="C1603" s="263">
        <v>119.16930635999974</v>
      </c>
    </row>
    <row r="1604" spans="2:3" x14ac:dyDescent="0.25">
      <c r="B1604" s="264">
        <v>1541</v>
      </c>
      <c r="C1604" s="263">
        <v>76.906949477684748</v>
      </c>
    </row>
    <row r="1605" spans="2:3" x14ac:dyDescent="0.25">
      <c r="B1605" s="264">
        <v>1542</v>
      </c>
      <c r="C1605" s="263">
        <v>109.49389288573516</v>
      </c>
    </row>
    <row r="1606" spans="2:3" x14ac:dyDescent="0.25">
      <c r="B1606" s="264">
        <v>1543</v>
      </c>
      <c r="C1606" s="263">
        <v>76.077865248614444</v>
      </c>
    </row>
    <row r="1607" spans="2:3" x14ac:dyDescent="0.25">
      <c r="B1607" s="264">
        <v>1544</v>
      </c>
      <c r="C1607" s="263">
        <v>117.13328305105173</v>
      </c>
    </row>
    <row r="1608" spans="2:3" x14ac:dyDescent="0.25">
      <c r="B1608" s="264">
        <v>1545</v>
      </c>
      <c r="C1608" s="263">
        <v>115.9018979869344</v>
      </c>
    </row>
    <row r="1609" spans="2:3" x14ac:dyDescent="0.25">
      <c r="B1609" s="264">
        <v>1546</v>
      </c>
      <c r="C1609" s="263">
        <v>140.74435546678725</v>
      </c>
    </row>
    <row r="1610" spans="2:3" x14ac:dyDescent="0.25">
      <c r="B1610" s="264">
        <v>1547</v>
      </c>
      <c r="C1610" s="263">
        <v>117.77003588842302</v>
      </c>
    </row>
    <row r="1611" spans="2:3" x14ac:dyDescent="0.25">
      <c r="B1611" s="264">
        <v>1548</v>
      </c>
      <c r="C1611" s="263">
        <v>99.776592854180009</v>
      </c>
    </row>
    <row r="1612" spans="2:3" x14ac:dyDescent="0.25">
      <c r="B1612" s="264">
        <v>1549</v>
      </c>
      <c r="C1612" s="263">
        <v>137.79533524031899</v>
      </c>
    </row>
    <row r="1613" spans="2:3" x14ac:dyDescent="0.25">
      <c r="B1613" s="264">
        <v>1550</v>
      </c>
      <c r="C1613" s="263">
        <v>90.596738313552947</v>
      </c>
    </row>
    <row r="1614" spans="2:3" x14ac:dyDescent="0.25">
      <c r="B1614" s="264">
        <v>1551</v>
      </c>
      <c r="C1614" s="263">
        <v>104.21483104251186</v>
      </c>
    </row>
    <row r="1615" spans="2:3" x14ac:dyDescent="0.25">
      <c r="B1615" s="264">
        <v>1552</v>
      </c>
      <c r="C1615" s="263">
        <v>122.8895562419191</v>
      </c>
    </row>
    <row r="1616" spans="2:3" x14ac:dyDescent="0.25">
      <c r="B1616" s="264">
        <v>1553</v>
      </c>
      <c r="C1616" s="263">
        <v>152.72444402907939</v>
      </c>
    </row>
    <row r="1617" spans="2:3" x14ac:dyDescent="0.25">
      <c r="B1617" s="264">
        <v>1554</v>
      </c>
      <c r="C1617" s="263">
        <v>106.48189817593914</v>
      </c>
    </row>
    <row r="1618" spans="2:3" x14ac:dyDescent="0.25">
      <c r="B1618" s="264">
        <v>1555</v>
      </c>
      <c r="C1618" s="263">
        <v>139.80533035730934</v>
      </c>
    </row>
    <row r="1619" spans="2:3" x14ac:dyDescent="0.25">
      <c r="B1619" s="264">
        <v>1556</v>
      </c>
      <c r="C1619" s="263">
        <v>138.57935005267245</v>
      </c>
    </row>
    <row r="1620" spans="2:3" x14ac:dyDescent="0.25">
      <c r="B1620" s="264">
        <v>1557</v>
      </c>
      <c r="C1620" s="263">
        <v>85.109935104886972</v>
      </c>
    </row>
    <row r="1621" spans="2:3" x14ac:dyDescent="0.25">
      <c r="B1621" s="264">
        <v>1558</v>
      </c>
      <c r="C1621" s="263">
        <v>145.95585210004003</v>
      </c>
    </row>
    <row r="1622" spans="2:3" x14ac:dyDescent="0.25">
      <c r="B1622" s="264">
        <v>1559</v>
      </c>
      <c r="C1622" s="263">
        <v>121.83780717308456</v>
      </c>
    </row>
    <row r="1623" spans="2:3" x14ac:dyDescent="0.25">
      <c r="B1623" s="264">
        <v>1560</v>
      </c>
      <c r="C1623" s="263">
        <v>114.92402097911192</v>
      </c>
    </row>
    <row r="1624" spans="2:3" x14ac:dyDescent="0.25">
      <c r="B1624" s="264">
        <v>1561</v>
      </c>
      <c r="C1624" s="263">
        <v>92.240314585150657</v>
      </c>
    </row>
    <row r="1625" spans="2:3" x14ac:dyDescent="0.25">
      <c r="B1625" s="264">
        <v>1562</v>
      </c>
      <c r="C1625" s="263">
        <v>78.050958175401377</v>
      </c>
    </row>
    <row r="1626" spans="2:3" x14ac:dyDescent="0.25">
      <c r="B1626" s="264">
        <v>1563</v>
      </c>
      <c r="C1626" s="263">
        <v>134.30330871962178</v>
      </c>
    </row>
    <row r="1627" spans="2:3" x14ac:dyDescent="0.25">
      <c r="B1627" s="264">
        <v>1564</v>
      </c>
      <c r="C1627" s="263">
        <v>115.72805240319713</v>
      </c>
    </row>
    <row r="1628" spans="2:3" x14ac:dyDescent="0.25">
      <c r="B1628" s="264">
        <v>1565</v>
      </c>
      <c r="C1628" s="263">
        <v>166.56588858513581</v>
      </c>
    </row>
    <row r="1629" spans="2:3" x14ac:dyDescent="0.25">
      <c r="B1629" s="264">
        <v>1566</v>
      </c>
      <c r="C1629" s="263">
        <v>134.60286448852744</v>
      </c>
    </row>
    <row r="1630" spans="2:3" x14ac:dyDescent="0.25">
      <c r="B1630" s="264">
        <v>1567</v>
      </c>
      <c r="C1630" s="263">
        <v>92.825791090752872</v>
      </c>
    </row>
    <row r="1631" spans="2:3" x14ac:dyDescent="0.25">
      <c r="B1631" s="264">
        <v>1568</v>
      </c>
      <c r="C1631" s="263">
        <v>119.4982545759006</v>
      </c>
    </row>
    <row r="1632" spans="2:3" x14ac:dyDescent="0.25">
      <c r="B1632" s="264">
        <v>1569</v>
      </c>
      <c r="C1632" s="263">
        <v>98.94633191622286</v>
      </c>
    </row>
    <row r="1633" spans="2:3" x14ac:dyDescent="0.25">
      <c r="B1633" s="264">
        <v>1570</v>
      </c>
      <c r="C1633" s="263">
        <v>127.18309453340683</v>
      </c>
    </row>
    <row r="1634" spans="2:3" x14ac:dyDescent="0.25">
      <c r="B1634" s="264">
        <v>1571</v>
      </c>
      <c r="C1634" s="263">
        <v>121.91000558498251</v>
      </c>
    </row>
    <row r="1635" spans="2:3" x14ac:dyDescent="0.25">
      <c r="B1635" s="264">
        <v>1572</v>
      </c>
      <c r="C1635" s="263">
        <v>61.584882850330089</v>
      </c>
    </row>
    <row r="1636" spans="2:3" x14ac:dyDescent="0.25">
      <c r="B1636" s="264">
        <v>1573</v>
      </c>
      <c r="C1636" s="263">
        <v>165.2609641135754</v>
      </c>
    </row>
    <row r="1637" spans="2:3" x14ac:dyDescent="0.25">
      <c r="B1637" s="264">
        <v>1574</v>
      </c>
      <c r="C1637" s="263">
        <v>169.53542063386595</v>
      </c>
    </row>
    <row r="1638" spans="2:3" x14ac:dyDescent="0.25">
      <c r="B1638" s="264">
        <v>1575</v>
      </c>
      <c r="C1638" s="263">
        <v>167.7124293818508</v>
      </c>
    </row>
    <row r="1639" spans="2:3" x14ac:dyDescent="0.25">
      <c r="B1639" s="264">
        <v>1576</v>
      </c>
      <c r="C1639" s="263">
        <v>154.55595340668054</v>
      </c>
    </row>
    <row r="1640" spans="2:3" x14ac:dyDescent="0.25">
      <c r="B1640" s="264">
        <v>1577</v>
      </c>
      <c r="C1640" s="263">
        <v>109.74672260937101</v>
      </c>
    </row>
    <row r="1641" spans="2:3" x14ac:dyDescent="0.25">
      <c r="B1641" s="264">
        <v>1578</v>
      </c>
      <c r="C1641" s="263">
        <v>96.442206116233393</v>
      </c>
    </row>
    <row r="1642" spans="2:3" x14ac:dyDescent="0.25">
      <c r="B1642" s="264">
        <v>1579</v>
      </c>
      <c r="C1642" s="263">
        <v>124.0499562896584</v>
      </c>
    </row>
    <row r="1643" spans="2:3" x14ac:dyDescent="0.25">
      <c r="B1643" s="264">
        <v>1580</v>
      </c>
      <c r="C1643" s="263">
        <v>120.27062790884206</v>
      </c>
    </row>
    <row r="1644" spans="2:3" x14ac:dyDescent="0.25">
      <c r="B1644" s="264">
        <v>1581</v>
      </c>
      <c r="C1644" s="263">
        <v>131.24146503427235</v>
      </c>
    </row>
    <row r="1645" spans="2:3" x14ac:dyDescent="0.25">
      <c r="B1645" s="264">
        <v>1582</v>
      </c>
      <c r="C1645" s="263">
        <v>143.25265058941173</v>
      </c>
    </row>
    <row r="1646" spans="2:3" x14ac:dyDescent="0.25">
      <c r="B1646" s="264">
        <v>1583</v>
      </c>
      <c r="C1646" s="263">
        <v>105.3742483687485</v>
      </c>
    </row>
    <row r="1647" spans="2:3" x14ac:dyDescent="0.25">
      <c r="B1647" s="264">
        <v>1584</v>
      </c>
      <c r="C1647" s="263">
        <v>107.98527471615664</v>
      </c>
    </row>
    <row r="1648" spans="2:3" x14ac:dyDescent="0.25">
      <c r="B1648" s="264">
        <v>1585</v>
      </c>
      <c r="C1648" s="263">
        <v>103.3249420661727</v>
      </c>
    </row>
    <row r="1649" spans="2:3" x14ac:dyDescent="0.25">
      <c r="B1649" s="264">
        <v>1586</v>
      </c>
      <c r="C1649" s="263">
        <v>112.75284158425944</v>
      </c>
    </row>
    <row r="1650" spans="2:3" x14ac:dyDescent="0.25">
      <c r="B1650" s="264">
        <v>1587</v>
      </c>
      <c r="C1650" s="263">
        <v>143.84359266124241</v>
      </c>
    </row>
    <row r="1651" spans="2:3" x14ac:dyDescent="0.25">
      <c r="B1651" s="264">
        <v>1588</v>
      </c>
      <c r="C1651" s="263">
        <v>170.82562045505978</v>
      </c>
    </row>
    <row r="1652" spans="2:3" x14ac:dyDescent="0.25">
      <c r="B1652" s="264">
        <v>1589</v>
      </c>
      <c r="C1652" s="263">
        <v>138.90695059775652</v>
      </c>
    </row>
    <row r="1653" spans="2:3" x14ac:dyDescent="0.25">
      <c r="B1653" s="264">
        <v>1590</v>
      </c>
      <c r="C1653" s="263">
        <v>140.70859996853591</v>
      </c>
    </row>
    <row r="1654" spans="2:3" x14ac:dyDescent="0.25">
      <c r="B1654" s="264">
        <v>1591</v>
      </c>
      <c r="C1654" s="263">
        <v>157.18919499241744</v>
      </c>
    </row>
    <row r="1655" spans="2:3" x14ac:dyDescent="0.25">
      <c r="B1655" s="264">
        <v>1592</v>
      </c>
      <c r="C1655" s="263">
        <v>97.380576192653393</v>
      </c>
    </row>
    <row r="1656" spans="2:3" x14ac:dyDescent="0.25">
      <c r="B1656" s="264">
        <v>1593</v>
      </c>
      <c r="C1656" s="263">
        <v>152.32992308742095</v>
      </c>
    </row>
    <row r="1657" spans="2:3" x14ac:dyDescent="0.25">
      <c r="B1657" s="264">
        <v>1594</v>
      </c>
      <c r="C1657" s="263">
        <v>114.88446985561797</v>
      </c>
    </row>
    <row r="1658" spans="2:3" x14ac:dyDescent="0.25">
      <c r="B1658" s="264">
        <v>1595</v>
      </c>
      <c r="C1658" s="263">
        <v>120.04585534049184</v>
      </c>
    </row>
    <row r="1659" spans="2:3" x14ac:dyDescent="0.25">
      <c r="B1659" s="264">
        <v>1596</v>
      </c>
      <c r="C1659" s="263">
        <v>137.7121460478962</v>
      </c>
    </row>
    <row r="1660" spans="2:3" x14ac:dyDescent="0.25">
      <c r="B1660" s="264">
        <v>1597</v>
      </c>
      <c r="C1660" s="263">
        <v>131.4864224853292</v>
      </c>
    </row>
    <row r="1661" spans="2:3" x14ac:dyDescent="0.25">
      <c r="B1661" s="264">
        <v>1598</v>
      </c>
      <c r="C1661" s="263">
        <v>127.25653706881359</v>
      </c>
    </row>
    <row r="1662" spans="2:3" x14ac:dyDescent="0.25">
      <c r="B1662" s="264">
        <v>1599</v>
      </c>
      <c r="C1662" s="263">
        <v>109.80752487498016</v>
      </c>
    </row>
    <row r="1663" spans="2:3" x14ac:dyDescent="0.25">
      <c r="B1663" s="264">
        <v>1600</v>
      </c>
      <c r="C1663" s="263">
        <v>83.496692546811573</v>
      </c>
    </row>
    <row r="1664" spans="2:3" x14ac:dyDescent="0.25">
      <c r="B1664" s="264">
        <v>1601</v>
      </c>
      <c r="C1664" s="263">
        <v>105.68584684252943</v>
      </c>
    </row>
    <row r="1665" spans="2:3" x14ac:dyDescent="0.25">
      <c r="B1665" s="264">
        <v>1602</v>
      </c>
      <c r="C1665" s="263">
        <v>125.11830560819295</v>
      </c>
    </row>
    <row r="1666" spans="2:3" x14ac:dyDescent="0.25">
      <c r="B1666" s="264">
        <v>1603</v>
      </c>
      <c r="C1666" s="263">
        <v>119.11137916732868</v>
      </c>
    </row>
    <row r="1667" spans="2:3" x14ac:dyDescent="0.25">
      <c r="B1667" s="264">
        <v>1604</v>
      </c>
      <c r="C1667" s="263">
        <v>154.19374914457833</v>
      </c>
    </row>
    <row r="1668" spans="2:3" x14ac:dyDescent="0.25">
      <c r="B1668" s="264">
        <v>1605</v>
      </c>
      <c r="C1668" s="263">
        <v>125.7663821646337</v>
      </c>
    </row>
    <row r="1669" spans="2:3" x14ac:dyDescent="0.25">
      <c r="B1669" s="264">
        <v>1606</v>
      </c>
      <c r="C1669" s="263">
        <v>40.101962466591843</v>
      </c>
    </row>
    <row r="1670" spans="2:3" x14ac:dyDescent="0.25">
      <c r="B1670" s="264">
        <v>1607</v>
      </c>
      <c r="C1670" s="263">
        <v>104.86710077870023</v>
      </c>
    </row>
    <row r="1671" spans="2:3" x14ac:dyDescent="0.25">
      <c r="B1671" s="264">
        <v>1608</v>
      </c>
      <c r="C1671" s="263">
        <v>109.82507156076082</v>
      </c>
    </row>
    <row r="1672" spans="2:3" x14ac:dyDescent="0.25">
      <c r="B1672" s="264">
        <v>1609</v>
      </c>
      <c r="C1672" s="263">
        <v>109.67395398988688</v>
      </c>
    </row>
    <row r="1673" spans="2:3" x14ac:dyDescent="0.25">
      <c r="B1673" s="264">
        <v>1610</v>
      </c>
      <c r="C1673" s="263">
        <v>103.74787415041921</v>
      </c>
    </row>
    <row r="1674" spans="2:3" x14ac:dyDescent="0.25">
      <c r="B1674" s="264">
        <v>1611</v>
      </c>
      <c r="C1674" s="263">
        <v>137.52980196754567</v>
      </c>
    </row>
    <row r="1675" spans="2:3" x14ac:dyDescent="0.25">
      <c r="B1675" s="264">
        <v>1612</v>
      </c>
      <c r="C1675" s="263">
        <v>71.379321635442395</v>
      </c>
    </row>
    <row r="1676" spans="2:3" x14ac:dyDescent="0.25">
      <c r="B1676" s="264">
        <v>1613</v>
      </c>
      <c r="C1676" s="263">
        <v>110.27943630458935</v>
      </c>
    </row>
    <row r="1677" spans="2:3" x14ac:dyDescent="0.25">
      <c r="B1677" s="264">
        <v>1614</v>
      </c>
      <c r="C1677" s="263">
        <v>64.588604780054908</v>
      </c>
    </row>
    <row r="1678" spans="2:3" x14ac:dyDescent="0.25">
      <c r="B1678" s="264">
        <v>1615</v>
      </c>
      <c r="C1678" s="263">
        <v>119.6266824168068</v>
      </c>
    </row>
    <row r="1679" spans="2:3" x14ac:dyDescent="0.25">
      <c r="B1679" s="264">
        <v>1616</v>
      </c>
      <c r="C1679" s="263">
        <v>88.070578251737203</v>
      </c>
    </row>
    <row r="1680" spans="2:3" x14ac:dyDescent="0.25">
      <c r="B1680" s="264">
        <v>1617</v>
      </c>
      <c r="C1680" s="263">
        <v>134.26282002794747</v>
      </c>
    </row>
    <row r="1681" spans="2:3" x14ac:dyDescent="0.25">
      <c r="B1681" s="264">
        <v>1618</v>
      </c>
      <c r="C1681" s="263">
        <v>107.34176780925905</v>
      </c>
    </row>
    <row r="1682" spans="2:3" x14ac:dyDescent="0.25">
      <c r="B1682" s="264">
        <v>1619</v>
      </c>
      <c r="C1682" s="263">
        <v>123.82233825645439</v>
      </c>
    </row>
    <row r="1683" spans="2:3" x14ac:dyDescent="0.25">
      <c r="B1683" s="264">
        <v>1620</v>
      </c>
      <c r="C1683" s="263">
        <v>59.665170276218035</v>
      </c>
    </row>
    <row r="1684" spans="2:3" x14ac:dyDescent="0.25">
      <c r="B1684" s="264">
        <v>1621</v>
      </c>
      <c r="C1684" s="263">
        <v>142.83328517332853</v>
      </c>
    </row>
    <row r="1685" spans="2:3" x14ac:dyDescent="0.25">
      <c r="B1685" s="264">
        <v>1622</v>
      </c>
      <c r="C1685" s="263">
        <v>96.849890395225174</v>
      </c>
    </row>
    <row r="1686" spans="2:3" x14ac:dyDescent="0.25">
      <c r="B1686" s="264">
        <v>1623</v>
      </c>
      <c r="C1686" s="263">
        <v>83.987271675512815</v>
      </c>
    </row>
    <row r="1687" spans="2:3" x14ac:dyDescent="0.25">
      <c r="B1687" s="264">
        <v>1624</v>
      </c>
      <c r="C1687" s="263">
        <v>138.96162320575553</v>
      </c>
    </row>
    <row r="1688" spans="2:3" x14ac:dyDescent="0.25">
      <c r="B1688" s="264">
        <v>1625</v>
      </c>
      <c r="C1688" s="263">
        <v>109.44499681908179</v>
      </c>
    </row>
    <row r="1689" spans="2:3" x14ac:dyDescent="0.25">
      <c r="B1689" s="264">
        <v>1626</v>
      </c>
      <c r="C1689" s="263">
        <v>132.42002644321315</v>
      </c>
    </row>
    <row r="1690" spans="2:3" x14ac:dyDescent="0.25">
      <c r="B1690" s="264">
        <v>1627</v>
      </c>
      <c r="C1690" s="263">
        <v>154.60281718934445</v>
      </c>
    </row>
    <row r="1691" spans="2:3" x14ac:dyDescent="0.25">
      <c r="B1691" s="264">
        <v>1628</v>
      </c>
      <c r="C1691" s="263">
        <v>151.04046663497482</v>
      </c>
    </row>
    <row r="1692" spans="2:3" x14ac:dyDescent="0.25">
      <c r="B1692" s="264">
        <v>1629</v>
      </c>
      <c r="C1692" s="263">
        <v>87.284001190231635</v>
      </c>
    </row>
    <row r="1693" spans="2:3" x14ac:dyDescent="0.25">
      <c r="B1693" s="264">
        <v>1630</v>
      </c>
      <c r="C1693" s="263">
        <v>62.438028141292556</v>
      </c>
    </row>
    <row r="1694" spans="2:3" x14ac:dyDescent="0.25">
      <c r="B1694" s="264">
        <v>1631</v>
      </c>
      <c r="C1694" s="263">
        <v>76.322222431553399</v>
      </c>
    </row>
    <row r="1695" spans="2:3" x14ac:dyDescent="0.25">
      <c r="B1695" s="264">
        <v>1632</v>
      </c>
      <c r="C1695" s="263">
        <v>128.46656016855835</v>
      </c>
    </row>
    <row r="1696" spans="2:3" x14ac:dyDescent="0.25">
      <c r="B1696" s="264">
        <v>1633</v>
      </c>
      <c r="C1696" s="263">
        <v>184.71270229877814</v>
      </c>
    </row>
    <row r="1697" spans="2:3" x14ac:dyDescent="0.25">
      <c r="B1697" s="264">
        <v>1634</v>
      </c>
      <c r="C1697" s="263">
        <v>154.6947842229381</v>
      </c>
    </row>
    <row r="1698" spans="2:3" x14ac:dyDescent="0.25">
      <c r="B1698" s="264">
        <v>1635</v>
      </c>
      <c r="C1698" s="263">
        <v>121.58492542230096</v>
      </c>
    </row>
    <row r="1699" spans="2:3" x14ac:dyDescent="0.25">
      <c r="B1699" s="264">
        <v>1636</v>
      </c>
      <c r="C1699" s="263">
        <v>88.870599591993738</v>
      </c>
    </row>
    <row r="1700" spans="2:3" x14ac:dyDescent="0.25">
      <c r="B1700" s="264">
        <v>1637</v>
      </c>
      <c r="C1700" s="263">
        <v>136.22181220534293</v>
      </c>
    </row>
    <row r="1701" spans="2:3" x14ac:dyDescent="0.25">
      <c r="B1701" s="264">
        <v>1638</v>
      </c>
      <c r="C1701" s="263">
        <v>112.26021909866827</v>
      </c>
    </row>
    <row r="1702" spans="2:3" x14ac:dyDescent="0.25">
      <c r="B1702" s="264">
        <v>1639</v>
      </c>
      <c r="C1702" s="263">
        <v>160.65463480055894</v>
      </c>
    </row>
    <row r="1703" spans="2:3" x14ac:dyDescent="0.25">
      <c r="B1703" s="264">
        <v>1640</v>
      </c>
      <c r="C1703" s="263">
        <v>132.05836577682103</v>
      </c>
    </row>
    <row r="1704" spans="2:3" x14ac:dyDescent="0.25">
      <c r="B1704" s="264">
        <v>1641</v>
      </c>
      <c r="C1704" s="263">
        <v>142.12213892184616</v>
      </c>
    </row>
    <row r="1705" spans="2:3" x14ac:dyDescent="0.25">
      <c r="B1705" s="264">
        <v>1642</v>
      </c>
      <c r="C1705" s="263">
        <v>92.120293947519087</v>
      </c>
    </row>
    <row r="1706" spans="2:3" x14ac:dyDescent="0.25">
      <c r="B1706" s="264">
        <v>1643</v>
      </c>
      <c r="C1706" s="263">
        <v>112.73957131559675</v>
      </c>
    </row>
    <row r="1707" spans="2:3" x14ac:dyDescent="0.25">
      <c r="B1707" s="264">
        <v>1644</v>
      </c>
      <c r="C1707" s="263">
        <v>117.80492225467643</v>
      </c>
    </row>
    <row r="1708" spans="2:3" x14ac:dyDescent="0.25">
      <c r="B1708" s="264">
        <v>1645</v>
      </c>
      <c r="C1708" s="263">
        <v>92.31707663392217</v>
      </c>
    </row>
    <row r="1709" spans="2:3" x14ac:dyDescent="0.25">
      <c r="B1709" s="264">
        <v>1646</v>
      </c>
      <c r="C1709" s="263">
        <v>129.07898358784834</v>
      </c>
    </row>
    <row r="1710" spans="2:3" x14ac:dyDescent="0.25">
      <c r="B1710" s="264">
        <v>1647</v>
      </c>
      <c r="C1710" s="263">
        <v>70.288427057341934</v>
      </c>
    </row>
    <row r="1711" spans="2:3" x14ac:dyDescent="0.25">
      <c r="B1711" s="264">
        <v>1648</v>
      </c>
      <c r="C1711" s="263">
        <v>153.00203491448565</v>
      </c>
    </row>
    <row r="1712" spans="2:3" x14ac:dyDescent="0.25">
      <c r="B1712" s="264">
        <v>1649</v>
      </c>
      <c r="C1712" s="263">
        <v>105.60551443595116</v>
      </c>
    </row>
    <row r="1713" spans="2:3" x14ac:dyDescent="0.25">
      <c r="B1713" s="264">
        <v>1650</v>
      </c>
      <c r="C1713" s="263">
        <v>103.10164688806563</v>
      </c>
    </row>
    <row r="1714" spans="2:3" x14ac:dyDescent="0.25">
      <c r="B1714" s="264">
        <v>1651</v>
      </c>
      <c r="C1714" s="263">
        <v>136.08896993649034</v>
      </c>
    </row>
    <row r="1715" spans="2:3" x14ac:dyDescent="0.25">
      <c r="B1715" s="264">
        <v>1652</v>
      </c>
      <c r="C1715" s="263">
        <v>122.24350728344004</v>
      </c>
    </row>
    <row r="1716" spans="2:3" x14ac:dyDescent="0.25">
      <c r="B1716" s="264">
        <v>1653</v>
      </c>
      <c r="C1716" s="263">
        <v>167.62322278476819</v>
      </c>
    </row>
    <row r="1717" spans="2:3" x14ac:dyDescent="0.25">
      <c r="B1717" s="264">
        <v>1654</v>
      </c>
      <c r="C1717" s="263">
        <v>88.377593315024143</v>
      </c>
    </row>
    <row r="1718" spans="2:3" x14ac:dyDescent="0.25">
      <c r="B1718" s="264">
        <v>1655</v>
      </c>
      <c r="C1718" s="263">
        <v>123.43357217260809</v>
      </c>
    </row>
    <row r="1719" spans="2:3" x14ac:dyDescent="0.25">
      <c r="B1719" s="264">
        <v>1656</v>
      </c>
      <c r="C1719" s="263">
        <v>116.05895934788172</v>
      </c>
    </row>
    <row r="1720" spans="2:3" x14ac:dyDescent="0.25">
      <c r="B1720" s="264">
        <v>1657</v>
      </c>
      <c r="C1720" s="263">
        <v>172.40648918666557</v>
      </c>
    </row>
    <row r="1721" spans="2:3" x14ac:dyDescent="0.25">
      <c r="B1721" s="264">
        <v>1658</v>
      </c>
      <c r="C1721" s="263">
        <v>100.53206371511777</v>
      </c>
    </row>
    <row r="1722" spans="2:3" x14ac:dyDescent="0.25">
      <c r="B1722" s="264">
        <v>1659</v>
      </c>
      <c r="C1722" s="263">
        <v>100.21149191549023</v>
      </c>
    </row>
    <row r="1723" spans="2:3" x14ac:dyDescent="0.25">
      <c r="B1723" s="264">
        <v>1660</v>
      </c>
      <c r="C1723" s="263">
        <v>124.05085020156581</v>
      </c>
    </row>
    <row r="1724" spans="2:3" x14ac:dyDescent="0.25">
      <c r="B1724" s="264">
        <v>1661</v>
      </c>
      <c r="C1724" s="263">
        <v>79.758633683269053</v>
      </c>
    </row>
    <row r="1725" spans="2:3" x14ac:dyDescent="0.25">
      <c r="B1725" s="264">
        <v>1662</v>
      </c>
      <c r="C1725" s="263">
        <v>122.43425729246287</v>
      </c>
    </row>
    <row r="1726" spans="2:3" x14ac:dyDescent="0.25">
      <c r="B1726" s="264">
        <v>1663</v>
      </c>
      <c r="C1726" s="263">
        <v>128.36270456256131</v>
      </c>
    </row>
    <row r="1727" spans="2:3" x14ac:dyDescent="0.25">
      <c r="B1727" s="264">
        <v>1664</v>
      </c>
      <c r="C1727" s="263">
        <v>134.49959718988435</v>
      </c>
    </row>
    <row r="1728" spans="2:3" x14ac:dyDescent="0.25">
      <c r="B1728" s="264">
        <v>1665</v>
      </c>
      <c r="C1728" s="263">
        <v>107.12912140943482</v>
      </c>
    </row>
    <row r="1729" spans="2:3" x14ac:dyDescent="0.25">
      <c r="B1729" s="264">
        <v>1666</v>
      </c>
      <c r="C1729" s="263">
        <v>162.54740867932551</v>
      </c>
    </row>
    <row r="1730" spans="2:3" x14ac:dyDescent="0.25">
      <c r="B1730" s="264">
        <v>1667</v>
      </c>
      <c r="C1730" s="263">
        <v>115.13383169755106</v>
      </c>
    </row>
    <row r="1731" spans="2:3" x14ac:dyDescent="0.25">
      <c r="B1731" s="264">
        <v>1668</v>
      </c>
      <c r="C1731" s="263">
        <v>118.43139283648451</v>
      </c>
    </row>
    <row r="1732" spans="2:3" x14ac:dyDescent="0.25">
      <c r="B1732" s="264">
        <v>1669</v>
      </c>
      <c r="C1732" s="263">
        <v>133.03780294596396</v>
      </c>
    </row>
    <row r="1733" spans="2:3" x14ac:dyDescent="0.25">
      <c r="B1733" s="264">
        <v>1670</v>
      </c>
      <c r="C1733" s="263">
        <v>122.32538898820771</v>
      </c>
    </row>
    <row r="1734" spans="2:3" x14ac:dyDescent="0.25">
      <c r="B1734" s="264">
        <v>1671</v>
      </c>
      <c r="C1734" s="263">
        <v>100.03339893943577</v>
      </c>
    </row>
    <row r="1735" spans="2:3" x14ac:dyDescent="0.25">
      <c r="B1735" s="264">
        <v>1672</v>
      </c>
      <c r="C1735" s="263">
        <v>83.561175178987725</v>
      </c>
    </row>
    <row r="1736" spans="2:3" x14ac:dyDescent="0.25">
      <c r="B1736" s="264">
        <v>1673</v>
      </c>
      <c r="C1736" s="263">
        <v>92.639042380274333</v>
      </c>
    </row>
    <row r="1737" spans="2:3" x14ac:dyDescent="0.25">
      <c r="B1737" s="264">
        <v>1674</v>
      </c>
      <c r="C1737" s="263">
        <v>122.47228594203335</v>
      </c>
    </row>
    <row r="1738" spans="2:3" x14ac:dyDescent="0.25">
      <c r="B1738" s="264">
        <v>1675</v>
      </c>
      <c r="C1738" s="263">
        <v>97.516454233403039</v>
      </c>
    </row>
    <row r="1739" spans="2:3" x14ac:dyDescent="0.25">
      <c r="B1739" s="264">
        <v>1676</v>
      </c>
      <c r="C1739" s="263">
        <v>95.390685988253054</v>
      </c>
    </row>
    <row r="1740" spans="2:3" x14ac:dyDescent="0.25">
      <c r="B1740" s="264">
        <v>1677</v>
      </c>
      <c r="C1740" s="263">
        <v>117.17477277877089</v>
      </c>
    </row>
    <row r="1741" spans="2:3" x14ac:dyDescent="0.25">
      <c r="B1741" s="264">
        <v>1678</v>
      </c>
      <c r="C1741" s="263">
        <v>111.21629891910464</v>
      </c>
    </row>
    <row r="1742" spans="2:3" x14ac:dyDescent="0.25">
      <c r="B1742" s="264">
        <v>1679</v>
      </c>
      <c r="C1742" s="263">
        <v>102.33487290626711</v>
      </c>
    </row>
    <row r="1743" spans="2:3" x14ac:dyDescent="0.25">
      <c r="B1743" s="264">
        <v>1680</v>
      </c>
      <c r="C1743" s="263">
        <v>78.510569545380122</v>
      </c>
    </row>
    <row r="1744" spans="2:3" x14ac:dyDescent="0.25">
      <c r="B1744" s="264">
        <v>1681</v>
      </c>
      <c r="C1744" s="263">
        <v>112.362221287658</v>
      </c>
    </row>
    <row r="1745" spans="2:3" x14ac:dyDescent="0.25">
      <c r="B1745" s="264">
        <v>1682</v>
      </c>
      <c r="C1745" s="263">
        <v>82.37176374048488</v>
      </c>
    </row>
    <row r="1746" spans="2:3" x14ac:dyDescent="0.25">
      <c r="B1746" s="264">
        <v>1683</v>
      </c>
      <c r="C1746" s="263">
        <v>135.09440892127492</v>
      </c>
    </row>
    <row r="1747" spans="2:3" x14ac:dyDescent="0.25">
      <c r="B1747" s="264">
        <v>1684</v>
      </c>
      <c r="C1747" s="263">
        <v>136.86932472295689</v>
      </c>
    </row>
    <row r="1748" spans="2:3" x14ac:dyDescent="0.25">
      <c r="B1748" s="264">
        <v>1685</v>
      </c>
      <c r="C1748" s="263">
        <v>122.71073570742487</v>
      </c>
    </row>
    <row r="1749" spans="2:3" x14ac:dyDescent="0.25">
      <c r="B1749" s="264">
        <v>1686</v>
      </c>
      <c r="C1749" s="263">
        <v>92.016608486647556</v>
      </c>
    </row>
    <row r="1750" spans="2:3" x14ac:dyDescent="0.25">
      <c r="B1750" s="264">
        <v>1687</v>
      </c>
      <c r="C1750" s="263">
        <v>97.637590940798873</v>
      </c>
    </row>
    <row r="1751" spans="2:3" x14ac:dyDescent="0.25">
      <c r="B1751" s="264">
        <v>1688</v>
      </c>
      <c r="C1751" s="263">
        <v>117.1379414856971</v>
      </c>
    </row>
    <row r="1752" spans="2:3" x14ac:dyDescent="0.25">
      <c r="B1752" s="264">
        <v>1689</v>
      </c>
      <c r="C1752" s="263">
        <v>119.93233484989562</v>
      </c>
    </row>
    <row r="1753" spans="2:3" x14ac:dyDescent="0.25">
      <c r="B1753" s="264">
        <v>1690</v>
      </c>
      <c r="C1753" s="263">
        <v>137.17967390725323</v>
      </c>
    </row>
    <row r="1754" spans="2:3" x14ac:dyDescent="0.25">
      <c r="B1754" s="264">
        <v>1691</v>
      </c>
      <c r="C1754" s="263">
        <v>130.44016540445816</v>
      </c>
    </row>
    <row r="1755" spans="2:3" x14ac:dyDescent="0.25">
      <c r="B1755" s="264">
        <v>1692</v>
      </c>
      <c r="C1755" s="263">
        <v>132.42696623654891</v>
      </c>
    </row>
    <row r="1756" spans="2:3" x14ac:dyDescent="0.25">
      <c r="B1756" s="264">
        <v>1693</v>
      </c>
      <c r="C1756" s="263">
        <v>170.33684230403099</v>
      </c>
    </row>
    <row r="1757" spans="2:3" x14ac:dyDescent="0.25">
      <c r="B1757" s="264">
        <v>1694</v>
      </c>
      <c r="C1757" s="263">
        <v>154.24154125361511</v>
      </c>
    </row>
    <row r="1758" spans="2:3" x14ac:dyDescent="0.25">
      <c r="B1758" s="264">
        <v>1695</v>
      </c>
      <c r="C1758" s="263">
        <v>39.577017609485779</v>
      </c>
    </row>
    <row r="1759" spans="2:3" x14ac:dyDescent="0.25">
      <c r="B1759" s="264">
        <v>1696</v>
      </c>
      <c r="C1759" s="263">
        <v>89.737129340823003</v>
      </c>
    </row>
    <row r="1760" spans="2:3" x14ac:dyDescent="0.25">
      <c r="B1760" s="264">
        <v>1697</v>
      </c>
      <c r="C1760" s="263">
        <v>97.981937245753016</v>
      </c>
    </row>
    <row r="1761" spans="2:3" x14ac:dyDescent="0.25">
      <c r="B1761" s="264">
        <v>1698</v>
      </c>
      <c r="C1761" s="263">
        <v>137.13046341732559</v>
      </c>
    </row>
    <row r="1762" spans="2:3" x14ac:dyDescent="0.25">
      <c r="B1762" s="264">
        <v>1699</v>
      </c>
      <c r="C1762" s="263">
        <v>114.79200362228531</v>
      </c>
    </row>
    <row r="1763" spans="2:3" x14ac:dyDescent="0.25">
      <c r="B1763" s="264">
        <v>1700</v>
      </c>
      <c r="C1763" s="263">
        <v>128.09381221766196</v>
      </c>
    </row>
    <row r="1764" spans="2:3" x14ac:dyDescent="0.25">
      <c r="B1764" s="264">
        <v>1701</v>
      </c>
      <c r="C1764" s="263">
        <v>95.040287258497557</v>
      </c>
    </row>
    <row r="1765" spans="2:3" x14ac:dyDescent="0.25">
      <c r="B1765" s="264">
        <v>1702</v>
      </c>
      <c r="C1765" s="263">
        <v>121.18917306870688</v>
      </c>
    </row>
    <row r="1766" spans="2:3" x14ac:dyDescent="0.25">
      <c r="B1766" s="264">
        <v>1703</v>
      </c>
      <c r="C1766" s="263">
        <v>110.54484493376984</v>
      </c>
    </row>
    <row r="1767" spans="2:3" x14ac:dyDescent="0.25">
      <c r="B1767" s="264">
        <v>1704</v>
      </c>
      <c r="C1767" s="263">
        <v>102.62069272817558</v>
      </c>
    </row>
    <row r="1768" spans="2:3" x14ac:dyDescent="0.25">
      <c r="B1768" s="264">
        <v>1705</v>
      </c>
      <c r="C1768" s="263">
        <v>143.84399745421356</v>
      </c>
    </row>
    <row r="1769" spans="2:3" x14ac:dyDescent="0.25">
      <c r="B1769" s="264">
        <v>1706</v>
      </c>
      <c r="C1769" s="263">
        <v>54.37796980995455</v>
      </c>
    </row>
    <row r="1770" spans="2:3" x14ac:dyDescent="0.25">
      <c r="B1770" s="264">
        <v>1707</v>
      </c>
      <c r="C1770" s="263">
        <v>85.30458410063261</v>
      </c>
    </row>
    <row r="1771" spans="2:3" x14ac:dyDescent="0.25">
      <c r="B1771" s="264">
        <v>1708</v>
      </c>
      <c r="C1771" s="263">
        <v>112.45338972029629</v>
      </c>
    </row>
    <row r="1772" spans="2:3" x14ac:dyDescent="0.25">
      <c r="B1772" s="264">
        <v>1709</v>
      </c>
      <c r="C1772" s="263">
        <v>117.67476322632388</v>
      </c>
    </row>
    <row r="1773" spans="2:3" x14ac:dyDescent="0.25">
      <c r="B1773" s="264">
        <v>1710</v>
      </c>
      <c r="C1773" s="263">
        <v>110.25428044757038</v>
      </c>
    </row>
    <row r="1774" spans="2:3" x14ac:dyDescent="0.25">
      <c r="B1774" s="264">
        <v>1711</v>
      </c>
      <c r="C1774" s="263">
        <v>120.86988914335646</v>
      </c>
    </row>
    <row r="1775" spans="2:3" x14ac:dyDescent="0.25">
      <c r="B1775" s="264">
        <v>1712</v>
      </c>
      <c r="C1775" s="263">
        <v>125.50365441853188</v>
      </c>
    </row>
    <row r="1776" spans="2:3" x14ac:dyDescent="0.25">
      <c r="B1776" s="264">
        <v>1713</v>
      </c>
      <c r="C1776" s="263">
        <v>101.63247149892801</v>
      </c>
    </row>
    <row r="1777" spans="2:3" x14ac:dyDescent="0.25">
      <c r="B1777" s="264">
        <v>1714</v>
      </c>
      <c r="C1777" s="263">
        <v>113.06092808836664</v>
      </c>
    </row>
    <row r="1778" spans="2:3" x14ac:dyDescent="0.25">
      <c r="B1778" s="264">
        <v>1715</v>
      </c>
      <c r="C1778" s="263">
        <v>130.92917524766722</v>
      </c>
    </row>
    <row r="1779" spans="2:3" x14ac:dyDescent="0.25">
      <c r="B1779" s="264">
        <v>1716</v>
      </c>
      <c r="C1779" s="263">
        <v>127.93046455773312</v>
      </c>
    </row>
    <row r="1780" spans="2:3" x14ac:dyDescent="0.25">
      <c r="B1780" s="264">
        <v>1717</v>
      </c>
      <c r="C1780" s="263">
        <v>124.59969430717526</v>
      </c>
    </row>
    <row r="1781" spans="2:3" x14ac:dyDescent="0.25">
      <c r="B1781" s="264">
        <v>1718</v>
      </c>
      <c r="C1781" s="263">
        <v>119.30049863916645</v>
      </c>
    </row>
    <row r="1782" spans="2:3" x14ac:dyDescent="0.25">
      <c r="B1782" s="264">
        <v>1719</v>
      </c>
      <c r="C1782" s="263">
        <v>124.08398208098258</v>
      </c>
    </row>
    <row r="1783" spans="2:3" x14ac:dyDescent="0.25">
      <c r="B1783" s="264">
        <v>1720</v>
      </c>
      <c r="C1783" s="263">
        <v>162.59210922784439</v>
      </c>
    </row>
    <row r="1784" spans="2:3" x14ac:dyDescent="0.25">
      <c r="B1784" s="264">
        <v>1721</v>
      </c>
      <c r="C1784" s="263">
        <v>98.531102132430817</v>
      </c>
    </row>
    <row r="1785" spans="2:3" x14ac:dyDescent="0.25">
      <c r="B1785" s="264">
        <v>1722</v>
      </c>
      <c r="C1785" s="263">
        <v>89.499315097257508</v>
      </c>
    </row>
    <row r="1786" spans="2:3" x14ac:dyDescent="0.25">
      <c r="B1786" s="264">
        <v>1723</v>
      </c>
      <c r="C1786" s="263">
        <v>142.59443024003767</v>
      </c>
    </row>
    <row r="1787" spans="2:3" x14ac:dyDescent="0.25">
      <c r="B1787" s="264">
        <v>1724</v>
      </c>
      <c r="C1787" s="263">
        <v>90.764472740826051</v>
      </c>
    </row>
    <row r="1788" spans="2:3" x14ac:dyDescent="0.25">
      <c r="B1788" s="264">
        <v>1725</v>
      </c>
      <c r="C1788" s="263">
        <v>105.61799062610379</v>
      </c>
    </row>
    <row r="1789" spans="2:3" x14ac:dyDescent="0.25">
      <c r="B1789" s="264">
        <v>1726</v>
      </c>
      <c r="C1789" s="263">
        <v>143.4710910459531</v>
      </c>
    </row>
    <row r="1790" spans="2:3" x14ac:dyDescent="0.25">
      <c r="B1790" s="264">
        <v>1727</v>
      </c>
      <c r="C1790" s="263">
        <v>112.80387187369068</v>
      </c>
    </row>
    <row r="1791" spans="2:3" x14ac:dyDescent="0.25">
      <c r="B1791" s="264">
        <v>1728</v>
      </c>
      <c r="C1791" s="263">
        <v>62.937759150426899</v>
      </c>
    </row>
    <row r="1792" spans="2:3" x14ac:dyDescent="0.25">
      <c r="B1792" s="264">
        <v>1729</v>
      </c>
      <c r="C1792" s="263">
        <v>131.79225188245175</v>
      </c>
    </row>
    <row r="1793" spans="2:3" x14ac:dyDescent="0.25">
      <c r="B1793" s="264">
        <v>1730</v>
      </c>
      <c r="C1793" s="263">
        <v>185.2599269845015</v>
      </c>
    </row>
    <row r="1794" spans="2:3" x14ac:dyDescent="0.25">
      <c r="B1794" s="264">
        <v>1731</v>
      </c>
      <c r="C1794" s="263">
        <v>131.80066669086895</v>
      </c>
    </row>
    <row r="1795" spans="2:3" x14ac:dyDescent="0.25">
      <c r="B1795" s="264">
        <v>1732</v>
      </c>
      <c r="C1795" s="263">
        <v>134.68233605954873</v>
      </c>
    </row>
    <row r="1796" spans="2:3" x14ac:dyDescent="0.25">
      <c r="B1796" s="264">
        <v>1733</v>
      </c>
      <c r="C1796" s="263">
        <v>138.4396473811652</v>
      </c>
    </row>
    <row r="1797" spans="2:3" x14ac:dyDescent="0.25">
      <c r="B1797" s="264">
        <v>1734</v>
      </c>
      <c r="C1797" s="263">
        <v>87.787979980637374</v>
      </c>
    </row>
    <row r="1798" spans="2:3" x14ac:dyDescent="0.25">
      <c r="B1798" s="264">
        <v>1735</v>
      </c>
      <c r="C1798" s="263">
        <v>100.91149957243692</v>
      </c>
    </row>
    <row r="1799" spans="2:3" x14ac:dyDescent="0.25">
      <c r="B1799" s="264">
        <v>1736</v>
      </c>
      <c r="C1799" s="263">
        <v>125.33356440626545</v>
      </c>
    </row>
    <row r="1800" spans="2:3" x14ac:dyDescent="0.25">
      <c r="B1800" s="264">
        <v>1737</v>
      </c>
      <c r="C1800" s="263">
        <v>138.6832133993515</v>
      </c>
    </row>
    <row r="1801" spans="2:3" x14ac:dyDescent="0.25">
      <c r="B1801" s="264">
        <v>1738</v>
      </c>
      <c r="C1801" s="263">
        <v>162.39481839341107</v>
      </c>
    </row>
    <row r="1802" spans="2:3" x14ac:dyDescent="0.25">
      <c r="B1802" s="264">
        <v>1739</v>
      </c>
      <c r="C1802" s="263">
        <v>142.83242871991973</v>
      </c>
    </row>
    <row r="1803" spans="2:3" x14ac:dyDescent="0.25">
      <c r="B1803" s="264">
        <v>1740</v>
      </c>
      <c r="C1803" s="263">
        <v>125.10831926105028</v>
      </c>
    </row>
    <row r="1804" spans="2:3" x14ac:dyDescent="0.25">
      <c r="B1804" s="264">
        <v>1741</v>
      </c>
      <c r="C1804" s="263">
        <v>90.2807193947028</v>
      </c>
    </row>
    <row r="1805" spans="2:3" x14ac:dyDescent="0.25">
      <c r="B1805" s="264">
        <v>1742</v>
      </c>
      <c r="C1805" s="263">
        <v>104.83916188127913</v>
      </c>
    </row>
    <row r="1806" spans="2:3" x14ac:dyDescent="0.25">
      <c r="B1806" s="264">
        <v>1743</v>
      </c>
      <c r="C1806" s="263">
        <v>108.56299278679739</v>
      </c>
    </row>
    <row r="1807" spans="2:3" x14ac:dyDescent="0.25">
      <c r="B1807" s="264">
        <v>1744</v>
      </c>
      <c r="C1807" s="263">
        <v>107.45194975390289</v>
      </c>
    </row>
    <row r="1808" spans="2:3" x14ac:dyDescent="0.25">
      <c r="B1808" s="264">
        <v>1745</v>
      </c>
      <c r="C1808" s="263">
        <v>135.854961414564</v>
      </c>
    </row>
    <row r="1809" spans="2:3" x14ac:dyDescent="0.25">
      <c r="B1809" s="264">
        <v>1746</v>
      </c>
      <c r="C1809" s="263">
        <v>126.65296188075061</v>
      </c>
    </row>
    <row r="1810" spans="2:3" x14ac:dyDescent="0.25">
      <c r="B1810" s="264">
        <v>1747</v>
      </c>
      <c r="C1810" s="263">
        <v>141.44892415562646</v>
      </c>
    </row>
    <row r="1811" spans="2:3" x14ac:dyDescent="0.25">
      <c r="B1811" s="264">
        <v>1748</v>
      </c>
      <c r="C1811" s="263">
        <v>160.16580864888795</v>
      </c>
    </row>
    <row r="1812" spans="2:3" x14ac:dyDescent="0.25">
      <c r="B1812" s="264">
        <v>1749</v>
      </c>
      <c r="C1812" s="263">
        <v>150.03877373367635</v>
      </c>
    </row>
    <row r="1813" spans="2:3" x14ac:dyDescent="0.25">
      <c r="B1813" s="264">
        <v>1750</v>
      </c>
      <c r="C1813" s="263">
        <v>126.23687264413198</v>
      </c>
    </row>
    <row r="1814" spans="2:3" x14ac:dyDescent="0.25">
      <c r="B1814" s="264">
        <v>1751</v>
      </c>
      <c r="C1814" s="263">
        <v>125.23020984674905</v>
      </c>
    </row>
    <row r="1815" spans="2:3" x14ac:dyDescent="0.25">
      <c r="B1815" s="264">
        <v>1752</v>
      </c>
      <c r="C1815" s="263">
        <v>103.04760295064146</v>
      </c>
    </row>
    <row r="1816" spans="2:3" x14ac:dyDescent="0.25">
      <c r="B1816" s="264">
        <v>1753</v>
      </c>
      <c r="C1816" s="263">
        <v>108.95013162776642</v>
      </c>
    </row>
    <row r="1817" spans="2:3" x14ac:dyDescent="0.25">
      <c r="B1817" s="264">
        <v>1754</v>
      </c>
      <c r="C1817" s="263">
        <v>119.45120634123535</v>
      </c>
    </row>
    <row r="1818" spans="2:3" x14ac:dyDescent="0.25">
      <c r="B1818" s="264">
        <v>1755</v>
      </c>
      <c r="C1818" s="263">
        <v>89.305599314963501</v>
      </c>
    </row>
    <row r="1819" spans="2:3" x14ac:dyDescent="0.25">
      <c r="B1819" s="264">
        <v>1756</v>
      </c>
      <c r="C1819" s="263">
        <v>145.91007862137496</v>
      </c>
    </row>
    <row r="1820" spans="2:3" x14ac:dyDescent="0.25">
      <c r="B1820" s="264">
        <v>1757</v>
      </c>
      <c r="C1820" s="263">
        <v>144.78294814401602</v>
      </c>
    </row>
    <row r="1821" spans="2:3" x14ac:dyDescent="0.25">
      <c r="B1821" s="264">
        <v>1758</v>
      </c>
      <c r="C1821" s="263">
        <v>92.310573034984074</v>
      </c>
    </row>
    <row r="1822" spans="2:3" x14ac:dyDescent="0.25">
      <c r="B1822" s="264">
        <v>1759</v>
      </c>
      <c r="C1822" s="263">
        <v>104.37348717019074</v>
      </c>
    </row>
    <row r="1823" spans="2:3" x14ac:dyDescent="0.25">
      <c r="B1823" s="264">
        <v>1760</v>
      </c>
      <c r="C1823" s="263">
        <v>157.05893205732426</v>
      </c>
    </row>
    <row r="1824" spans="2:3" x14ac:dyDescent="0.25">
      <c r="B1824" s="264">
        <v>1761</v>
      </c>
      <c r="C1824" s="263">
        <v>143.39936588212683</v>
      </c>
    </row>
    <row r="1825" spans="2:3" x14ac:dyDescent="0.25">
      <c r="B1825" s="264">
        <v>1762</v>
      </c>
      <c r="C1825" s="263">
        <v>128.49959344873611</v>
      </c>
    </row>
    <row r="1826" spans="2:3" x14ac:dyDescent="0.25">
      <c r="B1826" s="264">
        <v>1763</v>
      </c>
      <c r="C1826" s="263">
        <v>129.58788906528886</v>
      </c>
    </row>
    <row r="1827" spans="2:3" x14ac:dyDescent="0.25">
      <c r="B1827" s="264">
        <v>1764</v>
      </c>
      <c r="C1827" s="263">
        <v>116.50360893313798</v>
      </c>
    </row>
    <row r="1828" spans="2:3" x14ac:dyDescent="0.25">
      <c r="B1828" s="264">
        <v>1765</v>
      </c>
      <c r="C1828" s="263">
        <v>94.79989565764555</v>
      </c>
    </row>
    <row r="1829" spans="2:3" x14ac:dyDescent="0.25">
      <c r="B1829" s="264">
        <v>1766</v>
      </c>
      <c r="C1829" s="263">
        <v>123.33585542005247</v>
      </c>
    </row>
    <row r="1830" spans="2:3" x14ac:dyDescent="0.25">
      <c r="B1830" s="264">
        <v>1767</v>
      </c>
      <c r="C1830" s="263">
        <v>143.31198351326762</v>
      </c>
    </row>
    <row r="1831" spans="2:3" x14ac:dyDescent="0.25">
      <c r="B1831" s="264">
        <v>1768</v>
      </c>
      <c r="C1831" s="263">
        <v>104.26333222608503</v>
      </c>
    </row>
    <row r="1832" spans="2:3" x14ac:dyDescent="0.25">
      <c r="B1832" s="264">
        <v>1769</v>
      </c>
      <c r="C1832" s="263">
        <v>112.41597485047303</v>
      </c>
    </row>
    <row r="1833" spans="2:3" x14ac:dyDescent="0.25">
      <c r="B1833" s="264">
        <v>1770</v>
      </c>
      <c r="C1833" s="263">
        <v>131.52638346910322</v>
      </c>
    </row>
    <row r="1834" spans="2:3" x14ac:dyDescent="0.25">
      <c r="B1834" s="264">
        <v>1771</v>
      </c>
      <c r="C1834" s="263">
        <v>124.26260395096399</v>
      </c>
    </row>
    <row r="1835" spans="2:3" x14ac:dyDescent="0.25">
      <c r="B1835" s="264">
        <v>1772</v>
      </c>
      <c r="C1835" s="263">
        <v>92.64069888995013</v>
      </c>
    </row>
    <row r="1836" spans="2:3" x14ac:dyDescent="0.25">
      <c r="B1836" s="264">
        <v>1773</v>
      </c>
      <c r="C1836" s="263">
        <v>104.35682112980278</v>
      </c>
    </row>
    <row r="1837" spans="2:3" x14ac:dyDescent="0.25">
      <c r="B1837" s="264">
        <v>1774</v>
      </c>
      <c r="C1837" s="263">
        <v>142.34687688801105</v>
      </c>
    </row>
    <row r="1838" spans="2:3" x14ac:dyDescent="0.25">
      <c r="B1838" s="264">
        <v>1775</v>
      </c>
      <c r="C1838" s="263">
        <v>104.98139989913159</v>
      </c>
    </row>
    <row r="1839" spans="2:3" x14ac:dyDescent="0.25">
      <c r="B1839" s="264">
        <v>1776</v>
      </c>
      <c r="C1839" s="263">
        <v>102.91270890742473</v>
      </c>
    </row>
    <row r="1840" spans="2:3" x14ac:dyDescent="0.25">
      <c r="B1840" s="264">
        <v>1777</v>
      </c>
      <c r="C1840" s="263">
        <v>155.68725297671162</v>
      </c>
    </row>
    <row r="1841" spans="2:3" x14ac:dyDescent="0.25">
      <c r="B1841" s="264">
        <v>1778</v>
      </c>
      <c r="C1841" s="263">
        <v>137.51470507177476</v>
      </c>
    </row>
    <row r="1842" spans="2:3" x14ac:dyDescent="0.25">
      <c r="B1842" s="264">
        <v>1779</v>
      </c>
      <c r="C1842" s="263">
        <v>124.36688223832779</v>
      </c>
    </row>
    <row r="1843" spans="2:3" x14ac:dyDescent="0.25">
      <c r="B1843" s="264">
        <v>1780</v>
      </c>
      <c r="C1843" s="263">
        <v>127.39388094205042</v>
      </c>
    </row>
    <row r="1844" spans="2:3" x14ac:dyDescent="0.25">
      <c r="B1844" s="264">
        <v>1781</v>
      </c>
      <c r="C1844" s="263">
        <v>117.03940585957143</v>
      </c>
    </row>
    <row r="1845" spans="2:3" x14ac:dyDescent="0.25">
      <c r="B1845" s="264">
        <v>1782</v>
      </c>
      <c r="C1845" s="263">
        <v>136.53165715436319</v>
      </c>
    </row>
    <row r="1846" spans="2:3" x14ac:dyDescent="0.25">
      <c r="B1846" s="264">
        <v>1783</v>
      </c>
      <c r="C1846" s="263">
        <v>100.35259042915473</v>
      </c>
    </row>
    <row r="1847" spans="2:3" x14ac:dyDescent="0.25">
      <c r="B1847" s="264">
        <v>1784</v>
      </c>
      <c r="C1847" s="263">
        <v>122.0130359188654</v>
      </c>
    </row>
    <row r="1848" spans="2:3" x14ac:dyDescent="0.25">
      <c r="B1848" s="264">
        <v>1785</v>
      </c>
      <c r="C1848" s="263">
        <v>122.09856617754028</v>
      </c>
    </row>
    <row r="1849" spans="2:3" x14ac:dyDescent="0.25">
      <c r="B1849" s="264">
        <v>1786</v>
      </c>
      <c r="C1849" s="263">
        <v>125.24285012145556</v>
      </c>
    </row>
    <row r="1850" spans="2:3" x14ac:dyDescent="0.25">
      <c r="B1850" s="264">
        <v>1787</v>
      </c>
      <c r="C1850" s="263">
        <v>123.38698720151352</v>
      </c>
    </row>
    <row r="1851" spans="2:3" x14ac:dyDescent="0.25">
      <c r="B1851" s="264">
        <v>1788</v>
      </c>
      <c r="C1851" s="263">
        <v>93.677752860340973</v>
      </c>
    </row>
    <row r="1852" spans="2:3" x14ac:dyDescent="0.25">
      <c r="B1852" s="264">
        <v>1789</v>
      </c>
      <c r="C1852" s="263">
        <v>114.59833475197092</v>
      </c>
    </row>
    <row r="1853" spans="2:3" x14ac:dyDescent="0.25">
      <c r="B1853" s="264">
        <v>1790</v>
      </c>
      <c r="C1853" s="263">
        <v>100.45640158650636</v>
      </c>
    </row>
    <row r="1854" spans="2:3" x14ac:dyDescent="0.25">
      <c r="B1854" s="264">
        <v>1791</v>
      </c>
      <c r="C1854" s="263">
        <v>135.39939329516048</v>
      </c>
    </row>
    <row r="1855" spans="2:3" x14ac:dyDescent="0.25">
      <c r="B1855" s="264">
        <v>1792</v>
      </c>
      <c r="C1855" s="263">
        <v>109.85567849072029</v>
      </c>
    </row>
    <row r="1856" spans="2:3" x14ac:dyDescent="0.25">
      <c r="B1856" s="264">
        <v>1793</v>
      </c>
      <c r="C1856" s="263">
        <v>97.270444674156465</v>
      </c>
    </row>
    <row r="1857" spans="2:3" x14ac:dyDescent="0.25">
      <c r="B1857" s="264">
        <v>1794</v>
      </c>
      <c r="C1857" s="263">
        <v>104.67851303512288</v>
      </c>
    </row>
    <row r="1858" spans="2:3" x14ac:dyDescent="0.25">
      <c r="B1858" s="264">
        <v>1795</v>
      </c>
      <c r="C1858" s="263">
        <v>106.93400694701509</v>
      </c>
    </row>
    <row r="1859" spans="2:3" x14ac:dyDescent="0.25">
      <c r="B1859" s="264">
        <v>1796</v>
      </c>
      <c r="C1859" s="263">
        <v>102.40072631511424</v>
      </c>
    </row>
    <row r="1860" spans="2:3" x14ac:dyDescent="0.25">
      <c r="B1860" s="264">
        <v>1797</v>
      </c>
      <c r="C1860" s="263">
        <v>121.81815271490375</v>
      </c>
    </row>
    <row r="1861" spans="2:3" x14ac:dyDescent="0.25">
      <c r="B1861" s="264">
        <v>1798</v>
      </c>
      <c r="C1861" s="263">
        <v>89.723645097139467</v>
      </c>
    </row>
    <row r="1862" spans="2:3" x14ac:dyDescent="0.25">
      <c r="B1862" s="264">
        <v>1799</v>
      </c>
      <c r="C1862" s="263">
        <v>109.61434386925603</v>
      </c>
    </row>
    <row r="1863" spans="2:3" x14ac:dyDescent="0.25">
      <c r="B1863" s="264">
        <v>1800</v>
      </c>
      <c r="C1863" s="263">
        <v>137.92706393907304</v>
      </c>
    </row>
    <row r="1864" spans="2:3" x14ac:dyDescent="0.25">
      <c r="B1864" s="264">
        <v>1801</v>
      </c>
      <c r="C1864" s="263">
        <v>165.14556755761564</v>
      </c>
    </row>
    <row r="1865" spans="2:3" x14ac:dyDescent="0.25">
      <c r="B1865" s="264">
        <v>1802</v>
      </c>
      <c r="C1865" s="263">
        <v>106.61920112183668</v>
      </c>
    </row>
    <row r="1866" spans="2:3" x14ac:dyDescent="0.25">
      <c r="B1866" s="264">
        <v>1803</v>
      </c>
      <c r="C1866" s="263">
        <v>131.84038793944259</v>
      </c>
    </row>
    <row r="1867" spans="2:3" x14ac:dyDescent="0.25">
      <c r="B1867" s="264">
        <v>1804</v>
      </c>
      <c r="C1867" s="263">
        <v>129.6376925047139</v>
      </c>
    </row>
    <row r="1868" spans="2:3" x14ac:dyDescent="0.25">
      <c r="B1868" s="264">
        <v>1805</v>
      </c>
      <c r="C1868" s="263">
        <v>153.4751041229959</v>
      </c>
    </row>
    <row r="1869" spans="2:3" x14ac:dyDescent="0.25">
      <c r="B1869" s="264">
        <v>1806</v>
      </c>
      <c r="C1869" s="263">
        <v>104.42316853865451</v>
      </c>
    </row>
    <row r="1870" spans="2:3" x14ac:dyDescent="0.25">
      <c r="B1870" s="264">
        <v>1807</v>
      </c>
      <c r="C1870" s="263">
        <v>117.39495819380495</v>
      </c>
    </row>
    <row r="1871" spans="2:3" x14ac:dyDescent="0.25">
      <c r="B1871" s="264">
        <v>1808</v>
      </c>
      <c r="C1871" s="263">
        <v>154.09913977383056</v>
      </c>
    </row>
    <row r="1872" spans="2:3" x14ac:dyDescent="0.25">
      <c r="B1872" s="264">
        <v>1809</v>
      </c>
      <c r="C1872" s="263">
        <v>123.99829532100605</v>
      </c>
    </row>
    <row r="1873" spans="2:3" x14ac:dyDescent="0.25">
      <c r="B1873" s="264">
        <v>1810</v>
      </c>
      <c r="C1873" s="263">
        <v>127.47731338437039</v>
      </c>
    </row>
    <row r="1874" spans="2:3" x14ac:dyDescent="0.25">
      <c r="B1874" s="264">
        <v>1811</v>
      </c>
      <c r="C1874" s="263">
        <v>126.36973685993883</v>
      </c>
    </row>
    <row r="1875" spans="2:3" x14ac:dyDescent="0.25">
      <c r="B1875" s="264">
        <v>1812</v>
      </c>
      <c r="C1875" s="263">
        <v>124.45324956219488</v>
      </c>
    </row>
    <row r="1876" spans="2:3" x14ac:dyDescent="0.25">
      <c r="B1876" s="264">
        <v>1813</v>
      </c>
      <c r="C1876" s="263">
        <v>121.00717188585256</v>
      </c>
    </row>
    <row r="1877" spans="2:3" x14ac:dyDescent="0.25">
      <c r="B1877" s="264">
        <v>1814</v>
      </c>
      <c r="C1877" s="263">
        <v>91.24013796049627</v>
      </c>
    </row>
    <row r="1878" spans="2:3" x14ac:dyDescent="0.25">
      <c r="B1878" s="264">
        <v>1815</v>
      </c>
      <c r="C1878" s="263">
        <v>76.45281969047204</v>
      </c>
    </row>
    <row r="1879" spans="2:3" x14ac:dyDescent="0.25">
      <c r="B1879" s="264">
        <v>1816</v>
      </c>
      <c r="C1879" s="263">
        <v>146.99313925335082</v>
      </c>
    </row>
    <row r="1880" spans="2:3" x14ac:dyDescent="0.25">
      <c r="B1880" s="264">
        <v>1817</v>
      </c>
      <c r="C1880" s="263">
        <v>134.06551709289519</v>
      </c>
    </row>
    <row r="1881" spans="2:3" x14ac:dyDescent="0.25">
      <c r="B1881" s="264">
        <v>1818</v>
      </c>
      <c r="C1881" s="263">
        <v>110.91696229417008</v>
      </c>
    </row>
    <row r="1882" spans="2:3" x14ac:dyDescent="0.25">
      <c r="B1882" s="264">
        <v>1819</v>
      </c>
      <c r="C1882" s="263">
        <v>112.62610962004379</v>
      </c>
    </row>
    <row r="1883" spans="2:3" x14ac:dyDescent="0.25">
      <c r="B1883" s="264">
        <v>1820</v>
      </c>
      <c r="C1883" s="263">
        <v>117.41645632286875</v>
      </c>
    </row>
    <row r="1884" spans="2:3" x14ac:dyDescent="0.25">
      <c r="B1884" s="264">
        <v>1821</v>
      </c>
      <c r="C1884" s="263">
        <v>106.77185084517612</v>
      </c>
    </row>
    <row r="1885" spans="2:3" x14ac:dyDescent="0.25">
      <c r="B1885" s="264">
        <v>1822</v>
      </c>
      <c r="C1885" s="263">
        <v>150.28095643508942</v>
      </c>
    </row>
    <row r="1886" spans="2:3" x14ac:dyDescent="0.25">
      <c r="B1886" s="264">
        <v>1823</v>
      </c>
      <c r="C1886" s="263">
        <v>117.3048805111234</v>
      </c>
    </row>
    <row r="1887" spans="2:3" x14ac:dyDescent="0.25">
      <c r="B1887" s="264">
        <v>1824</v>
      </c>
      <c r="C1887" s="263">
        <v>148.85429703987273</v>
      </c>
    </row>
    <row r="1888" spans="2:3" x14ac:dyDescent="0.25">
      <c r="B1888" s="264">
        <v>1825</v>
      </c>
      <c r="C1888" s="263">
        <v>102.81685157881437</v>
      </c>
    </row>
    <row r="1889" spans="2:3" x14ac:dyDescent="0.25">
      <c r="B1889" s="264">
        <v>1826</v>
      </c>
      <c r="C1889" s="263">
        <v>70.707521007993961</v>
      </c>
    </row>
    <row r="1890" spans="2:3" x14ac:dyDescent="0.25">
      <c r="B1890" s="264">
        <v>1827</v>
      </c>
      <c r="C1890" s="263">
        <v>127.85206257276111</v>
      </c>
    </row>
    <row r="1891" spans="2:3" x14ac:dyDescent="0.25">
      <c r="B1891" s="264">
        <v>1828</v>
      </c>
      <c r="C1891" s="263">
        <v>143.15364852110554</v>
      </c>
    </row>
    <row r="1892" spans="2:3" x14ac:dyDescent="0.25">
      <c r="B1892" s="264">
        <v>1829</v>
      </c>
      <c r="C1892" s="263">
        <v>132.45776248994085</v>
      </c>
    </row>
    <row r="1893" spans="2:3" x14ac:dyDescent="0.25">
      <c r="B1893" s="264">
        <v>1830</v>
      </c>
      <c r="C1893" s="263">
        <v>126.2652684064748</v>
      </c>
    </row>
    <row r="1894" spans="2:3" x14ac:dyDescent="0.25">
      <c r="B1894" s="264">
        <v>1831</v>
      </c>
      <c r="C1894" s="263">
        <v>112.87798814962447</v>
      </c>
    </row>
    <row r="1895" spans="2:3" x14ac:dyDescent="0.25">
      <c r="B1895" s="264">
        <v>1832</v>
      </c>
      <c r="C1895" s="263">
        <v>95.784187902107419</v>
      </c>
    </row>
    <row r="1896" spans="2:3" x14ac:dyDescent="0.25">
      <c r="B1896" s="264">
        <v>1833</v>
      </c>
      <c r="C1896" s="263">
        <v>118.21677654850605</v>
      </c>
    </row>
    <row r="1897" spans="2:3" x14ac:dyDescent="0.25">
      <c r="B1897" s="264">
        <v>1834</v>
      </c>
      <c r="C1897" s="263">
        <v>89.826466190352335</v>
      </c>
    </row>
    <row r="1898" spans="2:3" x14ac:dyDescent="0.25">
      <c r="B1898" s="264">
        <v>1835</v>
      </c>
      <c r="C1898" s="263">
        <v>134.45562799993661</v>
      </c>
    </row>
    <row r="1899" spans="2:3" x14ac:dyDescent="0.25">
      <c r="B1899" s="264">
        <v>1836</v>
      </c>
      <c r="C1899" s="263">
        <v>86.26053116653074</v>
      </c>
    </row>
    <row r="1900" spans="2:3" x14ac:dyDescent="0.25">
      <c r="B1900" s="264">
        <v>1837</v>
      </c>
      <c r="C1900" s="263">
        <v>111.32487849070489</v>
      </c>
    </row>
    <row r="1901" spans="2:3" x14ac:dyDescent="0.25">
      <c r="B1901" s="264">
        <v>1838</v>
      </c>
      <c r="C1901" s="263">
        <v>61.630010489853291</v>
      </c>
    </row>
    <row r="1902" spans="2:3" x14ac:dyDescent="0.25">
      <c r="B1902" s="264">
        <v>1839</v>
      </c>
      <c r="C1902" s="263">
        <v>129.84975911003451</v>
      </c>
    </row>
    <row r="1903" spans="2:3" x14ac:dyDescent="0.25">
      <c r="B1903" s="264">
        <v>1840</v>
      </c>
      <c r="C1903" s="263">
        <v>63.195002886681365</v>
      </c>
    </row>
    <row r="1904" spans="2:3" x14ac:dyDescent="0.25">
      <c r="B1904" s="264">
        <v>1841</v>
      </c>
      <c r="C1904" s="263">
        <v>136.40643705828455</v>
      </c>
    </row>
    <row r="1905" spans="2:3" x14ac:dyDescent="0.25">
      <c r="B1905" s="264">
        <v>1842</v>
      </c>
      <c r="C1905" s="263">
        <v>133.09632616789341</v>
      </c>
    </row>
    <row r="1906" spans="2:3" x14ac:dyDescent="0.25">
      <c r="B1906" s="264">
        <v>1843</v>
      </c>
      <c r="C1906" s="263">
        <v>115.49966292833619</v>
      </c>
    </row>
    <row r="1907" spans="2:3" x14ac:dyDescent="0.25">
      <c r="B1907" s="264">
        <v>1844</v>
      </c>
      <c r="C1907" s="263">
        <v>127.79795008466013</v>
      </c>
    </row>
    <row r="1908" spans="2:3" x14ac:dyDescent="0.25">
      <c r="B1908" s="264">
        <v>1845</v>
      </c>
      <c r="C1908" s="263">
        <v>147.68119005343192</v>
      </c>
    </row>
    <row r="1909" spans="2:3" x14ac:dyDescent="0.25">
      <c r="B1909" s="264">
        <v>1846</v>
      </c>
      <c r="C1909" s="263">
        <v>126.12123247170368</v>
      </c>
    </row>
    <row r="1910" spans="2:3" x14ac:dyDescent="0.25">
      <c r="B1910" s="264">
        <v>1847</v>
      </c>
      <c r="C1910" s="263">
        <v>123.28581808079986</v>
      </c>
    </row>
    <row r="1911" spans="2:3" x14ac:dyDescent="0.25">
      <c r="B1911" s="264">
        <v>1848</v>
      </c>
      <c r="C1911" s="263">
        <v>131.3772565398412</v>
      </c>
    </row>
    <row r="1912" spans="2:3" x14ac:dyDescent="0.25">
      <c r="B1912" s="264">
        <v>1849</v>
      </c>
      <c r="C1912" s="263">
        <v>122.15337243343312</v>
      </c>
    </row>
    <row r="1913" spans="2:3" x14ac:dyDescent="0.25">
      <c r="B1913" s="264">
        <v>1850</v>
      </c>
      <c r="C1913" s="263">
        <v>162.08956691084947</v>
      </c>
    </row>
    <row r="1914" spans="2:3" x14ac:dyDescent="0.25">
      <c r="B1914" s="264">
        <v>1851</v>
      </c>
      <c r="C1914" s="263">
        <v>140.71031873662523</v>
      </c>
    </row>
    <row r="1915" spans="2:3" x14ac:dyDescent="0.25">
      <c r="B1915" s="264">
        <v>1852</v>
      </c>
      <c r="C1915" s="263">
        <v>111.008836205671</v>
      </c>
    </row>
    <row r="1916" spans="2:3" x14ac:dyDescent="0.25">
      <c r="B1916" s="264">
        <v>1853</v>
      </c>
      <c r="C1916" s="263">
        <v>93.317210308309697</v>
      </c>
    </row>
    <row r="1917" spans="2:3" x14ac:dyDescent="0.25">
      <c r="B1917" s="264">
        <v>1854</v>
      </c>
      <c r="C1917" s="263">
        <v>134.10210728314857</v>
      </c>
    </row>
    <row r="1918" spans="2:3" x14ac:dyDescent="0.25">
      <c r="B1918" s="264">
        <v>1855</v>
      </c>
      <c r="C1918" s="263">
        <v>90.941173662009589</v>
      </c>
    </row>
    <row r="1919" spans="2:3" x14ac:dyDescent="0.25">
      <c r="B1919" s="264">
        <v>1856</v>
      </c>
      <c r="C1919" s="263">
        <v>126.57096024842883</v>
      </c>
    </row>
    <row r="1920" spans="2:3" x14ac:dyDescent="0.25">
      <c r="B1920" s="264">
        <v>1857</v>
      </c>
      <c r="C1920" s="263">
        <v>129.23562118161581</v>
      </c>
    </row>
    <row r="1921" spans="2:3" x14ac:dyDescent="0.25">
      <c r="B1921" s="264">
        <v>1858</v>
      </c>
      <c r="C1921" s="263">
        <v>93.891503243414405</v>
      </c>
    </row>
    <row r="1922" spans="2:3" x14ac:dyDescent="0.25">
      <c r="B1922" s="264">
        <v>1859</v>
      </c>
      <c r="C1922" s="263">
        <v>126.27630454005873</v>
      </c>
    </row>
    <row r="1923" spans="2:3" x14ac:dyDescent="0.25">
      <c r="B1923" s="264">
        <v>1860</v>
      </c>
      <c r="C1923" s="263">
        <v>122.32935693034136</v>
      </c>
    </row>
    <row r="1924" spans="2:3" x14ac:dyDescent="0.25">
      <c r="B1924" s="264">
        <v>1861</v>
      </c>
      <c r="C1924" s="263">
        <v>138.98239492479527</v>
      </c>
    </row>
    <row r="1925" spans="2:3" x14ac:dyDescent="0.25">
      <c r="B1925" s="264">
        <v>1862</v>
      </c>
      <c r="C1925" s="263">
        <v>99.532514736287354</v>
      </c>
    </row>
    <row r="1926" spans="2:3" x14ac:dyDescent="0.25">
      <c r="B1926" s="264">
        <v>1863</v>
      </c>
      <c r="C1926" s="263">
        <v>106.11983186727706</v>
      </c>
    </row>
    <row r="1927" spans="2:3" x14ac:dyDescent="0.25">
      <c r="B1927" s="264">
        <v>1864</v>
      </c>
      <c r="C1927" s="263">
        <v>143.34614447428311</v>
      </c>
    </row>
    <row r="1928" spans="2:3" x14ac:dyDescent="0.25">
      <c r="B1928" s="264">
        <v>1865</v>
      </c>
      <c r="C1928" s="263">
        <v>139.86083781742593</v>
      </c>
    </row>
    <row r="1929" spans="2:3" x14ac:dyDescent="0.25">
      <c r="B1929" s="264">
        <v>1866</v>
      </c>
      <c r="C1929" s="263">
        <v>131.87922211769205</v>
      </c>
    </row>
    <row r="1930" spans="2:3" x14ac:dyDescent="0.25">
      <c r="B1930" s="264">
        <v>1867</v>
      </c>
      <c r="C1930" s="263">
        <v>126.87310446955544</v>
      </c>
    </row>
    <row r="1931" spans="2:3" x14ac:dyDescent="0.25">
      <c r="B1931" s="264">
        <v>1868</v>
      </c>
      <c r="C1931" s="263">
        <v>137.94201668177851</v>
      </c>
    </row>
    <row r="1932" spans="2:3" x14ac:dyDescent="0.25">
      <c r="B1932" s="264">
        <v>1869</v>
      </c>
      <c r="C1932" s="263">
        <v>105.30720422300286</v>
      </c>
    </row>
    <row r="1933" spans="2:3" x14ac:dyDescent="0.25">
      <c r="B1933" s="264">
        <v>1870</v>
      </c>
      <c r="C1933" s="263">
        <v>139.17266217690681</v>
      </c>
    </row>
    <row r="1934" spans="2:3" x14ac:dyDescent="0.25">
      <c r="B1934" s="264">
        <v>1871</v>
      </c>
      <c r="C1934" s="263">
        <v>100.60634721590202</v>
      </c>
    </row>
    <row r="1935" spans="2:3" x14ac:dyDescent="0.25">
      <c r="B1935" s="264">
        <v>1872</v>
      </c>
      <c r="C1935" s="263">
        <v>117.97028877198049</v>
      </c>
    </row>
    <row r="1936" spans="2:3" x14ac:dyDescent="0.25">
      <c r="B1936" s="264">
        <v>1873</v>
      </c>
      <c r="C1936" s="263">
        <v>147.00567738807135</v>
      </c>
    </row>
    <row r="1937" spans="2:3" x14ac:dyDescent="0.25">
      <c r="B1937" s="264">
        <v>1874</v>
      </c>
      <c r="C1937" s="263">
        <v>89.410733898747949</v>
      </c>
    </row>
    <row r="1938" spans="2:3" x14ac:dyDescent="0.25">
      <c r="B1938" s="264">
        <v>1875</v>
      </c>
      <c r="C1938" s="263">
        <v>192.47783063661899</v>
      </c>
    </row>
    <row r="1939" spans="2:3" x14ac:dyDescent="0.25">
      <c r="B1939" s="264">
        <v>1876</v>
      </c>
      <c r="C1939" s="263">
        <v>90.529057646818501</v>
      </c>
    </row>
    <row r="1940" spans="2:3" x14ac:dyDescent="0.25">
      <c r="B1940" s="264">
        <v>1877</v>
      </c>
      <c r="C1940" s="263">
        <v>154.06436696227027</v>
      </c>
    </row>
    <row r="1941" spans="2:3" x14ac:dyDescent="0.25">
      <c r="B1941" s="264">
        <v>1878</v>
      </c>
      <c r="C1941" s="263">
        <v>154.95715149401747</v>
      </c>
    </row>
    <row r="1942" spans="2:3" x14ac:dyDescent="0.25">
      <c r="B1942" s="264">
        <v>1879</v>
      </c>
      <c r="C1942" s="263">
        <v>146.72718419475086</v>
      </c>
    </row>
    <row r="1943" spans="2:3" x14ac:dyDescent="0.25">
      <c r="B1943" s="264">
        <v>1880</v>
      </c>
      <c r="C1943" s="263">
        <v>155.50193569309906</v>
      </c>
    </row>
    <row r="1944" spans="2:3" x14ac:dyDescent="0.25">
      <c r="B1944" s="264">
        <v>1881</v>
      </c>
      <c r="C1944" s="263">
        <v>141.08918508181679</v>
      </c>
    </row>
    <row r="1945" spans="2:3" x14ac:dyDescent="0.25">
      <c r="B1945" s="264">
        <v>1882</v>
      </c>
      <c r="C1945" s="263">
        <v>158.31479146983727</v>
      </c>
    </row>
    <row r="1946" spans="2:3" x14ac:dyDescent="0.25">
      <c r="B1946" s="264">
        <v>1883</v>
      </c>
      <c r="C1946" s="263">
        <v>107.56346319454883</v>
      </c>
    </row>
    <row r="1947" spans="2:3" x14ac:dyDescent="0.25">
      <c r="B1947" s="264">
        <v>1884</v>
      </c>
      <c r="C1947" s="263">
        <v>132.95479226883486</v>
      </c>
    </row>
    <row r="1948" spans="2:3" x14ac:dyDescent="0.25">
      <c r="B1948" s="264">
        <v>1885</v>
      </c>
      <c r="C1948" s="263">
        <v>136.03738033858357</v>
      </c>
    </row>
    <row r="1949" spans="2:3" x14ac:dyDescent="0.25">
      <c r="B1949" s="264">
        <v>1886</v>
      </c>
      <c r="C1949" s="263">
        <v>103.64949812736876</v>
      </c>
    </row>
    <row r="1950" spans="2:3" x14ac:dyDescent="0.25">
      <c r="B1950" s="264">
        <v>1887</v>
      </c>
      <c r="C1950" s="263">
        <v>136.5007538009443</v>
      </c>
    </row>
    <row r="1951" spans="2:3" x14ac:dyDescent="0.25">
      <c r="B1951" s="264">
        <v>1888</v>
      </c>
      <c r="C1951" s="263">
        <v>109.46212495268352</v>
      </c>
    </row>
    <row r="1952" spans="2:3" x14ac:dyDescent="0.25">
      <c r="B1952" s="264">
        <v>1889</v>
      </c>
      <c r="C1952" s="263">
        <v>135.81250039732072</v>
      </c>
    </row>
    <row r="1953" spans="2:3" x14ac:dyDescent="0.25">
      <c r="B1953" s="264">
        <v>1890</v>
      </c>
      <c r="C1953" s="263">
        <v>141.60266432813097</v>
      </c>
    </row>
    <row r="1954" spans="2:3" x14ac:dyDescent="0.25">
      <c r="B1954" s="264">
        <v>1891</v>
      </c>
      <c r="C1954" s="263">
        <v>132.0779059830418</v>
      </c>
    </row>
    <row r="1955" spans="2:3" x14ac:dyDescent="0.25">
      <c r="B1955" s="264">
        <v>1892</v>
      </c>
      <c r="C1955" s="263">
        <v>119.45483854708388</v>
      </c>
    </row>
    <row r="1956" spans="2:3" x14ac:dyDescent="0.25">
      <c r="B1956" s="264">
        <v>1893</v>
      </c>
      <c r="C1956" s="263">
        <v>146.50584551052125</v>
      </c>
    </row>
    <row r="1957" spans="2:3" x14ac:dyDescent="0.25">
      <c r="B1957" s="264">
        <v>1894</v>
      </c>
      <c r="C1957" s="263">
        <v>103.67970560538703</v>
      </c>
    </row>
    <row r="1958" spans="2:3" x14ac:dyDescent="0.25">
      <c r="B1958" s="264">
        <v>1895</v>
      </c>
      <c r="C1958" s="263">
        <v>161.17935501417429</v>
      </c>
    </row>
    <row r="1959" spans="2:3" x14ac:dyDescent="0.25">
      <c r="B1959" s="264">
        <v>1896</v>
      </c>
      <c r="C1959" s="263">
        <v>126.41346469810493</v>
      </c>
    </row>
    <row r="1960" spans="2:3" x14ac:dyDescent="0.25">
      <c r="B1960" s="264">
        <v>1897</v>
      </c>
      <c r="C1960" s="263">
        <v>112.63078790234083</v>
      </c>
    </row>
    <row r="1961" spans="2:3" x14ac:dyDescent="0.25">
      <c r="B1961" s="264">
        <v>1898</v>
      </c>
      <c r="C1961" s="263">
        <v>119.98119721795865</v>
      </c>
    </row>
    <row r="1962" spans="2:3" x14ac:dyDescent="0.25">
      <c r="B1962" s="264">
        <v>1899</v>
      </c>
      <c r="C1962" s="263">
        <v>130.18458041692514</v>
      </c>
    </row>
    <row r="1963" spans="2:3" x14ac:dyDescent="0.25">
      <c r="B1963" s="264">
        <v>1900</v>
      </c>
      <c r="C1963" s="263">
        <v>133.82057826454454</v>
      </c>
    </row>
    <row r="1964" spans="2:3" x14ac:dyDescent="0.25">
      <c r="B1964" s="264">
        <v>1901</v>
      </c>
      <c r="C1964" s="263">
        <v>177.12617917611718</v>
      </c>
    </row>
    <row r="1965" spans="2:3" x14ac:dyDescent="0.25">
      <c r="B1965" s="264">
        <v>1902</v>
      </c>
      <c r="C1965" s="263">
        <v>104.06182609818291</v>
      </c>
    </row>
    <row r="1966" spans="2:3" x14ac:dyDescent="0.25">
      <c r="B1966" s="264">
        <v>1903</v>
      </c>
      <c r="C1966" s="263">
        <v>63.629065689768538</v>
      </c>
    </row>
    <row r="1967" spans="2:3" x14ac:dyDescent="0.25">
      <c r="B1967" s="264">
        <v>1904</v>
      </c>
      <c r="C1967" s="263">
        <v>115.87579454821876</v>
      </c>
    </row>
    <row r="1968" spans="2:3" x14ac:dyDescent="0.25">
      <c r="B1968" s="264">
        <v>1905</v>
      </c>
      <c r="C1968" s="263">
        <v>80.770570069997575</v>
      </c>
    </row>
    <row r="1969" spans="2:3" x14ac:dyDescent="0.25">
      <c r="B1969" s="264">
        <v>1906</v>
      </c>
      <c r="C1969" s="263">
        <v>98.848780989116221</v>
      </c>
    </row>
    <row r="1970" spans="2:3" x14ac:dyDescent="0.25">
      <c r="B1970" s="264">
        <v>1907</v>
      </c>
      <c r="C1970" s="263">
        <v>115.49435147963507</v>
      </c>
    </row>
    <row r="1971" spans="2:3" x14ac:dyDescent="0.25">
      <c r="B1971" s="264">
        <v>1908</v>
      </c>
      <c r="C1971" s="263">
        <v>140.22416088655882</v>
      </c>
    </row>
    <row r="1972" spans="2:3" x14ac:dyDescent="0.25">
      <c r="B1972" s="264">
        <v>1909</v>
      </c>
      <c r="C1972" s="263">
        <v>121.91897735791598</v>
      </c>
    </row>
    <row r="1973" spans="2:3" x14ac:dyDescent="0.25">
      <c r="B1973" s="264">
        <v>1910</v>
      </c>
      <c r="C1973" s="263">
        <v>133.40415999519274</v>
      </c>
    </row>
    <row r="1974" spans="2:3" x14ac:dyDescent="0.25">
      <c r="B1974" s="264">
        <v>1911</v>
      </c>
      <c r="C1974" s="263">
        <v>145.82270302871794</v>
      </c>
    </row>
    <row r="1975" spans="2:3" x14ac:dyDescent="0.25">
      <c r="B1975" s="264">
        <v>1912</v>
      </c>
      <c r="C1975" s="263">
        <v>106.14395680967132</v>
      </c>
    </row>
    <row r="1976" spans="2:3" x14ac:dyDescent="0.25">
      <c r="B1976" s="264">
        <v>1913</v>
      </c>
      <c r="C1976" s="263">
        <v>100.6773397275123</v>
      </c>
    </row>
    <row r="1977" spans="2:3" x14ac:dyDescent="0.25">
      <c r="B1977" s="264">
        <v>1914</v>
      </c>
      <c r="C1977" s="263">
        <v>111.09232971188858</v>
      </c>
    </row>
    <row r="1978" spans="2:3" x14ac:dyDescent="0.25">
      <c r="B1978" s="264">
        <v>1915</v>
      </c>
      <c r="C1978" s="263">
        <v>93.186246055376131</v>
      </c>
    </row>
    <row r="1979" spans="2:3" x14ac:dyDescent="0.25">
      <c r="B1979" s="264">
        <v>1916</v>
      </c>
      <c r="C1979" s="263">
        <v>69.285849347706431</v>
      </c>
    </row>
    <row r="1980" spans="2:3" x14ac:dyDescent="0.25">
      <c r="B1980" s="264">
        <v>1917</v>
      </c>
      <c r="C1980" s="263">
        <v>152.15344749703348</v>
      </c>
    </row>
    <row r="1981" spans="2:3" x14ac:dyDescent="0.25">
      <c r="B1981" s="264">
        <v>1918</v>
      </c>
      <c r="C1981" s="263">
        <v>139.98939379419284</v>
      </c>
    </row>
    <row r="1982" spans="2:3" x14ac:dyDescent="0.25">
      <c r="B1982" s="264">
        <v>1919</v>
      </c>
      <c r="C1982" s="263">
        <v>127.55872337785834</v>
      </c>
    </row>
    <row r="1983" spans="2:3" x14ac:dyDescent="0.25">
      <c r="B1983" s="264">
        <v>1920</v>
      </c>
      <c r="C1983" s="263">
        <v>151.58060045987185</v>
      </c>
    </row>
    <row r="1984" spans="2:3" x14ac:dyDescent="0.25">
      <c r="B1984" s="264">
        <v>1921</v>
      </c>
      <c r="C1984" s="263">
        <v>71.547841422840634</v>
      </c>
    </row>
    <row r="1985" spans="2:3" x14ac:dyDescent="0.25">
      <c r="B1985" s="264">
        <v>1922</v>
      </c>
      <c r="C1985" s="263">
        <v>76.585584797871803</v>
      </c>
    </row>
    <row r="1986" spans="2:3" x14ac:dyDescent="0.25">
      <c r="B1986" s="264">
        <v>1923</v>
      </c>
      <c r="C1986" s="263">
        <v>123.24878145824803</v>
      </c>
    </row>
    <row r="1987" spans="2:3" x14ac:dyDescent="0.25">
      <c r="B1987" s="264">
        <v>1924</v>
      </c>
      <c r="C1987" s="263">
        <v>76.596219386689739</v>
      </c>
    </row>
    <row r="1988" spans="2:3" x14ac:dyDescent="0.25">
      <c r="B1988" s="264">
        <v>1925</v>
      </c>
      <c r="C1988" s="263">
        <v>106.40932837794836</v>
      </c>
    </row>
    <row r="1989" spans="2:3" x14ac:dyDescent="0.25">
      <c r="B1989" s="264">
        <v>1926</v>
      </c>
      <c r="C1989" s="263">
        <v>91.36057078159223</v>
      </c>
    </row>
    <row r="1990" spans="2:3" x14ac:dyDescent="0.25">
      <c r="B1990" s="264">
        <v>1927</v>
      </c>
      <c r="C1990" s="263">
        <v>123.04277065935747</v>
      </c>
    </row>
    <row r="1991" spans="2:3" x14ac:dyDescent="0.25">
      <c r="B1991" s="264">
        <v>1928</v>
      </c>
      <c r="C1991" s="263">
        <v>119.38968746243756</v>
      </c>
    </row>
    <row r="1992" spans="2:3" x14ac:dyDescent="0.25">
      <c r="B1992" s="264">
        <v>1929</v>
      </c>
      <c r="C1992" s="263">
        <v>128.03668002294123</v>
      </c>
    </row>
    <row r="1993" spans="2:3" x14ac:dyDescent="0.25">
      <c r="B1993" s="264">
        <v>1930</v>
      </c>
      <c r="C1993" s="263">
        <v>92.377560125391469</v>
      </c>
    </row>
    <row r="1994" spans="2:3" x14ac:dyDescent="0.25">
      <c r="B1994" s="264">
        <v>1931</v>
      </c>
      <c r="C1994" s="263">
        <v>146.08208068682441</v>
      </c>
    </row>
    <row r="1995" spans="2:3" x14ac:dyDescent="0.25">
      <c r="B1995" s="264">
        <v>1932</v>
      </c>
      <c r="C1995" s="263">
        <v>125.51479444087801</v>
      </c>
    </row>
    <row r="1996" spans="2:3" x14ac:dyDescent="0.25">
      <c r="B1996" s="264">
        <v>1933</v>
      </c>
      <c r="C1996" s="263">
        <v>129.21840461652337</v>
      </c>
    </row>
    <row r="1997" spans="2:3" x14ac:dyDescent="0.25">
      <c r="B1997" s="264">
        <v>1934</v>
      </c>
      <c r="C1997" s="263">
        <v>104.6745001595625</v>
      </c>
    </row>
    <row r="1998" spans="2:3" x14ac:dyDescent="0.25">
      <c r="B1998" s="264">
        <v>1935</v>
      </c>
      <c r="C1998" s="263">
        <v>88.34784677326742</v>
      </c>
    </row>
    <row r="1999" spans="2:3" x14ac:dyDescent="0.25">
      <c r="B1999" s="264">
        <v>1936</v>
      </c>
      <c r="C1999" s="263">
        <v>126.4070180294208</v>
      </c>
    </row>
    <row r="2000" spans="2:3" x14ac:dyDescent="0.25">
      <c r="B2000" s="264">
        <v>1937</v>
      </c>
      <c r="C2000" s="263">
        <v>79.200267976553477</v>
      </c>
    </row>
    <row r="2001" spans="2:3" x14ac:dyDescent="0.25">
      <c r="B2001" s="264">
        <v>1938</v>
      </c>
      <c r="C2001" s="263">
        <v>107.11401404886885</v>
      </c>
    </row>
    <row r="2002" spans="2:3" x14ac:dyDescent="0.25">
      <c r="B2002" s="264">
        <v>1939</v>
      </c>
      <c r="C2002" s="263">
        <v>117.32791890226665</v>
      </c>
    </row>
    <row r="2003" spans="2:3" x14ac:dyDescent="0.25">
      <c r="B2003" s="264">
        <v>1940</v>
      </c>
      <c r="C2003" s="263">
        <v>133.88248348560978</v>
      </c>
    </row>
    <row r="2004" spans="2:3" x14ac:dyDescent="0.25">
      <c r="B2004" s="264">
        <v>1941</v>
      </c>
      <c r="C2004" s="263">
        <v>90.925419131297758</v>
      </c>
    </row>
    <row r="2005" spans="2:3" x14ac:dyDescent="0.25">
      <c r="B2005" s="264">
        <v>1942</v>
      </c>
      <c r="C2005" s="263">
        <v>93.209293133046899</v>
      </c>
    </row>
    <row r="2006" spans="2:3" x14ac:dyDescent="0.25">
      <c r="B2006" s="264">
        <v>1943</v>
      </c>
      <c r="C2006" s="263">
        <v>140.67733428629313</v>
      </c>
    </row>
    <row r="2007" spans="2:3" x14ac:dyDescent="0.25">
      <c r="B2007" s="264">
        <v>1944</v>
      </c>
      <c r="C2007" s="263">
        <v>117.27372424121391</v>
      </c>
    </row>
    <row r="2008" spans="2:3" x14ac:dyDescent="0.25">
      <c r="B2008" s="264">
        <v>1945</v>
      </c>
      <c r="C2008" s="263">
        <v>145.19338577688239</v>
      </c>
    </row>
    <row r="2009" spans="2:3" x14ac:dyDescent="0.25">
      <c r="B2009" s="264">
        <v>1946</v>
      </c>
      <c r="C2009" s="263">
        <v>143.72801362983253</v>
      </c>
    </row>
    <row r="2010" spans="2:3" x14ac:dyDescent="0.25">
      <c r="B2010" s="264">
        <v>1947</v>
      </c>
      <c r="C2010" s="263">
        <v>153.99465699434629</v>
      </c>
    </row>
    <row r="2011" spans="2:3" x14ac:dyDescent="0.25">
      <c r="B2011" s="264">
        <v>1948</v>
      </c>
      <c r="C2011" s="263">
        <v>138.5106106431021</v>
      </c>
    </row>
    <row r="2012" spans="2:3" x14ac:dyDescent="0.25">
      <c r="B2012" s="264">
        <v>1949</v>
      </c>
      <c r="C2012" s="263">
        <v>131.67779350501712</v>
      </c>
    </row>
    <row r="2013" spans="2:3" x14ac:dyDescent="0.25">
      <c r="B2013" s="264">
        <v>1950</v>
      </c>
      <c r="C2013" s="263">
        <v>89.470790978485752</v>
      </c>
    </row>
    <row r="2014" spans="2:3" x14ac:dyDescent="0.25">
      <c r="B2014" s="264">
        <v>1951</v>
      </c>
      <c r="C2014" s="263">
        <v>134.00452870437078</v>
      </c>
    </row>
    <row r="2015" spans="2:3" x14ac:dyDescent="0.25">
      <c r="B2015" s="264">
        <v>1952</v>
      </c>
      <c r="C2015" s="263">
        <v>102.57406512204111</v>
      </c>
    </row>
    <row r="2016" spans="2:3" x14ac:dyDescent="0.25">
      <c r="B2016" s="264">
        <v>1953</v>
      </c>
      <c r="C2016" s="263">
        <v>124.49070215551217</v>
      </c>
    </row>
    <row r="2017" spans="2:3" x14ac:dyDescent="0.25">
      <c r="B2017" s="264">
        <v>1954</v>
      </c>
      <c r="C2017" s="263">
        <v>96.221996236474226</v>
      </c>
    </row>
    <row r="2018" spans="2:3" x14ac:dyDescent="0.25">
      <c r="B2018" s="264">
        <v>1955</v>
      </c>
      <c r="C2018" s="263">
        <v>124.11756987107316</v>
      </c>
    </row>
    <row r="2019" spans="2:3" x14ac:dyDescent="0.25">
      <c r="B2019" s="264">
        <v>1956</v>
      </c>
      <c r="C2019" s="263">
        <v>83.617104716607173</v>
      </c>
    </row>
    <row r="2020" spans="2:3" x14ac:dyDescent="0.25">
      <c r="B2020" s="264">
        <v>1957</v>
      </c>
      <c r="C2020" s="263">
        <v>116.38577761056071</v>
      </c>
    </row>
    <row r="2021" spans="2:3" x14ac:dyDescent="0.25">
      <c r="B2021" s="264">
        <v>1958</v>
      </c>
      <c r="C2021" s="263">
        <v>148.43048054340159</v>
      </c>
    </row>
    <row r="2022" spans="2:3" x14ac:dyDescent="0.25">
      <c r="B2022" s="264">
        <v>1959</v>
      </c>
      <c r="C2022" s="263">
        <v>121.1845936802769</v>
      </c>
    </row>
    <row r="2023" spans="2:3" x14ac:dyDescent="0.25">
      <c r="B2023" s="264">
        <v>1960</v>
      </c>
      <c r="C2023" s="263">
        <v>98.268164557128998</v>
      </c>
    </row>
    <row r="2024" spans="2:3" x14ac:dyDescent="0.25">
      <c r="B2024" s="264">
        <v>1961</v>
      </c>
      <c r="C2024" s="263">
        <v>114.86232971101154</v>
      </c>
    </row>
    <row r="2025" spans="2:3" x14ac:dyDescent="0.25">
      <c r="B2025" s="264">
        <v>1962</v>
      </c>
      <c r="C2025" s="263">
        <v>143.26183571943014</v>
      </c>
    </row>
    <row r="2026" spans="2:3" x14ac:dyDescent="0.25">
      <c r="B2026" s="264">
        <v>1963</v>
      </c>
      <c r="C2026" s="263">
        <v>121.06718712805987</v>
      </c>
    </row>
    <row r="2027" spans="2:3" x14ac:dyDescent="0.25">
      <c r="B2027" s="264">
        <v>1964</v>
      </c>
      <c r="C2027" s="263">
        <v>140.13149168679746</v>
      </c>
    </row>
    <row r="2028" spans="2:3" x14ac:dyDescent="0.25">
      <c r="B2028" s="264">
        <v>1965</v>
      </c>
      <c r="C2028" s="263">
        <v>136.21286310496956</v>
      </c>
    </row>
    <row r="2029" spans="2:3" x14ac:dyDescent="0.25">
      <c r="B2029" s="264">
        <v>1966</v>
      </c>
      <c r="C2029" s="263">
        <v>141.28597902002019</v>
      </c>
    </row>
    <row r="2030" spans="2:3" x14ac:dyDescent="0.25">
      <c r="B2030" s="264">
        <v>1967</v>
      </c>
      <c r="C2030" s="263">
        <v>145.50573380406152</v>
      </c>
    </row>
    <row r="2031" spans="2:3" x14ac:dyDescent="0.25">
      <c r="B2031" s="264">
        <v>1968</v>
      </c>
      <c r="C2031" s="263">
        <v>103.29006910014326</v>
      </c>
    </row>
    <row r="2032" spans="2:3" x14ac:dyDescent="0.25">
      <c r="B2032" s="264">
        <v>1969</v>
      </c>
      <c r="C2032" s="263">
        <v>93.164123708934426</v>
      </c>
    </row>
    <row r="2033" spans="2:3" x14ac:dyDescent="0.25">
      <c r="B2033" s="264">
        <v>1970</v>
      </c>
      <c r="C2033" s="263">
        <v>133.30171444558962</v>
      </c>
    </row>
    <row r="2034" spans="2:3" x14ac:dyDescent="0.25">
      <c r="B2034" s="264">
        <v>1971</v>
      </c>
      <c r="C2034" s="263">
        <v>151.95756339838761</v>
      </c>
    </row>
    <row r="2035" spans="2:3" x14ac:dyDescent="0.25">
      <c r="B2035" s="264">
        <v>1972</v>
      </c>
      <c r="C2035" s="263">
        <v>145.59579423377892</v>
      </c>
    </row>
    <row r="2036" spans="2:3" x14ac:dyDescent="0.25">
      <c r="B2036" s="264">
        <v>1973</v>
      </c>
      <c r="C2036" s="263">
        <v>139.08069551417142</v>
      </c>
    </row>
    <row r="2037" spans="2:3" x14ac:dyDescent="0.25">
      <c r="B2037" s="264">
        <v>1974</v>
      </c>
      <c r="C2037" s="263">
        <v>114.2892653527968</v>
      </c>
    </row>
    <row r="2038" spans="2:3" x14ac:dyDescent="0.25">
      <c r="B2038" s="264">
        <v>1975</v>
      </c>
      <c r="C2038" s="263">
        <v>104.53326839645592</v>
      </c>
    </row>
    <row r="2039" spans="2:3" x14ac:dyDescent="0.25">
      <c r="B2039" s="264">
        <v>1976</v>
      </c>
      <c r="C2039" s="263">
        <v>79.154467042275172</v>
      </c>
    </row>
    <row r="2040" spans="2:3" x14ac:dyDescent="0.25">
      <c r="B2040" s="264">
        <v>1977</v>
      </c>
      <c r="C2040" s="263">
        <v>102.72573279186641</v>
      </c>
    </row>
    <row r="2041" spans="2:3" x14ac:dyDescent="0.25">
      <c r="B2041" s="264">
        <v>1978</v>
      </c>
      <c r="C2041" s="263">
        <v>135.09047018137542</v>
      </c>
    </row>
    <row r="2042" spans="2:3" x14ac:dyDescent="0.25">
      <c r="B2042" s="264">
        <v>1979</v>
      </c>
      <c r="C2042" s="263">
        <v>93.908562016963742</v>
      </c>
    </row>
    <row r="2043" spans="2:3" x14ac:dyDescent="0.25">
      <c r="B2043" s="264">
        <v>1980</v>
      </c>
      <c r="C2043" s="263">
        <v>77.113264069422215</v>
      </c>
    </row>
    <row r="2044" spans="2:3" x14ac:dyDescent="0.25">
      <c r="B2044" s="264">
        <v>1981</v>
      </c>
      <c r="C2044" s="263">
        <v>140.33401433629254</v>
      </c>
    </row>
    <row r="2045" spans="2:3" x14ac:dyDescent="0.25">
      <c r="B2045" s="264">
        <v>1982</v>
      </c>
      <c r="C2045" s="263">
        <v>129.59471800326503</v>
      </c>
    </row>
    <row r="2046" spans="2:3" x14ac:dyDescent="0.25">
      <c r="B2046" s="264">
        <v>1983</v>
      </c>
      <c r="C2046" s="263">
        <v>70.778873891162874</v>
      </c>
    </row>
    <row r="2047" spans="2:3" x14ac:dyDescent="0.25">
      <c r="B2047" s="264">
        <v>1984</v>
      </c>
      <c r="C2047" s="263">
        <v>126.19415204479131</v>
      </c>
    </row>
    <row r="2048" spans="2:3" x14ac:dyDescent="0.25">
      <c r="B2048" s="264">
        <v>1985</v>
      </c>
      <c r="C2048" s="263">
        <v>93.581547948602676</v>
      </c>
    </row>
    <row r="2049" spans="2:3" x14ac:dyDescent="0.25">
      <c r="B2049" s="264">
        <v>1986</v>
      </c>
      <c r="C2049" s="263">
        <v>111.29899644105724</v>
      </c>
    </row>
    <row r="2050" spans="2:3" x14ac:dyDescent="0.25">
      <c r="B2050" s="264">
        <v>1987</v>
      </c>
      <c r="C2050" s="263">
        <v>84.66581688489002</v>
      </c>
    </row>
    <row r="2051" spans="2:3" x14ac:dyDescent="0.25">
      <c r="B2051" s="264">
        <v>1988</v>
      </c>
      <c r="C2051" s="263">
        <v>138.56880223821901</v>
      </c>
    </row>
    <row r="2052" spans="2:3" x14ac:dyDescent="0.25">
      <c r="B2052" s="264">
        <v>1989</v>
      </c>
      <c r="C2052" s="263">
        <v>155.65811360264161</v>
      </c>
    </row>
    <row r="2053" spans="2:3" x14ac:dyDescent="0.25">
      <c r="B2053" s="264">
        <v>1990</v>
      </c>
      <c r="C2053" s="263">
        <v>128.77214575997556</v>
      </c>
    </row>
    <row r="2054" spans="2:3" x14ac:dyDescent="0.25">
      <c r="B2054" s="264">
        <v>1991</v>
      </c>
      <c r="C2054" s="263">
        <v>122.67032303694076</v>
      </c>
    </row>
    <row r="2055" spans="2:3" x14ac:dyDescent="0.25">
      <c r="B2055" s="264">
        <v>1992</v>
      </c>
      <c r="C2055" s="263">
        <v>107.75235240149897</v>
      </c>
    </row>
    <row r="2056" spans="2:3" x14ac:dyDescent="0.25">
      <c r="B2056" s="264">
        <v>1993</v>
      </c>
      <c r="C2056" s="263">
        <v>135.55175034694102</v>
      </c>
    </row>
    <row r="2057" spans="2:3" x14ac:dyDescent="0.25">
      <c r="B2057" s="264">
        <v>1994</v>
      </c>
      <c r="C2057" s="263">
        <v>162.35100512955259</v>
      </c>
    </row>
    <row r="2058" spans="2:3" x14ac:dyDescent="0.25">
      <c r="B2058" s="264">
        <v>1995</v>
      </c>
      <c r="C2058" s="263">
        <v>113.50836650293553</v>
      </c>
    </row>
    <row r="2059" spans="2:3" x14ac:dyDescent="0.25">
      <c r="B2059" s="264">
        <v>1996</v>
      </c>
      <c r="C2059" s="263">
        <v>100.52652283376166</v>
      </c>
    </row>
    <row r="2060" spans="2:3" x14ac:dyDescent="0.25">
      <c r="B2060" s="264">
        <v>1997</v>
      </c>
      <c r="C2060" s="263">
        <v>161.93840228237241</v>
      </c>
    </row>
    <row r="2061" spans="2:3" x14ac:dyDescent="0.25">
      <c r="B2061" s="264">
        <v>1998</v>
      </c>
      <c r="C2061" s="263">
        <v>128.27436528736183</v>
      </c>
    </row>
    <row r="2062" spans="2:3" x14ac:dyDescent="0.25">
      <c r="B2062" s="264">
        <v>1999</v>
      </c>
      <c r="C2062" s="263">
        <v>53.957131002603489</v>
      </c>
    </row>
    <row r="2063" spans="2:3" x14ac:dyDescent="0.25">
      <c r="B2063" s="264">
        <v>2000</v>
      </c>
      <c r="C2063" s="263">
        <v>137.29153364373403</v>
      </c>
    </row>
    <row r="2064" spans="2:3" x14ac:dyDescent="0.25">
      <c r="B2064" s="264">
        <v>2001</v>
      </c>
      <c r="C2064" s="263">
        <v>93.904825122298476</v>
      </c>
    </row>
    <row r="2065" spans="2:3" x14ac:dyDescent="0.25">
      <c r="B2065" s="264">
        <v>2002</v>
      </c>
      <c r="C2065" s="263">
        <v>108.48309820711059</v>
      </c>
    </row>
    <row r="2066" spans="2:3" x14ac:dyDescent="0.25">
      <c r="B2066" s="264">
        <v>2003</v>
      </c>
      <c r="C2066" s="263">
        <v>113.22552990582967</v>
      </c>
    </row>
    <row r="2067" spans="2:3" x14ac:dyDescent="0.25">
      <c r="B2067" s="264">
        <v>2004</v>
      </c>
      <c r="C2067" s="263">
        <v>159.24129981731272</v>
      </c>
    </row>
    <row r="2068" spans="2:3" x14ac:dyDescent="0.25">
      <c r="B2068" s="264">
        <v>2005</v>
      </c>
      <c r="C2068" s="263">
        <v>125.30004582016213</v>
      </c>
    </row>
    <row r="2069" spans="2:3" x14ac:dyDescent="0.25">
      <c r="B2069" s="264">
        <v>2006</v>
      </c>
      <c r="C2069" s="263">
        <v>151.81263310322734</v>
      </c>
    </row>
    <row r="2070" spans="2:3" x14ac:dyDescent="0.25">
      <c r="B2070" s="264">
        <v>2007</v>
      </c>
      <c r="C2070" s="263">
        <v>96.484861978916939</v>
      </c>
    </row>
    <row r="2071" spans="2:3" x14ac:dyDescent="0.25">
      <c r="B2071" s="264">
        <v>2008</v>
      </c>
      <c r="C2071" s="263">
        <v>113.1241679171536</v>
      </c>
    </row>
    <row r="2072" spans="2:3" x14ac:dyDescent="0.25">
      <c r="B2072" s="264">
        <v>2009</v>
      </c>
      <c r="C2072" s="263">
        <v>174.54084067377079</v>
      </c>
    </row>
    <row r="2073" spans="2:3" x14ac:dyDescent="0.25">
      <c r="B2073" s="264">
        <v>2010</v>
      </c>
      <c r="C2073" s="263">
        <v>135.09211871861646</v>
      </c>
    </row>
    <row r="2074" spans="2:3" x14ac:dyDescent="0.25">
      <c r="B2074" s="264">
        <v>2011</v>
      </c>
      <c r="C2074" s="263">
        <v>103.69563970936936</v>
      </c>
    </row>
    <row r="2075" spans="2:3" x14ac:dyDescent="0.25">
      <c r="B2075" s="264">
        <v>2012</v>
      </c>
      <c r="C2075" s="263">
        <v>87.192577159153842</v>
      </c>
    </row>
    <row r="2076" spans="2:3" x14ac:dyDescent="0.25">
      <c r="B2076" s="264">
        <v>2013</v>
      </c>
      <c r="C2076" s="263">
        <v>113.37776153233712</v>
      </c>
    </row>
    <row r="2077" spans="2:3" x14ac:dyDescent="0.25">
      <c r="B2077" s="264">
        <v>2014</v>
      </c>
      <c r="C2077" s="263">
        <v>120.08864299809871</v>
      </c>
    </row>
    <row r="2078" spans="2:3" x14ac:dyDescent="0.25">
      <c r="B2078" s="264">
        <v>2015</v>
      </c>
      <c r="C2078" s="263">
        <v>127.79419390976646</v>
      </c>
    </row>
    <row r="2079" spans="2:3" x14ac:dyDescent="0.25">
      <c r="B2079" s="264">
        <v>2016</v>
      </c>
      <c r="C2079" s="263">
        <v>187.3381022793408</v>
      </c>
    </row>
    <row r="2080" spans="2:3" x14ac:dyDescent="0.25">
      <c r="B2080" s="264">
        <v>2017</v>
      </c>
      <c r="C2080" s="263">
        <v>98.928568278493785</v>
      </c>
    </row>
    <row r="2081" spans="2:3" x14ac:dyDescent="0.25">
      <c r="B2081" s="264">
        <v>2018</v>
      </c>
      <c r="C2081" s="263">
        <v>141.76587739234625</v>
      </c>
    </row>
    <row r="2082" spans="2:3" x14ac:dyDescent="0.25">
      <c r="B2082" s="264">
        <v>2019</v>
      </c>
      <c r="C2082" s="263">
        <v>135.74144548888043</v>
      </c>
    </row>
    <row r="2083" spans="2:3" x14ac:dyDescent="0.25">
      <c r="B2083" s="264">
        <v>2020</v>
      </c>
      <c r="C2083" s="263">
        <v>108.55289544872358</v>
      </c>
    </row>
    <row r="2084" spans="2:3" x14ac:dyDescent="0.25">
      <c r="B2084" s="264">
        <v>2021</v>
      </c>
      <c r="C2084" s="263">
        <v>147.33901296226048</v>
      </c>
    </row>
    <row r="2085" spans="2:3" x14ac:dyDescent="0.25">
      <c r="B2085" s="264">
        <v>2022</v>
      </c>
      <c r="C2085" s="263">
        <v>167.46474647219844</v>
      </c>
    </row>
    <row r="2086" spans="2:3" x14ac:dyDescent="0.25">
      <c r="B2086" s="264">
        <v>2023</v>
      </c>
      <c r="C2086" s="263">
        <v>120.59231927806619</v>
      </c>
    </row>
    <row r="2087" spans="2:3" x14ac:dyDescent="0.25">
      <c r="B2087" s="264">
        <v>2024</v>
      </c>
      <c r="C2087" s="263">
        <v>119.62251467796173</v>
      </c>
    </row>
    <row r="2088" spans="2:3" x14ac:dyDescent="0.25">
      <c r="B2088" s="264">
        <v>2025</v>
      </c>
      <c r="C2088" s="263">
        <v>127.83869569328155</v>
      </c>
    </row>
    <row r="2089" spans="2:3" x14ac:dyDescent="0.25">
      <c r="B2089" s="264">
        <v>2026</v>
      </c>
      <c r="C2089" s="263">
        <v>77.064621446785324</v>
      </c>
    </row>
    <row r="2090" spans="2:3" x14ac:dyDescent="0.25">
      <c r="B2090" s="264">
        <v>2027</v>
      </c>
      <c r="C2090" s="263">
        <v>106.21753770256298</v>
      </c>
    </row>
    <row r="2091" spans="2:3" x14ac:dyDescent="0.25">
      <c r="B2091" s="264">
        <v>2028</v>
      </c>
      <c r="C2091" s="263">
        <v>98.012498178153834</v>
      </c>
    </row>
    <row r="2092" spans="2:3" x14ac:dyDescent="0.25">
      <c r="B2092" s="264">
        <v>2029</v>
      </c>
      <c r="C2092" s="263">
        <v>116.9322503721196</v>
      </c>
    </row>
    <row r="2093" spans="2:3" x14ac:dyDescent="0.25">
      <c r="B2093" s="264">
        <v>2030</v>
      </c>
      <c r="C2093" s="263">
        <v>130.96436892261033</v>
      </c>
    </row>
    <row r="2094" spans="2:3" x14ac:dyDescent="0.25">
      <c r="B2094" s="264">
        <v>2031</v>
      </c>
      <c r="C2094" s="263">
        <v>121.83310237450107</v>
      </c>
    </row>
    <row r="2095" spans="2:3" x14ac:dyDescent="0.25">
      <c r="B2095" s="264">
        <v>2032</v>
      </c>
      <c r="C2095" s="263">
        <v>95.200452462274228</v>
      </c>
    </row>
    <row r="2096" spans="2:3" x14ac:dyDescent="0.25">
      <c r="B2096" s="264">
        <v>2033</v>
      </c>
      <c r="C2096" s="263">
        <v>123.61035450106769</v>
      </c>
    </row>
    <row r="2097" spans="2:3" x14ac:dyDescent="0.25">
      <c r="B2097" s="264">
        <v>2034</v>
      </c>
      <c r="C2097" s="263">
        <v>107.17667418462678</v>
      </c>
    </row>
    <row r="2098" spans="2:3" x14ac:dyDescent="0.25">
      <c r="B2098" s="264">
        <v>2035</v>
      </c>
      <c r="C2098" s="263">
        <v>87.812654071751979</v>
      </c>
    </row>
    <row r="2099" spans="2:3" x14ac:dyDescent="0.25">
      <c r="B2099" s="264">
        <v>2036</v>
      </c>
      <c r="C2099" s="263">
        <v>135.58402560955992</v>
      </c>
    </row>
    <row r="2100" spans="2:3" x14ac:dyDescent="0.25">
      <c r="B2100" s="264">
        <v>2037</v>
      </c>
      <c r="C2100" s="263">
        <v>120.94353816765079</v>
      </c>
    </row>
    <row r="2101" spans="2:3" x14ac:dyDescent="0.25">
      <c r="B2101" s="264">
        <v>2038</v>
      </c>
      <c r="C2101" s="263">
        <v>105.13021684115745</v>
      </c>
    </row>
    <row r="2102" spans="2:3" x14ac:dyDescent="0.25">
      <c r="B2102" s="264">
        <v>2039</v>
      </c>
      <c r="C2102" s="263">
        <v>158.87417062083568</v>
      </c>
    </row>
    <row r="2103" spans="2:3" x14ac:dyDescent="0.25">
      <c r="B2103" s="264">
        <v>2040</v>
      </c>
      <c r="C2103" s="263">
        <v>73.640633595198324</v>
      </c>
    </row>
    <row r="2104" spans="2:3" x14ac:dyDescent="0.25">
      <c r="B2104" s="264">
        <v>2041</v>
      </c>
      <c r="C2104" s="263">
        <v>81.359156201355816</v>
      </c>
    </row>
    <row r="2105" spans="2:3" x14ac:dyDescent="0.25">
      <c r="B2105" s="264">
        <v>2042</v>
      </c>
      <c r="C2105" s="263">
        <v>123.6542183604429</v>
      </c>
    </row>
    <row r="2106" spans="2:3" x14ac:dyDescent="0.25">
      <c r="B2106" s="264">
        <v>2043</v>
      </c>
      <c r="C2106" s="263">
        <v>146.08652961237303</v>
      </c>
    </row>
    <row r="2107" spans="2:3" x14ac:dyDescent="0.25">
      <c r="B2107" s="264">
        <v>2044</v>
      </c>
      <c r="C2107" s="263">
        <v>106.54733932178925</v>
      </c>
    </row>
    <row r="2108" spans="2:3" x14ac:dyDescent="0.25">
      <c r="B2108" s="264">
        <v>2045</v>
      </c>
      <c r="C2108" s="263">
        <v>145.24482315765249</v>
      </c>
    </row>
    <row r="2109" spans="2:3" x14ac:dyDescent="0.25">
      <c r="B2109" s="264">
        <v>2046</v>
      </c>
      <c r="C2109" s="263">
        <v>125.39222788334531</v>
      </c>
    </row>
    <row r="2110" spans="2:3" x14ac:dyDescent="0.25">
      <c r="B2110" s="264">
        <v>2047</v>
      </c>
      <c r="C2110" s="263">
        <v>117.8591351344981</v>
      </c>
    </row>
    <row r="2111" spans="2:3" x14ac:dyDescent="0.25">
      <c r="B2111" s="264">
        <v>2048</v>
      </c>
      <c r="C2111" s="263">
        <v>88.250434934857807</v>
      </c>
    </row>
    <row r="2112" spans="2:3" x14ac:dyDescent="0.25">
      <c r="B2112" s="264">
        <v>2049</v>
      </c>
      <c r="C2112" s="263">
        <v>143.27925222546384</v>
      </c>
    </row>
    <row r="2113" spans="2:3" x14ac:dyDescent="0.25">
      <c r="B2113" s="264">
        <v>2050</v>
      </c>
      <c r="C2113" s="263">
        <v>142.27655522340555</v>
      </c>
    </row>
    <row r="2114" spans="2:3" x14ac:dyDescent="0.25">
      <c r="B2114" s="264">
        <v>2051</v>
      </c>
      <c r="C2114" s="263">
        <v>128.52234030917799</v>
      </c>
    </row>
    <row r="2115" spans="2:3" x14ac:dyDescent="0.25">
      <c r="B2115" s="264">
        <v>2052</v>
      </c>
      <c r="C2115" s="263">
        <v>111.75120567303621</v>
      </c>
    </row>
    <row r="2116" spans="2:3" x14ac:dyDescent="0.25">
      <c r="B2116" s="264">
        <v>2053</v>
      </c>
      <c r="C2116" s="263">
        <v>111.96333516191146</v>
      </c>
    </row>
    <row r="2117" spans="2:3" x14ac:dyDescent="0.25">
      <c r="B2117" s="264">
        <v>2054</v>
      </c>
      <c r="C2117" s="263">
        <v>113.77450984227083</v>
      </c>
    </row>
    <row r="2118" spans="2:3" x14ac:dyDescent="0.25">
      <c r="B2118" s="264">
        <v>2055</v>
      </c>
      <c r="C2118" s="263">
        <v>88.363080564587165</v>
      </c>
    </row>
    <row r="2119" spans="2:3" x14ac:dyDescent="0.25">
      <c r="B2119" s="264">
        <v>2056</v>
      </c>
      <c r="C2119" s="263">
        <v>125.93855141006379</v>
      </c>
    </row>
    <row r="2120" spans="2:3" x14ac:dyDescent="0.25">
      <c r="B2120" s="264">
        <v>2057</v>
      </c>
      <c r="C2120" s="263">
        <v>150.43807217083403</v>
      </c>
    </row>
    <row r="2121" spans="2:3" x14ac:dyDescent="0.25">
      <c r="B2121" s="264">
        <v>2058</v>
      </c>
      <c r="C2121" s="263">
        <v>139.46247193421732</v>
      </c>
    </row>
    <row r="2122" spans="2:3" x14ac:dyDescent="0.25">
      <c r="B2122" s="264">
        <v>2059</v>
      </c>
      <c r="C2122" s="263">
        <v>99.630360575354331</v>
      </c>
    </row>
    <row r="2123" spans="2:3" x14ac:dyDescent="0.25">
      <c r="B2123" s="264">
        <v>2060</v>
      </c>
      <c r="C2123" s="263">
        <v>114.10795764326836</v>
      </c>
    </row>
    <row r="2124" spans="2:3" x14ac:dyDescent="0.25">
      <c r="B2124" s="264">
        <v>2061</v>
      </c>
      <c r="C2124" s="263">
        <v>102.4785505004366</v>
      </c>
    </row>
    <row r="2125" spans="2:3" x14ac:dyDescent="0.25">
      <c r="B2125" s="264">
        <v>2062</v>
      </c>
      <c r="C2125" s="263">
        <v>148.15482130245417</v>
      </c>
    </row>
    <row r="2126" spans="2:3" x14ac:dyDescent="0.25">
      <c r="B2126" s="264">
        <v>2063</v>
      </c>
      <c r="C2126" s="263">
        <v>136.8271461987697</v>
      </c>
    </row>
    <row r="2127" spans="2:3" x14ac:dyDescent="0.25">
      <c r="B2127" s="264">
        <v>2064</v>
      </c>
      <c r="C2127" s="263">
        <v>164.6883149437069</v>
      </c>
    </row>
    <row r="2128" spans="2:3" x14ac:dyDescent="0.25">
      <c r="B2128" s="264">
        <v>2065</v>
      </c>
      <c r="C2128" s="263">
        <v>67.64978753030347</v>
      </c>
    </row>
    <row r="2129" spans="2:3" x14ac:dyDescent="0.25">
      <c r="B2129" s="264">
        <v>2066</v>
      </c>
      <c r="C2129" s="263">
        <v>84.643297936993122</v>
      </c>
    </row>
    <row r="2130" spans="2:3" x14ac:dyDescent="0.25">
      <c r="B2130" s="264">
        <v>2067</v>
      </c>
      <c r="C2130" s="263">
        <v>131.11102992427917</v>
      </c>
    </row>
    <row r="2131" spans="2:3" x14ac:dyDescent="0.25">
      <c r="B2131" s="264">
        <v>2068</v>
      </c>
      <c r="C2131" s="263">
        <v>98.236621381633114</v>
      </c>
    </row>
    <row r="2132" spans="2:3" x14ac:dyDescent="0.25">
      <c r="B2132" s="264">
        <v>2069</v>
      </c>
      <c r="C2132" s="263">
        <v>124.03195958574992</v>
      </c>
    </row>
    <row r="2133" spans="2:3" x14ac:dyDescent="0.25">
      <c r="B2133" s="264">
        <v>2070</v>
      </c>
      <c r="C2133" s="263">
        <v>104.01010233425956</v>
      </c>
    </row>
    <row r="2134" spans="2:3" x14ac:dyDescent="0.25">
      <c r="B2134" s="264">
        <v>2071</v>
      </c>
      <c r="C2134" s="263">
        <v>153.62730638491411</v>
      </c>
    </row>
    <row r="2135" spans="2:3" x14ac:dyDescent="0.25">
      <c r="B2135" s="264">
        <v>2072</v>
      </c>
      <c r="C2135" s="263">
        <v>128.72452619404396</v>
      </c>
    </row>
    <row r="2136" spans="2:3" x14ac:dyDescent="0.25">
      <c r="B2136" s="264">
        <v>2073</v>
      </c>
      <c r="C2136" s="263">
        <v>117.46557734888928</v>
      </c>
    </row>
    <row r="2137" spans="2:3" x14ac:dyDescent="0.25">
      <c r="B2137" s="264">
        <v>2074</v>
      </c>
      <c r="C2137" s="263">
        <v>91.196597567451164</v>
      </c>
    </row>
    <row r="2138" spans="2:3" x14ac:dyDescent="0.25">
      <c r="B2138" s="264">
        <v>2075</v>
      </c>
      <c r="C2138" s="263">
        <v>143.25270182143416</v>
      </c>
    </row>
    <row r="2139" spans="2:3" x14ac:dyDescent="0.25">
      <c r="B2139" s="264">
        <v>2076</v>
      </c>
      <c r="C2139" s="263">
        <v>109.58743395700252</v>
      </c>
    </row>
    <row r="2140" spans="2:3" x14ac:dyDescent="0.25">
      <c r="B2140" s="264">
        <v>2077</v>
      </c>
      <c r="C2140" s="263">
        <v>118.55926476346615</v>
      </c>
    </row>
    <row r="2141" spans="2:3" x14ac:dyDescent="0.25">
      <c r="B2141" s="264">
        <v>2078</v>
      </c>
      <c r="C2141" s="263">
        <v>115.10632073833088</v>
      </c>
    </row>
    <row r="2142" spans="2:3" x14ac:dyDescent="0.25">
      <c r="B2142" s="264">
        <v>2079</v>
      </c>
      <c r="C2142" s="263">
        <v>83.826607703022873</v>
      </c>
    </row>
    <row r="2143" spans="2:3" x14ac:dyDescent="0.25">
      <c r="B2143" s="264">
        <v>2080</v>
      </c>
      <c r="C2143" s="263">
        <v>113.18761267357465</v>
      </c>
    </row>
    <row r="2144" spans="2:3" x14ac:dyDescent="0.25">
      <c r="B2144" s="264">
        <v>2081</v>
      </c>
      <c r="C2144" s="263">
        <v>94.215380983546765</v>
      </c>
    </row>
    <row r="2145" spans="2:3" x14ac:dyDescent="0.25">
      <c r="B2145" s="264">
        <v>2082</v>
      </c>
      <c r="C2145" s="263">
        <v>90.790510768702688</v>
      </c>
    </row>
    <row r="2146" spans="2:3" x14ac:dyDescent="0.25">
      <c r="B2146" s="264">
        <v>2083</v>
      </c>
      <c r="C2146" s="263">
        <v>137.295206789373</v>
      </c>
    </row>
    <row r="2147" spans="2:3" x14ac:dyDescent="0.25">
      <c r="B2147" s="264">
        <v>2084</v>
      </c>
      <c r="C2147" s="263">
        <v>146.85947513144095</v>
      </c>
    </row>
    <row r="2148" spans="2:3" x14ac:dyDescent="0.25">
      <c r="B2148" s="264">
        <v>2085</v>
      </c>
      <c r="C2148" s="263">
        <v>136.29586122188732</v>
      </c>
    </row>
    <row r="2149" spans="2:3" x14ac:dyDescent="0.25">
      <c r="B2149" s="264">
        <v>2086</v>
      </c>
      <c r="C2149" s="263">
        <v>112.76227035625294</v>
      </c>
    </row>
    <row r="2150" spans="2:3" x14ac:dyDescent="0.25">
      <c r="B2150" s="264">
        <v>2087</v>
      </c>
      <c r="C2150" s="263">
        <v>132.67824260554195</v>
      </c>
    </row>
    <row r="2151" spans="2:3" x14ac:dyDescent="0.25">
      <c r="B2151" s="264">
        <v>2088</v>
      </c>
      <c r="C2151" s="263">
        <v>87.421516383185718</v>
      </c>
    </row>
    <row r="2152" spans="2:3" x14ac:dyDescent="0.25">
      <c r="B2152" s="264">
        <v>2089</v>
      </c>
      <c r="C2152" s="263">
        <v>122.20710711940464</v>
      </c>
    </row>
    <row r="2153" spans="2:3" x14ac:dyDescent="0.25">
      <c r="B2153" s="264">
        <v>2090</v>
      </c>
      <c r="C2153" s="263">
        <v>104.71608405470414</v>
      </c>
    </row>
    <row r="2154" spans="2:3" x14ac:dyDescent="0.25">
      <c r="B2154" s="264">
        <v>2091</v>
      </c>
      <c r="C2154" s="263">
        <v>116.631618614799</v>
      </c>
    </row>
    <row r="2155" spans="2:3" x14ac:dyDescent="0.25">
      <c r="B2155" s="264">
        <v>2092</v>
      </c>
      <c r="C2155" s="263">
        <v>118.42028972098224</v>
      </c>
    </row>
    <row r="2156" spans="2:3" x14ac:dyDescent="0.25">
      <c r="B2156" s="264">
        <v>2093</v>
      </c>
      <c r="C2156" s="263">
        <v>135.76335960007535</v>
      </c>
    </row>
    <row r="2157" spans="2:3" x14ac:dyDescent="0.25">
      <c r="B2157" s="264">
        <v>2094</v>
      </c>
      <c r="C2157" s="263">
        <v>132.01025776913735</v>
      </c>
    </row>
    <row r="2158" spans="2:3" x14ac:dyDescent="0.25">
      <c r="B2158" s="264">
        <v>2095</v>
      </c>
      <c r="C2158" s="263">
        <v>156.65231811985109</v>
      </c>
    </row>
    <row r="2159" spans="2:3" x14ac:dyDescent="0.25">
      <c r="B2159" s="264">
        <v>2096</v>
      </c>
      <c r="C2159" s="263">
        <v>162.75837005785687</v>
      </c>
    </row>
    <row r="2160" spans="2:3" x14ac:dyDescent="0.25">
      <c r="B2160" s="264">
        <v>2097</v>
      </c>
      <c r="C2160" s="263">
        <v>117.99294684644552</v>
      </c>
    </row>
    <row r="2161" spans="2:3" x14ac:dyDescent="0.25">
      <c r="B2161" s="264">
        <v>2098</v>
      </c>
      <c r="C2161" s="263">
        <v>91.302125250440639</v>
      </c>
    </row>
    <row r="2162" spans="2:3" x14ac:dyDescent="0.25">
      <c r="B2162" s="264">
        <v>2099</v>
      </c>
      <c r="C2162" s="263">
        <v>109.81925758343996</v>
      </c>
    </row>
    <row r="2163" spans="2:3" x14ac:dyDescent="0.25">
      <c r="B2163" s="264">
        <v>2100</v>
      </c>
      <c r="C2163" s="263">
        <v>135.08666883477008</v>
      </c>
    </row>
    <row r="2164" spans="2:3" x14ac:dyDescent="0.25">
      <c r="B2164" s="264">
        <v>2101</v>
      </c>
      <c r="C2164" s="263">
        <v>166.90506499154753</v>
      </c>
    </row>
    <row r="2165" spans="2:3" x14ac:dyDescent="0.25">
      <c r="B2165" s="264">
        <v>2102</v>
      </c>
      <c r="C2165" s="263">
        <v>159.26102274343776</v>
      </c>
    </row>
    <row r="2166" spans="2:3" x14ac:dyDescent="0.25">
      <c r="B2166" s="264">
        <v>2103</v>
      </c>
      <c r="C2166" s="263">
        <v>153.73055681369431</v>
      </c>
    </row>
    <row r="2167" spans="2:3" x14ac:dyDescent="0.25">
      <c r="B2167" s="264">
        <v>2104</v>
      </c>
      <c r="C2167" s="263">
        <v>158.9589902193575</v>
      </c>
    </row>
    <row r="2168" spans="2:3" x14ac:dyDescent="0.25">
      <c r="B2168" s="264">
        <v>2105</v>
      </c>
      <c r="C2168" s="263">
        <v>127.37209854763736</v>
      </c>
    </row>
    <row r="2169" spans="2:3" x14ac:dyDescent="0.25">
      <c r="B2169" s="264">
        <v>2106</v>
      </c>
      <c r="C2169" s="263">
        <v>104.21674100702359</v>
      </c>
    </row>
    <row r="2170" spans="2:3" x14ac:dyDescent="0.25">
      <c r="B2170" s="264">
        <v>2107</v>
      </c>
      <c r="C2170" s="263">
        <v>121.08574232839025</v>
      </c>
    </row>
    <row r="2171" spans="2:3" x14ac:dyDescent="0.25">
      <c r="B2171" s="264">
        <v>2108</v>
      </c>
      <c r="C2171" s="263">
        <v>94.852383687668038</v>
      </c>
    </row>
    <row r="2172" spans="2:3" x14ac:dyDescent="0.25">
      <c r="B2172" s="264">
        <v>2109</v>
      </c>
      <c r="C2172" s="263">
        <v>114.59520951860175</v>
      </c>
    </row>
    <row r="2173" spans="2:3" x14ac:dyDescent="0.25">
      <c r="B2173" s="264">
        <v>2110</v>
      </c>
      <c r="C2173" s="263">
        <v>128.44729705056488</v>
      </c>
    </row>
    <row r="2174" spans="2:3" x14ac:dyDescent="0.25">
      <c r="B2174" s="264">
        <v>2111</v>
      </c>
      <c r="C2174" s="263">
        <v>130.02046927625346</v>
      </c>
    </row>
    <row r="2175" spans="2:3" x14ac:dyDescent="0.25">
      <c r="B2175" s="264">
        <v>2112</v>
      </c>
      <c r="C2175" s="263">
        <v>100.73698427545801</v>
      </c>
    </row>
    <row r="2176" spans="2:3" x14ac:dyDescent="0.25">
      <c r="B2176" s="264">
        <v>2113</v>
      </c>
      <c r="C2176" s="263">
        <v>79.854996852795892</v>
      </c>
    </row>
    <row r="2177" spans="2:3" x14ac:dyDescent="0.25">
      <c r="B2177" s="264">
        <v>2114</v>
      </c>
      <c r="C2177" s="263">
        <v>131.94339902295971</v>
      </c>
    </row>
    <row r="2178" spans="2:3" x14ac:dyDescent="0.25">
      <c r="B2178" s="264">
        <v>2115</v>
      </c>
      <c r="C2178" s="263">
        <v>133.84555992312141</v>
      </c>
    </row>
    <row r="2179" spans="2:3" x14ac:dyDescent="0.25">
      <c r="B2179" s="264">
        <v>2116</v>
      </c>
      <c r="C2179" s="263">
        <v>91.82597991821828</v>
      </c>
    </row>
    <row r="2180" spans="2:3" x14ac:dyDescent="0.25">
      <c r="B2180" s="264">
        <v>2117</v>
      </c>
      <c r="C2180" s="263">
        <v>93.609809670586657</v>
      </c>
    </row>
    <row r="2181" spans="2:3" x14ac:dyDescent="0.25">
      <c r="B2181" s="264">
        <v>2118</v>
      </c>
      <c r="C2181" s="263">
        <v>81.956683214155575</v>
      </c>
    </row>
    <row r="2182" spans="2:3" x14ac:dyDescent="0.25">
      <c r="B2182" s="264">
        <v>2119</v>
      </c>
      <c r="C2182" s="263">
        <v>139.92756951422905</v>
      </c>
    </row>
    <row r="2183" spans="2:3" x14ac:dyDescent="0.25">
      <c r="B2183" s="264">
        <v>2120</v>
      </c>
      <c r="C2183" s="263">
        <v>110.86801540147745</v>
      </c>
    </row>
    <row r="2184" spans="2:3" x14ac:dyDescent="0.25">
      <c r="B2184" s="264">
        <v>2121</v>
      </c>
      <c r="C2184" s="263">
        <v>146.20716550971872</v>
      </c>
    </row>
    <row r="2185" spans="2:3" x14ac:dyDescent="0.25">
      <c r="B2185" s="264">
        <v>2122</v>
      </c>
      <c r="C2185" s="263">
        <v>79.088631790378258</v>
      </c>
    </row>
    <row r="2186" spans="2:3" x14ac:dyDescent="0.25">
      <c r="B2186" s="264">
        <v>2123</v>
      </c>
      <c r="C2186" s="263">
        <v>112.71513733818364</v>
      </c>
    </row>
    <row r="2187" spans="2:3" x14ac:dyDescent="0.25">
      <c r="B2187" s="264">
        <v>2124</v>
      </c>
      <c r="C2187" s="263">
        <v>118.21532400503877</v>
      </c>
    </row>
    <row r="2188" spans="2:3" x14ac:dyDescent="0.25">
      <c r="B2188" s="264">
        <v>2125</v>
      </c>
      <c r="C2188" s="263">
        <v>127.15332558947485</v>
      </c>
    </row>
    <row r="2189" spans="2:3" x14ac:dyDescent="0.25">
      <c r="B2189" s="264">
        <v>2126</v>
      </c>
      <c r="C2189" s="263">
        <v>131.68845517599095</v>
      </c>
    </row>
    <row r="2190" spans="2:3" x14ac:dyDescent="0.25">
      <c r="B2190" s="264">
        <v>2127</v>
      </c>
      <c r="C2190" s="263">
        <v>74.355060977009629</v>
      </c>
    </row>
    <row r="2191" spans="2:3" x14ac:dyDescent="0.25">
      <c r="B2191" s="264">
        <v>2128</v>
      </c>
      <c r="C2191" s="263">
        <v>88.543798138607656</v>
      </c>
    </row>
    <row r="2192" spans="2:3" x14ac:dyDescent="0.25">
      <c r="B2192" s="264">
        <v>2129</v>
      </c>
      <c r="C2192" s="263">
        <v>126.05223063676469</v>
      </c>
    </row>
    <row r="2193" spans="2:3" x14ac:dyDescent="0.25">
      <c r="B2193" s="264">
        <v>2130</v>
      </c>
      <c r="C2193" s="263">
        <v>124.27334407069752</v>
      </c>
    </row>
    <row r="2194" spans="2:3" x14ac:dyDescent="0.25">
      <c r="B2194" s="264">
        <v>2131</v>
      </c>
      <c r="C2194" s="263">
        <v>153.59041658349844</v>
      </c>
    </row>
    <row r="2195" spans="2:3" x14ac:dyDescent="0.25">
      <c r="B2195" s="264">
        <v>2132</v>
      </c>
      <c r="C2195" s="263">
        <v>91.216514805621927</v>
      </c>
    </row>
    <row r="2196" spans="2:3" x14ac:dyDescent="0.25">
      <c r="B2196" s="264">
        <v>2133</v>
      </c>
      <c r="C2196" s="263">
        <v>165.90141391517511</v>
      </c>
    </row>
    <row r="2197" spans="2:3" x14ac:dyDescent="0.25">
      <c r="B2197" s="264">
        <v>2134</v>
      </c>
      <c r="C2197" s="263">
        <v>72.33985846444304</v>
      </c>
    </row>
    <row r="2198" spans="2:3" x14ac:dyDescent="0.25">
      <c r="B2198" s="264">
        <v>2135</v>
      </c>
      <c r="C2198" s="263">
        <v>106.55675684675789</v>
      </c>
    </row>
    <row r="2199" spans="2:3" x14ac:dyDescent="0.25">
      <c r="B2199" s="264">
        <v>2136</v>
      </c>
      <c r="C2199" s="263">
        <v>119.18970348569221</v>
      </c>
    </row>
    <row r="2200" spans="2:3" x14ac:dyDescent="0.25">
      <c r="B2200" s="264">
        <v>2137</v>
      </c>
      <c r="C2200" s="263">
        <v>154.67729311068689</v>
      </c>
    </row>
    <row r="2201" spans="2:3" x14ac:dyDescent="0.25">
      <c r="B2201" s="264">
        <v>2138</v>
      </c>
      <c r="C2201" s="263">
        <v>151.15483630752195</v>
      </c>
    </row>
    <row r="2202" spans="2:3" x14ac:dyDescent="0.25">
      <c r="B2202" s="264">
        <v>2139</v>
      </c>
      <c r="C2202" s="263">
        <v>117.0206752943629</v>
      </c>
    </row>
    <row r="2203" spans="2:3" x14ac:dyDescent="0.25">
      <c r="B2203" s="264">
        <v>2140</v>
      </c>
      <c r="C2203" s="263">
        <v>116.74891459251093</v>
      </c>
    </row>
    <row r="2204" spans="2:3" x14ac:dyDescent="0.25">
      <c r="B2204" s="264">
        <v>2141</v>
      </c>
      <c r="C2204" s="263">
        <v>122.91598638901711</v>
      </c>
    </row>
    <row r="2205" spans="2:3" x14ac:dyDescent="0.25">
      <c r="B2205" s="264">
        <v>2142</v>
      </c>
      <c r="C2205" s="263">
        <v>111.15550327906867</v>
      </c>
    </row>
    <row r="2206" spans="2:3" x14ac:dyDescent="0.25">
      <c r="B2206" s="264">
        <v>2143</v>
      </c>
      <c r="C2206" s="263">
        <v>120.50711263553228</v>
      </c>
    </row>
    <row r="2207" spans="2:3" x14ac:dyDescent="0.25">
      <c r="B2207" s="264">
        <v>2144</v>
      </c>
      <c r="C2207" s="263">
        <v>128.5251745088998</v>
      </c>
    </row>
    <row r="2208" spans="2:3" x14ac:dyDescent="0.25">
      <c r="B2208" s="264">
        <v>2145</v>
      </c>
      <c r="C2208" s="263">
        <v>115.13973282735832</v>
      </c>
    </row>
    <row r="2209" spans="2:3" x14ac:dyDescent="0.25">
      <c r="B2209" s="264">
        <v>2146</v>
      </c>
      <c r="C2209" s="263">
        <v>58.479040470951517</v>
      </c>
    </row>
    <row r="2210" spans="2:3" x14ac:dyDescent="0.25">
      <c r="B2210" s="264">
        <v>2147</v>
      </c>
      <c r="C2210" s="263">
        <v>111.88300862311125</v>
      </c>
    </row>
    <row r="2211" spans="2:3" x14ac:dyDescent="0.25">
      <c r="B2211" s="264">
        <v>2148</v>
      </c>
      <c r="C2211" s="263">
        <v>89.984570440342253</v>
      </c>
    </row>
    <row r="2212" spans="2:3" x14ac:dyDescent="0.25">
      <c r="B2212" s="264">
        <v>2149</v>
      </c>
      <c r="C2212" s="263">
        <v>115.59810802189578</v>
      </c>
    </row>
    <row r="2213" spans="2:3" x14ac:dyDescent="0.25">
      <c r="B2213" s="264">
        <v>2150</v>
      </c>
      <c r="C2213" s="263">
        <v>114.18246998596116</v>
      </c>
    </row>
    <row r="2214" spans="2:3" x14ac:dyDescent="0.25">
      <c r="B2214" s="264">
        <v>2151</v>
      </c>
      <c r="C2214" s="263">
        <v>142.31943160336917</v>
      </c>
    </row>
    <row r="2215" spans="2:3" x14ac:dyDescent="0.25">
      <c r="B2215" s="264">
        <v>2152</v>
      </c>
      <c r="C2215" s="263">
        <v>143.08412390440552</v>
      </c>
    </row>
    <row r="2216" spans="2:3" x14ac:dyDescent="0.25">
      <c r="B2216" s="264">
        <v>2153</v>
      </c>
      <c r="C2216" s="263">
        <v>117.54833061763857</v>
      </c>
    </row>
    <row r="2217" spans="2:3" x14ac:dyDescent="0.25">
      <c r="B2217" s="264">
        <v>2154</v>
      </c>
      <c r="C2217" s="263">
        <v>161.03645863817914</v>
      </c>
    </row>
    <row r="2218" spans="2:3" x14ac:dyDescent="0.25">
      <c r="B2218" s="264">
        <v>2155</v>
      </c>
      <c r="C2218" s="263">
        <v>150.9908725915931</v>
      </c>
    </row>
    <row r="2219" spans="2:3" x14ac:dyDescent="0.25">
      <c r="B2219" s="264">
        <v>2156</v>
      </c>
      <c r="C2219" s="263">
        <v>111.43013772281384</v>
      </c>
    </row>
    <row r="2220" spans="2:3" x14ac:dyDescent="0.25">
      <c r="B2220" s="264">
        <v>2157</v>
      </c>
      <c r="C2220" s="263">
        <v>134.89013392433992</v>
      </c>
    </row>
    <row r="2221" spans="2:3" x14ac:dyDescent="0.25">
      <c r="B2221" s="264">
        <v>2158</v>
      </c>
      <c r="C2221" s="263">
        <v>98.300875633991353</v>
      </c>
    </row>
    <row r="2222" spans="2:3" x14ac:dyDescent="0.25">
      <c r="B2222" s="264">
        <v>2159</v>
      </c>
      <c r="C2222" s="263">
        <v>149.5467517822434</v>
      </c>
    </row>
    <row r="2223" spans="2:3" x14ac:dyDescent="0.25">
      <c r="B2223" s="264">
        <v>2160</v>
      </c>
      <c r="C2223" s="263">
        <v>126.69591695195524</v>
      </c>
    </row>
    <row r="2224" spans="2:3" x14ac:dyDescent="0.25">
      <c r="B2224" s="264">
        <v>2161</v>
      </c>
      <c r="C2224" s="263">
        <v>92.439986997087914</v>
      </c>
    </row>
    <row r="2225" spans="2:3" x14ac:dyDescent="0.25">
      <c r="B2225" s="264">
        <v>2162</v>
      </c>
      <c r="C2225" s="263">
        <v>110.67177894876217</v>
      </c>
    </row>
    <row r="2226" spans="2:3" x14ac:dyDescent="0.25">
      <c r="B2226" s="264">
        <v>2163</v>
      </c>
      <c r="C2226" s="263">
        <v>115.27029101025978</v>
      </c>
    </row>
    <row r="2227" spans="2:3" x14ac:dyDescent="0.25">
      <c r="B2227" s="264">
        <v>2164</v>
      </c>
      <c r="C2227" s="263">
        <v>101.33733200888302</v>
      </c>
    </row>
    <row r="2228" spans="2:3" x14ac:dyDescent="0.25">
      <c r="B2228" s="264">
        <v>2165</v>
      </c>
      <c r="C2228" s="263">
        <v>88.219499437317808</v>
      </c>
    </row>
    <row r="2229" spans="2:3" x14ac:dyDescent="0.25">
      <c r="B2229" s="264">
        <v>2166</v>
      </c>
      <c r="C2229" s="263">
        <v>76.83595461708326</v>
      </c>
    </row>
    <row r="2230" spans="2:3" x14ac:dyDescent="0.25">
      <c r="B2230" s="264">
        <v>2167</v>
      </c>
      <c r="C2230" s="263">
        <v>117.99091854650091</v>
      </c>
    </row>
    <row r="2231" spans="2:3" x14ac:dyDescent="0.25">
      <c r="B2231" s="264">
        <v>2168</v>
      </c>
      <c r="C2231" s="263">
        <v>110.3001351118743</v>
      </c>
    </row>
    <row r="2232" spans="2:3" x14ac:dyDescent="0.25">
      <c r="B2232" s="264">
        <v>2169</v>
      </c>
      <c r="C2232" s="263">
        <v>116.70445917039653</v>
      </c>
    </row>
    <row r="2233" spans="2:3" x14ac:dyDescent="0.25">
      <c r="B2233" s="264">
        <v>2170</v>
      </c>
      <c r="C2233" s="263">
        <v>168.65182426417613</v>
      </c>
    </row>
    <row r="2234" spans="2:3" x14ac:dyDescent="0.25">
      <c r="B2234" s="264">
        <v>2171</v>
      </c>
      <c r="C2234" s="263">
        <v>133.0137150565547</v>
      </c>
    </row>
    <row r="2235" spans="2:3" x14ac:dyDescent="0.25">
      <c r="B2235" s="264">
        <v>2172</v>
      </c>
      <c r="C2235" s="263">
        <v>116.53252190794741</v>
      </c>
    </row>
    <row r="2236" spans="2:3" x14ac:dyDescent="0.25">
      <c r="B2236" s="264">
        <v>2173</v>
      </c>
      <c r="C2236" s="263">
        <v>97.77052428613554</v>
      </c>
    </row>
    <row r="2237" spans="2:3" x14ac:dyDescent="0.25">
      <c r="B2237" s="264">
        <v>2174</v>
      </c>
      <c r="C2237" s="263">
        <v>165.87890336043216</v>
      </c>
    </row>
    <row r="2238" spans="2:3" x14ac:dyDescent="0.25">
      <c r="B2238" s="264">
        <v>2175</v>
      </c>
      <c r="C2238" s="263">
        <v>153.1399874506935</v>
      </c>
    </row>
    <row r="2239" spans="2:3" x14ac:dyDescent="0.25">
      <c r="B2239" s="264">
        <v>2176</v>
      </c>
      <c r="C2239" s="263">
        <v>133.42003097837485</v>
      </c>
    </row>
    <row r="2240" spans="2:3" x14ac:dyDescent="0.25">
      <c r="B2240" s="264">
        <v>2177</v>
      </c>
      <c r="C2240" s="263">
        <v>148.1775897371206</v>
      </c>
    </row>
    <row r="2241" spans="2:3" x14ac:dyDescent="0.25">
      <c r="B2241" s="264">
        <v>2178</v>
      </c>
      <c r="C2241" s="263">
        <v>132.34374581469473</v>
      </c>
    </row>
    <row r="2242" spans="2:3" x14ac:dyDescent="0.25">
      <c r="B2242" s="264">
        <v>2179</v>
      </c>
      <c r="C2242" s="263">
        <v>148.95672333538346</v>
      </c>
    </row>
    <row r="2243" spans="2:3" x14ac:dyDescent="0.25">
      <c r="B2243" s="264">
        <v>2180</v>
      </c>
      <c r="C2243" s="263">
        <v>139.30303448642471</v>
      </c>
    </row>
    <row r="2244" spans="2:3" x14ac:dyDescent="0.25">
      <c r="B2244" s="264">
        <v>2181</v>
      </c>
      <c r="C2244" s="263">
        <v>128.74223537576526</v>
      </c>
    </row>
    <row r="2245" spans="2:3" x14ac:dyDescent="0.25">
      <c r="B2245" s="264">
        <v>2182</v>
      </c>
      <c r="C2245" s="263">
        <v>135.60873571060691</v>
      </c>
    </row>
    <row r="2246" spans="2:3" x14ac:dyDescent="0.25">
      <c r="B2246" s="264">
        <v>2183</v>
      </c>
      <c r="C2246" s="263">
        <v>98.837994895159682</v>
      </c>
    </row>
    <row r="2247" spans="2:3" x14ac:dyDescent="0.25">
      <c r="B2247" s="264">
        <v>2184</v>
      </c>
      <c r="C2247" s="263">
        <v>137.02970976677366</v>
      </c>
    </row>
    <row r="2248" spans="2:3" x14ac:dyDescent="0.25">
      <c r="B2248" s="264">
        <v>2185</v>
      </c>
      <c r="C2248" s="263">
        <v>141.7498115833489</v>
      </c>
    </row>
    <row r="2249" spans="2:3" x14ac:dyDescent="0.25">
      <c r="B2249" s="264">
        <v>2186</v>
      </c>
      <c r="C2249" s="263">
        <v>135.82690701941553</v>
      </c>
    </row>
    <row r="2250" spans="2:3" x14ac:dyDescent="0.25">
      <c r="B2250" s="264">
        <v>2187</v>
      </c>
      <c r="C2250" s="263">
        <v>121.44117464330328</v>
      </c>
    </row>
    <row r="2251" spans="2:3" x14ac:dyDescent="0.25">
      <c r="B2251" s="264">
        <v>2188</v>
      </c>
      <c r="C2251" s="263">
        <v>80.728713551368031</v>
      </c>
    </row>
    <row r="2252" spans="2:3" x14ac:dyDescent="0.25">
      <c r="B2252" s="264">
        <v>2189</v>
      </c>
      <c r="C2252" s="263">
        <v>158.07923566100425</v>
      </c>
    </row>
    <row r="2253" spans="2:3" x14ac:dyDescent="0.25">
      <c r="B2253" s="264">
        <v>2190</v>
      </c>
      <c r="C2253" s="263">
        <v>83.635232439646771</v>
      </c>
    </row>
    <row r="2254" spans="2:3" x14ac:dyDescent="0.25">
      <c r="B2254" s="264">
        <v>2191</v>
      </c>
      <c r="C2254" s="263">
        <v>106.59656547624569</v>
      </c>
    </row>
    <row r="2255" spans="2:3" x14ac:dyDescent="0.25">
      <c r="B2255" s="264">
        <v>2192</v>
      </c>
      <c r="C2255" s="263">
        <v>131.99899352061308</v>
      </c>
    </row>
    <row r="2256" spans="2:3" x14ac:dyDescent="0.25">
      <c r="B2256" s="264">
        <v>2193</v>
      </c>
      <c r="C2256" s="263">
        <v>82.897233404697772</v>
      </c>
    </row>
    <row r="2257" spans="2:3" x14ac:dyDescent="0.25">
      <c r="B2257" s="264">
        <v>2194</v>
      </c>
      <c r="C2257" s="263">
        <v>106.15606267563227</v>
      </c>
    </row>
    <row r="2258" spans="2:3" x14ac:dyDescent="0.25">
      <c r="B2258" s="264">
        <v>2195</v>
      </c>
      <c r="C2258" s="263">
        <v>147.2397061107676</v>
      </c>
    </row>
    <row r="2259" spans="2:3" x14ac:dyDescent="0.25">
      <c r="B2259" s="264">
        <v>2196</v>
      </c>
      <c r="C2259" s="263">
        <v>73.507759916807345</v>
      </c>
    </row>
    <row r="2260" spans="2:3" x14ac:dyDescent="0.25">
      <c r="B2260" s="264">
        <v>2197</v>
      </c>
      <c r="C2260" s="263">
        <v>114.51867483525285</v>
      </c>
    </row>
    <row r="2261" spans="2:3" x14ac:dyDescent="0.25">
      <c r="B2261" s="264">
        <v>2198</v>
      </c>
      <c r="C2261" s="263">
        <v>137.47995947270488</v>
      </c>
    </row>
    <row r="2262" spans="2:3" x14ac:dyDescent="0.25">
      <c r="B2262" s="264">
        <v>2199</v>
      </c>
      <c r="C2262" s="263">
        <v>134.4994057858213</v>
      </c>
    </row>
    <row r="2263" spans="2:3" x14ac:dyDescent="0.25">
      <c r="B2263" s="264">
        <v>2200</v>
      </c>
      <c r="C2263" s="263">
        <v>111.33093341475228</v>
      </c>
    </row>
    <row r="2264" spans="2:3" x14ac:dyDescent="0.25">
      <c r="B2264" s="264">
        <v>2201</v>
      </c>
      <c r="C2264" s="263">
        <v>130.50611197823693</v>
      </c>
    </row>
    <row r="2265" spans="2:3" x14ac:dyDescent="0.25">
      <c r="B2265" s="264">
        <v>2202</v>
      </c>
      <c r="C2265" s="263">
        <v>150.39304821402845</v>
      </c>
    </row>
    <row r="2266" spans="2:3" x14ac:dyDescent="0.25">
      <c r="B2266" s="264">
        <v>2203</v>
      </c>
      <c r="C2266" s="263">
        <v>122.39627080239471</v>
      </c>
    </row>
    <row r="2267" spans="2:3" x14ac:dyDescent="0.25">
      <c r="B2267" s="264">
        <v>2204</v>
      </c>
      <c r="C2267" s="263">
        <v>131.55573702221307</v>
      </c>
    </row>
    <row r="2268" spans="2:3" x14ac:dyDescent="0.25">
      <c r="B2268" s="264">
        <v>2205</v>
      </c>
      <c r="C2268" s="263">
        <v>110.37753032900862</v>
      </c>
    </row>
    <row r="2269" spans="2:3" x14ac:dyDescent="0.25">
      <c r="B2269" s="264">
        <v>2206</v>
      </c>
      <c r="C2269" s="263">
        <v>88.150134155509704</v>
      </c>
    </row>
    <row r="2270" spans="2:3" x14ac:dyDescent="0.25">
      <c r="B2270" s="264">
        <v>2207</v>
      </c>
      <c r="C2270" s="263">
        <v>115.82028317100645</v>
      </c>
    </row>
    <row r="2271" spans="2:3" x14ac:dyDescent="0.25">
      <c r="B2271" s="264">
        <v>2208</v>
      </c>
      <c r="C2271" s="263">
        <v>84.850966190391119</v>
      </c>
    </row>
    <row r="2272" spans="2:3" x14ac:dyDescent="0.25">
      <c r="B2272" s="264">
        <v>2209</v>
      </c>
      <c r="C2272" s="263">
        <v>111.18778269458878</v>
      </c>
    </row>
    <row r="2273" spans="2:3" x14ac:dyDescent="0.25">
      <c r="B2273" s="264">
        <v>2210</v>
      </c>
      <c r="C2273" s="263">
        <v>102.29088264905423</v>
      </c>
    </row>
    <row r="2274" spans="2:3" x14ac:dyDescent="0.25">
      <c r="B2274" s="264">
        <v>2211</v>
      </c>
      <c r="C2274" s="263">
        <v>113.26561223744233</v>
      </c>
    </row>
    <row r="2275" spans="2:3" x14ac:dyDescent="0.25">
      <c r="B2275" s="264">
        <v>2212</v>
      </c>
      <c r="C2275" s="263">
        <v>88.722206138001752</v>
      </c>
    </row>
    <row r="2276" spans="2:3" x14ac:dyDescent="0.25">
      <c r="B2276" s="264">
        <v>2213</v>
      </c>
      <c r="C2276" s="263">
        <v>69.618007513863205</v>
      </c>
    </row>
    <row r="2277" spans="2:3" x14ac:dyDescent="0.25">
      <c r="B2277" s="264">
        <v>2214</v>
      </c>
      <c r="C2277" s="263">
        <v>103.20943420051779</v>
      </c>
    </row>
    <row r="2278" spans="2:3" x14ac:dyDescent="0.25">
      <c r="B2278" s="264">
        <v>2215</v>
      </c>
      <c r="C2278" s="263">
        <v>144.5438758660101</v>
      </c>
    </row>
    <row r="2279" spans="2:3" x14ac:dyDescent="0.25">
      <c r="B2279" s="264">
        <v>2216</v>
      </c>
      <c r="C2279" s="263">
        <v>146.1056410579468</v>
      </c>
    </row>
    <row r="2280" spans="2:3" x14ac:dyDescent="0.25">
      <c r="B2280" s="264">
        <v>2217</v>
      </c>
      <c r="C2280" s="263">
        <v>129.01023519797158</v>
      </c>
    </row>
    <row r="2281" spans="2:3" x14ac:dyDescent="0.25">
      <c r="B2281" s="264">
        <v>2218</v>
      </c>
      <c r="C2281" s="263">
        <v>128.74774493480521</v>
      </c>
    </row>
    <row r="2282" spans="2:3" x14ac:dyDescent="0.25">
      <c r="B2282" s="264">
        <v>2219</v>
      </c>
      <c r="C2282" s="263">
        <v>142.75785249535087</v>
      </c>
    </row>
    <row r="2283" spans="2:3" x14ac:dyDescent="0.25">
      <c r="B2283" s="264">
        <v>2220</v>
      </c>
      <c r="C2283" s="263">
        <v>138.43339404527291</v>
      </c>
    </row>
    <row r="2284" spans="2:3" x14ac:dyDescent="0.25">
      <c r="B2284" s="264">
        <v>2221</v>
      </c>
      <c r="C2284" s="263">
        <v>100.64967449038498</v>
      </c>
    </row>
    <row r="2285" spans="2:3" x14ac:dyDescent="0.25">
      <c r="B2285" s="264">
        <v>2222</v>
      </c>
      <c r="C2285" s="263">
        <v>98.947983309573075</v>
      </c>
    </row>
    <row r="2286" spans="2:3" x14ac:dyDescent="0.25">
      <c r="B2286" s="264">
        <v>2223</v>
      </c>
      <c r="C2286" s="263">
        <v>86.612103172312089</v>
      </c>
    </row>
    <row r="2287" spans="2:3" x14ac:dyDescent="0.25">
      <c r="B2287" s="264">
        <v>2224</v>
      </c>
      <c r="C2287" s="263">
        <v>92.707983380450997</v>
      </c>
    </row>
    <row r="2288" spans="2:3" x14ac:dyDescent="0.25">
      <c r="B2288" s="264">
        <v>2225</v>
      </c>
      <c r="C2288" s="263">
        <v>157.02570490028691</v>
      </c>
    </row>
    <row r="2289" spans="2:3" x14ac:dyDescent="0.25">
      <c r="B2289" s="264">
        <v>2226</v>
      </c>
      <c r="C2289" s="263">
        <v>112.52901169785306</v>
      </c>
    </row>
    <row r="2290" spans="2:3" x14ac:dyDescent="0.25">
      <c r="B2290" s="264">
        <v>2227</v>
      </c>
      <c r="C2290" s="263">
        <v>135.22720517928275</v>
      </c>
    </row>
    <row r="2291" spans="2:3" x14ac:dyDescent="0.25">
      <c r="B2291" s="264">
        <v>2228</v>
      </c>
      <c r="C2291" s="263">
        <v>201.65022891461683</v>
      </c>
    </row>
    <row r="2292" spans="2:3" x14ac:dyDescent="0.25">
      <c r="B2292" s="264">
        <v>2229</v>
      </c>
      <c r="C2292" s="263">
        <v>79.147288052799723</v>
      </c>
    </row>
    <row r="2293" spans="2:3" x14ac:dyDescent="0.25">
      <c r="B2293" s="264">
        <v>2230</v>
      </c>
      <c r="C2293" s="263">
        <v>128.2448606161982</v>
      </c>
    </row>
    <row r="2294" spans="2:3" x14ac:dyDescent="0.25">
      <c r="B2294" s="264">
        <v>2231</v>
      </c>
      <c r="C2294" s="263">
        <v>100.88783935255024</v>
      </c>
    </row>
    <row r="2295" spans="2:3" x14ac:dyDescent="0.25">
      <c r="B2295" s="264">
        <v>2232</v>
      </c>
      <c r="C2295" s="263">
        <v>126.96039816952519</v>
      </c>
    </row>
    <row r="2296" spans="2:3" x14ac:dyDescent="0.25">
      <c r="B2296" s="264">
        <v>2233</v>
      </c>
      <c r="C2296" s="263">
        <v>96.838926363102345</v>
      </c>
    </row>
    <row r="2297" spans="2:3" x14ac:dyDescent="0.25">
      <c r="B2297" s="264">
        <v>2234</v>
      </c>
      <c r="C2297" s="263">
        <v>104.37490147069833</v>
      </c>
    </row>
    <row r="2298" spans="2:3" x14ac:dyDescent="0.25">
      <c r="B2298" s="264">
        <v>2235</v>
      </c>
      <c r="C2298" s="263">
        <v>118.49733634250339</v>
      </c>
    </row>
    <row r="2299" spans="2:3" x14ac:dyDescent="0.25">
      <c r="B2299" s="264">
        <v>2236</v>
      </c>
      <c r="C2299" s="263">
        <v>113.5966573036071</v>
      </c>
    </row>
    <row r="2300" spans="2:3" x14ac:dyDescent="0.25">
      <c r="B2300" s="264">
        <v>2237</v>
      </c>
      <c r="C2300" s="263">
        <v>100.54012734066445</v>
      </c>
    </row>
    <row r="2301" spans="2:3" x14ac:dyDescent="0.25">
      <c r="B2301" s="264">
        <v>2238</v>
      </c>
      <c r="C2301" s="263">
        <v>130.15784587802278</v>
      </c>
    </row>
    <row r="2302" spans="2:3" x14ac:dyDescent="0.25">
      <c r="B2302" s="264">
        <v>2239</v>
      </c>
      <c r="C2302" s="263">
        <v>102.92592803076901</v>
      </c>
    </row>
    <row r="2303" spans="2:3" x14ac:dyDescent="0.25">
      <c r="B2303" s="264">
        <v>2240</v>
      </c>
      <c r="C2303" s="263">
        <v>120.26808310813654</v>
      </c>
    </row>
    <row r="2304" spans="2:3" x14ac:dyDescent="0.25">
      <c r="B2304" s="264">
        <v>2241</v>
      </c>
      <c r="C2304" s="263">
        <v>128.59540048410426</v>
      </c>
    </row>
    <row r="2305" spans="2:3" x14ac:dyDescent="0.25">
      <c r="B2305" s="264">
        <v>2242</v>
      </c>
      <c r="C2305" s="263">
        <v>127.57676252307665</v>
      </c>
    </row>
    <row r="2306" spans="2:3" x14ac:dyDescent="0.25">
      <c r="B2306" s="264">
        <v>2243</v>
      </c>
      <c r="C2306" s="263">
        <v>130.4325454324607</v>
      </c>
    </row>
    <row r="2307" spans="2:3" x14ac:dyDescent="0.25">
      <c r="B2307" s="264">
        <v>2244</v>
      </c>
      <c r="C2307" s="263">
        <v>100.97609799976627</v>
      </c>
    </row>
    <row r="2308" spans="2:3" x14ac:dyDescent="0.25">
      <c r="B2308" s="264">
        <v>2245</v>
      </c>
      <c r="C2308" s="263">
        <v>92.928532643082008</v>
      </c>
    </row>
    <row r="2309" spans="2:3" x14ac:dyDescent="0.25">
      <c r="B2309" s="264">
        <v>2246</v>
      </c>
      <c r="C2309" s="263">
        <v>102.26203119288218</v>
      </c>
    </row>
    <row r="2310" spans="2:3" x14ac:dyDescent="0.25">
      <c r="B2310" s="264">
        <v>2247</v>
      </c>
      <c r="C2310" s="263">
        <v>136.21996662504213</v>
      </c>
    </row>
    <row r="2311" spans="2:3" x14ac:dyDescent="0.25">
      <c r="B2311" s="264">
        <v>2248</v>
      </c>
      <c r="C2311" s="263">
        <v>117.23959062175882</v>
      </c>
    </row>
    <row r="2312" spans="2:3" x14ac:dyDescent="0.25">
      <c r="B2312" s="264">
        <v>2249</v>
      </c>
      <c r="C2312" s="263">
        <v>81.468201133502504</v>
      </c>
    </row>
    <row r="2313" spans="2:3" x14ac:dyDescent="0.25">
      <c r="B2313" s="264">
        <v>2250</v>
      </c>
      <c r="C2313" s="263">
        <v>162.10356221227917</v>
      </c>
    </row>
    <row r="2314" spans="2:3" x14ac:dyDescent="0.25">
      <c r="B2314" s="264">
        <v>2251</v>
      </c>
      <c r="C2314" s="263">
        <v>137.0276396317343</v>
      </c>
    </row>
    <row r="2315" spans="2:3" x14ac:dyDescent="0.25">
      <c r="B2315" s="264">
        <v>2252</v>
      </c>
      <c r="C2315" s="263">
        <v>123.17459902504253</v>
      </c>
    </row>
    <row r="2316" spans="2:3" x14ac:dyDescent="0.25">
      <c r="B2316" s="264">
        <v>2253</v>
      </c>
      <c r="C2316" s="263">
        <v>107.84133739814544</v>
      </c>
    </row>
    <row r="2317" spans="2:3" x14ac:dyDescent="0.25">
      <c r="B2317" s="264">
        <v>2254</v>
      </c>
      <c r="C2317" s="263">
        <v>110.14523401507273</v>
      </c>
    </row>
    <row r="2318" spans="2:3" x14ac:dyDescent="0.25">
      <c r="B2318" s="264">
        <v>2255</v>
      </c>
      <c r="C2318" s="263">
        <v>158.32021776398517</v>
      </c>
    </row>
    <row r="2319" spans="2:3" x14ac:dyDescent="0.25">
      <c r="B2319" s="264">
        <v>2256</v>
      </c>
      <c r="C2319" s="263">
        <v>115.98516557870562</v>
      </c>
    </row>
    <row r="2320" spans="2:3" x14ac:dyDescent="0.25">
      <c r="B2320" s="264">
        <v>2257</v>
      </c>
      <c r="C2320" s="263">
        <v>133.05163611840595</v>
      </c>
    </row>
    <row r="2321" spans="2:3" x14ac:dyDescent="0.25">
      <c r="B2321" s="264">
        <v>2258</v>
      </c>
      <c r="C2321" s="263">
        <v>83.868183560336576</v>
      </c>
    </row>
    <row r="2322" spans="2:3" x14ac:dyDescent="0.25">
      <c r="B2322" s="264">
        <v>2259</v>
      </c>
      <c r="C2322" s="263">
        <v>127.17341599617292</v>
      </c>
    </row>
    <row r="2323" spans="2:3" x14ac:dyDescent="0.25">
      <c r="B2323" s="264">
        <v>2260</v>
      </c>
      <c r="C2323" s="263">
        <v>111.9689384623605</v>
      </c>
    </row>
    <row r="2324" spans="2:3" x14ac:dyDescent="0.25">
      <c r="B2324" s="264">
        <v>2261</v>
      </c>
      <c r="C2324" s="263">
        <v>120.54344498481895</v>
      </c>
    </row>
    <row r="2325" spans="2:3" x14ac:dyDescent="0.25">
      <c r="B2325" s="264">
        <v>2262</v>
      </c>
      <c r="C2325" s="263">
        <v>123.27719709172037</v>
      </c>
    </row>
    <row r="2326" spans="2:3" x14ac:dyDescent="0.25">
      <c r="B2326" s="264">
        <v>2263</v>
      </c>
      <c r="C2326" s="263">
        <v>150.28066262859426</v>
      </c>
    </row>
    <row r="2327" spans="2:3" x14ac:dyDescent="0.25">
      <c r="B2327" s="264">
        <v>2264</v>
      </c>
      <c r="C2327" s="263">
        <v>143.82146652640097</v>
      </c>
    </row>
    <row r="2328" spans="2:3" x14ac:dyDescent="0.25">
      <c r="B2328" s="264">
        <v>2265</v>
      </c>
      <c r="C2328" s="263">
        <v>141.04094096145852</v>
      </c>
    </row>
    <row r="2329" spans="2:3" x14ac:dyDescent="0.25">
      <c r="B2329" s="264">
        <v>2266</v>
      </c>
      <c r="C2329" s="263">
        <v>119.33191881952961</v>
      </c>
    </row>
    <row r="2330" spans="2:3" x14ac:dyDescent="0.25">
      <c r="B2330" s="264">
        <v>2267</v>
      </c>
      <c r="C2330" s="263">
        <v>124.88876312004518</v>
      </c>
    </row>
    <row r="2331" spans="2:3" x14ac:dyDescent="0.25">
      <c r="B2331" s="264">
        <v>2268</v>
      </c>
      <c r="C2331" s="263">
        <v>140.81893536469869</v>
      </c>
    </row>
    <row r="2332" spans="2:3" x14ac:dyDescent="0.25">
      <c r="B2332" s="264">
        <v>2269</v>
      </c>
      <c r="C2332" s="263">
        <v>137.23520421783036</v>
      </c>
    </row>
    <row r="2333" spans="2:3" x14ac:dyDescent="0.25">
      <c r="B2333" s="264">
        <v>2270</v>
      </c>
      <c r="C2333" s="263">
        <v>113.44716079593857</v>
      </c>
    </row>
    <row r="2334" spans="2:3" x14ac:dyDescent="0.25">
      <c r="B2334" s="264">
        <v>2271</v>
      </c>
      <c r="C2334" s="263">
        <v>113.03017889342276</v>
      </c>
    </row>
    <row r="2335" spans="2:3" x14ac:dyDescent="0.25">
      <c r="B2335" s="264">
        <v>2272</v>
      </c>
      <c r="C2335" s="263">
        <v>112.5160501517462</v>
      </c>
    </row>
    <row r="2336" spans="2:3" x14ac:dyDescent="0.25">
      <c r="B2336" s="264">
        <v>2273</v>
      </c>
      <c r="C2336" s="263">
        <v>159.25489819214002</v>
      </c>
    </row>
    <row r="2337" spans="2:3" x14ac:dyDescent="0.25">
      <c r="B2337" s="264">
        <v>2274</v>
      </c>
      <c r="C2337" s="263">
        <v>106.79064961421194</v>
      </c>
    </row>
    <row r="2338" spans="2:3" x14ac:dyDescent="0.25">
      <c r="B2338" s="264">
        <v>2275</v>
      </c>
      <c r="C2338" s="263">
        <v>90.046406796307352</v>
      </c>
    </row>
    <row r="2339" spans="2:3" x14ac:dyDescent="0.25">
      <c r="B2339" s="264">
        <v>2276</v>
      </c>
      <c r="C2339" s="263">
        <v>119.90384991402179</v>
      </c>
    </row>
    <row r="2340" spans="2:3" x14ac:dyDescent="0.25">
      <c r="B2340" s="264">
        <v>2277</v>
      </c>
      <c r="C2340" s="263">
        <v>98.628594847428985</v>
      </c>
    </row>
    <row r="2341" spans="2:3" x14ac:dyDescent="0.25">
      <c r="B2341" s="264">
        <v>2278</v>
      </c>
      <c r="C2341" s="263">
        <v>114.55712237332251</v>
      </c>
    </row>
    <row r="2342" spans="2:3" x14ac:dyDescent="0.25">
      <c r="B2342" s="264">
        <v>2279</v>
      </c>
      <c r="C2342" s="263">
        <v>96.188496838027376</v>
      </c>
    </row>
    <row r="2343" spans="2:3" x14ac:dyDescent="0.25">
      <c r="B2343" s="264">
        <v>2280</v>
      </c>
      <c r="C2343" s="263">
        <v>122.87169811030903</v>
      </c>
    </row>
    <row r="2344" spans="2:3" x14ac:dyDescent="0.25">
      <c r="B2344" s="264">
        <v>2281</v>
      </c>
      <c r="C2344" s="263">
        <v>70.657025467713794</v>
      </c>
    </row>
    <row r="2345" spans="2:3" x14ac:dyDescent="0.25">
      <c r="B2345" s="264">
        <v>2282</v>
      </c>
      <c r="C2345" s="263">
        <v>137.90327596705907</v>
      </c>
    </row>
    <row r="2346" spans="2:3" x14ac:dyDescent="0.25">
      <c r="B2346" s="264">
        <v>2283</v>
      </c>
      <c r="C2346" s="263">
        <v>137.66154991386762</v>
      </c>
    </row>
    <row r="2347" spans="2:3" x14ac:dyDescent="0.25">
      <c r="B2347" s="264">
        <v>2284</v>
      </c>
      <c r="C2347" s="263">
        <v>149.82695500565342</v>
      </c>
    </row>
    <row r="2348" spans="2:3" x14ac:dyDescent="0.25">
      <c r="B2348" s="264">
        <v>2285</v>
      </c>
      <c r="C2348" s="263">
        <v>131.91048366460066</v>
      </c>
    </row>
    <row r="2349" spans="2:3" x14ac:dyDescent="0.25">
      <c r="B2349" s="264">
        <v>2286</v>
      </c>
      <c r="C2349" s="263">
        <v>140.23298479142483</v>
      </c>
    </row>
    <row r="2350" spans="2:3" x14ac:dyDescent="0.25">
      <c r="B2350" s="264">
        <v>2287</v>
      </c>
      <c r="C2350" s="263">
        <v>86.416836434307271</v>
      </c>
    </row>
    <row r="2351" spans="2:3" x14ac:dyDescent="0.25">
      <c r="B2351" s="264">
        <v>2288</v>
      </c>
      <c r="C2351" s="263">
        <v>95.341814466051744</v>
      </c>
    </row>
    <row r="2352" spans="2:3" x14ac:dyDescent="0.25">
      <c r="B2352" s="264">
        <v>2289</v>
      </c>
      <c r="C2352" s="263">
        <v>131.30545360430364</v>
      </c>
    </row>
    <row r="2353" spans="2:3" x14ac:dyDescent="0.25">
      <c r="B2353" s="264">
        <v>2290</v>
      </c>
      <c r="C2353" s="263">
        <v>152.79926814290906</v>
      </c>
    </row>
    <row r="2354" spans="2:3" x14ac:dyDescent="0.25">
      <c r="B2354" s="264">
        <v>2291</v>
      </c>
      <c r="C2354" s="263">
        <v>155.43420635581526</v>
      </c>
    </row>
    <row r="2355" spans="2:3" x14ac:dyDescent="0.25">
      <c r="B2355" s="264">
        <v>2292</v>
      </c>
      <c r="C2355" s="263">
        <v>139.07319114203301</v>
      </c>
    </row>
    <row r="2356" spans="2:3" x14ac:dyDescent="0.25">
      <c r="B2356" s="264">
        <v>2293</v>
      </c>
      <c r="C2356" s="263">
        <v>100.10810798719609</v>
      </c>
    </row>
    <row r="2357" spans="2:3" x14ac:dyDescent="0.25">
      <c r="B2357" s="264">
        <v>2294</v>
      </c>
      <c r="C2357" s="263">
        <v>102.41846369260591</v>
      </c>
    </row>
    <row r="2358" spans="2:3" x14ac:dyDescent="0.25">
      <c r="B2358" s="264">
        <v>2295</v>
      </c>
      <c r="C2358" s="263">
        <v>118.9264606282337</v>
      </c>
    </row>
    <row r="2359" spans="2:3" x14ac:dyDescent="0.25">
      <c r="B2359" s="264">
        <v>2296</v>
      </c>
      <c r="C2359" s="263">
        <v>109.96274734496313</v>
      </c>
    </row>
    <row r="2360" spans="2:3" x14ac:dyDescent="0.25">
      <c r="B2360" s="264">
        <v>2297</v>
      </c>
      <c r="C2360" s="263">
        <v>80.802361443459887</v>
      </c>
    </row>
    <row r="2361" spans="2:3" x14ac:dyDescent="0.25">
      <c r="B2361" s="264">
        <v>2298</v>
      </c>
      <c r="C2361" s="263">
        <v>60.709054695692032</v>
      </c>
    </row>
    <row r="2362" spans="2:3" x14ac:dyDescent="0.25">
      <c r="B2362" s="264">
        <v>2299</v>
      </c>
      <c r="C2362" s="263">
        <v>67.449832167465246</v>
      </c>
    </row>
    <row r="2363" spans="2:3" x14ac:dyDescent="0.25">
      <c r="B2363" s="264">
        <v>2300</v>
      </c>
      <c r="C2363" s="263">
        <v>78.456151977317404</v>
      </c>
    </row>
    <row r="2364" spans="2:3" x14ac:dyDescent="0.25">
      <c r="B2364" s="264">
        <v>2301</v>
      </c>
      <c r="C2364" s="263">
        <v>113.98366773817591</v>
      </c>
    </row>
    <row r="2365" spans="2:3" x14ac:dyDescent="0.25">
      <c r="B2365" s="264">
        <v>2302</v>
      </c>
      <c r="C2365" s="263">
        <v>103.8333282569084</v>
      </c>
    </row>
    <row r="2366" spans="2:3" x14ac:dyDescent="0.25">
      <c r="B2366" s="264">
        <v>2303</v>
      </c>
      <c r="C2366" s="263">
        <v>122.62766239905172</v>
      </c>
    </row>
    <row r="2367" spans="2:3" x14ac:dyDescent="0.25">
      <c r="B2367" s="264">
        <v>2304</v>
      </c>
      <c r="C2367" s="263">
        <v>98.961913080379134</v>
      </c>
    </row>
    <row r="2368" spans="2:3" x14ac:dyDescent="0.25">
      <c r="B2368" s="264">
        <v>2305</v>
      </c>
      <c r="C2368" s="263">
        <v>87.612563983659101</v>
      </c>
    </row>
    <row r="2369" spans="2:3" x14ac:dyDescent="0.25">
      <c r="B2369" s="264">
        <v>2306</v>
      </c>
      <c r="C2369" s="263">
        <v>127.38712576182847</v>
      </c>
    </row>
    <row r="2370" spans="2:3" x14ac:dyDescent="0.25">
      <c r="B2370" s="264">
        <v>2307</v>
      </c>
      <c r="C2370" s="263">
        <v>110.1046545723519</v>
      </c>
    </row>
    <row r="2371" spans="2:3" x14ac:dyDescent="0.25">
      <c r="B2371" s="264">
        <v>2308</v>
      </c>
      <c r="C2371" s="263">
        <v>115.49199144688809</v>
      </c>
    </row>
    <row r="2372" spans="2:3" x14ac:dyDescent="0.25">
      <c r="B2372" s="264">
        <v>2309</v>
      </c>
      <c r="C2372" s="263">
        <v>134.6843663549881</v>
      </c>
    </row>
    <row r="2373" spans="2:3" x14ac:dyDescent="0.25">
      <c r="B2373" s="264">
        <v>2310</v>
      </c>
      <c r="C2373" s="263">
        <v>79.558438747305857</v>
      </c>
    </row>
    <row r="2374" spans="2:3" x14ac:dyDescent="0.25">
      <c r="B2374" s="264">
        <v>2311</v>
      </c>
      <c r="C2374" s="263">
        <v>122.58121395855392</v>
      </c>
    </row>
    <row r="2375" spans="2:3" x14ac:dyDescent="0.25">
      <c r="B2375" s="264">
        <v>2312</v>
      </c>
      <c r="C2375" s="263">
        <v>144.90340466881406</v>
      </c>
    </row>
    <row r="2376" spans="2:3" x14ac:dyDescent="0.25">
      <c r="B2376" s="264">
        <v>2313</v>
      </c>
      <c r="C2376" s="263">
        <v>125.92467647409578</v>
      </c>
    </row>
    <row r="2377" spans="2:3" x14ac:dyDescent="0.25">
      <c r="B2377" s="264">
        <v>2314</v>
      </c>
      <c r="C2377" s="263">
        <v>131.67484876042624</v>
      </c>
    </row>
    <row r="2378" spans="2:3" x14ac:dyDescent="0.25">
      <c r="B2378" s="264">
        <v>2315</v>
      </c>
      <c r="C2378" s="263">
        <v>115.3330494417189</v>
      </c>
    </row>
    <row r="2379" spans="2:3" x14ac:dyDescent="0.25">
      <c r="B2379" s="264">
        <v>2316</v>
      </c>
      <c r="C2379" s="263">
        <v>86.162674326809338</v>
      </c>
    </row>
    <row r="2380" spans="2:3" x14ac:dyDescent="0.25">
      <c r="B2380" s="264">
        <v>2317</v>
      </c>
      <c r="C2380" s="263">
        <v>116.38283952135652</v>
      </c>
    </row>
    <row r="2381" spans="2:3" x14ac:dyDescent="0.25">
      <c r="B2381" s="264">
        <v>2318</v>
      </c>
      <c r="C2381" s="263">
        <v>97.276337411476405</v>
      </c>
    </row>
    <row r="2382" spans="2:3" x14ac:dyDescent="0.25">
      <c r="B2382" s="264">
        <v>2319</v>
      </c>
      <c r="C2382" s="263">
        <v>137.24765387386364</v>
      </c>
    </row>
    <row r="2383" spans="2:3" x14ac:dyDescent="0.25">
      <c r="B2383" s="264">
        <v>2320</v>
      </c>
      <c r="C2383" s="263">
        <v>126.49826977634757</v>
      </c>
    </row>
    <row r="2384" spans="2:3" x14ac:dyDescent="0.25">
      <c r="B2384" s="264">
        <v>2321</v>
      </c>
      <c r="C2384" s="263">
        <v>149.49652681465926</v>
      </c>
    </row>
    <row r="2385" spans="2:3" x14ac:dyDescent="0.25">
      <c r="B2385" s="264">
        <v>2322</v>
      </c>
      <c r="C2385" s="263">
        <v>150.47989053465437</v>
      </c>
    </row>
    <row r="2386" spans="2:3" x14ac:dyDescent="0.25">
      <c r="B2386" s="264">
        <v>2323</v>
      </c>
      <c r="C2386" s="263">
        <v>141.62689173463139</v>
      </c>
    </row>
    <row r="2387" spans="2:3" x14ac:dyDescent="0.25">
      <c r="B2387" s="264">
        <v>2324</v>
      </c>
      <c r="C2387" s="263">
        <v>97.915758979267991</v>
      </c>
    </row>
    <row r="2388" spans="2:3" x14ac:dyDescent="0.25">
      <c r="B2388" s="264">
        <v>2325</v>
      </c>
      <c r="C2388" s="263">
        <v>150.7217086456622</v>
      </c>
    </row>
    <row r="2389" spans="2:3" x14ac:dyDescent="0.25">
      <c r="B2389" s="264">
        <v>2326</v>
      </c>
      <c r="C2389" s="263">
        <v>147.64142509790474</v>
      </c>
    </row>
    <row r="2390" spans="2:3" x14ac:dyDescent="0.25">
      <c r="B2390" s="264">
        <v>2327</v>
      </c>
      <c r="C2390" s="263">
        <v>101.30014026718692</v>
      </c>
    </row>
    <row r="2391" spans="2:3" x14ac:dyDescent="0.25">
      <c r="B2391" s="264">
        <v>2328</v>
      </c>
      <c r="C2391" s="263">
        <v>117.45951904314607</v>
      </c>
    </row>
    <row r="2392" spans="2:3" x14ac:dyDescent="0.25">
      <c r="B2392" s="264">
        <v>2329</v>
      </c>
      <c r="C2392" s="263">
        <v>100.6368366122889</v>
      </c>
    </row>
    <row r="2393" spans="2:3" x14ac:dyDescent="0.25">
      <c r="B2393" s="264">
        <v>2330</v>
      </c>
      <c r="C2393" s="263">
        <v>135.56468521492644</v>
      </c>
    </row>
    <row r="2394" spans="2:3" x14ac:dyDescent="0.25">
      <c r="B2394" s="264">
        <v>2331</v>
      </c>
      <c r="C2394" s="263">
        <v>143.33490928402318</v>
      </c>
    </row>
    <row r="2395" spans="2:3" x14ac:dyDescent="0.25">
      <c r="B2395" s="264">
        <v>2332</v>
      </c>
      <c r="C2395" s="263">
        <v>86.484784707129322</v>
      </c>
    </row>
    <row r="2396" spans="2:3" x14ac:dyDescent="0.25">
      <c r="B2396" s="264">
        <v>2333</v>
      </c>
      <c r="C2396" s="263">
        <v>95.388482011676217</v>
      </c>
    </row>
    <row r="2397" spans="2:3" x14ac:dyDescent="0.25">
      <c r="B2397" s="264">
        <v>2334</v>
      </c>
      <c r="C2397" s="263">
        <v>89.668781273411753</v>
      </c>
    </row>
    <row r="2398" spans="2:3" x14ac:dyDescent="0.25">
      <c r="B2398" s="264">
        <v>2335</v>
      </c>
      <c r="C2398" s="263">
        <v>131.13540796341266</v>
      </c>
    </row>
    <row r="2399" spans="2:3" x14ac:dyDescent="0.25">
      <c r="B2399" s="264">
        <v>2336</v>
      </c>
      <c r="C2399" s="263">
        <v>134.83298443444042</v>
      </c>
    </row>
    <row r="2400" spans="2:3" x14ac:dyDescent="0.25">
      <c r="B2400" s="264">
        <v>2337</v>
      </c>
      <c r="C2400" s="263">
        <v>128.6379480274756</v>
      </c>
    </row>
    <row r="2401" spans="2:3" x14ac:dyDescent="0.25">
      <c r="B2401" s="264">
        <v>2338</v>
      </c>
      <c r="C2401" s="263">
        <v>95.762860538776167</v>
      </c>
    </row>
    <row r="2402" spans="2:3" x14ac:dyDescent="0.25">
      <c r="B2402" s="264">
        <v>2339</v>
      </c>
      <c r="C2402" s="263">
        <v>94.237285141577985</v>
      </c>
    </row>
    <row r="2403" spans="2:3" x14ac:dyDescent="0.25">
      <c r="B2403" s="264">
        <v>2340</v>
      </c>
      <c r="C2403" s="263">
        <v>147.54663215248917</v>
      </c>
    </row>
    <row r="2404" spans="2:3" x14ac:dyDescent="0.25">
      <c r="B2404" s="264">
        <v>2341</v>
      </c>
      <c r="C2404" s="263">
        <v>168.36980799158005</v>
      </c>
    </row>
    <row r="2405" spans="2:3" x14ac:dyDescent="0.25">
      <c r="B2405" s="264">
        <v>2342</v>
      </c>
      <c r="C2405" s="263">
        <v>123.68007252919591</v>
      </c>
    </row>
    <row r="2406" spans="2:3" x14ac:dyDescent="0.25">
      <c r="B2406" s="264">
        <v>2343</v>
      </c>
      <c r="C2406" s="263">
        <v>146.61535370018359</v>
      </c>
    </row>
    <row r="2407" spans="2:3" x14ac:dyDescent="0.25">
      <c r="B2407" s="264">
        <v>2344</v>
      </c>
      <c r="C2407" s="263">
        <v>138.64403431890452</v>
      </c>
    </row>
    <row r="2408" spans="2:3" x14ac:dyDescent="0.25">
      <c r="B2408" s="264">
        <v>2345</v>
      </c>
      <c r="C2408" s="263">
        <v>108.80058818850132</v>
      </c>
    </row>
    <row r="2409" spans="2:3" x14ac:dyDescent="0.25">
      <c r="B2409" s="264">
        <v>2346</v>
      </c>
      <c r="C2409" s="263">
        <v>121.11876917297933</v>
      </c>
    </row>
    <row r="2410" spans="2:3" x14ac:dyDescent="0.25">
      <c r="B2410" s="264">
        <v>2347</v>
      </c>
      <c r="C2410" s="263">
        <v>127.24781084390092</v>
      </c>
    </row>
    <row r="2411" spans="2:3" x14ac:dyDescent="0.25">
      <c r="B2411" s="264">
        <v>2348</v>
      </c>
      <c r="C2411" s="263">
        <v>126.50867754642172</v>
      </c>
    </row>
    <row r="2412" spans="2:3" x14ac:dyDescent="0.25">
      <c r="B2412" s="264">
        <v>2349</v>
      </c>
      <c r="C2412" s="263">
        <v>151.65677992790569</v>
      </c>
    </row>
    <row r="2413" spans="2:3" x14ac:dyDescent="0.25">
      <c r="B2413" s="264">
        <v>2350</v>
      </c>
      <c r="C2413" s="263">
        <v>131.72547150184107</v>
      </c>
    </row>
    <row r="2414" spans="2:3" x14ac:dyDescent="0.25">
      <c r="B2414" s="264">
        <v>2351</v>
      </c>
      <c r="C2414" s="263">
        <v>121.18626359339414</v>
      </c>
    </row>
    <row r="2415" spans="2:3" x14ac:dyDescent="0.25">
      <c r="B2415" s="264">
        <v>2352</v>
      </c>
      <c r="C2415" s="263">
        <v>111.31900741092309</v>
      </c>
    </row>
    <row r="2416" spans="2:3" x14ac:dyDescent="0.25">
      <c r="B2416" s="264">
        <v>2353</v>
      </c>
      <c r="C2416" s="263">
        <v>102.96403429623254</v>
      </c>
    </row>
    <row r="2417" spans="2:3" x14ac:dyDescent="0.25">
      <c r="B2417" s="264">
        <v>2354</v>
      </c>
      <c r="C2417" s="263">
        <v>113.44374399727201</v>
      </c>
    </row>
    <row r="2418" spans="2:3" x14ac:dyDescent="0.25">
      <c r="B2418" s="264">
        <v>2355</v>
      </c>
      <c r="C2418" s="263">
        <v>169.7713907056185</v>
      </c>
    </row>
    <row r="2419" spans="2:3" x14ac:dyDescent="0.25">
      <c r="B2419" s="264">
        <v>2356</v>
      </c>
      <c r="C2419" s="263">
        <v>149.08657797023102</v>
      </c>
    </row>
    <row r="2420" spans="2:3" x14ac:dyDescent="0.25">
      <c r="B2420" s="264">
        <v>2357</v>
      </c>
      <c r="C2420" s="263">
        <v>143.68183461848375</v>
      </c>
    </row>
    <row r="2421" spans="2:3" x14ac:dyDescent="0.25">
      <c r="B2421" s="264">
        <v>2358</v>
      </c>
      <c r="C2421" s="263">
        <v>96.254383518961333</v>
      </c>
    </row>
    <row r="2422" spans="2:3" x14ac:dyDescent="0.25">
      <c r="B2422" s="264">
        <v>2359</v>
      </c>
      <c r="C2422" s="263">
        <v>122.84468511551169</v>
      </c>
    </row>
    <row r="2423" spans="2:3" x14ac:dyDescent="0.25">
      <c r="B2423" s="264">
        <v>2360</v>
      </c>
      <c r="C2423" s="263">
        <v>68.257405367014144</v>
      </c>
    </row>
    <row r="2424" spans="2:3" x14ac:dyDescent="0.25">
      <c r="B2424" s="264">
        <v>2361</v>
      </c>
      <c r="C2424" s="263">
        <v>158.35769866414358</v>
      </c>
    </row>
    <row r="2425" spans="2:3" x14ac:dyDescent="0.25">
      <c r="B2425" s="264">
        <v>2362</v>
      </c>
      <c r="C2425" s="263">
        <v>123.31817899735675</v>
      </c>
    </row>
    <row r="2426" spans="2:3" x14ac:dyDescent="0.25">
      <c r="B2426" s="264">
        <v>2363</v>
      </c>
      <c r="C2426" s="263">
        <v>160.91010407446902</v>
      </c>
    </row>
    <row r="2427" spans="2:3" x14ac:dyDescent="0.25">
      <c r="B2427" s="264">
        <v>2364</v>
      </c>
      <c r="C2427" s="263">
        <v>161.7076217692418</v>
      </c>
    </row>
    <row r="2428" spans="2:3" x14ac:dyDescent="0.25">
      <c r="B2428" s="264">
        <v>2365</v>
      </c>
      <c r="C2428" s="263">
        <v>125.84319613164693</v>
      </c>
    </row>
    <row r="2429" spans="2:3" x14ac:dyDescent="0.25">
      <c r="B2429" s="264">
        <v>2366</v>
      </c>
      <c r="C2429" s="263">
        <v>162.11484744293801</v>
      </c>
    </row>
    <row r="2430" spans="2:3" x14ac:dyDescent="0.25">
      <c r="B2430" s="264">
        <v>2367</v>
      </c>
      <c r="C2430" s="263">
        <v>123.1332575555093</v>
      </c>
    </row>
    <row r="2431" spans="2:3" x14ac:dyDescent="0.25">
      <c r="B2431" s="264">
        <v>2368</v>
      </c>
      <c r="C2431" s="263">
        <v>130.89825094107044</v>
      </c>
    </row>
    <row r="2432" spans="2:3" x14ac:dyDescent="0.25">
      <c r="B2432" s="264">
        <v>2369</v>
      </c>
      <c r="C2432" s="263">
        <v>82.810951702789225</v>
      </c>
    </row>
    <row r="2433" spans="2:3" x14ac:dyDescent="0.25">
      <c r="B2433" s="264">
        <v>2370</v>
      </c>
      <c r="C2433" s="263">
        <v>122.07503414049991</v>
      </c>
    </row>
    <row r="2434" spans="2:3" x14ac:dyDescent="0.25">
      <c r="B2434" s="264">
        <v>2371</v>
      </c>
      <c r="C2434" s="263">
        <v>128.47846210096139</v>
      </c>
    </row>
    <row r="2435" spans="2:3" x14ac:dyDescent="0.25">
      <c r="B2435" s="264">
        <v>2372</v>
      </c>
      <c r="C2435" s="263">
        <v>106.62958973584625</v>
      </c>
    </row>
    <row r="2436" spans="2:3" x14ac:dyDescent="0.25">
      <c r="B2436" s="264">
        <v>2373</v>
      </c>
      <c r="C2436" s="263">
        <v>143.23040951630435</v>
      </c>
    </row>
    <row r="2437" spans="2:3" x14ac:dyDescent="0.25">
      <c r="B2437" s="264">
        <v>2374</v>
      </c>
      <c r="C2437" s="263">
        <v>123.00306846533634</v>
      </c>
    </row>
    <row r="2438" spans="2:3" x14ac:dyDescent="0.25">
      <c r="B2438" s="264">
        <v>2375</v>
      </c>
      <c r="C2438" s="263">
        <v>106.51473277586476</v>
      </c>
    </row>
    <row r="2439" spans="2:3" x14ac:dyDescent="0.25">
      <c r="B2439" s="264">
        <v>2376</v>
      </c>
      <c r="C2439" s="263">
        <v>102.72206617627437</v>
      </c>
    </row>
    <row r="2440" spans="2:3" x14ac:dyDescent="0.25">
      <c r="B2440" s="264">
        <v>2377</v>
      </c>
      <c r="C2440" s="263">
        <v>105.59140616193301</v>
      </c>
    </row>
    <row r="2441" spans="2:3" x14ac:dyDescent="0.25">
      <c r="B2441" s="264">
        <v>2378</v>
      </c>
      <c r="C2441" s="263">
        <v>109.85969535539456</v>
      </c>
    </row>
    <row r="2442" spans="2:3" x14ac:dyDescent="0.25">
      <c r="B2442" s="264">
        <v>2379</v>
      </c>
      <c r="C2442" s="263">
        <v>154.66997781347018</v>
      </c>
    </row>
    <row r="2443" spans="2:3" x14ac:dyDescent="0.25">
      <c r="B2443" s="264">
        <v>2380</v>
      </c>
      <c r="C2443" s="263">
        <v>109.62478087361005</v>
      </c>
    </row>
    <row r="2444" spans="2:3" x14ac:dyDescent="0.25">
      <c r="B2444" s="264">
        <v>2381</v>
      </c>
      <c r="C2444" s="263">
        <v>136.80849048862098</v>
      </c>
    </row>
    <row r="2445" spans="2:3" x14ac:dyDescent="0.25">
      <c r="B2445" s="264">
        <v>2382</v>
      </c>
      <c r="C2445" s="263">
        <v>100.11681159823722</v>
      </c>
    </row>
    <row r="2446" spans="2:3" x14ac:dyDescent="0.25">
      <c r="B2446" s="264">
        <v>2383</v>
      </c>
      <c r="C2446" s="263">
        <v>72.215432815284288</v>
      </c>
    </row>
    <row r="2447" spans="2:3" x14ac:dyDescent="0.25">
      <c r="B2447" s="264">
        <v>2384</v>
      </c>
      <c r="C2447" s="263">
        <v>123.980773283151</v>
      </c>
    </row>
    <row r="2448" spans="2:3" x14ac:dyDescent="0.25">
      <c r="B2448" s="264">
        <v>2385</v>
      </c>
      <c r="C2448" s="263">
        <v>104.93892638642859</v>
      </c>
    </row>
    <row r="2449" spans="2:3" x14ac:dyDescent="0.25">
      <c r="B2449" s="264">
        <v>2386</v>
      </c>
      <c r="C2449" s="263">
        <v>115.23766870539301</v>
      </c>
    </row>
    <row r="2450" spans="2:3" x14ac:dyDescent="0.25">
      <c r="B2450" s="264">
        <v>2387</v>
      </c>
      <c r="C2450" s="263">
        <v>127.17667085708024</v>
      </c>
    </row>
    <row r="2451" spans="2:3" x14ac:dyDescent="0.25">
      <c r="B2451" s="264">
        <v>2388</v>
      </c>
      <c r="C2451" s="263">
        <v>147.32426524142335</v>
      </c>
    </row>
    <row r="2452" spans="2:3" x14ac:dyDescent="0.25">
      <c r="B2452" s="264">
        <v>2389</v>
      </c>
      <c r="C2452" s="263">
        <v>124.79676142695976</v>
      </c>
    </row>
    <row r="2453" spans="2:3" x14ac:dyDescent="0.25">
      <c r="B2453" s="264">
        <v>2390</v>
      </c>
      <c r="C2453" s="263">
        <v>149.83997951999058</v>
      </c>
    </row>
    <row r="2454" spans="2:3" x14ac:dyDescent="0.25">
      <c r="B2454" s="264">
        <v>2391</v>
      </c>
      <c r="C2454" s="263">
        <v>114.51151830435342</v>
      </c>
    </row>
    <row r="2455" spans="2:3" x14ac:dyDescent="0.25">
      <c r="B2455" s="264">
        <v>2392</v>
      </c>
      <c r="C2455" s="263">
        <v>133.12322343374541</v>
      </c>
    </row>
    <row r="2456" spans="2:3" x14ac:dyDescent="0.25">
      <c r="B2456" s="264">
        <v>2393</v>
      </c>
      <c r="C2456" s="263">
        <v>97.107593442424005</v>
      </c>
    </row>
    <row r="2457" spans="2:3" x14ac:dyDescent="0.25">
      <c r="B2457" s="264">
        <v>2394</v>
      </c>
      <c r="C2457" s="263">
        <v>120.35743911002217</v>
      </c>
    </row>
    <row r="2458" spans="2:3" x14ac:dyDescent="0.25">
      <c r="B2458" s="264">
        <v>2395</v>
      </c>
      <c r="C2458" s="263">
        <v>106.71051755055578</v>
      </c>
    </row>
    <row r="2459" spans="2:3" x14ac:dyDescent="0.25">
      <c r="B2459" s="264">
        <v>2396</v>
      </c>
      <c r="C2459" s="263">
        <v>115.31662410376013</v>
      </c>
    </row>
    <row r="2460" spans="2:3" x14ac:dyDescent="0.25">
      <c r="B2460" s="264">
        <v>2397</v>
      </c>
      <c r="C2460" s="263">
        <v>118.65377900049162</v>
      </c>
    </row>
    <row r="2461" spans="2:3" x14ac:dyDescent="0.25">
      <c r="B2461" s="264">
        <v>2398</v>
      </c>
      <c r="C2461" s="263">
        <v>107.21513095921739</v>
      </c>
    </row>
    <row r="2462" spans="2:3" x14ac:dyDescent="0.25">
      <c r="B2462" s="264">
        <v>2399</v>
      </c>
      <c r="C2462" s="263">
        <v>155.06345498504282</v>
      </c>
    </row>
    <row r="2463" spans="2:3" x14ac:dyDescent="0.25">
      <c r="B2463" s="264">
        <v>2400</v>
      </c>
      <c r="C2463" s="263">
        <v>142.97663673474392</v>
      </c>
    </row>
    <row r="2464" spans="2:3" x14ac:dyDescent="0.25">
      <c r="B2464" s="264">
        <v>2401</v>
      </c>
      <c r="C2464" s="263">
        <v>106.79414982036566</v>
      </c>
    </row>
    <row r="2465" spans="2:3" x14ac:dyDescent="0.25">
      <c r="B2465" s="264">
        <v>2402</v>
      </c>
      <c r="C2465" s="263">
        <v>127.93316552702333</v>
      </c>
    </row>
    <row r="2466" spans="2:3" x14ac:dyDescent="0.25">
      <c r="B2466" s="264">
        <v>2403</v>
      </c>
      <c r="C2466" s="263">
        <v>132.00776076545634</v>
      </c>
    </row>
    <row r="2467" spans="2:3" x14ac:dyDescent="0.25">
      <c r="B2467" s="264">
        <v>2404</v>
      </c>
      <c r="C2467" s="263">
        <v>93.324591873705955</v>
      </c>
    </row>
    <row r="2468" spans="2:3" x14ac:dyDescent="0.25">
      <c r="B2468" s="264">
        <v>2405</v>
      </c>
      <c r="C2468" s="263">
        <v>138.26695750651083</v>
      </c>
    </row>
    <row r="2469" spans="2:3" x14ac:dyDescent="0.25">
      <c r="B2469" s="264">
        <v>2406</v>
      </c>
      <c r="C2469" s="263">
        <v>118.20656793442666</v>
      </c>
    </row>
    <row r="2470" spans="2:3" x14ac:dyDescent="0.25">
      <c r="B2470" s="264">
        <v>2407</v>
      </c>
      <c r="C2470" s="263">
        <v>85.383796254193854</v>
      </c>
    </row>
    <row r="2471" spans="2:3" x14ac:dyDescent="0.25">
      <c r="B2471" s="264">
        <v>2408</v>
      </c>
      <c r="C2471" s="263">
        <v>153.39089622907593</v>
      </c>
    </row>
    <row r="2472" spans="2:3" x14ac:dyDescent="0.25">
      <c r="B2472" s="264">
        <v>2409</v>
      </c>
      <c r="C2472" s="263">
        <v>159.92145539297877</v>
      </c>
    </row>
    <row r="2473" spans="2:3" x14ac:dyDescent="0.25">
      <c r="B2473" s="264">
        <v>2410</v>
      </c>
      <c r="C2473" s="263">
        <v>89.53074037338169</v>
      </c>
    </row>
    <row r="2474" spans="2:3" x14ac:dyDescent="0.25">
      <c r="B2474" s="264">
        <v>2411</v>
      </c>
      <c r="C2474" s="263">
        <v>155.84085986819053</v>
      </c>
    </row>
    <row r="2475" spans="2:3" x14ac:dyDescent="0.25">
      <c r="B2475" s="264">
        <v>2412</v>
      </c>
      <c r="C2475" s="263">
        <v>135.14261900677442</v>
      </c>
    </row>
    <row r="2476" spans="2:3" x14ac:dyDescent="0.25">
      <c r="B2476" s="264">
        <v>2413</v>
      </c>
      <c r="C2476" s="263">
        <v>80.096117685620086</v>
      </c>
    </row>
    <row r="2477" spans="2:3" x14ac:dyDescent="0.25">
      <c r="B2477" s="264">
        <v>2414</v>
      </c>
      <c r="C2477" s="263">
        <v>103.84596153527585</v>
      </c>
    </row>
    <row r="2478" spans="2:3" x14ac:dyDescent="0.25">
      <c r="B2478" s="264">
        <v>2415</v>
      </c>
      <c r="C2478" s="263">
        <v>123.60518738474914</v>
      </c>
    </row>
    <row r="2479" spans="2:3" x14ac:dyDescent="0.25">
      <c r="B2479" s="264">
        <v>2416</v>
      </c>
      <c r="C2479" s="263">
        <v>118.79716105569612</v>
      </c>
    </row>
    <row r="2480" spans="2:3" x14ac:dyDescent="0.25">
      <c r="B2480" s="264">
        <v>2417</v>
      </c>
      <c r="C2480" s="263">
        <v>134.92738864462078</v>
      </c>
    </row>
    <row r="2481" spans="2:3" x14ac:dyDescent="0.25">
      <c r="B2481" s="264">
        <v>2418</v>
      </c>
      <c r="C2481" s="263">
        <v>102.71661112564945</v>
      </c>
    </row>
    <row r="2482" spans="2:3" x14ac:dyDescent="0.25">
      <c r="B2482" s="264">
        <v>2419</v>
      </c>
      <c r="C2482" s="263">
        <v>77.187954490160081</v>
      </c>
    </row>
    <row r="2483" spans="2:3" x14ac:dyDescent="0.25">
      <c r="B2483" s="264">
        <v>2420</v>
      </c>
      <c r="C2483" s="263">
        <v>84.31449683529334</v>
      </c>
    </row>
    <row r="2484" spans="2:3" x14ac:dyDescent="0.25">
      <c r="B2484" s="264">
        <v>2421</v>
      </c>
      <c r="C2484" s="263">
        <v>81.320508638155275</v>
      </c>
    </row>
    <row r="2485" spans="2:3" x14ac:dyDescent="0.25">
      <c r="B2485" s="264">
        <v>2422</v>
      </c>
      <c r="C2485" s="263">
        <v>85.900989731394716</v>
      </c>
    </row>
    <row r="2486" spans="2:3" x14ac:dyDescent="0.25">
      <c r="B2486" s="264">
        <v>2423</v>
      </c>
      <c r="C2486" s="263">
        <v>108.56120293408181</v>
      </c>
    </row>
    <row r="2487" spans="2:3" x14ac:dyDescent="0.25">
      <c r="B2487" s="264">
        <v>2424</v>
      </c>
      <c r="C2487" s="263">
        <v>85.645708706440985</v>
      </c>
    </row>
    <row r="2488" spans="2:3" x14ac:dyDescent="0.25">
      <c r="B2488" s="264">
        <v>2425</v>
      </c>
      <c r="C2488" s="263">
        <v>105.82449221730823</v>
      </c>
    </row>
    <row r="2489" spans="2:3" x14ac:dyDescent="0.25">
      <c r="B2489" s="264">
        <v>2426</v>
      </c>
      <c r="C2489" s="263">
        <v>146.84114858507661</v>
      </c>
    </row>
    <row r="2490" spans="2:3" x14ac:dyDescent="0.25">
      <c r="B2490" s="264">
        <v>2427</v>
      </c>
      <c r="C2490" s="263">
        <v>116.60866339167711</v>
      </c>
    </row>
    <row r="2491" spans="2:3" x14ac:dyDescent="0.25">
      <c r="B2491" s="264">
        <v>2428</v>
      </c>
      <c r="C2491" s="263">
        <v>71.455464017774318</v>
      </c>
    </row>
    <row r="2492" spans="2:3" x14ac:dyDescent="0.25">
      <c r="B2492" s="264">
        <v>2429</v>
      </c>
      <c r="C2492" s="263">
        <v>141.09443303656278</v>
      </c>
    </row>
    <row r="2493" spans="2:3" x14ac:dyDescent="0.25">
      <c r="B2493" s="264">
        <v>2430</v>
      </c>
      <c r="C2493" s="263">
        <v>151.42598048719728</v>
      </c>
    </row>
    <row r="2494" spans="2:3" x14ac:dyDescent="0.25">
      <c r="B2494" s="264">
        <v>2431</v>
      </c>
      <c r="C2494" s="263">
        <v>117.62148968590027</v>
      </c>
    </row>
    <row r="2495" spans="2:3" x14ac:dyDescent="0.25">
      <c r="B2495" s="264">
        <v>2432</v>
      </c>
      <c r="C2495" s="263">
        <v>162.33627533786631</v>
      </c>
    </row>
    <row r="2496" spans="2:3" x14ac:dyDescent="0.25">
      <c r="B2496" s="264">
        <v>2433</v>
      </c>
      <c r="C2496" s="263">
        <v>127.82820753846377</v>
      </c>
    </row>
    <row r="2497" spans="2:3" x14ac:dyDescent="0.25">
      <c r="B2497" s="264">
        <v>2434</v>
      </c>
      <c r="C2497" s="263">
        <v>108.80530838625251</v>
      </c>
    </row>
    <row r="2498" spans="2:3" x14ac:dyDescent="0.25">
      <c r="B2498" s="264">
        <v>2435</v>
      </c>
      <c r="C2498" s="263">
        <v>166.15246341413049</v>
      </c>
    </row>
    <row r="2499" spans="2:3" x14ac:dyDescent="0.25">
      <c r="B2499" s="264">
        <v>2436</v>
      </c>
      <c r="C2499" s="263">
        <v>102.35745935511238</v>
      </c>
    </row>
    <row r="2500" spans="2:3" x14ac:dyDescent="0.25">
      <c r="B2500" s="264">
        <v>2437</v>
      </c>
      <c r="C2500" s="263">
        <v>78.004712142527382</v>
      </c>
    </row>
    <row r="2501" spans="2:3" x14ac:dyDescent="0.25">
      <c r="B2501" s="264">
        <v>2438</v>
      </c>
      <c r="C2501" s="263">
        <v>135.9326304395608</v>
      </c>
    </row>
    <row r="2502" spans="2:3" x14ac:dyDescent="0.25">
      <c r="B2502" s="264">
        <v>2439</v>
      </c>
      <c r="C2502" s="263">
        <v>88.867501081475211</v>
      </c>
    </row>
    <row r="2503" spans="2:3" x14ac:dyDescent="0.25">
      <c r="B2503" s="264">
        <v>2440</v>
      </c>
      <c r="C2503" s="263">
        <v>174.22507266401516</v>
      </c>
    </row>
    <row r="2504" spans="2:3" x14ac:dyDescent="0.25">
      <c r="B2504" s="264">
        <v>2441</v>
      </c>
      <c r="C2504" s="263">
        <v>137.17411664649279</v>
      </c>
    </row>
    <row r="2505" spans="2:3" x14ac:dyDescent="0.25">
      <c r="B2505" s="264">
        <v>2442</v>
      </c>
      <c r="C2505" s="263">
        <v>136.92289984665268</v>
      </c>
    </row>
    <row r="2506" spans="2:3" x14ac:dyDescent="0.25">
      <c r="B2506" s="264">
        <v>2443</v>
      </c>
      <c r="C2506" s="263">
        <v>137.42262859182017</v>
      </c>
    </row>
    <row r="2507" spans="2:3" x14ac:dyDescent="0.25">
      <c r="B2507" s="264">
        <v>2444</v>
      </c>
      <c r="C2507" s="263">
        <v>122.63657651413699</v>
      </c>
    </row>
    <row r="2508" spans="2:3" x14ac:dyDescent="0.25">
      <c r="B2508" s="264">
        <v>2445</v>
      </c>
      <c r="C2508" s="263">
        <v>129.96354505589844</v>
      </c>
    </row>
    <row r="2509" spans="2:3" x14ac:dyDescent="0.25">
      <c r="B2509" s="264">
        <v>2446</v>
      </c>
      <c r="C2509" s="263">
        <v>142.79673298298817</v>
      </c>
    </row>
    <row r="2510" spans="2:3" x14ac:dyDescent="0.25">
      <c r="B2510" s="264">
        <v>2447</v>
      </c>
      <c r="C2510" s="263">
        <v>162.98565077188238</v>
      </c>
    </row>
    <row r="2511" spans="2:3" x14ac:dyDescent="0.25">
      <c r="B2511" s="264">
        <v>2448</v>
      </c>
      <c r="C2511" s="263">
        <v>72.765923205913708</v>
      </c>
    </row>
    <row r="2512" spans="2:3" x14ac:dyDescent="0.25">
      <c r="B2512" s="264">
        <v>2449</v>
      </c>
      <c r="C2512" s="263">
        <v>121.18966492759075</v>
      </c>
    </row>
    <row r="2513" spans="2:3" x14ac:dyDescent="0.25">
      <c r="B2513" s="264">
        <v>2450</v>
      </c>
      <c r="C2513" s="263">
        <v>116.98602354219219</v>
      </c>
    </row>
    <row r="2514" spans="2:3" x14ac:dyDescent="0.25">
      <c r="B2514" s="264">
        <v>2451</v>
      </c>
      <c r="C2514" s="263">
        <v>120.53271827994415</v>
      </c>
    </row>
    <row r="2515" spans="2:3" x14ac:dyDescent="0.25">
      <c r="B2515" s="264">
        <v>2452</v>
      </c>
      <c r="C2515" s="263">
        <v>99.556584734134574</v>
      </c>
    </row>
    <row r="2516" spans="2:3" x14ac:dyDescent="0.25">
      <c r="B2516" s="264">
        <v>2453</v>
      </c>
      <c r="C2516" s="263">
        <v>127.95410561367187</v>
      </c>
    </row>
    <row r="2517" spans="2:3" x14ac:dyDescent="0.25">
      <c r="B2517" s="264">
        <v>2454</v>
      </c>
      <c r="C2517" s="263">
        <v>144.71618192109042</v>
      </c>
    </row>
    <row r="2518" spans="2:3" x14ac:dyDescent="0.25">
      <c r="B2518" s="264">
        <v>2455</v>
      </c>
      <c r="C2518" s="263">
        <v>71.414546268184935</v>
      </c>
    </row>
    <row r="2519" spans="2:3" x14ac:dyDescent="0.25">
      <c r="B2519" s="264">
        <v>2456</v>
      </c>
      <c r="C2519" s="263">
        <v>101.06584075915137</v>
      </c>
    </row>
    <row r="2520" spans="2:3" x14ac:dyDescent="0.25">
      <c r="B2520" s="264">
        <v>2457</v>
      </c>
      <c r="C2520" s="263">
        <v>133.90371293877553</v>
      </c>
    </row>
    <row r="2521" spans="2:3" x14ac:dyDescent="0.25">
      <c r="B2521" s="264">
        <v>2458</v>
      </c>
      <c r="C2521" s="263">
        <v>106.77707312730377</v>
      </c>
    </row>
    <row r="2522" spans="2:3" x14ac:dyDescent="0.25">
      <c r="B2522" s="264">
        <v>2459</v>
      </c>
      <c r="C2522" s="263">
        <v>133.7457692479054</v>
      </c>
    </row>
    <row r="2523" spans="2:3" x14ac:dyDescent="0.25">
      <c r="B2523" s="264">
        <v>2460</v>
      </c>
      <c r="C2523" s="263">
        <v>115.93332339218715</v>
      </c>
    </row>
    <row r="2524" spans="2:3" x14ac:dyDescent="0.25">
      <c r="B2524" s="264">
        <v>2461</v>
      </c>
      <c r="C2524" s="263">
        <v>124.06902224442868</v>
      </c>
    </row>
    <row r="2525" spans="2:3" x14ac:dyDescent="0.25">
      <c r="B2525" s="264">
        <v>2462</v>
      </c>
      <c r="C2525" s="263">
        <v>135.69546430532696</v>
      </c>
    </row>
    <row r="2526" spans="2:3" x14ac:dyDescent="0.25">
      <c r="B2526" s="264">
        <v>2463</v>
      </c>
      <c r="C2526" s="263">
        <v>140.07887582140611</v>
      </c>
    </row>
    <row r="2527" spans="2:3" x14ac:dyDescent="0.25">
      <c r="B2527" s="264">
        <v>2464</v>
      </c>
      <c r="C2527" s="263">
        <v>106.53287500910071</v>
      </c>
    </row>
    <row r="2528" spans="2:3" x14ac:dyDescent="0.25">
      <c r="B2528" s="264">
        <v>2465</v>
      </c>
      <c r="C2528" s="263">
        <v>108.3126844932079</v>
      </c>
    </row>
    <row r="2529" spans="2:3" x14ac:dyDescent="0.25">
      <c r="B2529" s="264">
        <v>2466</v>
      </c>
      <c r="C2529" s="263">
        <v>131.16185672566669</v>
      </c>
    </row>
    <row r="2530" spans="2:3" x14ac:dyDescent="0.25">
      <c r="B2530" s="264">
        <v>2467</v>
      </c>
      <c r="C2530" s="263">
        <v>116.85029365874162</v>
      </c>
    </row>
    <row r="2531" spans="2:3" x14ac:dyDescent="0.25">
      <c r="B2531" s="264">
        <v>2468</v>
      </c>
      <c r="C2531" s="263">
        <v>145.95853789753352</v>
      </c>
    </row>
    <row r="2532" spans="2:3" x14ac:dyDescent="0.25">
      <c r="B2532" s="264">
        <v>2469</v>
      </c>
      <c r="C2532" s="263">
        <v>120.80399067150924</v>
      </c>
    </row>
    <row r="2533" spans="2:3" x14ac:dyDescent="0.25">
      <c r="B2533" s="264">
        <v>2470</v>
      </c>
      <c r="C2533" s="263">
        <v>146.4327808764551</v>
      </c>
    </row>
    <row r="2534" spans="2:3" x14ac:dyDescent="0.25">
      <c r="B2534" s="264">
        <v>2471</v>
      </c>
      <c r="C2534" s="263">
        <v>137.27293988048663</v>
      </c>
    </row>
    <row r="2535" spans="2:3" x14ac:dyDescent="0.25">
      <c r="B2535" s="264">
        <v>2472</v>
      </c>
      <c r="C2535" s="263">
        <v>142.1198848562664</v>
      </c>
    </row>
    <row r="2536" spans="2:3" x14ac:dyDescent="0.25">
      <c r="B2536" s="264">
        <v>2473</v>
      </c>
      <c r="C2536" s="263">
        <v>142.91827262457608</v>
      </c>
    </row>
    <row r="2537" spans="2:3" x14ac:dyDescent="0.25">
      <c r="B2537" s="264">
        <v>2474</v>
      </c>
      <c r="C2537" s="263">
        <v>156.57146949086658</v>
      </c>
    </row>
    <row r="2538" spans="2:3" x14ac:dyDescent="0.25">
      <c r="B2538" s="264">
        <v>2475</v>
      </c>
      <c r="C2538" s="263">
        <v>134.63852314814216</v>
      </c>
    </row>
    <row r="2539" spans="2:3" x14ac:dyDescent="0.25">
      <c r="B2539" s="264">
        <v>2476</v>
      </c>
      <c r="C2539" s="263">
        <v>130.8618491975482</v>
      </c>
    </row>
    <row r="2540" spans="2:3" x14ac:dyDescent="0.25">
      <c r="B2540" s="264">
        <v>2477</v>
      </c>
      <c r="C2540" s="263">
        <v>79.626941474478343</v>
      </c>
    </row>
    <row r="2541" spans="2:3" x14ac:dyDescent="0.25">
      <c r="B2541" s="264">
        <v>2478</v>
      </c>
      <c r="C2541" s="263">
        <v>125.73443183268823</v>
      </c>
    </row>
    <row r="2542" spans="2:3" x14ac:dyDescent="0.25">
      <c r="B2542" s="264">
        <v>2479</v>
      </c>
      <c r="C2542" s="263">
        <v>139.26136497415771</v>
      </c>
    </row>
    <row r="2543" spans="2:3" x14ac:dyDescent="0.25">
      <c r="B2543" s="264">
        <v>2480</v>
      </c>
      <c r="C2543" s="263">
        <v>121.9999466116285</v>
      </c>
    </row>
    <row r="2544" spans="2:3" x14ac:dyDescent="0.25">
      <c r="B2544" s="264">
        <v>2481</v>
      </c>
      <c r="C2544" s="263">
        <v>159.62142991945396</v>
      </c>
    </row>
    <row r="2545" spans="2:3" x14ac:dyDescent="0.25">
      <c r="B2545" s="264">
        <v>2482</v>
      </c>
      <c r="C2545" s="263">
        <v>101.24398581203923</v>
      </c>
    </row>
    <row r="2546" spans="2:3" x14ac:dyDescent="0.25">
      <c r="B2546" s="264">
        <v>2483</v>
      </c>
      <c r="C2546" s="263">
        <v>95.981424119795719</v>
      </c>
    </row>
    <row r="2547" spans="2:3" x14ac:dyDescent="0.25">
      <c r="B2547" s="264">
        <v>2484</v>
      </c>
      <c r="C2547" s="263">
        <v>155.44567700346266</v>
      </c>
    </row>
    <row r="2548" spans="2:3" x14ac:dyDescent="0.25">
      <c r="B2548" s="264">
        <v>2485</v>
      </c>
      <c r="C2548" s="263">
        <v>131.69085277690348</v>
      </c>
    </row>
    <row r="2549" spans="2:3" x14ac:dyDescent="0.25">
      <c r="B2549" s="264">
        <v>2486</v>
      </c>
      <c r="C2549" s="263">
        <v>123.57893632702741</v>
      </c>
    </row>
    <row r="2550" spans="2:3" x14ac:dyDescent="0.25">
      <c r="B2550" s="264">
        <v>2487</v>
      </c>
      <c r="C2550" s="263">
        <v>106.42049912840476</v>
      </c>
    </row>
    <row r="2551" spans="2:3" x14ac:dyDescent="0.25">
      <c r="B2551" s="264">
        <v>2488</v>
      </c>
      <c r="C2551" s="263">
        <v>144.95539574551856</v>
      </c>
    </row>
    <row r="2552" spans="2:3" x14ac:dyDescent="0.25">
      <c r="B2552" s="264">
        <v>2489</v>
      </c>
      <c r="C2552" s="263">
        <v>117.7934623617615</v>
      </c>
    </row>
    <row r="2553" spans="2:3" x14ac:dyDescent="0.25">
      <c r="B2553" s="264">
        <v>2490</v>
      </c>
      <c r="C2553" s="263">
        <v>122.79884423203497</v>
      </c>
    </row>
    <row r="2554" spans="2:3" x14ac:dyDescent="0.25">
      <c r="B2554" s="264">
        <v>2491</v>
      </c>
      <c r="C2554" s="263">
        <v>114.29219656224221</v>
      </c>
    </row>
    <row r="2555" spans="2:3" x14ac:dyDescent="0.25">
      <c r="B2555" s="264">
        <v>2492</v>
      </c>
      <c r="C2555" s="263">
        <v>94.792814528072256</v>
      </c>
    </row>
    <row r="2556" spans="2:3" x14ac:dyDescent="0.25">
      <c r="B2556" s="264">
        <v>2493</v>
      </c>
      <c r="C2556" s="263">
        <v>123.9638772615202</v>
      </c>
    </row>
    <row r="2557" spans="2:3" x14ac:dyDescent="0.25">
      <c r="B2557" s="264">
        <v>2494</v>
      </c>
      <c r="C2557" s="263">
        <v>86.565417194109131</v>
      </c>
    </row>
    <row r="2558" spans="2:3" x14ac:dyDescent="0.25">
      <c r="B2558" s="264">
        <v>2495</v>
      </c>
      <c r="C2558" s="263">
        <v>85.639114867643869</v>
      </c>
    </row>
    <row r="2559" spans="2:3" x14ac:dyDescent="0.25">
      <c r="B2559" s="264">
        <v>2496</v>
      </c>
      <c r="C2559" s="263">
        <v>131.18419332098213</v>
      </c>
    </row>
    <row r="2560" spans="2:3" x14ac:dyDescent="0.25">
      <c r="B2560" s="264">
        <v>2497</v>
      </c>
      <c r="C2560" s="263">
        <v>119.31443687363085</v>
      </c>
    </row>
    <row r="2561" spans="2:3" x14ac:dyDescent="0.25">
      <c r="B2561" s="264">
        <v>2498</v>
      </c>
      <c r="C2561" s="263">
        <v>169.41297602259766</v>
      </c>
    </row>
    <row r="2562" spans="2:3" x14ac:dyDescent="0.25">
      <c r="B2562" s="264">
        <v>2499</v>
      </c>
      <c r="C2562" s="263">
        <v>85.707281328059935</v>
      </c>
    </row>
    <row r="2563" spans="2:3" x14ac:dyDescent="0.25">
      <c r="B2563" s="264">
        <v>2500</v>
      </c>
      <c r="C2563" s="263">
        <v>111.06569416783405</v>
      </c>
    </row>
    <row r="2564" spans="2:3" x14ac:dyDescent="0.25">
      <c r="B2564" s="264">
        <v>2501</v>
      </c>
      <c r="C2564" s="263">
        <v>113.23510087938585</v>
      </c>
    </row>
    <row r="2565" spans="2:3" x14ac:dyDescent="0.25">
      <c r="B2565" s="264">
        <v>2502</v>
      </c>
      <c r="C2565" s="263">
        <v>100.12801554572086</v>
      </c>
    </row>
    <row r="2566" spans="2:3" x14ac:dyDescent="0.25">
      <c r="B2566" s="264">
        <v>2503</v>
      </c>
      <c r="C2566" s="263">
        <v>108.76875236504947</v>
      </c>
    </row>
    <row r="2567" spans="2:3" x14ac:dyDescent="0.25">
      <c r="B2567" s="264">
        <v>2504</v>
      </c>
      <c r="C2567" s="263">
        <v>144.5539302867291</v>
      </c>
    </row>
    <row r="2568" spans="2:3" x14ac:dyDescent="0.25">
      <c r="B2568" s="264">
        <v>2505</v>
      </c>
      <c r="C2568" s="263">
        <v>122.84846898822842</v>
      </c>
    </row>
    <row r="2569" spans="2:3" x14ac:dyDescent="0.25">
      <c r="B2569" s="264">
        <v>2506</v>
      </c>
      <c r="C2569" s="263">
        <v>105.62277125314536</v>
      </c>
    </row>
    <row r="2570" spans="2:3" x14ac:dyDescent="0.25">
      <c r="B2570" s="264">
        <v>2507</v>
      </c>
      <c r="C2570" s="263">
        <v>95.096673700666315</v>
      </c>
    </row>
    <row r="2571" spans="2:3" x14ac:dyDescent="0.25">
      <c r="B2571" s="264">
        <v>2508</v>
      </c>
      <c r="C2571" s="263">
        <v>185.26540582109348</v>
      </c>
    </row>
    <row r="2572" spans="2:3" x14ac:dyDescent="0.25">
      <c r="B2572" s="264">
        <v>2509</v>
      </c>
      <c r="C2572" s="263">
        <v>77.275439756690361</v>
      </c>
    </row>
    <row r="2573" spans="2:3" x14ac:dyDescent="0.25">
      <c r="B2573" s="264">
        <v>2510</v>
      </c>
      <c r="C2573" s="263">
        <v>139.19978198700053</v>
      </c>
    </row>
    <row r="2574" spans="2:3" x14ac:dyDescent="0.25">
      <c r="B2574" s="264">
        <v>2511</v>
      </c>
      <c r="C2574" s="263">
        <v>138.98529277801438</v>
      </c>
    </row>
    <row r="2575" spans="2:3" x14ac:dyDescent="0.25">
      <c r="B2575" s="264">
        <v>2512</v>
      </c>
      <c r="C2575" s="263">
        <v>144.21229440529851</v>
      </c>
    </row>
    <row r="2576" spans="2:3" x14ac:dyDescent="0.25">
      <c r="B2576" s="264">
        <v>2513</v>
      </c>
      <c r="C2576" s="263">
        <v>103.07995510598903</v>
      </c>
    </row>
    <row r="2577" spans="2:3" x14ac:dyDescent="0.25">
      <c r="B2577" s="264">
        <v>2514</v>
      </c>
      <c r="C2577" s="263">
        <v>128.17633152824237</v>
      </c>
    </row>
    <row r="2578" spans="2:3" x14ac:dyDescent="0.25">
      <c r="B2578" s="264">
        <v>2515</v>
      </c>
      <c r="C2578" s="263">
        <v>85.620349760024055</v>
      </c>
    </row>
    <row r="2579" spans="2:3" x14ac:dyDescent="0.25">
      <c r="B2579" s="264">
        <v>2516</v>
      </c>
      <c r="C2579" s="263">
        <v>111.66865103049147</v>
      </c>
    </row>
    <row r="2580" spans="2:3" x14ac:dyDescent="0.25">
      <c r="B2580" s="264">
        <v>2517</v>
      </c>
      <c r="C2580" s="263">
        <v>88.880042813997989</v>
      </c>
    </row>
    <row r="2581" spans="2:3" x14ac:dyDescent="0.25">
      <c r="B2581" s="264">
        <v>2518</v>
      </c>
      <c r="C2581" s="263">
        <v>110.03321143036528</v>
      </c>
    </row>
    <row r="2582" spans="2:3" x14ac:dyDescent="0.25">
      <c r="B2582" s="264">
        <v>2519</v>
      </c>
      <c r="C2582" s="263">
        <v>129.52612719972464</v>
      </c>
    </row>
    <row r="2583" spans="2:3" x14ac:dyDescent="0.25">
      <c r="B2583" s="264">
        <v>2520</v>
      </c>
      <c r="C2583" s="263">
        <v>96.105699626691347</v>
      </c>
    </row>
    <row r="2584" spans="2:3" x14ac:dyDescent="0.25">
      <c r="B2584" s="264">
        <v>2521</v>
      </c>
      <c r="C2584" s="263">
        <v>121.4294105799509</v>
      </c>
    </row>
    <row r="2585" spans="2:3" x14ac:dyDescent="0.25">
      <c r="B2585" s="264">
        <v>2522</v>
      </c>
      <c r="C2585" s="263">
        <v>102.51502953061841</v>
      </c>
    </row>
    <row r="2586" spans="2:3" x14ac:dyDescent="0.25">
      <c r="B2586" s="264">
        <v>2523</v>
      </c>
      <c r="C2586" s="263">
        <v>137.45717004744816</v>
      </c>
    </row>
    <row r="2587" spans="2:3" x14ac:dyDescent="0.25">
      <c r="B2587" s="264">
        <v>2524</v>
      </c>
      <c r="C2587" s="263">
        <v>103.80435662616786</v>
      </c>
    </row>
    <row r="2588" spans="2:3" x14ac:dyDescent="0.25">
      <c r="B2588" s="264">
        <v>2525</v>
      </c>
      <c r="C2588" s="263">
        <v>130.53624389963846</v>
      </c>
    </row>
    <row r="2589" spans="2:3" x14ac:dyDescent="0.25">
      <c r="B2589" s="264">
        <v>2526</v>
      </c>
      <c r="C2589" s="263">
        <v>129.71169818909772</v>
      </c>
    </row>
    <row r="2590" spans="2:3" x14ac:dyDescent="0.25">
      <c r="B2590" s="264">
        <v>2527</v>
      </c>
      <c r="C2590" s="263">
        <v>79.390787762794304</v>
      </c>
    </row>
    <row r="2591" spans="2:3" x14ac:dyDescent="0.25">
      <c r="B2591" s="264">
        <v>2528</v>
      </c>
      <c r="C2591" s="263">
        <v>95.617161663491544</v>
      </c>
    </row>
    <row r="2592" spans="2:3" x14ac:dyDescent="0.25">
      <c r="B2592" s="264">
        <v>2529</v>
      </c>
      <c r="C2592" s="263">
        <v>101.14215143245278</v>
      </c>
    </row>
    <row r="2593" spans="2:3" x14ac:dyDescent="0.25">
      <c r="B2593" s="264">
        <v>2530</v>
      </c>
      <c r="C2593" s="263">
        <v>88.281673382329217</v>
      </c>
    </row>
    <row r="2594" spans="2:3" x14ac:dyDescent="0.25">
      <c r="B2594" s="264">
        <v>2531</v>
      </c>
      <c r="C2594" s="263">
        <v>128.91721471952636</v>
      </c>
    </row>
    <row r="2595" spans="2:3" x14ac:dyDescent="0.25">
      <c r="B2595" s="264">
        <v>2532</v>
      </c>
      <c r="C2595" s="263">
        <v>131.78240765098008</v>
      </c>
    </row>
    <row r="2596" spans="2:3" x14ac:dyDescent="0.25">
      <c r="B2596" s="264">
        <v>2533</v>
      </c>
      <c r="C2596" s="263">
        <v>110.62380944220999</v>
      </c>
    </row>
    <row r="2597" spans="2:3" x14ac:dyDescent="0.25">
      <c r="B2597" s="264">
        <v>2534</v>
      </c>
      <c r="C2597" s="263">
        <v>131.98527044707225</v>
      </c>
    </row>
    <row r="2598" spans="2:3" x14ac:dyDescent="0.25">
      <c r="B2598" s="264">
        <v>2535</v>
      </c>
      <c r="C2598" s="263">
        <v>104.29087368574103</v>
      </c>
    </row>
    <row r="2599" spans="2:3" x14ac:dyDescent="0.25">
      <c r="B2599" s="264">
        <v>2536</v>
      </c>
      <c r="C2599" s="263">
        <v>115.86932836871016</v>
      </c>
    </row>
    <row r="2600" spans="2:3" x14ac:dyDescent="0.25">
      <c r="B2600" s="264">
        <v>2537</v>
      </c>
      <c r="C2600" s="263">
        <v>119.06357679754494</v>
      </c>
    </row>
    <row r="2601" spans="2:3" x14ac:dyDescent="0.25">
      <c r="B2601" s="264">
        <v>2538</v>
      </c>
      <c r="C2601" s="263">
        <v>111.20270431539799</v>
      </c>
    </row>
    <row r="2602" spans="2:3" x14ac:dyDescent="0.25">
      <c r="B2602" s="264">
        <v>2539</v>
      </c>
      <c r="C2602" s="263">
        <v>109.07309154461092</v>
      </c>
    </row>
    <row r="2603" spans="2:3" x14ac:dyDescent="0.25">
      <c r="B2603" s="264">
        <v>2540</v>
      </c>
      <c r="C2603" s="263">
        <v>139.85562878004987</v>
      </c>
    </row>
    <row r="2604" spans="2:3" x14ac:dyDescent="0.25">
      <c r="B2604" s="264">
        <v>2541</v>
      </c>
      <c r="C2604" s="263">
        <v>102.00369390295526</v>
      </c>
    </row>
    <row r="2605" spans="2:3" x14ac:dyDescent="0.25">
      <c r="B2605" s="264">
        <v>2542</v>
      </c>
      <c r="C2605" s="263">
        <v>131.16335072885144</v>
      </c>
    </row>
    <row r="2606" spans="2:3" x14ac:dyDescent="0.25">
      <c r="B2606" s="264">
        <v>2543</v>
      </c>
      <c r="C2606" s="263">
        <v>114.57933052633601</v>
      </c>
    </row>
    <row r="2607" spans="2:3" x14ac:dyDescent="0.25">
      <c r="B2607" s="264">
        <v>2544</v>
      </c>
      <c r="C2607" s="263">
        <v>130.90272572943206</v>
      </c>
    </row>
    <row r="2608" spans="2:3" x14ac:dyDescent="0.25">
      <c r="B2608" s="264">
        <v>2545</v>
      </c>
      <c r="C2608" s="263">
        <v>79.503959624272198</v>
      </c>
    </row>
    <row r="2609" spans="2:3" x14ac:dyDescent="0.25">
      <c r="B2609" s="264">
        <v>2546</v>
      </c>
      <c r="C2609" s="263">
        <v>107.74404890055634</v>
      </c>
    </row>
    <row r="2610" spans="2:3" x14ac:dyDescent="0.25">
      <c r="B2610" s="264">
        <v>2547</v>
      </c>
      <c r="C2610" s="263">
        <v>145.19763310428957</v>
      </c>
    </row>
    <row r="2611" spans="2:3" x14ac:dyDescent="0.25">
      <c r="B2611" s="264">
        <v>2548</v>
      </c>
      <c r="C2611" s="263">
        <v>150.83125732814781</v>
      </c>
    </row>
    <row r="2612" spans="2:3" x14ac:dyDescent="0.25">
      <c r="B2612" s="264">
        <v>2549</v>
      </c>
      <c r="C2612" s="263">
        <v>111.25399682093979</v>
      </c>
    </row>
    <row r="2613" spans="2:3" x14ac:dyDescent="0.25">
      <c r="B2613" s="264">
        <v>2550</v>
      </c>
      <c r="C2613" s="263">
        <v>116.88463421098169</v>
      </c>
    </row>
    <row r="2614" spans="2:3" x14ac:dyDescent="0.25">
      <c r="B2614" s="264">
        <v>2551</v>
      </c>
      <c r="C2614" s="263">
        <v>132.69632105866179</v>
      </c>
    </row>
    <row r="2615" spans="2:3" x14ac:dyDescent="0.25">
      <c r="B2615" s="264">
        <v>2552</v>
      </c>
      <c r="C2615" s="263">
        <v>127.72851809414207</v>
      </c>
    </row>
    <row r="2616" spans="2:3" x14ac:dyDescent="0.25">
      <c r="B2616" s="264">
        <v>2553</v>
      </c>
      <c r="C2616" s="263">
        <v>124.31460837486269</v>
      </c>
    </row>
    <row r="2617" spans="2:3" x14ac:dyDescent="0.25">
      <c r="B2617" s="264">
        <v>2554</v>
      </c>
      <c r="C2617" s="263">
        <v>93.858478973096169</v>
      </c>
    </row>
    <row r="2618" spans="2:3" x14ac:dyDescent="0.25">
      <c r="B2618" s="264">
        <v>2555</v>
      </c>
      <c r="C2618" s="263">
        <v>122.45298730893782</v>
      </c>
    </row>
    <row r="2619" spans="2:3" x14ac:dyDescent="0.25">
      <c r="B2619" s="264">
        <v>2556</v>
      </c>
      <c r="C2619" s="263">
        <v>74.093083804668865</v>
      </c>
    </row>
    <row r="2620" spans="2:3" x14ac:dyDescent="0.25">
      <c r="B2620" s="264">
        <v>2557</v>
      </c>
      <c r="C2620" s="263">
        <v>127.65115713513335</v>
      </c>
    </row>
    <row r="2621" spans="2:3" x14ac:dyDescent="0.25">
      <c r="B2621" s="264">
        <v>2558</v>
      </c>
      <c r="C2621" s="263">
        <v>159.68544240024193</v>
      </c>
    </row>
    <row r="2622" spans="2:3" x14ac:dyDescent="0.25">
      <c r="B2622" s="264">
        <v>2559</v>
      </c>
      <c r="C2622" s="263">
        <v>124.30185776646886</v>
      </c>
    </row>
    <row r="2623" spans="2:3" x14ac:dyDescent="0.25">
      <c r="B2623" s="264">
        <v>2560</v>
      </c>
      <c r="C2623" s="263">
        <v>83.983584981013792</v>
      </c>
    </row>
    <row r="2624" spans="2:3" x14ac:dyDescent="0.25">
      <c r="B2624" s="264">
        <v>2561</v>
      </c>
      <c r="C2624" s="263">
        <v>59.781305292468687</v>
      </c>
    </row>
    <row r="2625" spans="2:3" x14ac:dyDescent="0.25">
      <c r="B2625" s="264">
        <v>2562</v>
      </c>
      <c r="C2625" s="263">
        <v>81.689608842301752</v>
      </c>
    </row>
    <row r="2626" spans="2:3" x14ac:dyDescent="0.25">
      <c r="B2626" s="264">
        <v>2563</v>
      </c>
      <c r="C2626" s="263">
        <v>98.87580013156942</v>
      </c>
    </row>
    <row r="2627" spans="2:3" x14ac:dyDescent="0.25">
      <c r="B2627" s="264">
        <v>2564</v>
      </c>
      <c r="C2627" s="263">
        <v>101.56105786773571</v>
      </c>
    </row>
    <row r="2628" spans="2:3" x14ac:dyDescent="0.25">
      <c r="B2628" s="264">
        <v>2565</v>
      </c>
      <c r="C2628" s="263">
        <v>122.08223466420962</v>
      </c>
    </row>
    <row r="2629" spans="2:3" x14ac:dyDescent="0.25">
      <c r="B2629" s="264">
        <v>2566</v>
      </c>
      <c r="C2629" s="263">
        <v>75.733818381954421</v>
      </c>
    </row>
    <row r="2630" spans="2:3" x14ac:dyDescent="0.25">
      <c r="B2630" s="264">
        <v>2567</v>
      </c>
      <c r="C2630" s="263">
        <v>145.84030914458731</v>
      </c>
    </row>
    <row r="2631" spans="2:3" x14ac:dyDescent="0.25">
      <c r="B2631" s="264">
        <v>2568</v>
      </c>
      <c r="C2631" s="263">
        <v>89.840502028584453</v>
      </c>
    </row>
    <row r="2632" spans="2:3" x14ac:dyDescent="0.25">
      <c r="B2632" s="264">
        <v>2569</v>
      </c>
      <c r="C2632" s="263">
        <v>115.95231842873821</v>
      </c>
    </row>
    <row r="2633" spans="2:3" x14ac:dyDescent="0.25">
      <c r="B2633" s="264">
        <v>2570</v>
      </c>
      <c r="C2633" s="263">
        <v>109.06217075536784</v>
      </c>
    </row>
    <row r="2634" spans="2:3" x14ac:dyDescent="0.25">
      <c r="B2634" s="264">
        <v>2571</v>
      </c>
      <c r="C2634" s="263">
        <v>116.64911514117316</v>
      </c>
    </row>
    <row r="2635" spans="2:3" x14ac:dyDescent="0.25">
      <c r="B2635" s="264">
        <v>2572</v>
      </c>
      <c r="C2635" s="263">
        <v>134.92375512135538</v>
      </c>
    </row>
    <row r="2636" spans="2:3" x14ac:dyDescent="0.25">
      <c r="B2636" s="264">
        <v>2573</v>
      </c>
      <c r="C2636" s="263">
        <v>107.06342527694545</v>
      </c>
    </row>
    <row r="2637" spans="2:3" x14ac:dyDescent="0.25">
      <c r="B2637" s="264">
        <v>2574</v>
      </c>
      <c r="C2637" s="263">
        <v>114.93073135400043</v>
      </c>
    </row>
    <row r="2638" spans="2:3" x14ac:dyDescent="0.25">
      <c r="B2638" s="264">
        <v>2575</v>
      </c>
      <c r="C2638" s="263">
        <v>82.882741352260609</v>
      </c>
    </row>
    <row r="2639" spans="2:3" x14ac:dyDescent="0.25">
      <c r="B2639" s="264">
        <v>2576</v>
      </c>
      <c r="C2639" s="263">
        <v>119.17293335107551</v>
      </c>
    </row>
    <row r="2640" spans="2:3" x14ac:dyDescent="0.25">
      <c r="B2640" s="264">
        <v>2577</v>
      </c>
      <c r="C2640" s="263">
        <v>163.70731687240067</v>
      </c>
    </row>
    <row r="2641" spans="2:3" x14ac:dyDescent="0.25">
      <c r="B2641" s="264">
        <v>2578</v>
      </c>
      <c r="C2641" s="263">
        <v>167.80285862157842</v>
      </c>
    </row>
    <row r="2642" spans="2:3" x14ac:dyDescent="0.25">
      <c r="B2642" s="264">
        <v>2579</v>
      </c>
      <c r="C2642" s="263">
        <v>53.137400280144533</v>
      </c>
    </row>
    <row r="2643" spans="2:3" x14ac:dyDescent="0.25">
      <c r="B2643" s="264">
        <v>2580</v>
      </c>
      <c r="C2643" s="263">
        <v>123.64695215569807</v>
      </c>
    </row>
    <row r="2644" spans="2:3" x14ac:dyDescent="0.25">
      <c r="B2644" s="264">
        <v>2581</v>
      </c>
      <c r="C2644" s="263">
        <v>145.95636708990668</v>
      </c>
    </row>
    <row r="2645" spans="2:3" x14ac:dyDescent="0.25">
      <c r="B2645" s="264">
        <v>2582</v>
      </c>
      <c r="C2645" s="263">
        <v>125.33475264508128</v>
      </c>
    </row>
    <row r="2646" spans="2:3" x14ac:dyDescent="0.25">
      <c r="B2646" s="264">
        <v>2583</v>
      </c>
      <c r="C2646" s="263">
        <v>127.10184680020869</v>
      </c>
    </row>
    <row r="2647" spans="2:3" x14ac:dyDescent="0.25">
      <c r="B2647" s="264">
        <v>2584</v>
      </c>
      <c r="C2647" s="263">
        <v>86.905698164037489</v>
      </c>
    </row>
    <row r="2648" spans="2:3" x14ac:dyDescent="0.25">
      <c r="B2648" s="264">
        <v>2585</v>
      </c>
      <c r="C2648" s="263">
        <v>173.36562251136334</v>
      </c>
    </row>
    <row r="2649" spans="2:3" x14ac:dyDescent="0.25">
      <c r="B2649" s="264">
        <v>2586</v>
      </c>
      <c r="C2649" s="263">
        <v>135.70864891933985</v>
      </c>
    </row>
    <row r="2650" spans="2:3" x14ac:dyDescent="0.25">
      <c r="B2650" s="264">
        <v>2587</v>
      </c>
      <c r="C2650" s="263">
        <v>93.627435458021424</v>
      </c>
    </row>
    <row r="2651" spans="2:3" x14ac:dyDescent="0.25">
      <c r="B2651" s="264">
        <v>2588</v>
      </c>
      <c r="C2651" s="263">
        <v>97.323585364441684</v>
      </c>
    </row>
    <row r="2652" spans="2:3" x14ac:dyDescent="0.25">
      <c r="B2652" s="264">
        <v>2589</v>
      </c>
      <c r="C2652" s="263">
        <v>86.299682323187596</v>
      </c>
    </row>
    <row r="2653" spans="2:3" x14ac:dyDescent="0.25">
      <c r="B2653" s="264">
        <v>2590</v>
      </c>
      <c r="C2653" s="263">
        <v>167.14511421312272</v>
      </c>
    </row>
    <row r="2654" spans="2:3" x14ac:dyDescent="0.25">
      <c r="B2654" s="264">
        <v>2591</v>
      </c>
      <c r="C2654" s="263">
        <v>141.79769753020329</v>
      </c>
    </row>
    <row r="2655" spans="2:3" x14ac:dyDescent="0.25">
      <c r="B2655" s="264">
        <v>2592</v>
      </c>
      <c r="C2655" s="263">
        <v>149.85772086950331</v>
      </c>
    </row>
    <row r="2656" spans="2:3" x14ac:dyDescent="0.25">
      <c r="B2656" s="264">
        <v>2593</v>
      </c>
      <c r="C2656" s="263">
        <v>101.63382409025637</v>
      </c>
    </row>
    <row r="2657" spans="2:3" x14ac:dyDescent="0.25">
      <c r="B2657" s="264">
        <v>2594</v>
      </c>
      <c r="C2657" s="263">
        <v>89.12246308293291</v>
      </c>
    </row>
    <row r="2658" spans="2:3" x14ac:dyDescent="0.25">
      <c r="B2658" s="264">
        <v>2595</v>
      </c>
      <c r="C2658" s="263">
        <v>114.90068054339909</v>
      </c>
    </row>
    <row r="2659" spans="2:3" x14ac:dyDescent="0.25">
      <c r="B2659" s="264">
        <v>2596</v>
      </c>
      <c r="C2659" s="263">
        <v>113.77415048428767</v>
      </c>
    </row>
    <row r="2660" spans="2:3" x14ac:dyDescent="0.25">
      <c r="B2660" s="264">
        <v>2597</v>
      </c>
      <c r="C2660" s="263">
        <v>119.03886167445806</v>
      </c>
    </row>
    <row r="2661" spans="2:3" x14ac:dyDescent="0.25">
      <c r="B2661" s="264">
        <v>2598</v>
      </c>
      <c r="C2661" s="263">
        <v>111.15688367754929</v>
      </c>
    </row>
    <row r="2662" spans="2:3" x14ac:dyDescent="0.25">
      <c r="B2662" s="264">
        <v>2599</v>
      </c>
      <c r="C2662" s="263">
        <v>202.44388900083288</v>
      </c>
    </row>
    <row r="2663" spans="2:3" x14ac:dyDescent="0.25">
      <c r="B2663" s="264">
        <v>2600</v>
      </c>
      <c r="C2663" s="263">
        <v>118.90732589097321</v>
      </c>
    </row>
    <row r="2664" spans="2:3" x14ac:dyDescent="0.25">
      <c r="B2664" s="264">
        <v>2601</v>
      </c>
      <c r="C2664" s="263">
        <v>65.030953100342842</v>
      </c>
    </row>
    <row r="2665" spans="2:3" x14ac:dyDescent="0.25">
      <c r="B2665" s="264">
        <v>2602</v>
      </c>
      <c r="C2665" s="263">
        <v>159.27769177845119</v>
      </c>
    </row>
    <row r="2666" spans="2:3" x14ac:dyDescent="0.25">
      <c r="B2666" s="264">
        <v>2603</v>
      </c>
      <c r="C2666" s="263">
        <v>92.153288404198534</v>
      </c>
    </row>
    <row r="2667" spans="2:3" x14ac:dyDescent="0.25">
      <c r="B2667" s="264">
        <v>2604</v>
      </c>
      <c r="C2667" s="263">
        <v>121.44060852502045</v>
      </c>
    </row>
    <row r="2668" spans="2:3" x14ac:dyDescent="0.25">
      <c r="B2668" s="264">
        <v>2605</v>
      </c>
      <c r="C2668" s="263">
        <v>131.52935419761226</v>
      </c>
    </row>
    <row r="2669" spans="2:3" x14ac:dyDescent="0.25">
      <c r="B2669" s="264">
        <v>2606</v>
      </c>
      <c r="C2669" s="263">
        <v>131.23766283434497</v>
      </c>
    </row>
    <row r="2670" spans="2:3" x14ac:dyDescent="0.25">
      <c r="B2670" s="264">
        <v>2607</v>
      </c>
      <c r="C2670" s="263">
        <v>114.66916590986963</v>
      </c>
    </row>
    <row r="2671" spans="2:3" x14ac:dyDescent="0.25">
      <c r="B2671" s="264">
        <v>2608</v>
      </c>
      <c r="C2671" s="263">
        <v>144.43976909934972</v>
      </c>
    </row>
    <row r="2672" spans="2:3" x14ac:dyDescent="0.25">
      <c r="B2672" s="264">
        <v>2609</v>
      </c>
      <c r="C2672" s="263">
        <v>143.40816345641156</v>
      </c>
    </row>
    <row r="2673" spans="2:3" x14ac:dyDescent="0.25">
      <c r="B2673" s="264">
        <v>2610</v>
      </c>
      <c r="C2673" s="263">
        <v>123.95981467437879</v>
      </c>
    </row>
    <row r="2674" spans="2:3" x14ac:dyDescent="0.25">
      <c r="B2674" s="264">
        <v>2611</v>
      </c>
      <c r="C2674" s="263">
        <v>123.57811782847412</v>
      </c>
    </row>
    <row r="2675" spans="2:3" x14ac:dyDescent="0.25">
      <c r="B2675" s="264">
        <v>2612</v>
      </c>
      <c r="C2675" s="263">
        <v>165.79713434661667</v>
      </c>
    </row>
    <row r="2676" spans="2:3" x14ac:dyDescent="0.25">
      <c r="B2676" s="264">
        <v>2613</v>
      </c>
      <c r="C2676" s="263">
        <v>119.88541214860356</v>
      </c>
    </row>
    <row r="2677" spans="2:3" x14ac:dyDescent="0.25">
      <c r="B2677" s="264">
        <v>2614</v>
      </c>
      <c r="C2677" s="263">
        <v>107.78728145818317</v>
      </c>
    </row>
    <row r="2678" spans="2:3" x14ac:dyDescent="0.25">
      <c r="B2678" s="264">
        <v>2615</v>
      </c>
      <c r="C2678" s="263">
        <v>117.34230764789876</v>
      </c>
    </row>
    <row r="2679" spans="2:3" x14ac:dyDescent="0.25">
      <c r="B2679" s="264">
        <v>2616</v>
      </c>
      <c r="C2679" s="263">
        <v>149.72615383105477</v>
      </c>
    </row>
    <row r="2680" spans="2:3" x14ac:dyDescent="0.25">
      <c r="B2680" s="264">
        <v>2617</v>
      </c>
      <c r="C2680" s="263">
        <v>145.2371863785755</v>
      </c>
    </row>
    <row r="2681" spans="2:3" x14ac:dyDescent="0.25">
      <c r="B2681" s="264">
        <v>2618</v>
      </c>
      <c r="C2681" s="263">
        <v>140.29643920327575</v>
      </c>
    </row>
    <row r="2682" spans="2:3" x14ac:dyDescent="0.25">
      <c r="B2682" s="264">
        <v>2619</v>
      </c>
      <c r="C2682" s="263">
        <v>122.92627392335663</v>
      </c>
    </row>
    <row r="2683" spans="2:3" x14ac:dyDescent="0.25">
      <c r="B2683" s="264">
        <v>2620</v>
      </c>
      <c r="C2683" s="263">
        <v>101.49042201931486</v>
      </c>
    </row>
    <row r="2684" spans="2:3" x14ac:dyDescent="0.25">
      <c r="B2684" s="264">
        <v>2621</v>
      </c>
      <c r="C2684" s="263">
        <v>125.23772904295112</v>
      </c>
    </row>
    <row r="2685" spans="2:3" x14ac:dyDescent="0.25">
      <c r="B2685" s="264">
        <v>2622</v>
      </c>
      <c r="C2685" s="263">
        <v>72.593527682628732</v>
      </c>
    </row>
    <row r="2686" spans="2:3" x14ac:dyDescent="0.25">
      <c r="B2686" s="264">
        <v>2623</v>
      </c>
      <c r="C2686" s="263">
        <v>112.35993113346613</v>
      </c>
    </row>
    <row r="2687" spans="2:3" x14ac:dyDescent="0.25">
      <c r="B2687" s="264">
        <v>2624</v>
      </c>
      <c r="C2687" s="263">
        <v>110.70380167124196</v>
      </c>
    </row>
    <row r="2688" spans="2:3" x14ac:dyDescent="0.25">
      <c r="B2688" s="264">
        <v>2625</v>
      </c>
      <c r="C2688" s="263">
        <v>81.826131635130437</v>
      </c>
    </row>
    <row r="2689" spans="2:3" x14ac:dyDescent="0.25">
      <c r="B2689" s="264">
        <v>2626</v>
      </c>
      <c r="C2689" s="263">
        <v>154.99093561147694</v>
      </c>
    </row>
    <row r="2690" spans="2:3" x14ac:dyDescent="0.25">
      <c r="B2690" s="264">
        <v>2627</v>
      </c>
      <c r="C2690" s="263">
        <v>119.90714730034229</v>
      </c>
    </row>
    <row r="2691" spans="2:3" x14ac:dyDescent="0.25">
      <c r="B2691" s="264">
        <v>2628</v>
      </c>
      <c r="C2691" s="263">
        <v>98.600421099035287</v>
      </c>
    </row>
    <row r="2692" spans="2:3" x14ac:dyDescent="0.25">
      <c r="B2692" s="264">
        <v>2629</v>
      </c>
      <c r="C2692" s="263">
        <v>106.74208255139226</v>
      </c>
    </row>
    <row r="2693" spans="2:3" x14ac:dyDescent="0.25">
      <c r="B2693" s="264">
        <v>2630</v>
      </c>
      <c r="C2693" s="263">
        <v>133.13693382358699</v>
      </c>
    </row>
    <row r="2694" spans="2:3" x14ac:dyDescent="0.25">
      <c r="B2694" s="264">
        <v>2631</v>
      </c>
      <c r="C2694" s="263">
        <v>143.11644440051066</v>
      </c>
    </row>
    <row r="2695" spans="2:3" x14ac:dyDescent="0.25">
      <c r="B2695" s="264">
        <v>2632</v>
      </c>
      <c r="C2695" s="263">
        <v>103.48078026165719</v>
      </c>
    </row>
    <row r="2696" spans="2:3" x14ac:dyDescent="0.25">
      <c r="B2696" s="264">
        <v>2633</v>
      </c>
      <c r="C2696" s="263">
        <v>109.07477666934743</v>
      </c>
    </row>
    <row r="2697" spans="2:3" x14ac:dyDescent="0.25">
      <c r="B2697" s="264">
        <v>2634</v>
      </c>
      <c r="C2697" s="263">
        <v>143.45094955136034</v>
      </c>
    </row>
    <row r="2698" spans="2:3" x14ac:dyDescent="0.25">
      <c r="B2698" s="264">
        <v>2635</v>
      </c>
      <c r="C2698" s="263">
        <v>134.37957436035828</v>
      </c>
    </row>
    <row r="2699" spans="2:3" x14ac:dyDescent="0.25">
      <c r="B2699" s="264">
        <v>2636</v>
      </c>
      <c r="C2699" s="263">
        <v>85.800776485194874</v>
      </c>
    </row>
    <row r="2700" spans="2:3" x14ac:dyDescent="0.25">
      <c r="B2700" s="264">
        <v>2637</v>
      </c>
      <c r="C2700" s="263">
        <v>161.47392904519108</v>
      </c>
    </row>
    <row r="2701" spans="2:3" x14ac:dyDescent="0.25">
      <c r="B2701" s="264">
        <v>2638</v>
      </c>
      <c r="C2701" s="263">
        <v>102.79858229746611</v>
      </c>
    </row>
    <row r="2702" spans="2:3" x14ac:dyDescent="0.25">
      <c r="B2702" s="264">
        <v>2639</v>
      </c>
      <c r="C2702" s="263">
        <v>78.06303297148024</v>
      </c>
    </row>
    <row r="2703" spans="2:3" x14ac:dyDescent="0.25">
      <c r="B2703" s="264">
        <v>2640</v>
      </c>
      <c r="C2703" s="263">
        <v>132.57497012292168</v>
      </c>
    </row>
    <row r="2704" spans="2:3" x14ac:dyDescent="0.25">
      <c r="B2704" s="264">
        <v>2641</v>
      </c>
      <c r="C2704" s="263">
        <v>139.74173335337724</v>
      </c>
    </row>
    <row r="2705" spans="2:3" x14ac:dyDescent="0.25">
      <c r="B2705" s="264">
        <v>2642</v>
      </c>
      <c r="C2705" s="263">
        <v>110.49601309127937</v>
      </c>
    </row>
    <row r="2706" spans="2:3" x14ac:dyDescent="0.25">
      <c r="B2706" s="264">
        <v>2643</v>
      </c>
      <c r="C2706" s="263">
        <v>97.879653804578211</v>
      </c>
    </row>
    <row r="2707" spans="2:3" x14ac:dyDescent="0.25">
      <c r="B2707" s="264">
        <v>2644</v>
      </c>
      <c r="C2707" s="263">
        <v>135.6001390485373</v>
      </c>
    </row>
    <row r="2708" spans="2:3" x14ac:dyDescent="0.25">
      <c r="B2708" s="264">
        <v>2645</v>
      </c>
      <c r="C2708" s="263">
        <v>127.13271333930645</v>
      </c>
    </row>
    <row r="2709" spans="2:3" x14ac:dyDescent="0.25">
      <c r="B2709" s="264">
        <v>2646</v>
      </c>
      <c r="C2709" s="263">
        <v>80.85882084676372</v>
      </c>
    </row>
    <row r="2710" spans="2:3" x14ac:dyDescent="0.25">
      <c r="B2710" s="264">
        <v>2647</v>
      </c>
      <c r="C2710" s="263">
        <v>130.63082064444961</v>
      </c>
    </row>
    <row r="2711" spans="2:3" x14ac:dyDescent="0.25">
      <c r="B2711" s="264">
        <v>2648</v>
      </c>
      <c r="C2711" s="263">
        <v>132.81583558119101</v>
      </c>
    </row>
    <row r="2712" spans="2:3" x14ac:dyDescent="0.25">
      <c r="B2712" s="264">
        <v>2649</v>
      </c>
      <c r="C2712" s="263">
        <v>158.13785433700946</v>
      </c>
    </row>
    <row r="2713" spans="2:3" x14ac:dyDescent="0.25">
      <c r="B2713" s="264">
        <v>2650</v>
      </c>
      <c r="C2713" s="263">
        <v>138.18119359449759</v>
      </c>
    </row>
    <row r="2714" spans="2:3" x14ac:dyDescent="0.25">
      <c r="B2714" s="264">
        <v>2651</v>
      </c>
      <c r="C2714" s="263">
        <v>129.7336705701286</v>
      </c>
    </row>
    <row r="2715" spans="2:3" x14ac:dyDescent="0.25">
      <c r="B2715" s="264">
        <v>2652</v>
      </c>
      <c r="C2715" s="263">
        <v>142.49698842040857</v>
      </c>
    </row>
    <row r="2716" spans="2:3" x14ac:dyDescent="0.25">
      <c r="B2716" s="264">
        <v>2653</v>
      </c>
      <c r="C2716" s="263">
        <v>142.98518235852379</v>
      </c>
    </row>
    <row r="2717" spans="2:3" x14ac:dyDescent="0.25">
      <c r="B2717" s="264">
        <v>2654</v>
      </c>
      <c r="C2717" s="263">
        <v>111.1414178198031</v>
      </c>
    </row>
    <row r="2718" spans="2:3" x14ac:dyDescent="0.25">
      <c r="B2718" s="264">
        <v>2655</v>
      </c>
      <c r="C2718" s="263">
        <v>151.52316489773747</v>
      </c>
    </row>
    <row r="2719" spans="2:3" x14ac:dyDescent="0.25">
      <c r="B2719" s="264">
        <v>2656</v>
      </c>
      <c r="C2719" s="263">
        <v>113.76817817963037</v>
      </c>
    </row>
    <row r="2720" spans="2:3" x14ac:dyDescent="0.25">
      <c r="B2720" s="264">
        <v>2657</v>
      </c>
      <c r="C2720" s="263">
        <v>118.48162965151241</v>
      </c>
    </row>
    <row r="2721" spans="2:3" x14ac:dyDescent="0.25">
      <c r="B2721" s="264">
        <v>2658</v>
      </c>
      <c r="C2721" s="263">
        <v>98.509002599341727</v>
      </c>
    </row>
    <row r="2722" spans="2:3" x14ac:dyDescent="0.25">
      <c r="B2722" s="264">
        <v>2659</v>
      </c>
      <c r="C2722" s="263">
        <v>152.20187171690674</v>
      </c>
    </row>
    <row r="2723" spans="2:3" x14ac:dyDescent="0.25">
      <c r="B2723" s="264">
        <v>2660</v>
      </c>
      <c r="C2723" s="263">
        <v>123.99327845732188</v>
      </c>
    </row>
    <row r="2724" spans="2:3" x14ac:dyDescent="0.25">
      <c r="B2724" s="264">
        <v>2661</v>
      </c>
      <c r="C2724" s="263">
        <v>123.79267370352891</v>
      </c>
    </row>
    <row r="2725" spans="2:3" x14ac:dyDescent="0.25">
      <c r="B2725" s="264">
        <v>2662</v>
      </c>
      <c r="C2725" s="263">
        <v>144.09046988718478</v>
      </c>
    </row>
    <row r="2726" spans="2:3" x14ac:dyDescent="0.25">
      <c r="B2726" s="264">
        <v>2663</v>
      </c>
      <c r="C2726" s="263">
        <v>83.306874712423408</v>
      </c>
    </row>
    <row r="2727" spans="2:3" x14ac:dyDescent="0.25">
      <c r="B2727" s="264">
        <v>2664</v>
      </c>
      <c r="C2727" s="263">
        <v>108.25019186952044</v>
      </c>
    </row>
    <row r="2728" spans="2:3" x14ac:dyDescent="0.25">
      <c r="B2728" s="264">
        <v>2665</v>
      </c>
      <c r="C2728" s="263">
        <v>120.7406218703845</v>
      </c>
    </row>
    <row r="2729" spans="2:3" x14ac:dyDescent="0.25">
      <c r="B2729" s="264">
        <v>2666</v>
      </c>
      <c r="C2729" s="263">
        <v>109.82206318172534</v>
      </c>
    </row>
    <row r="2730" spans="2:3" x14ac:dyDescent="0.25">
      <c r="B2730" s="264">
        <v>2667</v>
      </c>
      <c r="C2730" s="263">
        <v>107.22166266930603</v>
      </c>
    </row>
    <row r="2731" spans="2:3" x14ac:dyDescent="0.25">
      <c r="B2731" s="264">
        <v>2668</v>
      </c>
      <c r="C2731" s="263">
        <v>154.60211421309162</v>
      </c>
    </row>
    <row r="2732" spans="2:3" x14ac:dyDescent="0.25">
      <c r="B2732" s="264">
        <v>2669</v>
      </c>
      <c r="C2732" s="263">
        <v>118.86751381718284</v>
      </c>
    </row>
    <row r="2733" spans="2:3" x14ac:dyDescent="0.25">
      <c r="B2733" s="264">
        <v>2670</v>
      </c>
      <c r="C2733" s="263">
        <v>105.78404861132447</v>
      </c>
    </row>
    <row r="2734" spans="2:3" x14ac:dyDescent="0.25">
      <c r="B2734" s="264">
        <v>2671</v>
      </c>
      <c r="C2734" s="263">
        <v>90.641807024545358</v>
      </c>
    </row>
    <row r="2735" spans="2:3" x14ac:dyDescent="0.25">
      <c r="B2735" s="264">
        <v>2672</v>
      </c>
      <c r="C2735" s="263">
        <v>116.54612754727847</v>
      </c>
    </row>
    <row r="2736" spans="2:3" x14ac:dyDescent="0.25">
      <c r="B2736" s="264">
        <v>2673</v>
      </c>
      <c r="C2736" s="263">
        <v>122.93397805545706</v>
      </c>
    </row>
    <row r="2737" spans="2:3" x14ac:dyDescent="0.25">
      <c r="B2737" s="264">
        <v>2674</v>
      </c>
      <c r="C2737" s="263">
        <v>128.9724012562292</v>
      </c>
    </row>
    <row r="2738" spans="2:3" x14ac:dyDescent="0.25">
      <c r="B2738" s="264">
        <v>2675</v>
      </c>
      <c r="C2738" s="263">
        <v>70.757791264316523</v>
      </c>
    </row>
    <row r="2739" spans="2:3" x14ac:dyDescent="0.25">
      <c r="B2739" s="264">
        <v>2676</v>
      </c>
      <c r="C2739" s="263">
        <v>107.84168441733669</v>
      </c>
    </row>
    <row r="2740" spans="2:3" x14ac:dyDescent="0.25">
      <c r="B2740" s="264">
        <v>2677</v>
      </c>
      <c r="C2740" s="263">
        <v>103.52439618233797</v>
      </c>
    </row>
    <row r="2741" spans="2:3" x14ac:dyDescent="0.25">
      <c r="B2741" s="264">
        <v>2678</v>
      </c>
      <c r="C2741" s="263">
        <v>79.872909296892786</v>
      </c>
    </row>
    <row r="2742" spans="2:3" x14ac:dyDescent="0.25">
      <c r="B2742" s="264">
        <v>2679</v>
      </c>
      <c r="C2742" s="263">
        <v>148.03052472202558</v>
      </c>
    </row>
    <row r="2743" spans="2:3" x14ac:dyDescent="0.25">
      <c r="B2743" s="264">
        <v>2680</v>
      </c>
      <c r="C2743" s="263">
        <v>122.27616732617844</v>
      </c>
    </row>
    <row r="2744" spans="2:3" x14ac:dyDescent="0.25">
      <c r="B2744" s="264">
        <v>2681</v>
      </c>
      <c r="C2744" s="263">
        <v>120.55875053677141</v>
      </c>
    </row>
    <row r="2745" spans="2:3" x14ac:dyDescent="0.25">
      <c r="B2745" s="264">
        <v>2682</v>
      </c>
      <c r="C2745" s="263">
        <v>133.56723321565582</v>
      </c>
    </row>
    <row r="2746" spans="2:3" x14ac:dyDescent="0.25">
      <c r="B2746" s="264">
        <v>2683</v>
      </c>
      <c r="C2746" s="263">
        <v>113.89384708923093</v>
      </c>
    </row>
    <row r="2747" spans="2:3" x14ac:dyDescent="0.25">
      <c r="B2747" s="264">
        <v>2684</v>
      </c>
      <c r="C2747" s="263">
        <v>137.65317383732111</v>
      </c>
    </row>
    <row r="2748" spans="2:3" x14ac:dyDescent="0.25">
      <c r="B2748" s="264">
        <v>2685</v>
      </c>
      <c r="C2748" s="263">
        <v>157.71641664517475</v>
      </c>
    </row>
    <row r="2749" spans="2:3" x14ac:dyDescent="0.25">
      <c r="B2749" s="264">
        <v>2686</v>
      </c>
      <c r="C2749" s="263">
        <v>96.667022158414966</v>
      </c>
    </row>
    <row r="2750" spans="2:3" x14ac:dyDescent="0.25">
      <c r="B2750" s="264">
        <v>2687</v>
      </c>
      <c r="C2750" s="263">
        <v>140.23922410553416</v>
      </c>
    </row>
    <row r="2751" spans="2:3" x14ac:dyDescent="0.25">
      <c r="B2751" s="264">
        <v>2688</v>
      </c>
      <c r="C2751" s="263">
        <v>68.118586888760134</v>
      </c>
    </row>
    <row r="2752" spans="2:3" x14ac:dyDescent="0.25">
      <c r="B2752" s="264">
        <v>2689</v>
      </c>
      <c r="C2752" s="263">
        <v>103.99183826614994</v>
      </c>
    </row>
    <row r="2753" spans="2:3" x14ac:dyDescent="0.25">
      <c r="B2753" s="264">
        <v>2690</v>
      </c>
      <c r="C2753" s="263">
        <v>129.5905050418958</v>
      </c>
    </row>
    <row r="2754" spans="2:3" x14ac:dyDescent="0.25">
      <c r="B2754" s="264">
        <v>2691</v>
      </c>
      <c r="C2754" s="263">
        <v>144.47059692344499</v>
      </c>
    </row>
    <row r="2755" spans="2:3" x14ac:dyDescent="0.25">
      <c r="B2755" s="264">
        <v>2692</v>
      </c>
      <c r="C2755" s="263">
        <v>125.59333594086291</v>
      </c>
    </row>
    <row r="2756" spans="2:3" x14ac:dyDescent="0.25">
      <c r="B2756" s="264">
        <v>2693</v>
      </c>
      <c r="C2756" s="263">
        <v>160.16280709893664</v>
      </c>
    </row>
    <row r="2757" spans="2:3" x14ac:dyDescent="0.25">
      <c r="B2757" s="264">
        <v>2694</v>
      </c>
      <c r="C2757" s="263">
        <v>110.65681353361923</v>
      </c>
    </row>
    <row r="2758" spans="2:3" x14ac:dyDescent="0.25">
      <c r="B2758" s="264">
        <v>2695</v>
      </c>
      <c r="C2758" s="263">
        <v>110.08821913621146</v>
      </c>
    </row>
    <row r="2759" spans="2:3" x14ac:dyDescent="0.25">
      <c r="B2759" s="264">
        <v>2696</v>
      </c>
      <c r="C2759" s="263">
        <v>169.20953757326859</v>
      </c>
    </row>
    <row r="2760" spans="2:3" x14ac:dyDescent="0.25">
      <c r="B2760" s="264">
        <v>2697</v>
      </c>
      <c r="C2760" s="263">
        <v>117.82951174502971</v>
      </c>
    </row>
    <row r="2761" spans="2:3" x14ac:dyDescent="0.25">
      <c r="B2761" s="264">
        <v>2698</v>
      </c>
      <c r="C2761" s="263">
        <v>89.956633863129426</v>
      </c>
    </row>
    <row r="2762" spans="2:3" x14ac:dyDescent="0.25">
      <c r="B2762" s="264">
        <v>2699</v>
      </c>
      <c r="C2762" s="263">
        <v>163.23557669127919</v>
      </c>
    </row>
    <row r="2763" spans="2:3" x14ac:dyDescent="0.25">
      <c r="B2763" s="264">
        <v>2700</v>
      </c>
      <c r="C2763" s="263">
        <v>82.723723401485017</v>
      </c>
    </row>
    <row r="2764" spans="2:3" x14ac:dyDescent="0.25">
      <c r="B2764" s="264">
        <v>2701</v>
      </c>
      <c r="C2764" s="263">
        <v>89.311797223937333</v>
      </c>
    </row>
    <row r="2765" spans="2:3" x14ac:dyDescent="0.25">
      <c r="B2765" s="264">
        <v>2702</v>
      </c>
      <c r="C2765" s="263">
        <v>119.30603582778511</v>
      </c>
    </row>
    <row r="2766" spans="2:3" x14ac:dyDescent="0.25">
      <c r="B2766" s="264">
        <v>2703</v>
      </c>
      <c r="C2766" s="263">
        <v>114.67924803569035</v>
      </c>
    </row>
    <row r="2767" spans="2:3" x14ac:dyDescent="0.25">
      <c r="B2767" s="264">
        <v>2704</v>
      </c>
      <c r="C2767" s="263">
        <v>164.338175142941</v>
      </c>
    </row>
    <row r="2768" spans="2:3" x14ac:dyDescent="0.25">
      <c r="B2768" s="264">
        <v>2705</v>
      </c>
      <c r="C2768" s="263">
        <v>101.69058011938307</v>
      </c>
    </row>
    <row r="2769" spans="2:3" x14ac:dyDescent="0.25">
      <c r="B2769" s="264">
        <v>2706</v>
      </c>
      <c r="C2769" s="263">
        <v>98.873790536545158</v>
      </c>
    </row>
    <row r="2770" spans="2:3" x14ac:dyDescent="0.25">
      <c r="B2770" s="264">
        <v>2707</v>
      </c>
      <c r="C2770" s="263">
        <v>83.087231354259046</v>
      </c>
    </row>
    <row r="2771" spans="2:3" x14ac:dyDescent="0.25">
      <c r="B2771" s="264">
        <v>2708</v>
      </c>
      <c r="C2771" s="263">
        <v>127.69684220418387</v>
      </c>
    </row>
    <row r="2772" spans="2:3" x14ac:dyDescent="0.25">
      <c r="B2772" s="264">
        <v>2709</v>
      </c>
      <c r="C2772" s="263">
        <v>122.61420139659504</v>
      </c>
    </row>
    <row r="2773" spans="2:3" x14ac:dyDescent="0.25">
      <c r="B2773" s="264">
        <v>2710</v>
      </c>
      <c r="C2773" s="263">
        <v>174.12221434160912</v>
      </c>
    </row>
    <row r="2774" spans="2:3" x14ac:dyDescent="0.25">
      <c r="B2774" s="264">
        <v>2711</v>
      </c>
      <c r="C2774" s="263">
        <v>100.24765200568291</v>
      </c>
    </row>
    <row r="2775" spans="2:3" x14ac:dyDescent="0.25">
      <c r="B2775" s="264">
        <v>2712</v>
      </c>
      <c r="C2775" s="263">
        <v>106.52619360127024</v>
      </c>
    </row>
    <row r="2776" spans="2:3" x14ac:dyDescent="0.25">
      <c r="B2776" s="264">
        <v>2713</v>
      </c>
      <c r="C2776" s="263">
        <v>90.423572575775026</v>
      </c>
    </row>
    <row r="2777" spans="2:3" x14ac:dyDescent="0.25">
      <c r="B2777" s="264">
        <v>2714</v>
      </c>
      <c r="C2777" s="263">
        <v>121.01591918083443</v>
      </c>
    </row>
    <row r="2778" spans="2:3" x14ac:dyDescent="0.25">
      <c r="B2778" s="264">
        <v>2715</v>
      </c>
      <c r="C2778" s="263">
        <v>101.53601424767749</v>
      </c>
    </row>
    <row r="2779" spans="2:3" x14ac:dyDescent="0.25">
      <c r="B2779" s="264">
        <v>2716</v>
      </c>
      <c r="C2779" s="263">
        <v>130.47739775490862</v>
      </c>
    </row>
    <row r="2780" spans="2:3" x14ac:dyDescent="0.25">
      <c r="B2780" s="264">
        <v>2717</v>
      </c>
      <c r="C2780" s="263">
        <v>162.47113174395292</v>
      </c>
    </row>
    <row r="2781" spans="2:3" x14ac:dyDescent="0.25">
      <c r="B2781" s="264">
        <v>2718</v>
      </c>
      <c r="C2781" s="263">
        <v>100.98064029980401</v>
      </c>
    </row>
    <row r="2782" spans="2:3" x14ac:dyDescent="0.25">
      <c r="B2782" s="264">
        <v>2719</v>
      </c>
      <c r="C2782" s="263">
        <v>112.64655873495991</v>
      </c>
    </row>
    <row r="2783" spans="2:3" x14ac:dyDescent="0.25">
      <c r="B2783" s="264">
        <v>2720</v>
      </c>
      <c r="C2783" s="263">
        <v>135.1785327429487</v>
      </c>
    </row>
    <row r="2784" spans="2:3" x14ac:dyDescent="0.25">
      <c r="B2784" s="264">
        <v>2721</v>
      </c>
      <c r="C2784" s="263">
        <v>96.540115161022086</v>
      </c>
    </row>
    <row r="2785" spans="2:3" x14ac:dyDescent="0.25">
      <c r="B2785" s="264">
        <v>2722</v>
      </c>
      <c r="C2785" s="263">
        <v>138.32540428531121</v>
      </c>
    </row>
    <row r="2786" spans="2:3" x14ac:dyDescent="0.25">
      <c r="B2786" s="264">
        <v>2723</v>
      </c>
      <c r="C2786" s="263">
        <v>147.99479501280115</v>
      </c>
    </row>
    <row r="2787" spans="2:3" x14ac:dyDescent="0.25">
      <c r="B2787" s="264">
        <v>2724</v>
      </c>
      <c r="C2787" s="263">
        <v>130.47105056881881</v>
      </c>
    </row>
    <row r="2788" spans="2:3" x14ac:dyDescent="0.25">
      <c r="B2788" s="264">
        <v>2725</v>
      </c>
      <c r="C2788" s="263">
        <v>97.750284303853036</v>
      </c>
    </row>
    <row r="2789" spans="2:3" x14ac:dyDescent="0.25">
      <c r="B2789" s="264">
        <v>2726</v>
      </c>
      <c r="C2789" s="263">
        <v>149.09966403062259</v>
      </c>
    </row>
    <row r="2790" spans="2:3" x14ac:dyDescent="0.25">
      <c r="B2790" s="264">
        <v>2727</v>
      </c>
      <c r="C2790" s="263">
        <v>92.179188392114895</v>
      </c>
    </row>
    <row r="2791" spans="2:3" x14ac:dyDescent="0.25">
      <c r="B2791" s="264">
        <v>2728</v>
      </c>
      <c r="C2791" s="263">
        <v>147.83158240439136</v>
      </c>
    </row>
    <row r="2792" spans="2:3" x14ac:dyDescent="0.25">
      <c r="B2792" s="264">
        <v>2729</v>
      </c>
      <c r="C2792" s="263">
        <v>123.87109771930315</v>
      </c>
    </row>
    <row r="2793" spans="2:3" x14ac:dyDescent="0.25">
      <c r="B2793" s="264">
        <v>2730</v>
      </c>
      <c r="C2793" s="263">
        <v>100.27645011645444</v>
      </c>
    </row>
    <row r="2794" spans="2:3" x14ac:dyDescent="0.25">
      <c r="B2794" s="264">
        <v>2731</v>
      </c>
      <c r="C2794" s="263">
        <v>119.42993072551121</v>
      </c>
    </row>
    <row r="2795" spans="2:3" x14ac:dyDescent="0.25">
      <c r="B2795" s="264">
        <v>2732</v>
      </c>
      <c r="C2795" s="263">
        <v>142.49001413994765</v>
      </c>
    </row>
    <row r="2796" spans="2:3" x14ac:dyDescent="0.25">
      <c r="B2796" s="264">
        <v>2733</v>
      </c>
      <c r="C2796" s="263">
        <v>119.12383977003418</v>
      </c>
    </row>
    <row r="2797" spans="2:3" x14ac:dyDescent="0.25">
      <c r="B2797" s="264">
        <v>2734</v>
      </c>
      <c r="C2797" s="263">
        <v>177.93388245394178</v>
      </c>
    </row>
    <row r="2798" spans="2:3" x14ac:dyDescent="0.25">
      <c r="B2798" s="264">
        <v>2735</v>
      </c>
      <c r="C2798" s="263">
        <v>91.213768020670955</v>
      </c>
    </row>
    <row r="2799" spans="2:3" x14ac:dyDescent="0.25">
      <c r="B2799" s="264">
        <v>2736</v>
      </c>
      <c r="C2799" s="263">
        <v>147.5294039861285</v>
      </c>
    </row>
    <row r="2800" spans="2:3" x14ac:dyDescent="0.25">
      <c r="B2800" s="264">
        <v>2737</v>
      </c>
      <c r="C2800" s="263">
        <v>161.23861814755821</v>
      </c>
    </row>
    <row r="2801" spans="2:3" x14ac:dyDescent="0.25">
      <c r="B2801" s="264">
        <v>2738</v>
      </c>
      <c r="C2801" s="263">
        <v>97.110900842898928</v>
      </c>
    </row>
    <row r="2802" spans="2:3" x14ac:dyDescent="0.25">
      <c r="B2802" s="264">
        <v>2739</v>
      </c>
      <c r="C2802" s="263">
        <v>114.06601355924185</v>
      </c>
    </row>
    <row r="2803" spans="2:3" x14ac:dyDescent="0.25">
      <c r="B2803" s="264">
        <v>2740</v>
      </c>
      <c r="C2803" s="263">
        <v>129.49728257074389</v>
      </c>
    </row>
    <row r="2804" spans="2:3" x14ac:dyDescent="0.25">
      <c r="B2804" s="264">
        <v>2741</v>
      </c>
      <c r="C2804" s="263">
        <v>99.93273314891772</v>
      </c>
    </row>
    <row r="2805" spans="2:3" x14ac:dyDescent="0.25">
      <c r="B2805" s="264">
        <v>2742</v>
      </c>
      <c r="C2805" s="263">
        <v>117.53621789320592</v>
      </c>
    </row>
    <row r="2806" spans="2:3" x14ac:dyDescent="0.25">
      <c r="B2806" s="264">
        <v>2743</v>
      </c>
      <c r="C2806" s="263">
        <v>94.227399878526199</v>
      </c>
    </row>
    <row r="2807" spans="2:3" x14ac:dyDescent="0.25">
      <c r="B2807" s="264">
        <v>2744</v>
      </c>
      <c r="C2807" s="263">
        <v>82.655559499430808</v>
      </c>
    </row>
    <row r="2808" spans="2:3" x14ac:dyDescent="0.25">
      <c r="B2808" s="264">
        <v>2745</v>
      </c>
      <c r="C2808" s="263">
        <v>98.559547847007906</v>
      </c>
    </row>
    <row r="2809" spans="2:3" x14ac:dyDescent="0.25">
      <c r="B2809" s="264">
        <v>2746</v>
      </c>
      <c r="C2809" s="263">
        <v>113.37807370165737</v>
      </c>
    </row>
    <row r="2810" spans="2:3" x14ac:dyDescent="0.25">
      <c r="B2810" s="264">
        <v>2747</v>
      </c>
      <c r="C2810" s="263">
        <v>63.557099204503309</v>
      </c>
    </row>
    <row r="2811" spans="2:3" x14ac:dyDescent="0.25">
      <c r="B2811" s="264">
        <v>2748</v>
      </c>
      <c r="C2811" s="263">
        <v>120.68371239510731</v>
      </c>
    </row>
    <row r="2812" spans="2:3" x14ac:dyDescent="0.25">
      <c r="B2812" s="264">
        <v>2749</v>
      </c>
      <c r="C2812" s="263">
        <v>142.25252240184756</v>
      </c>
    </row>
    <row r="2813" spans="2:3" x14ac:dyDescent="0.25">
      <c r="B2813" s="264">
        <v>2750</v>
      </c>
      <c r="C2813" s="263">
        <v>161.57254925838828</v>
      </c>
    </row>
    <row r="2814" spans="2:3" x14ac:dyDescent="0.25">
      <c r="B2814" s="264">
        <v>2751</v>
      </c>
      <c r="C2814" s="263">
        <v>108.30809032221092</v>
      </c>
    </row>
    <row r="2815" spans="2:3" x14ac:dyDescent="0.25">
      <c r="B2815" s="264">
        <v>2752</v>
      </c>
      <c r="C2815" s="263">
        <v>133.30973594074084</v>
      </c>
    </row>
    <row r="2816" spans="2:3" x14ac:dyDescent="0.25">
      <c r="B2816" s="264">
        <v>2753</v>
      </c>
      <c r="C2816" s="263">
        <v>94.771702821111603</v>
      </c>
    </row>
    <row r="2817" spans="2:3" x14ac:dyDescent="0.25">
      <c r="B2817" s="264">
        <v>2754</v>
      </c>
      <c r="C2817" s="263">
        <v>146.82446143968684</v>
      </c>
    </row>
    <row r="2818" spans="2:3" x14ac:dyDescent="0.25">
      <c r="B2818" s="264">
        <v>2755</v>
      </c>
      <c r="C2818" s="263">
        <v>141.23701352358654</v>
      </c>
    </row>
    <row r="2819" spans="2:3" x14ac:dyDescent="0.25">
      <c r="B2819" s="264">
        <v>2756</v>
      </c>
      <c r="C2819" s="263">
        <v>106.03553464904444</v>
      </c>
    </row>
    <row r="2820" spans="2:3" x14ac:dyDescent="0.25">
      <c r="B2820" s="264">
        <v>2757</v>
      </c>
      <c r="C2820" s="263">
        <v>102.33132819198332</v>
      </c>
    </row>
    <row r="2821" spans="2:3" x14ac:dyDescent="0.25">
      <c r="B2821" s="264">
        <v>2758</v>
      </c>
      <c r="C2821" s="263">
        <v>160.85184414293755</v>
      </c>
    </row>
    <row r="2822" spans="2:3" x14ac:dyDescent="0.25">
      <c r="B2822" s="264">
        <v>2759</v>
      </c>
      <c r="C2822" s="263">
        <v>156.02251785983987</v>
      </c>
    </row>
    <row r="2823" spans="2:3" x14ac:dyDescent="0.25">
      <c r="B2823" s="264">
        <v>2760</v>
      </c>
      <c r="C2823" s="263">
        <v>120.81772060699409</v>
      </c>
    </row>
    <row r="2824" spans="2:3" x14ac:dyDescent="0.25">
      <c r="B2824" s="264">
        <v>2761</v>
      </c>
      <c r="C2824" s="263">
        <v>110.84785413496749</v>
      </c>
    </row>
    <row r="2825" spans="2:3" x14ac:dyDescent="0.25">
      <c r="B2825" s="264">
        <v>2762</v>
      </c>
      <c r="C2825" s="263">
        <v>106.81183311701913</v>
      </c>
    </row>
    <row r="2826" spans="2:3" x14ac:dyDescent="0.25">
      <c r="B2826" s="264">
        <v>2763</v>
      </c>
      <c r="C2826" s="263">
        <v>103.42953123460148</v>
      </c>
    </row>
    <row r="2827" spans="2:3" x14ac:dyDescent="0.25">
      <c r="B2827" s="264">
        <v>2764</v>
      </c>
      <c r="C2827" s="263">
        <v>103.70817067124153</v>
      </c>
    </row>
    <row r="2828" spans="2:3" x14ac:dyDescent="0.25">
      <c r="B2828" s="264">
        <v>2765</v>
      </c>
      <c r="C2828" s="263">
        <v>120.95558870371973</v>
      </c>
    </row>
    <row r="2829" spans="2:3" x14ac:dyDescent="0.25">
      <c r="B2829" s="264">
        <v>2766</v>
      </c>
      <c r="C2829" s="263">
        <v>151.86785198156633</v>
      </c>
    </row>
    <row r="2830" spans="2:3" x14ac:dyDescent="0.25">
      <c r="B2830" s="264">
        <v>2767</v>
      </c>
      <c r="C2830" s="263">
        <v>115.70083654977708</v>
      </c>
    </row>
    <row r="2831" spans="2:3" x14ac:dyDescent="0.25">
      <c r="B2831" s="264">
        <v>2768</v>
      </c>
      <c r="C2831" s="263">
        <v>122.18030643878218</v>
      </c>
    </row>
    <row r="2832" spans="2:3" x14ac:dyDescent="0.25">
      <c r="B2832" s="264">
        <v>2769</v>
      </c>
      <c r="C2832" s="263">
        <v>93.526958598950785</v>
      </c>
    </row>
    <row r="2833" spans="2:3" x14ac:dyDescent="0.25">
      <c r="B2833" s="264">
        <v>2770</v>
      </c>
      <c r="C2833" s="263">
        <v>126.68015539440246</v>
      </c>
    </row>
    <row r="2834" spans="2:3" x14ac:dyDescent="0.25">
      <c r="B2834" s="264">
        <v>2771</v>
      </c>
      <c r="C2834" s="263">
        <v>75.326455509703749</v>
      </c>
    </row>
    <row r="2835" spans="2:3" x14ac:dyDescent="0.25">
      <c r="B2835" s="264">
        <v>2772</v>
      </c>
      <c r="C2835" s="263">
        <v>109.35095696487419</v>
      </c>
    </row>
    <row r="2836" spans="2:3" x14ac:dyDescent="0.25">
      <c r="B2836" s="264">
        <v>2773</v>
      </c>
      <c r="C2836" s="263">
        <v>82.631358733577571</v>
      </c>
    </row>
    <row r="2837" spans="2:3" x14ac:dyDescent="0.25">
      <c r="B2837" s="264">
        <v>2774</v>
      </c>
      <c r="C2837" s="263">
        <v>94.361381559248628</v>
      </c>
    </row>
    <row r="2838" spans="2:3" x14ac:dyDescent="0.25">
      <c r="B2838" s="264">
        <v>2775</v>
      </c>
      <c r="C2838" s="263">
        <v>129.22951239334171</v>
      </c>
    </row>
    <row r="2839" spans="2:3" x14ac:dyDescent="0.25">
      <c r="B2839" s="264">
        <v>2776</v>
      </c>
      <c r="C2839" s="263">
        <v>160.15045780371671</v>
      </c>
    </row>
    <row r="2840" spans="2:3" x14ac:dyDescent="0.25">
      <c r="B2840" s="264">
        <v>2777</v>
      </c>
      <c r="C2840" s="263">
        <v>110.93919650432068</v>
      </c>
    </row>
    <row r="2841" spans="2:3" x14ac:dyDescent="0.25">
      <c r="B2841" s="264">
        <v>2778</v>
      </c>
      <c r="C2841" s="263">
        <v>66.432333147133861</v>
      </c>
    </row>
    <row r="2842" spans="2:3" x14ac:dyDescent="0.25">
      <c r="B2842" s="264">
        <v>2779</v>
      </c>
      <c r="C2842" s="263">
        <v>74.78223252680344</v>
      </c>
    </row>
    <row r="2843" spans="2:3" x14ac:dyDescent="0.25">
      <c r="B2843" s="264">
        <v>2780</v>
      </c>
      <c r="C2843" s="263">
        <v>127.92299118778568</v>
      </c>
    </row>
    <row r="2844" spans="2:3" x14ac:dyDescent="0.25">
      <c r="B2844" s="264">
        <v>2781</v>
      </c>
      <c r="C2844" s="263">
        <v>158.12449599004287</v>
      </c>
    </row>
    <row r="2845" spans="2:3" x14ac:dyDescent="0.25">
      <c r="B2845" s="264">
        <v>2782</v>
      </c>
      <c r="C2845" s="263">
        <v>103.28674703798485</v>
      </c>
    </row>
    <row r="2846" spans="2:3" x14ac:dyDescent="0.25">
      <c r="B2846" s="264">
        <v>2783</v>
      </c>
      <c r="C2846" s="263">
        <v>143.18553866472735</v>
      </c>
    </row>
    <row r="2847" spans="2:3" x14ac:dyDescent="0.25">
      <c r="B2847" s="264">
        <v>2784</v>
      </c>
      <c r="C2847" s="263">
        <v>111.75223506743512</v>
      </c>
    </row>
    <row r="2848" spans="2:3" x14ac:dyDescent="0.25">
      <c r="B2848" s="264">
        <v>2785</v>
      </c>
      <c r="C2848" s="263">
        <v>93.308957533419488</v>
      </c>
    </row>
    <row r="2849" spans="2:3" x14ac:dyDescent="0.25">
      <c r="B2849" s="264">
        <v>2786</v>
      </c>
      <c r="C2849" s="263">
        <v>165.39386978765333</v>
      </c>
    </row>
    <row r="2850" spans="2:3" x14ac:dyDescent="0.25">
      <c r="B2850" s="264">
        <v>2787</v>
      </c>
      <c r="C2850" s="263">
        <v>82.390150589463829</v>
      </c>
    </row>
    <row r="2851" spans="2:3" x14ac:dyDescent="0.25">
      <c r="B2851" s="264">
        <v>2788</v>
      </c>
      <c r="C2851" s="263">
        <v>129.40150683919285</v>
      </c>
    </row>
    <row r="2852" spans="2:3" x14ac:dyDescent="0.25">
      <c r="B2852" s="264">
        <v>2789</v>
      </c>
      <c r="C2852" s="263">
        <v>148.0962152021786</v>
      </c>
    </row>
    <row r="2853" spans="2:3" x14ac:dyDescent="0.25">
      <c r="B2853" s="264">
        <v>2790</v>
      </c>
      <c r="C2853" s="263">
        <v>76.477589451942436</v>
      </c>
    </row>
    <row r="2854" spans="2:3" x14ac:dyDescent="0.25">
      <c r="B2854" s="264">
        <v>2791</v>
      </c>
      <c r="C2854" s="263">
        <v>98.839580378091611</v>
      </c>
    </row>
    <row r="2855" spans="2:3" x14ac:dyDescent="0.25">
      <c r="B2855" s="264">
        <v>2792</v>
      </c>
      <c r="C2855" s="263">
        <v>121.04068759048091</v>
      </c>
    </row>
    <row r="2856" spans="2:3" x14ac:dyDescent="0.25">
      <c r="B2856" s="264">
        <v>2793</v>
      </c>
      <c r="C2856" s="263">
        <v>121.76866341392443</v>
      </c>
    </row>
    <row r="2857" spans="2:3" x14ac:dyDescent="0.25">
      <c r="B2857" s="264">
        <v>2794</v>
      </c>
      <c r="C2857" s="263">
        <v>118.17004472660165</v>
      </c>
    </row>
    <row r="2858" spans="2:3" x14ac:dyDescent="0.25">
      <c r="B2858" s="264">
        <v>2795</v>
      </c>
      <c r="C2858" s="263">
        <v>145.72327530943258</v>
      </c>
    </row>
    <row r="2859" spans="2:3" x14ac:dyDescent="0.25">
      <c r="B2859" s="264">
        <v>2796</v>
      </c>
      <c r="C2859" s="263">
        <v>137.39676650935343</v>
      </c>
    </row>
    <row r="2860" spans="2:3" x14ac:dyDescent="0.25">
      <c r="B2860" s="264">
        <v>2797</v>
      </c>
      <c r="C2860" s="263">
        <v>144.29202002776765</v>
      </c>
    </row>
    <row r="2861" spans="2:3" x14ac:dyDescent="0.25">
      <c r="B2861" s="264">
        <v>2798</v>
      </c>
      <c r="C2861" s="263">
        <v>83.838595152980162</v>
      </c>
    </row>
    <row r="2862" spans="2:3" x14ac:dyDescent="0.25">
      <c r="B2862" s="264">
        <v>2799</v>
      </c>
      <c r="C2862" s="263">
        <v>136.27668472877218</v>
      </c>
    </row>
    <row r="2863" spans="2:3" x14ac:dyDescent="0.25">
      <c r="B2863" s="264">
        <v>2800</v>
      </c>
      <c r="C2863" s="263">
        <v>105.82565387407017</v>
      </c>
    </row>
    <row r="2864" spans="2:3" x14ac:dyDescent="0.25">
      <c r="B2864" s="264">
        <v>2801</v>
      </c>
      <c r="C2864" s="263">
        <v>161.35314870759782</v>
      </c>
    </row>
    <row r="2865" spans="2:3" x14ac:dyDescent="0.25">
      <c r="B2865" s="264">
        <v>2802</v>
      </c>
      <c r="C2865" s="263">
        <v>97.135521066843268</v>
      </c>
    </row>
    <row r="2866" spans="2:3" x14ac:dyDescent="0.25">
      <c r="B2866" s="264">
        <v>2803</v>
      </c>
      <c r="C2866" s="263">
        <v>129.48741305686843</v>
      </c>
    </row>
    <row r="2867" spans="2:3" x14ac:dyDescent="0.25">
      <c r="B2867" s="264">
        <v>2804</v>
      </c>
      <c r="C2867" s="263">
        <v>142.11800824018636</v>
      </c>
    </row>
    <row r="2868" spans="2:3" x14ac:dyDescent="0.25">
      <c r="B2868" s="264">
        <v>2805</v>
      </c>
      <c r="C2868" s="263">
        <v>105.47896697352326</v>
      </c>
    </row>
    <row r="2869" spans="2:3" x14ac:dyDescent="0.25">
      <c r="B2869" s="264">
        <v>2806</v>
      </c>
      <c r="C2869" s="263">
        <v>99.333192225106103</v>
      </c>
    </row>
    <row r="2870" spans="2:3" x14ac:dyDescent="0.25">
      <c r="B2870" s="264">
        <v>2807</v>
      </c>
      <c r="C2870" s="263">
        <v>123.11467111753115</v>
      </c>
    </row>
    <row r="2871" spans="2:3" x14ac:dyDescent="0.25">
      <c r="B2871" s="264">
        <v>2808</v>
      </c>
      <c r="C2871" s="263">
        <v>132.13441152915598</v>
      </c>
    </row>
    <row r="2872" spans="2:3" x14ac:dyDescent="0.25">
      <c r="B2872" s="264">
        <v>2809</v>
      </c>
      <c r="C2872" s="263">
        <v>136.38754436917864</v>
      </c>
    </row>
    <row r="2873" spans="2:3" x14ac:dyDescent="0.25">
      <c r="B2873" s="264">
        <v>2810</v>
      </c>
      <c r="C2873" s="263">
        <v>106.42813972929292</v>
      </c>
    </row>
    <row r="2874" spans="2:3" x14ac:dyDescent="0.25">
      <c r="B2874" s="264">
        <v>2811</v>
      </c>
      <c r="C2874" s="263">
        <v>130.06632253348505</v>
      </c>
    </row>
    <row r="2875" spans="2:3" x14ac:dyDescent="0.25">
      <c r="B2875" s="264">
        <v>2812</v>
      </c>
      <c r="C2875" s="263">
        <v>140.72405682571539</v>
      </c>
    </row>
    <row r="2876" spans="2:3" x14ac:dyDescent="0.25">
      <c r="B2876" s="264">
        <v>2813</v>
      </c>
      <c r="C2876" s="263">
        <v>135.26372787227663</v>
      </c>
    </row>
    <row r="2877" spans="2:3" x14ac:dyDescent="0.25">
      <c r="B2877" s="264">
        <v>2814</v>
      </c>
      <c r="C2877" s="263">
        <v>156.12864347385013</v>
      </c>
    </row>
    <row r="2878" spans="2:3" x14ac:dyDescent="0.25">
      <c r="B2878" s="264">
        <v>2815</v>
      </c>
      <c r="C2878" s="263">
        <v>101.5627512929259</v>
      </c>
    </row>
    <row r="2879" spans="2:3" x14ac:dyDescent="0.25">
      <c r="B2879" s="264">
        <v>2816</v>
      </c>
      <c r="C2879" s="263">
        <v>50.223883212524697</v>
      </c>
    </row>
    <row r="2880" spans="2:3" x14ac:dyDescent="0.25">
      <c r="B2880" s="264">
        <v>2817</v>
      </c>
      <c r="C2880" s="263">
        <v>102.63852712392801</v>
      </c>
    </row>
    <row r="2881" spans="2:3" x14ac:dyDescent="0.25">
      <c r="B2881" s="264">
        <v>2818</v>
      </c>
      <c r="C2881" s="263">
        <v>112.57030288319716</v>
      </c>
    </row>
    <row r="2882" spans="2:3" x14ac:dyDescent="0.25">
      <c r="B2882" s="264">
        <v>2819</v>
      </c>
      <c r="C2882" s="263">
        <v>138.61012469329694</v>
      </c>
    </row>
    <row r="2883" spans="2:3" x14ac:dyDescent="0.25">
      <c r="B2883" s="264">
        <v>2820</v>
      </c>
      <c r="C2883" s="263">
        <v>94.923133285912513</v>
      </c>
    </row>
    <row r="2884" spans="2:3" x14ac:dyDescent="0.25">
      <c r="B2884" s="264">
        <v>2821</v>
      </c>
      <c r="C2884" s="263">
        <v>101.59206650281395</v>
      </c>
    </row>
    <row r="2885" spans="2:3" x14ac:dyDescent="0.25">
      <c r="B2885" s="264">
        <v>2822</v>
      </c>
      <c r="C2885" s="263">
        <v>135.77570627316959</v>
      </c>
    </row>
    <row r="2886" spans="2:3" x14ac:dyDescent="0.25">
      <c r="B2886" s="264">
        <v>2823</v>
      </c>
      <c r="C2886" s="263">
        <v>106.22027344512477</v>
      </c>
    </row>
    <row r="2887" spans="2:3" x14ac:dyDescent="0.25">
      <c r="B2887" s="264">
        <v>2824</v>
      </c>
      <c r="C2887" s="263">
        <v>120.07865770540495</v>
      </c>
    </row>
    <row r="2888" spans="2:3" x14ac:dyDescent="0.25">
      <c r="B2888" s="264">
        <v>2825</v>
      </c>
      <c r="C2888" s="263">
        <v>119.91201536798528</v>
      </c>
    </row>
    <row r="2889" spans="2:3" x14ac:dyDescent="0.25">
      <c r="B2889" s="264">
        <v>2826</v>
      </c>
      <c r="C2889" s="263">
        <v>96.198431220163073</v>
      </c>
    </row>
    <row r="2890" spans="2:3" x14ac:dyDescent="0.25">
      <c r="B2890" s="264">
        <v>2827</v>
      </c>
      <c r="C2890" s="263">
        <v>144.36212128362249</v>
      </c>
    </row>
    <row r="2891" spans="2:3" x14ac:dyDescent="0.25">
      <c r="B2891" s="264">
        <v>2828</v>
      </c>
      <c r="C2891" s="263">
        <v>130.12281081866627</v>
      </c>
    </row>
    <row r="2892" spans="2:3" x14ac:dyDescent="0.25">
      <c r="B2892" s="264">
        <v>2829</v>
      </c>
      <c r="C2892" s="263">
        <v>117.33619233053462</v>
      </c>
    </row>
    <row r="2893" spans="2:3" x14ac:dyDescent="0.25">
      <c r="B2893" s="264">
        <v>2830</v>
      </c>
      <c r="C2893" s="263">
        <v>103.36137104295233</v>
      </c>
    </row>
    <row r="2894" spans="2:3" x14ac:dyDescent="0.25">
      <c r="B2894" s="264">
        <v>2831</v>
      </c>
      <c r="C2894" s="263">
        <v>112.18040343382501</v>
      </c>
    </row>
    <row r="2895" spans="2:3" x14ac:dyDescent="0.25">
      <c r="B2895" s="264">
        <v>2832</v>
      </c>
      <c r="C2895" s="263">
        <v>134.52340221181802</v>
      </c>
    </row>
    <row r="2896" spans="2:3" x14ac:dyDescent="0.25">
      <c r="B2896" s="264">
        <v>2833</v>
      </c>
      <c r="C2896" s="263">
        <v>108.50007344063448</v>
      </c>
    </row>
    <row r="2897" spans="2:3" x14ac:dyDescent="0.25">
      <c r="B2897" s="264">
        <v>2834</v>
      </c>
      <c r="C2897" s="263">
        <v>113.02958231543647</v>
      </c>
    </row>
    <row r="2898" spans="2:3" x14ac:dyDescent="0.25">
      <c r="B2898" s="264">
        <v>2835</v>
      </c>
      <c r="C2898" s="263">
        <v>109.31949835296564</v>
      </c>
    </row>
    <row r="2899" spans="2:3" x14ac:dyDescent="0.25">
      <c r="B2899" s="264">
        <v>2836</v>
      </c>
      <c r="C2899" s="263">
        <v>128.52749365861089</v>
      </c>
    </row>
    <row r="2900" spans="2:3" x14ac:dyDescent="0.25">
      <c r="B2900" s="264">
        <v>2837</v>
      </c>
      <c r="C2900" s="263">
        <v>102.96261383918832</v>
      </c>
    </row>
    <row r="2901" spans="2:3" x14ac:dyDescent="0.25">
      <c r="B2901" s="264">
        <v>2838</v>
      </c>
      <c r="C2901" s="263">
        <v>98.632764066606924</v>
      </c>
    </row>
    <row r="2902" spans="2:3" x14ac:dyDescent="0.25">
      <c r="B2902" s="264">
        <v>2839</v>
      </c>
      <c r="C2902" s="263">
        <v>119.74508918545074</v>
      </c>
    </row>
    <row r="2903" spans="2:3" x14ac:dyDescent="0.25">
      <c r="B2903" s="264">
        <v>2840</v>
      </c>
      <c r="C2903" s="263">
        <v>134.68907922412046</v>
      </c>
    </row>
    <row r="2904" spans="2:3" x14ac:dyDescent="0.25">
      <c r="B2904" s="264">
        <v>2841</v>
      </c>
      <c r="C2904" s="263">
        <v>112.31060495115005</v>
      </c>
    </row>
    <row r="2905" spans="2:3" x14ac:dyDescent="0.25">
      <c r="B2905" s="264">
        <v>2842</v>
      </c>
      <c r="C2905" s="263">
        <v>76.243024719521387</v>
      </c>
    </row>
    <row r="2906" spans="2:3" x14ac:dyDescent="0.25">
      <c r="B2906" s="264">
        <v>2843</v>
      </c>
      <c r="C2906" s="263">
        <v>92.835762982440684</v>
      </c>
    </row>
    <row r="2907" spans="2:3" x14ac:dyDescent="0.25">
      <c r="B2907" s="264">
        <v>2844</v>
      </c>
      <c r="C2907" s="263">
        <v>107.97575076899044</v>
      </c>
    </row>
    <row r="2908" spans="2:3" x14ac:dyDescent="0.25">
      <c r="B2908" s="264">
        <v>2845</v>
      </c>
      <c r="C2908" s="263">
        <v>112.18972326584689</v>
      </c>
    </row>
    <row r="2909" spans="2:3" x14ac:dyDescent="0.25">
      <c r="B2909" s="264">
        <v>2846</v>
      </c>
      <c r="C2909" s="263">
        <v>115.73489370252172</v>
      </c>
    </row>
    <row r="2910" spans="2:3" x14ac:dyDescent="0.25">
      <c r="B2910" s="264">
        <v>2847</v>
      </c>
      <c r="C2910" s="263">
        <v>130.84811770438739</v>
      </c>
    </row>
    <row r="2911" spans="2:3" x14ac:dyDescent="0.25">
      <c r="B2911" s="264">
        <v>2848</v>
      </c>
      <c r="C2911" s="263">
        <v>139.79085337554488</v>
      </c>
    </row>
    <row r="2912" spans="2:3" x14ac:dyDescent="0.25">
      <c r="B2912" s="264">
        <v>2849</v>
      </c>
      <c r="C2912" s="263">
        <v>143.79337615323607</v>
      </c>
    </row>
    <row r="2913" spans="2:3" x14ac:dyDescent="0.25">
      <c r="B2913" s="264">
        <v>2850</v>
      </c>
      <c r="C2913" s="263">
        <v>120.3446804187375</v>
      </c>
    </row>
    <row r="2914" spans="2:3" x14ac:dyDescent="0.25">
      <c r="B2914" s="264">
        <v>2851</v>
      </c>
      <c r="C2914" s="263">
        <v>95.749941632782097</v>
      </c>
    </row>
    <row r="2915" spans="2:3" x14ac:dyDescent="0.25">
      <c r="B2915" s="264">
        <v>2852</v>
      </c>
      <c r="C2915" s="263">
        <v>133.42955891576582</v>
      </c>
    </row>
    <row r="2916" spans="2:3" x14ac:dyDescent="0.25">
      <c r="B2916" s="264">
        <v>2853</v>
      </c>
      <c r="C2916" s="263">
        <v>127.86357336170589</v>
      </c>
    </row>
    <row r="2917" spans="2:3" x14ac:dyDescent="0.25">
      <c r="B2917" s="264">
        <v>2854</v>
      </c>
      <c r="C2917" s="263">
        <v>142.97698086908832</v>
      </c>
    </row>
    <row r="2918" spans="2:3" x14ac:dyDescent="0.25">
      <c r="B2918" s="264">
        <v>2855</v>
      </c>
      <c r="C2918" s="263">
        <v>83.924698161988715</v>
      </c>
    </row>
    <row r="2919" spans="2:3" x14ac:dyDescent="0.25">
      <c r="B2919" s="264">
        <v>2856</v>
      </c>
      <c r="C2919" s="263">
        <v>91.39533698903773</v>
      </c>
    </row>
    <row r="2920" spans="2:3" x14ac:dyDescent="0.25">
      <c r="B2920" s="264">
        <v>2857</v>
      </c>
      <c r="C2920" s="263">
        <v>110.85275576189645</v>
      </c>
    </row>
    <row r="2921" spans="2:3" x14ac:dyDescent="0.25">
      <c r="B2921" s="264">
        <v>2858</v>
      </c>
      <c r="C2921" s="263">
        <v>142.76576280248494</v>
      </c>
    </row>
    <row r="2922" spans="2:3" x14ac:dyDescent="0.25">
      <c r="B2922" s="264">
        <v>2859</v>
      </c>
      <c r="C2922" s="263">
        <v>131.20508188566126</v>
      </c>
    </row>
    <row r="2923" spans="2:3" x14ac:dyDescent="0.25">
      <c r="B2923" s="264">
        <v>2860</v>
      </c>
      <c r="C2923" s="263">
        <v>94.912418422065059</v>
      </c>
    </row>
    <row r="2924" spans="2:3" x14ac:dyDescent="0.25">
      <c r="B2924" s="264">
        <v>2861</v>
      </c>
      <c r="C2924" s="263">
        <v>134.9568057554981</v>
      </c>
    </row>
    <row r="2925" spans="2:3" x14ac:dyDescent="0.25">
      <c r="B2925" s="264">
        <v>2862</v>
      </c>
      <c r="C2925" s="263">
        <v>131.58807905207141</v>
      </c>
    </row>
    <row r="2926" spans="2:3" x14ac:dyDescent="0.25">
      <c r="B2926" s="264">
        <v>2863</v>
      </c>
      <c r="C2926" s="263">
        <v>122.02432522882086</v>
      </c>
    </row>
    <row r="2927" spans="2:3" x14ac:dyDescent="0.25">
      <c r="B2927" s="264">
        <v>2864</v>
      </c>
      <c r="C2927" s="263">
        <v>89.513004695539991</v>
      </c>
    </row>
    <row r="2928" spans="2:3" x14ac:dyDescent="0.25">
      <c r="B2928" s="264">
        <v>2865</v>
      </c>
      <c r="C2928" s="263">
        <v>86.933312740071926</v>
      </c>
    </row>
    <row r="2929" spans="2:3" x14ac:dyDescent="0.25">
      <c r="B2929" s="264">
        <v>2866</v>
      </c>
      <c r="C2929" s="263">
        <v>76.096036436035575</v>
      </c>
    </row>
    <row r="2930" spans="2:3" x14ac:dyDescent="0.25">
      <c r="B2930" s="264">
        <v>2867</v>
      </c>
      <c r="C2930" s="263">
        <v>143.69763622420191</v>
      </c>
    </row>
    <row r="2931" spans="2:3" x14ac:dyDescent="0.25">
      <c r="B2931" s="264">
        <v>2868</v>
      </c>
      <c r="C2931" s="263">
        <v>165.78820652883107</v>
      </c>
    </row>
    <row r="2932" spans="2:3" x14ac:dyDescent="0.25">
      <c r="B2932" s="264">
        <v>2869</v>
      </c>
      <c r="C2932" s="263">
        <v>93.331636585415481</v>
      </c>
    </row>
    <row r="2933" spans="2:3" x14ac:dyDescent="0.25">
      <c r="B2933" s="264">
        <v>2870</v>
      </c>
      <c r="C2933" s="263">
        <v>117.2346572071427</v>
      </c>
    </row>
    <row r="2934" spans="2:3" x14ac:dyDescent="0.25">
      <c r="B2934" s="264">
        <v>2871</v>
      </c>
      <c r="C2934" s="263">
        <v>150.81955925134201</v>
      </c>
    </row>
    <row r="2935" spans="2:3" x14ac:dyDescent="0.25">
      <c r="B2935" s="264">
        <v>2872</v>
      </c>
      <c r="C2935" s="263">
        <v>67.884491159958543</v>
      </c>
    </row>
    <row r="2936" spans="2:3" x14ac:dyDescent="0.25">
      <c r="B2936" s="264">
        <v>2873</v>
      </c>
      <c r="C2936" s="263">
        <v>101.65199927562269</v>
      </c>
    </row>
    <row r="2937" spans="2:3" x14ac:dyDescent="0.25">
      <c r="B2937" s="264">
        <v>2874</v>
      </c>
      <c r="C2937" s="263">
        <v>154.67244069789598</v>
      </c>
    </row>
    <row r="2938" spans="2:3" x14ac:dyDescent="0.25">
      <c r="B2938" s="264">
        <v>2875</v>
      </c>
      <c r="C2938" s="263">
        <v>68.073546249824943</v>
      </c>
    </row>
    <row r="2939" spans="2:3" x14ac:dyDescent="0.25">
      <c r="B2939" s="264">
        <v>2876</v>
      </c>
      <c r="C2939" s="263">
        <v>145.50071734378633</v>
      </c>
    </row>
    <row r="2940" spans="2:3" x14ac:dyDescent="0.25">
      <c r="B2940" s="264">
        <v>2877</v>
      </c>
      <c r="C2940" s="263">
        <v>157.63012700553674</v>
      </c>
    </row>
    <row r="2941" spans="2:3" x14ac:dyDescent="0.25">
      <c r="B2941" s="264">
        <v>2878</v>
      </c>
      <c r="C2941" s="263">
        <v>92.354721801570307</v>
      </c>
    </row>
    <row r="2942" spans="2:3" x14ac:dyDescent="0.25">
      <c r="B2942" s="264">
        <v>2879</v>
      </c>
      <c r="C2942" s="263">
        <v>165.43367843325848</v>
      </c>
    </row>
    <row r="2943" spans="2:3" x14ac:dyDescent="0.25">
      <c r="B2943" s="264">
        <v>2880</v>
      </c>
      <c r="C2943" s="263">
        <v>140.29626790027879</v>
      </c>
    </row>
    <row r="2944" spans="2:3" x14ac:dyDescent="0.25">
      <c r="B2944" s="264">
        <v>2881</v>
      </c>
      <c r="C2944" s="263">
        <v>132.10600412651254</v>
      </c>
    </row>
    <row r="2945" spans="2:3" x14ac:dyDescent="0.25">
      <c r="B2945" s="264">
        <v>2882</v>
      </c>
      <c r="C2945" s="263">
        <v>78.111890434512631</v>
      </c>
    </row>
    <row r="2946" spans="2:3" x14ac:dyDescent="0.25">
      <c r="B2946" s="264">
        <v>2883</v>
      </c>
      <c r="C2946" s="263">
        <v>109.42487888235341</v>
      </c>
    </row>
    <row r="2947" spans="2:3" x14ac:dyDescent="0.25">
      <c r="B2947" s="264">
        <v>2884</v>
      </c>
      <c r="C2947" s="263">
        <v>148.80350642356908</v>
      </c>
    </row>
    <row r="2948" spans="2:3" x14ac:dyDescent="0.25">
      <c r="B2948" s="264">
        <v>2885</v>
      </c>
      <c r="C2948" s="263">
        <v>80.974597352408679</v>
      </c>
    </row>
    <row r="2949" spans="2:3" x14ac:dyDescent="0.25">
      <c r="B2949" s="264">
        <v>2886</v>
      </c>
      <c r="C2949" s="263">
        <v>116.96576009053331</v>
      </c>
    </row>
    <row r="2950" spans="2:3" x14ac:dyDescent="0.25">
      <c r="B2950" s="264">
        <v>2887</v>
      </c>
      <c r="C2950" s="263">
        <v>99.997676743984869</v>
      </c>
    </row>
    <row r="2951" spans="2:3" x14ac:dyDescent="0.25">
      <c r="B2951" s="264">
        <v>2888</v>
      </c>
      <c r="C2951" s="263">
        <v>116.68125087959341</v>
      </c>
    </row>
    <row r="2952" spans="2:3" x14ac:dyDescent="0.25">
      <c r="B2952" s="264">
        <v>2889</v>
      </c>
      <c r="C2952" s="263">
        <v>155.80871939201614</v>
      </c>
    </row>
    <row r="2953" spans="2:3" x14ac:dyDescent="0.25">
      <c r="B2953" s="264">
        <v>2890</v>
      </c>
      <c r="C2953" s="263">
        <v>139.98530661208235</v>
      </c>
    </row>
    <row r="2954" spans="2:3" x14ac:dyDescent="0.25">
      <c r="B2954" s="264">
        <v>2891</v>
      </c>
      <c r="C2954" s="263">
        <v>83.391773689671567</v>
      </c>
    </row>
    <row r="2955" spans="2:3" x14ac:dyDescent="0.25">
      <c r="B2955" s="264">
        <v>2892</v>
      </c>
      <c r="C2955" s="263">
        <v>115.97308409152036</v>
      </c>
    </row>
    <row r="2956" spans="2:3" x14ac:dyDescent="0.25">
      <c r="B2956" s="264">
        <v>2893</v>
      </c>
      <c r="C2956" s="263">
        <v>107.67965852464668</v>
      </c>
    </row>
    <row r="2957" spans="2:3" x14ac:dyDescent="0.25">
      <c r="B2957" s="264">
        <v>2894</v>
      </c>
      <c r="C2957" s="263">
        <v>98.745202818303881</v>
      </c>
    </row>
    <row r="2958" spans="2:3" x14ac:dyDescent="0.25">
      <c r="B2958" s="264">
        <v>2895</v>
      </c>
      <c r="C2958" s="263">
        <v>101.9363445197263</v>
      </c>
    </row>
    <row r="2959" spans="2:3" x14ac:dyDescent="0.25">
      <c r="B2959" s="264">
        <v>2896</v>
      </c>
      <c r="C2959" s="263">
        <v>111.4312161664963</v>
      </c>
    </row>
    <row r="2960" spans="2:3" x14ac:dyDescent="0.25">
      <c r="B2960" s="264">
        <v>2897</v>
      </c>
      <c r="C2960" s="263">
        <v>150.35514170952229</v>
      </c>
    </row>
    <row r="2961" spans="2:3" x14ac:dyDescent="0.25">
      <c r="B2961" s="264">
        <v>2898</v>
      </c>
      <c r="C2961" s="263">
        <v>135.98487281994878</v>
      </c>
    </row>
    <row r="2962" spans="2:3" x14ac:dyDescent="0.25">
      <c r="B2962" s="264">
        <v>2899</v>
      </c>
      <c r="C2962" s="263">
        <v>143.54819103352216</v>
      </c>
    </row>
    <row r="2963" spans="2:3" x14ac:dyDescent="0.25">
      <c r="B2963" s="264">
        <v>2900</v>
      </c>
      <c r="C2963" s="263">
        <v>112.09454784628565</v>
      </c>
    </row>
    <row r="2964" spans="2:3" x14ac:dyDescent="0.25">
      <c r="B2964" s="264">
        <v>2901</v>
      </c>
      <c r="C2964" s="263">
        <v>101.24332390735296</v>
      </c>
    </row>
    <row r="2965" spans="2:3" x14ac:dyDescent="0.25">
      <c r="B2965" s="264">
        <v>2902</v>
      </c>
      <c r="C2965" s="263">
        <v>124.62852599365877</v>
      </c>
    </row>
    <row r="2966" spans="2:3" x14ac:dyDescent="0.25">
      <c r="B2966" s="264">
        <v>2903</v>
      </c>
      <c r="C2966" s="263">
        <v>72.94895380835915</v>
      </c>
    </row>
    <row r="2967" spans="2:3" x14ac:dyDescent="0.25">
      <c r="B2967" s="264">
        <v>2904</v>
      </c>
      <c r="C2967" s="263">
        <v>112.60205461176935</v>
      </c>
    </row>
    <row r="2968" spans="2:3" x14ac:dyDescent="0.25">
      <c r="B2968" s="264">
        <v>2905</v>
      </c>
      <c r="C2968" s="263">
        <v>123.34805442098036</v>
      </c>
    </row>
    <row r="2969" spans="2:3" x14ac:dyDescent="0.25">
      <c r="B2969" s="264">
        <v>2906</v>
      </c>
      <c r="C2969" s="263">
        <v>128.50972554768555</v>
      </c>
    </row>
    <row r="2970" spans="2:3" x14ac:dyDescent="0.25">
      <c r="B2970" s="264">
        <v>2907</v>
      </c>
      <c r="C2970" s="263">
        <v>110.29496476710716</v>
      </c>
    </row>
    <row r="2971" spans="2:3" x14ac:dyDescent="0.25">
      <c r="B2971" s="264">
        <v>2908</v>
      </c>
      <c r="C2971" s="263">
        <v>103.79594046482113</v>
      </c>
    </row>
    <row r="2972" spans="2:3" x14ac:dyDescent="0.25">
      <c r="B2972" s="264">
        <v>2909</v>
      </c>
      <c r="C2972" s="263">
        <v>104.07965153800771</v>
      </c>
    </row>
    <row r="2973" spans="2:3" x14ac:dyDescent="0.25">
      <c r="B2973" s="264">
        <v>2910</v>
      </c>
      <c r="C2973" s="263">
        <v>69.050306040275672</v>
      </c>
    </row>
    <row r="2974" spans="2:3" x14ac:dyDescent="0.25">
      <c r="B2974" s="264">
        <v>2911</v>
      </c>
      <c r="C2974" s="263">
        <v>153.39776625088913</v>
      </c>
    </row>
    <row r="2975" spans="2:3" x14ac:dyDescent="0.25">
      <c r="B2975" s="264">
        <v>2912</v>
      </c>
      <c r="C2975" s="263">
        <v>153.53647049394692</v>
      </c>
    </row>
    <row r="2976" spans="2:3" x14ac:dyDescent="0.25">
      <c r="B2976" s="264">
        <v>2913</v>
      </c>
      <c r="C2976" s="263">
        <v>92.718448606535958</v>
      </c>
    </row>
    <row r="2977" spans="2:3" x14ac:dyDescent="0.25">
      <c r="B2977" s="264">
        <v>2914</v>
      </c>
      <c r="C2977" s="263">
        <v>139.63721376902731</v>
      </c>
    </row>
    <row r="2978" spans="2:3" x14ac:dyDescent="0.25">
      <c r="B2978" s="264">
        <v>2915</v>
      </c>
      <c r="C2978" s="263">
        <v>84.614324025219872</v>
      </c>
    </row>
    <row r="2979" spans="2:3" x14ac:dyDescent="0.25">
      <c r="B2979" s="264">
        <v>2916</v>
      </c>
      <c r="C2979" s="263">
        <v>121.24647199342236</v>
      </c>
    </row>
    <row r="2980" spans="2:3" x14ac:dyDescent="0.25">
      <c r="B2980" s="264">
        <v>2917</v>
      </c>
      <c r="C2980" s="263">
        <v>143.33265663965298</v>
      </c>
    </row>
    <row r="2981" spans="2:3" x14ac:dyDescent="0.25">
      <c r="B2981" s="264">
        <v>2918</v>
      </c>
      <c r="C2981" s="263">
        <v>133.0575244372761</v>
      </c>
    </row>
    <row r="2982" spans="2:3" x14ac:dyDescent="0.25">
      <c r="B2982" s="264">
        <v>2919</v>
      </c>
      <c r="C2982" s="263">
        <v>142.56278366974311</v>
      </c>
    </row>
    <row r="2983" spans="2:3" x14ac:dyDescent="0.25">
      <c r="B2983" s="264">
        <v>2920</v>
      </c>
      <c r="C2983" s="263">
        <v>140.35911009740278</v>
      </c>
    </row>
    <row r="2984" spans="2:3" x14ac:dyDescent="0.25">
      <c r="B2984" s="264">
        <v>2921</v>
      </c>
      <c r="C2984" s="263">
        <v>107.27158455051222</v>
      </c>
    </row>
    <row r="2985" spans="2:3" x14ac:dyDescent="0.25">
      <c r="B2985" s="264">
        <v>2922</v>
      </c>
      <c r="C2985" s="263">
        <v>152.67080671773192</v>
      </c>
    </row>
    <row r="2986" spans="2:3" x14ac:dyDescent="0.25">
      <c r="B2986" s="264">
        <v>2923</v>
      </c>
      <c r="C2986" s="263">
        <v>159.12803793263865</v>
      </c>
    </row>
    <row r="2987" spans="2:3" x14ac:dyDescent="0.25">
      <c r="B2987" s="264">
        <v>2924</v>
      </c>
      <c r="C2987" s="263">
        <v>119.6993717902569</v>
      </c>
    </row>
    <row r="2988" spans="2:3" x14ac:dyDescent="0.25">
      <c r="B2988" s="264">
        <v>2925</v>
      </c>
      <c r="C2988" s="263">
        <v>98.335764519287949</v>
      </c>
    </row>
    <row r="2989" spans="2:3" x14ac:dyDescent="0.25">
      <c r="B2989" s="264">
        <v>2926</v>
      </c>
      <c r="C2989" s="263">
        <v>107.6687778168689</v>
      </c>
    </row>
    <row r="2990" spans="2:3" x14ac:dyDescent="0.25">
      <c r="B2990" s="264">
        <v>2927</v>
      </c>
      <c r="C2990" s="263">
        <v>90.057141103730132</v>
      </c>
    </row>
    <row r="2991" spans="2:3" x14ac:dyDescent="0.25">
      <c r="B2991" s="264">
        <v>2928</v>
      </c>
      <c r="C2991" s="263">
        <v>103.67959960604487</v>
      </c>
    </row>
    <row r="2992" spans="2:3" x14ac:dyDescent="0.25">
      <c r="B2992" s="264">
        <v>2929</v>
      </c>
      <c r="C2992" s="263">
        <v>72.807905542900812</v>
      </c>
    </row>
    <row r="2993" spans="2:3" x14ac:dyDescent="0.25">
      <c r="B2993" s="264">
        <v>2930</v>
      </c>
      <c r="C2993" s="263">
        <v>129.20345625934033</v>
      </c>
    </row>
    <row r="2994" spans="2:3" x14ac:dyDescent="0.25">
      <c r="B2994" s="264">
        <v>2931</v>
      </c>
      <c r="C2994" s="263">
        <v>132.88684862560365</v>
      </c>
    </row>
    <row r="2995" spans="2:3" x14ac:dyDescent="0.25">
      <c r="B2995" s="264">
        <v>2932</v>
      </c>
      <c r="C2995" s="263">
        <v>124.85062415929474</v>
      </c>
    </row>
    <row r="2996" spans="2:3" x14ac:dyDescent="0.25">
      <c r="B2996" s="264">
        <v>2933</v>
      </c>
      <c r="C2996" s="263">
        <v>172.22814776968266</v>
      </c>
    </row>
    <row r="2997" spans="2:3" x14ac:dyDescent="0.25">
      <c r="B2997" s="264">
        <v>2934</v>
      </c>
      <c r="C2997" s="263">
        <v>118.90569571340265</v>
      </c>
    </row>
    <row r="2998" spans="2:3" x14ac:dyDescent="0.25">
      <c r="B2998" s="264">
        <v>2935</v>
      </c>
      <c r="C2998" s="263">
        <v>135.06390473806653</v>
      </c>
    </row>
    <row r="2999" spans="2:3" x14ac:dyDescent="0.25">
      <c r="B2999" s="264">
        <v>2936</v>
      </c>
      <c r="C2999" s="263">
        <v>81.730100790545492</v>
      </c>
    </row>
    <row r="3000" spans="2:3" x14ac:dyDescent="0.25">
      <c r="B3000" s="264">
        <v>2937</v>
      </c>
      <c r="C3000" s="263">
        <v>138.25398195554084</v>
      </c>
    </row>
    <row r="3001" spans="2:3" x14ac:dyDescent="0.25">
      <c r="B3001" s="264">
        <v>2938</v>
      </c>
      <c r="C3001" s="263">
        <v>108.63848210082769</v>
      </c>
    </row>
    <row r="3002" spans="2:3" x14ac:dyDescent="0.25">
      <c r="B3002" s="264">
        <v>2939</v>
      </c>
      <c r="C3002" s="263">
        <v>148.40453346577013</v>
      </c>
    </row>
    <row r="3003" spans="2:3" x14ac:dyDescent="0.25">
      <c r="B3003" s="264">
        <v>2940</v>
      </c>
      <c r="C3003" s="263">
        <v>150.67283389251639</v>
      </c>
    </row>
    <row r="3004" spans="2:3" x14ac:dyDescent="0.25">
      <c r="B3004" s="264">
        <v>2941</v>
      </c>
      <c r="C3004" s="263">
        <v>156.62901088023321</v>
      </c>
    </row>
    <row r="3005" spans="2:3" x14ac:dyDescent="0.25">
      <c r="B3005" s="264">
        <v>2942</v>
      </c>
      <c r="C3005" s="263">
        <v>135.13901019310205</v>
      </c>
    </row>
    <row r="3006" spans="2:3" x14ac:dyDescent="0.25">
      <c r="B3006" s="264">
        <v>2943</v>
      </c>
      <c r="C3006" s="263">
        <v>111.34662540823132</v>
      </c>
    </row>
    <row r="3007" spans="2:3" x14ac:dyDescent="0.25">
      <c r="B3007" s="264">
        <v>2944</v>
      </c>
      <c r="C3007" s="263">
        <v>96.831646124796478</v>
      </c>
    </row>
    <row r="3008" spans="2:3" x14ac:dyDescent="0.25">
      <c r="B3008" s="264">
        <v>2945</v>
      </c>
      <c r="C3008" s="263">
        <v>91.328212617966869</v>
      </c>
    </row>
    <row r="3009" spans="2:3" x14ac:dyDescent="0.25">
      <c r="B3009" s="264">
        <v>2946</v>
      </c>
      <c r="C3009" s="263">
        <v>124.82250238563037</v>
      </c>
    </row>
    <row r="3010" spans="2:3" x14ac:dyDescent="0.25">
      <c r="B3010" s="264">
        <v>2947</v>
      </c>
      <c r="C3010" s="263">
        <v>98.849354076249767</v>
      </c>
    </row>
    <row r="3011" spans="2:3" x14ac:dyDescent="0.25">
      <c r="B3011" s="264">
        <v>2948</v>
      </c>
      <c r="C3011" s="263">
        <v>132.04909386319346</v>
      </c>
    </row>
    <row r="3012" spans="2:3" x14ac:dyDescent="0.25">
      <c r="B3012" s="264">
        <v>2949</v>
      </c>
      <c r="C3012" s="263">
        <v>87.873552093615388</v>
      </c>
    </row>
    <row r="3013" spans="2:3" x14ac:dyDescent="0.25">
      <c r="B3013" s="264">
        <v>2950</v>
      </c>
      <c r="C3013" s="263">
        <v>120.96070282723049</v>
      </c>
    </row>
    <row r="3014" spans="2:3" x14ac:dyDescent="0.25">
      <c r="B3014" s="264">
        <v>2951</v>
      </c>
      <c r="C3014" s="263">
        <v>116.61712516616458</v>
      </c>
    </row>
    <row r="3015" spans="2:3" x14ac:dyDescent="0.25">
      <c r="B3015" s="264">
        <v>2952</v>
      </c>
      <c r="C3015" s="263">
        <v>128.24339739059323</v>
      </c>
    </row>
    <row r="3016" spans="2:3" x14ac:dyDescent="0.25">
      <c r="B3016" s="264">
        <v>2953</v>
      </c>
      <c r="C3016" s="263">
        <v>143.36761760529083</v>
      </c>
    </row>
    <row r="3017" spans="2:3" x14ac:dyDescent="0.25">
      <c r="B3017" s="264">
        <v>2954</v>
      </c>
      <c r="C3017" s="263">
        <v>131.60553243585241</v>
      </c>
    </row>
    <row r="3018" spans="2:3" x14ac:dyDescent="0.25">
      <c r="B3018" s="264">
        <v>2955</v>
      </c>
      <c r="C3018" s="263">
        <v>123.43658124540796</v>
      </c>
    </row>
    <row r="3019" spans="2:3" x14ac:dyDescent="0.25">
      <c r="B3019" s="264">
        <v>2956</v>
      </c>
      <c r="C3019" s="263">
        <v>128.28394743215725</v>
      </c>
    </row>
    <row r="3020" spans="2:3" x14ac:dyDescent="0.25">
      <c r="B3020" s="264">
        <v>2957</v>
      </c>
      <c r="C3020" s="263">
        <v>154.9081882532401</v>
      </c>
    </row>
    <row r="3021" spans="2:3" x14ac:dyDescent="0.25">
      <c r="B3021" s="264">
        <v>2958</v>
      </c>
      <c r="C3021" s="263">
        <v>141.83881313091365</v>
      </c>
    </row>
    <row r="3022" spans="2:3" x14ac:dyDescent="0.25">
      <c r="B3022" s="264">
        <v>2959</v>
      </c>
      <c r="C3022" s="263">
        <v>79.169710128700004</v>
      </c>
    </row>
    <row r="3023" spans="2:3" x14ac:dyDescent="0.25">
      <c r="B3023" s="264">
        <v>2960</v>
      </c>
      <c r="C3023" s="263">
        <v>140.23362539209847</v>
      </c>
    </row>
    <row r="3024" spans="2:3" x14ac:dyDescent="0.25">
      <c r="B3024" s="264">
        <v>2961</v>
      </c>
      <c r="C3024" s="263">
        <v>166.45939407383847</v>
      </c>
    </row>
    <row r="3025" spans="2:3" x14ac:dyDescent="0.25">
      <c r="B3025" s="264">
        <v>2962</v>
      </c>
      <c r="C3025" s="263">
        <v>100.89338176162821</v>
      </c>
    </row>
    <row r="3026" spans="2:3" x14ac:dyDescent="0.25">
      <c r="B3026" s="264">
        <v>2963</v>
      </c>
      <c r="C3026" s="263">
        <v>125.08088727073692</v>
      </c>
    </row>
    <row r="3027" spans="2:3" x14ac:dyDescent="0.25">
      <c r="B3027" s="264">
        <v>2964</v>
      </c>
      <c r="C3027" s="263">
        <v>116.28766312007603</v>
      </c>
    </row>
    <row r="3028" spans="2:3" x14ac:dyDescent="0.25">
      <c r="B3028" s="264">
        <v>2965</v>
      </c>
      <c r="C3028" s="263">
        <v>148.99380468667465</v>
      </c>
    </row>
    <row r="3029" spans="2:3" x14ac:dyDescent="0.25">
      <c r="B3029" s="264">
        <v>2966</v>
      </c>
      <c r="C3029" s="263">
        <v>79.158162000311307</v>
      </c>
    </row>
    <row r="3030" spans="2:3" x14ac:dyDescent="0.25">
      <c r="B3030" s="264">
        <v>2967</v>
      </c>
      <c r="C3030" s="263">
        <v>95.352367949926631</v>
      </c>
    </row>
    <row r="3031" spans="2:3" x14ac:dyDescent="0.25">
      <c r="B3031" s="264">
        <v>2968</v>
      </c>
      <c r="C3031" s="263">
        <v>73.71424243861054</v>
      </c>
    </row>
    <row r="3032" spans="2:3" x14ac:dyDescent="0.25">
      <c r="B3032" s="264">
        <v>2969</v>
      </c>
      <c r="C3032" s="263">
        <v>122.38272391207785</v>
      </c>
    </row>
    <row r="3033" spans="2:3" x14ac:dyDescent="0.25">
      <c r="B3033" s="264">
        <v>2970</v>
      </c>
      <c r="C3033" s="263">
        <v>111.85402152361119</v>
      </c>
    </row>
    <row r="3034" spans="2:3" x14ac:dyDescent="0.25">
      <c r="B3034" s="264">
        <v>2971</v>
      </c>
      <c r="C3034" s="263">
        <v>124.43355546493912</v>
      </c>
    </row>
    <row r="3035" spans="2:3" x14ac:dyDescent="0.25">
      <c r="B3035" s="264">
        <v>2972</v>
      </c>
      <c r="C3035" s="263">
        <v>79.611414306543168</v>
      </c>
    </row>
    <row r="3036" spans="2:3" x14ac:dyDescent="0.25">
      <c r="B3036" s="264">
        <v>2973</v>
      </c>
      <c r="C3036" s="263">
        <v>118.56420442857045</v>
      </c>
    </row>
    <row r="3037" spans="2:3" x14ac:dyDescent="0.25">
      <c r="B3037" s="264">
        <v>2974</v>
      </c>
      <c r="C3037" s="263">
        <v>111.97395238679903</v>
      </c>
    </row>
    <row r="3038" spans="2:3" x14ac:dyDescent="0.25">
      <c r="B3038" s="264">
        <v>2975</v>
      </c>
      <c r="C3038" s="263">
        <v>152.83026105463415</v>
      </c>
    </row>
    <row r="3039" spans="2:3" x14ac:dyDescent="0.25">
      <c r="B3039" s="264">
        <v>2976</v>
      </c>
      <c r="C3039" s="263">
        <v>131.09689603699516</v>
      </c>
    </row>
    <row r="3040" spans="2:3" x14ac:dyDescent="0.25">
      <c r="B3040" s="264">
        <v>2977</v>
      </c>
      <c r="C3040" s="263">
        <v>120.07369453773747</v>
      </c>
    </row>
    <row r="3041" spans="2:3" x14ac:dyDescent="0.25">
      <c r="B3041" s="264">
        <v>2978</v>
      </c>
      <c r="C3041" s="263">
        <v>127.39210108355218</v>
      </c>
    </row>
    <row r="3042" spans="2:3" x14ac:dyDescent="0.25">
      <c r="B3042" s="264">
        <v>2979</v>
      </c>
      <c r="C3042" s="263">
        <v>89.317318575343307</v>
      </c>
    </row>
    <row r="3043" spans="2:3" x14ac:dyDescent="0.25">
      <c r="B3043" s="264">
        <v>2980</v>
      </c>
      <c r="C3043" s="263">
        <v>140.61767427774188</v>
      </c>
    </row>
    <row r="3044" spans="2:3" x14ac:dyDescent="0.25">
      <c r="B3044" s="264">
        <v>2981</v>
      </c>
      <c r="C3044" s="263">
        <v>154.67190431766147</v>
      </c>
    </row>
    <row r="3045" spans="2:3" x14ac:dyDescent="0.25">
      <c r="B3045" s="264">
        <v>2982</v>
      </c>
      <c r="C3045" s="263">
        <v>106.74176363262302</v>
      </c>
    </row>
    <row r="3046" spans="2:3" x14ac:dyDescent="0.25">
      <c r="B3046" s="264">
        <v>2983</v>
      </c>
      <c r="C3046" s="263">
        <v>105.98221739827677</v>
      </c>
    </row>
    <row r="3047" spans="2:3" x14ac:dyDescent="0.25">
      <c r="B3047" s="264">
        <v>2984</v>
      </c>
      <c r="C3047" s="263">
        <v>110.3780890602925</v>
      </c>
    </row>
    <row r="3048" spans="2:3" x14ac:dyDescent="0.25">
      <c r="B3048" s="264">
        <v>2985</v>
      </c>
      <c r="C3048" s="263">
        <v>107.01007473602957</v>
      </c>
    </row>
    <row r="3049" spans="2:3" x14ac:dyDescent="0.25">
      <c r="B3049" s="264">
        <v>2986</v>
      </c>
      <c r="C3049" s="263">
        <v>126.53617522561912</v>
      </c>
    </row>
    <row r="3050" spans="2:3" x14ac:dyDescent="0.25">
      <c r="B3050" s="264">
        <v>2987</v>
      </c>
      <c r="C3050" s="263">
        <v>112.25850863728034</v>
      </c>
    </row>
    <row r="3051" spans="2:3" x14ac:dyDescent="0.25">
      <c r="B3051" s="264">
        <v>2988</v>
      </c>
      <c r="C3051" s="263">
        <v>100.75217045249981</v>
      </c>
    </row>
    <row r="3052" spans="2:3" x14ac:dyDescent="0.25">
      <c r="B3052" s="264">
        <v>2989</v>
      </c>
      <c r="C3052" s="263">
        <v>68.855014667513842</v>
      </c>
    </row>
    <row r="3053" spans="2:3" x14ac:dyDescent="0.25">
      <c r="B3053" s="264">
        <v>2990</v>
      </c>
      <c r="C3053" s="263">
        <v>88.809675305792624</v>
      </c>
    </row>
    <row r="3054" spans="2:3" x14ac:dyDescent="0.25">
      <c r="B3054" s="264">
        <v>2991</v>
      </c>
      <c r="C3054" s="263">
        <v>144.88376262037406</v>
      </c>
    </row>
    <row r="3055" spans="2:3" x14ac:dyDescent="0.25">
      <c r="B3055" s="264">
        <v>2992</v>
      </c>
      <c r="C3055" s="263">
        <v>104.79001443578478</v>
      </c>
    </row>
    <row r="3056" spans="2:3" x14ac:dyDescent="0.25">
      <c r="B3056" s="264">
        <v>2993</v>
      </c>
      <c r="C3056" s="263">
        <v>121.16571218789052</v>
      </c>
    </row>
    <row r="3057" spans="2:3" x14ac:dyDescent="0.25">
      <c r="B3057" s="264">
        <v>2994</v>
      </c>
      <c r="C3057" s="263">
        <v>97.074902755471129</v>
      </c>
    </row>
    <row r="3058" spans="2:3" x14ac:dyDescent="0.25">
      <c r="B3058" s="264">
        <v>2995</v>
      </c>
      <c r="C3058" s="263">
        <v>153.98029055884876</v>
      </c>
    </row>
    <row r="3059" spans="2:3" x14ac:dyDescent="0.25">
      <c r="B3059" s="264">
        <v>2996</v>
      </c>
      <c r="C3059" s="263">
        <v>107.30735097283039</v>
      </c>
    </row>
    <row r="3060" spans="2:3" x14ac:dyDescent="0.25">
      <c r="B3060" s="264">
        <v>2997</v>
      </c>
      <c r="C3060" s="263">
        <v>132.05212379049817</v>
      </c>
    </row>
    <row r="3061" spans="2:3" x14ac:dyDescent="0.25">
      <c r="B3061" s="264">
        <v>2998</v>
      </c>
      <c r="C3061" s="263">
        <v>117.64843368674497</v>
      </c>
    </row>
    <row r="3062" spans="2:3" x14ac:dyDescent="0.25">
      <c r="B3062" s="264">
        <v>2999</v>
      </c>
      <c r="C3062" s="263">
        <v>71.18868685513209</v>
      </c>
    </row>
    <row r="3063" spans="2:3" x14ac:dyDescent="0.25">
      <c r="B3063" s="264">
        <v>3000</v>
      </c>
      <c r="C3063" s="263">
        <v>131.65556707788954</v>
      </c>
    </row>
    <row r="3064" spans="2:3" x14ac:dyDescent="0.25">
      <c r="B3064" s="264">
        <v>3001</v>
      </c>
      <c r="C3064" s="263">
        <v>177.75618593384706</v>
      </c>
    </row>
    <row r="3065" spans="2:3" x14ac:dyDescent="0.25">
      <c r="B3065" s="264">
        <v>3002</v>
      </c>
      <c r="C3065" s="263">
        <v>87.073457207215313</v>
      </c>
    </row>
    <row r="3066" spans="2:3" x14ac:dyDescent="0.25">
      <c r="B3066" s="264">
        <v>3003</v>
      </c>
      <c r="C3066" s="263">
        <v>148.11823998917669</v>
      </c>
    </row>
    <row r="3067" spans="2:3" x14ac:dyDescent="0.25">
      <c r="B3067" s="264">
        <v>3004</v>
      </c>
      <c r="C3067" s="263">
        <v>96.624535672374492</v>
      </c>
    </row>
    <row r="3068" spans="2:3" x14ac:dyDescent="0.25">
      <c r="B3068" s="264">
        <v>3005</v>
      </c>
      <c r="C3068" s="263">
        <v>104.1304706501314</v>
      </c>
    </row>
    <row r="3069" spans="2:3" x14ac:dyDescent="0.25">
      <c r="B3069" s="264">
        <v>3006</v>
      </c>
      <c r="C3069" s="263">
        <v>104.77279746869687</v>
      </c>
    </row>
    <row r="3070" spans="2:3" x14ac:dyDescent="0.25">
      <c r="B3070" s="264">
        <v>3007</v>
      </c>
      <c r="C3070" s="263">
        <v>97.88419876914935</v>
      </c>
    </row>
    <row r="3071" spans="2:3" x14ac:dyDescent="0.25">
      <c r="B3071" s="264">
        <v>3008</v>
      </c>
      <c r="C3071" s="263">
        <v>147.09554953437191</v>
      </c>
    </row>
    <row r="3072" spans="2:3" x14ac:dyDescent="0.25">
      <c r="B3072" s="264">
        <v>3009</v>
      </c>
      <c r="C3072" s="263">
        <v>156.94408849551871</v>
      </c>
    </row>
    <row r="3073" spans="2:3" x14ac:dyDescent="0.25">
      <c r="B3073" s="264">
        <v>3010</v>
      </c>
      <c r="C3073" s="263">
        <v>106.68307131321126</v>
      </c>
    </row>
    <row r="3074" spans="2:3" x14ac:dyDescent="0.25">
      <c r="B3074" s="264">
        <v>3011</v>
      </c>
      <c r="C3074" s="263">
        <v>124.80083599691726</v>
      </c>
    </row>
    <row r="3075" spans="2:3" x14ac:dyDescent="0.25">
      <c r="B3075" s="264">
        <v>3012</v>
      </c>
      <c r="C3075" s="263">
        <v>108.09788228238763</v>
      </c>
    </row>
    <row r="3076" spans="2:3" x14ac:dyDescent="0.25">
      <c r="B3076" s="264">
        <v>3013</v>
      </c>
      <c r="C3076" s="263">
        <v>104.88947604972716</v>
      </c>
    </row>
    <row r="3077" spans="2:3" x14ac:dyDescent="0.25">
      <c r="B3077" s="264">
        <v>3014</v>
      </c>
      <c r="C3077" s="263">
        <v>108.06192988581685</v>
      </c>
    </row>
    <row r="3078" spans="2:3" x14ac:dyDescent="0.25">
      <c r="B3078" s="264">
        <v>3015</v>
      </c>
      <c r="C3078" s="263">
        <v>103.10328809348562</v>
      </c>
    </row>
    <row r="3079" spans="2:3" x14ac:dyDescent="0.25">
      <c r="B3079" s="264">
        <v>3016</v>
      </c>
      <c r="C3079" s="263">
        <v>123.83984684270564</v>
      </c>
    </row>
    <row r="3080" spans="2:3" x14ac:dyDescent="0.25">
      <c r="B3080" s="264">
        <v>3017</v>
      </c>
      <c r="C3080" s="263">
        <v>145.64561652961862</v>
      </c>
    </row>
    <row r="3081" spans="2:3" x14ac:dyDescent="0.25">
      <c r="B3081" s="264">
        <v>3018</v>
      </c>
      <c r="C3081" s="263">
        <v>131.73978616463799</v>
      </c>
    </row>
    <row r="3082" spans="2:3" x14ac:dyDescent="0.25">
      <c r="B3082" s="264">
        <v>3019</v>
      </c>
      <c r="C3082" s="263">
        <v>137.32378379205818</v>
      </c>
    </row>
    <row r="3083" spans="2:3" x14ac:dyDescent="0.25">
      <c r="B3083" s="264">
        <v>3020</v>
      </c>
      <c r="C3083" s="263">
        <v>137.84719691470434</v>
      </c>
    </row>
    <row r="3084" spans="2:3" x14ac:dyDescent="0.25">
      <c r="B3084" s="264">
        <v>3021</v>
      </c>
      <c r="C3084" s="263">
        <v>180.32581810789361</v>
      </c>
    </row>
    <row r="3085" spans="2:3" x14ac:dyDescent="0.25">
      <c r="B3085" s="264">
        <v>3022</v>
      </c>
      <c r="C3085" s="263">
        <v>144.58241222363512</v>
      </c>
    </row>
    <row r="3086" spans="2:3" x14ac:dyDescent="0.25">
      <c r="B3086" s="264">
        <v>3023</v>
      </c>
      <c r="C3086" s="263">
        <v>144.64542097699726</v>
      </c>
    </row>
    <row r="3087" spans="2:3" x14ac:dyDescent="0.25">
      <c r="B3087" s="264">
        <v>3024</v>
      </c>
      <c r="C3087" s="263">
        <v>152.78667857657683</v>
      </c>
    </row>
    <row r="3088" spans="2:3" x14ac:dyDescent="0.25">
      <c r="B3088" s="264">
        <v>3025</v>
      </c>
      <c r="C3088" s="263">
        <v>94.572942448502886</v>
      </c>
    </row>
    <row r="3089" spans="2:3" x14ac:dyDescent="0.25">
      <c r="B3089" s="264">
        <v>3026</v>
      </c>
      <c r="C3089" s="263">
        <v>143.30457640014237</v>
      </c>
    </row>
    <row r="3090" spans="2:3" x14ac:dyDescent="0.25">
      <c r="B3090" s="264">
        <v>3027</v>
      </c>
      <c r="C3090" s="263">
        <v>124.73160884624501</v>
      </c>
    </row>
    <row r="3091" spans="2:3" x14ac:dyDescent="0.25">
      <c r="B3091" s="264">
        <v>3028</v>
      </c>
      <c r="C3091" s="263">
        <v>91.244363636887471</v>
      </c>
    </row>
    <row r="3092" spans="2:3" x14ac:dyDescent="0.25">
      <c r="B3092" s="264">
        <v>3029</v>
      </c>
      <c r="C3092" s="263">
        <v>129.16052613118845</v>
      </c>
    </row>
    <row r="3093" spans="2:3" x14ac:dyDescent="0.25">
      <c r="B3093" s="264">
        <v>3030</v>
      </c>
      <c r="C3093" s="263">
        <v>160.75702819884108</v>
      </c>
    </row>
    <row r="3094" spans="2:3" x14ac:dyDescent="0.25">
      <c r="B3094" s="264">
        <v>3031</v>
      </c>
      <c r="C3094" s="263">
        <v>135.052637187572</v>
      </c>
    </row>
    <row r="3095" spans="2:3" x14ac:dyDescent="0.25">
      <c r="B3095" s="264">
        <v>3032</v>
      </c>
      <c r="C3095" s="263">
        <v>109.47532764065068</v>
      </c>
    </row>
    <row r="3096" spans="2:3" x14ac:dyDescent="0.25">
      <c r="B3096" s="264">
        <v>3033</v>
      </c>
      <c r="C3096" s="263">
        <v>120.98886064251725</v>
      </c>
    </row>
    <row r="3097" spans="2:3" x14ac:dyDescent="0.25">
      <c r="B3097" s="264">
        <v>3034</v>
      </c>
      <c r="C3097" s="263">
        <v>88.897715238105846</v>
      </c>
    </row>
    <row r="3098" spans="2:3" x14ac:dyDescent="0.25">
      <c r="B3098" s="264">
        <v>3035</v>
      </c>
      <c r="C3098" s="263">
        <v>105.10280912788735</v>
      </c>
    </row>
    <row r="3099" spans="2:3" x14ac:dyDescent="0.25">
      <c r="B3099" s="264">
        <v>3036</v>
      </c>
      <c r="C3099" s="263">
        <v>95.91721980432834</v>
      </c>
    </row>
    <row r="3100" spans="2:3" x14ac:dyDescent="0.25">
      <c r="B3100" s="264">
        <v>3037</v>
      </c>
      <c r="C3100" s="263">
        <v>131.39231956024605</v>
      </c>
    </row>
    <row r="3101" spans="2:3" x14ac:dyDescent="0.25">
      <c r="B3101" s="264">
        <v>3038</v>
      </c>
      <c r="C3101" s="263">
        <v>81.243514471578692</v>
      </c>
    </row>
    <row r="3102" spans="2:3" x14ac:dyDescent="0.25">
      <c r="B3102" s="264">
        <v>3039</v>
      </c>
      <c r="C3102" s="263">
        <v>117.61721686888025</v>
      </c>
    </row>
    <row r="3103" spans="2:3" x14ac:dyDescent="0.25">
      <c r="B3103" s="264">
        <v>3040</v>
      </c>
      <c r="C3103" s="263">
        <v>121.06128160632551</v>
      </c>
    </row>
    <row r="3104" spans="2:3" x14ac:dyDescent="0.25">
      <c r="B3104" s="264">
        <v>3041</v>
      </c>
      <c r="C3104" s="263">
        <v>85.501272858298421</v>
      </c>
    </row>
    <row r="3105" spans="2:3" x14ac:dyDescent="0.25">
      <c r="B3105" s="264">
        <v>3042</v>
      </c>
      <c r="C3105" s="263">
        <v>155.35010337403</v>
      </c>
    </row>
    <row r="3106" spans="2:3" x14ac:dyDescent="0.25">
      <c r="B3106" s="264">
        <v>3043</v>
      </c>
      <c r="C3106" s="263">
        <v>104.04238417458309</v>
      </c>
    </row>
    <row r="3107" spans="2:3" x14ac:dyDescent="0.25">
      <c r="B3107" s="264">
        <v>3044</v>
      </c>
      <c r="C3107" s="263">
        <v>135.26676882993098</v>
      </c>
    </row>
    <row r="3108" spans="2:3" x14ac:dyDescent="0.25">
      <c r="B3108" s="264">
        <v>3045</v>
      </c>
      <c r="C3108" s="263">
        <v>84.02413059006814</v>
      </c>
    </row>
    <row r="3109" spans="2:3" x14ac:dyDescent="0.25">
      <c r="B3109" s="264">
        <v>3046</v>
      </c>
      <c r="C3109" s="263">
        <v>113.24975190865726</v>
      </c>
    </row>
    <row r="3110" spans="2:3" x14ac:dyDescent="0.25">
      <c r="B3110" s="264">
        <v>3047</v>
      </c>
      <c r="C3110" s="263">
        <v>104.14567706747781</v>
      </c>
    </row>
    <row r="3111" spans="2:3" x14ac:dyDescent="0.25">
      <c r="B3111" s="264">
        <v>3048</v>
      </c>
      <c r="C3111" s="263">
        <v>87.563404458455949</v>
      </c>
    </row>
    <row r="3112" spans="2:3" x14ac:dyDescent="0.25">
      <c r="B3112" s="264">
        <v>3049</v>
      </c>
      <c r="C3112" s="263">
        <v>157.58655642280607</v>
      </c>
    </row>
    <row r="3113" spans="2:3" x14ac:dyDescent="0.25">
      <c r="B3113" s="264">
        <v>3050</v>
      </c>
      <c r="C3113" s="263">
        <v>124.07303052486884</v>
      </c>
    </row>
    <row r="3114" spans="2:3" x14ac:dyDescent="0.25">
      <c r="B3114" s="264">
        <v>3051</v>
      </c>
      <c r="C3114" s="263">
        <v>125.95208827246103</v>
      </c>
    </row>
    <row r="3115" spans="2:3" x14ac:dyDescent="0.25">
      <c r="B3115" s="264">
        <v>3052</v>
      </c>
      <c r="C3115" s="263">
        <v>66.682211415012318</v>
      </c>
    </row>
    <row r="3116" spans="2:3" x14ac:dyDescent="0.25">
      <c r="B3116" s="264">
        <v>3053</v>
      </c>
      <c r="C3116" s="263">
        <v>101.69679572520916</v>
      </c>
    </row>
    <row r="3117" spans="2:3" x14ac:dyDescent="0.25">
      <c r="B3117" s="264">
        <v>3054</v>
      </c>
      <c r="C3117" s="263">
        <v>131.10909990784651</v>
      </c>
    </row>
    <row r="3118" spans="2:3" x14ac:dyDescent="0.25">
      <c r="B3118" s="264">
        <v>3055</v>
      </c>
      <c r="C3118" s="263">
        <v>96.385569422151036</v>
      </c>
    </row>
    <row r="3119" spans="2:3" x14ac:dyDescent="0.25">
      <c r="B3119" s="264">
        <v>3056</v>
      </c>
      <c r="C3119" s="263">
        <v>133.57755681376798</v>
      </c>
    </row>
    <row r="3120" spans="2:3" x14ac:dyDescent="0.25">
      <c r="B3120" s="264">
        <v>3057</v>
      </c>
      <c r="C3120" s="263">
        <v>129.51402379748166</v>
      </c>
    </row>
    <row r="3121" spans="2:3" x14ac:dyDescent="0.25">
      <c r="B3121" s="264">
        <v>3058</v>
      </c>
      <c r="C3121" s="263">
        <v>126.04227726294911</v>
      </c>
    </row>
    <row r="3122" spans="2:3" x14ac:dyDescent="0.25">
      <c r="B3122" s="264">
        <v>3059</v>
      </c>
      <c r="C3122" s="263">
        <v>152.27187914081992</v>
      </c>
    </row>
    <row r="3123" spans="2:3" x14ac:dyDescent="0.25">
      <c r="B3123" s="264">
        <v>3060</v>
      </c>
      <c r="C3123" s="263">
        <v>157.6077434647122</v>
      </c>
    </row>
    <row r="3124" spans="2:3" x14ac:dyDescent="0.25">
      <c r="B3124" s="264">
        <v>3061</v>
      </c>
      <c r="C3124" s="263">
        <v>140.80600985335576</v>
      </c>
    </row>
    <row r="3125" spans="2:3" x14ac:dyDescent="0.25">
      <c r="B3125" s="264">
        <v>3062</v>
      </c>
      <c r="C3125" s="263">
        <v>101.21401591425497</v>
      </c>
    </row>
    <row r="3126" spans="2:3" x14ac:dyDescent="0.25">
      <c r="B3126" s="264">
        <v>3063</v>
      </c>
      <c r="C3126" s="263">
        <v>158.54455200426963</v>
      </c>
    </row>
    <row r="3127" spans="2:3" x14ac:dyDescent="0.25">
      <c r="B3127" s="264">
        <v>3064</v>
      </c>
      <c r="C3127" s="263">
        <v>129.97067826184949</v>
      </c>
    </row>
    <row r="3128" spans="2:3" x14ac:dyDescent="0.25">
      <c r="B3128" s="264">
        <v>3065</v>
      </c>
      <c r="C3128" s="263">
        <v>135.87465483512517</v>
      </c>
    </row>
    <row r="3129" spans="2:3" x14ac:dyDescent="0.25">
      <c r="B3129" s="264">
        <v>3066</v>
      </c>
      <c r="C3129" s="263">
        <v>113.62735164469419</v>
      </c>
    </row>
    <row r="3130" spans="2:3" x14ac:dyDescent="0.25">
      <c r="B3130" s="264">
        <v>3067</v>
      </c>
      <c r="C3130" s="263">
        <v>85.050562294688547</v>
      </c>
    </row>
    <row r="3131" spans="2:3" x14ac:dyDescent="0.25">
      <c r="B3131" s="264">
        <v>3068</v>
      </c>
      <c r="C3131" s="263">
        <v>89.692815637515025</v>
      </c>
    </row>
    <row r="3132" spans="2:3" x14ac:dyDescent="0.25">
      <c r="B3132" s="264">
        <v>3069</v>
      </c>
      <c r="C3132" s="263">
        <v>144.56172011612853</v>
      </c>
    </row>
    <row r="3133" spans="2:3" x14ac:dyDescent="0.25">
      <c r="B3133" s="264">
        <v>3070</v>
      </c>
      <c r="C3133" s="263">
        <v>118.70117469282229</v>
      </c>
    </row>
    <row r="3134" spans="2:3" x14ac:dyDescent="0.25">
      <c r="B3134" s="264">
        <v>3071</v>
      </c>
      <c r="C3134" s="263">
        <v>92.017222347151176</v>
      </c>
    </row>
    <row r="3135" spans="2:3" x14ac:dyDescent="0.25">
      <c r="B3135" s="264">
        <v>3072</v>
      </c>
      <c r="C3135" s="263">
        <v>136.12537017295162</v>
      </c>
    </row>
    <row r="3136" spans="2:3" x14ac:dyDescent="0.25">
      <c r="B3136" s="264">
        <v>3073</v>
      </c>
      <c r="C3136" s="263">
        <v>92.678640299942288</v>
      </c>
    </row>
    <row r="3137" spans="2:3" x14ac:dyDescent="0.25">
      <c r="B3137" s="264">
        <v>3074</v>
      </c>
      <c r="C3137" s="263">
        <v>94.928807822936861</v>
      </c>
    </row>
    <row r="3138" spans="2:3" x14ac:dyDescent="0.25">
      <c r="B3138" s="264">
        <v>3075</v>
      </c>
      <c r="C3138" s="263">
        <v>133.2588395785364</v>
      </c>
    </row>
    <row r="3139" spans="2:3" x14ac:dyDescent="0.25">
      <c r="B3139" s="264">
        <v>3076</v>
      </c>
      <c r="C3139" s="263">
        <v>93.71410750506756</v>
      </c>
    </row>
    <row r="3140" spans="2:3" x14ac:dyDescent="0.25">
      <c r="B3140" s="264">
        <v>3077</v>
      </c>
      <c r="C3140" s="263">
        <v>106.80652446222433</v>
      </c>
    </row>
    <row r="3141" spans="2:3" x14ac:dyDescent="0.25">
      <c r="B3141" s="264">
        <v>3078</v>
      </c>
      <c r="C3141" s="263">
        <v>114.35178958343393</v>
      </c>
    </row>
    <row r="3142" spans="2:3" x14ac:dyDescent="0.25">
      <c r="B3142" s="264">
        <v>3079</v>
      </c>
      <c r="C3142" s="263">
        <v>130.1019977771156</v>
      </c>
    </row>
    <row r="3143" spans="2:3" x14ac:dyDescent="0.25">
      <c r="B3143" s="264">
        <v>3080</v>
      </c>
      <c r="C3143" s="263">
        <v>84.170973278934696</v>
      </c>
    </row>
    <row r="3144" spans="2:3" x14ac:dyDescent="0.25">
      <c r="B3144" s="264">
        <v>3081</v>
      </c>
      <c r="C3144" s="263">
        <v>92.711962881132379</v>
      </c>
    </row>
    <row r="3145" spans="2:3" x14ac:dyDescent="0.25">
      <c r="B3145" s="264">
        <v>3082</v>
      </c>
      <c r="C3145" s="263">
        <v>114.99486319807284</v>
      </c>
    </row>
    <row r="3146" spans="2:3" x14ac:dyDescent="0.25">
      <c r="B3146" s="264">
        <v>3083</v>
      </c>
      <c r="C3146" s="263">
        <v>92.738074709329567</v>
      </c>
    </row>
    <row r="3147" spans="2:3" x14ac:dyDescent="0.25">
      <c r="B3147" s="264">
        <v>3084</v>
      </c>
      <c r="C3147" s="263">
        <v>105.45532206240924</v>
      </c>
    </row>
    <row r="3148" spans="2:3" x14ac:dyDescent="0.25">
      <c r="B3148" s="264">
        <v>3085</v>
      </c>
      <c r="C3148" s="263">
        <v>164.29982367904807</v>
      </c>
    </row>
    <row r="3149" spans="2:3" x14ac:dyDescent="0.25">
      <c r="B3149" s="264">
        <v>3086</v>
      </c>
      <c r="C3149" s="263">
        <v>116.63494402929537</v>
      </c>
    </row>
    <row r="3150" spans="2:3" x14ac:dyDescent="0.25">
      <c r="B3150" s="264">
        <v>3087</v>
      </c>
      <c r="C3150" s="263">
        <v>114.86914520444837</v>
      </c>
    </row>
    <row r="3151" spans="2:3" x14ac:dyDescent="0.25">
      <c r="B3151" s="264">
        <v>3088</v>
      </c>
      <c r="C3151" s="263">
        <v>78.435220619186794</v>
      </c>
    </row>
    <row r="3152" spans="2:3" x14ac:dyDescent="0.25">
      <c r="B3152" s="264">
        <v>3089</v>
      </c>
      <c r="C3152" s="263">
        <v>115.49740980157043</v>
      </c>
    </row>
    <row r="3153" spans="2:3" x14ac:dyDescent="0.25">
      <c r="B3153" s="264">
        <v>3090</v>
      </c>
      <c r="C3153" s="263">
        <v>146.12490824550267</v>
      </c>
    </row>
    <row r="3154" spans="2:3" x14ac:dyDescent="0.25">
      <c r="B3154" s="264">
        <v>3091</v>
      </c>
      <c r="C3154" s="263">
        <v>89.832222982733214</v>
      </c>
    </row>
    <row r="3155" spans="2:3" x14ac:dyDescent="0.25">
      <c r="B3155" s="264">
        <v>3092</v>
      </c>
      <c r="C3155" s="263">
        <v>126.34692036182334</v>
      </c>
    </row>
    <row r="3156" spans="2:3" x14ac:dyDescent="0.25">
      <c r="B3156" s="264">
        <v>3093</v>
      </c>
      <c r="C3156" s="263">
        <v>145.16883823450794</v>
      </c>
    </row>
    <row r="3157" spans="2:3" x14ac:dyDescent="0.25">
      <c r="B3157" s="264">
        <v>3094</v>
      </c>
      <c r="C3157" s="263">
        <v>161.60883210818736</v>
      </c>
    </row>
    <row r="3158" spans="2:3" x14ac:dyDescent="0.25">
      <c r="B3158" s="264">
        <v>3095</v>
      </c>
      <c r="C3158" s="263">
        <v>139.57668758053106</v>
      </c>
    </row>
    <row r="3159" spans="2:3" x14ac:dyDescent="0.25">
      <c r="B3159" s="264">
        <v>3096</v>
      </c>
      <c r="C3159" s="263">
        <v>113.76085864907179</v>
      </c>
    </row>
    <row r="3160" spans="2:3" x14ac:dyDescent="0.25">
      <c r="B3160" s="264">
        <v>3097</v>
      </c>
      <c r="C3160" s="263">
        <v>96.696263347798379</v>
      </c>
    </row>
    <row r="3161" spans="2:3" x14ac:dyDescent="0.25">
      <c r="B3161" s="264">
        <v>3098</v>
      </c>
      <c r="C3161" s="263">
        <v>163.20527059535777</v>
      </c>
    </row>
    <row r="3162" spans="2:3" x14ac:dyDescent="0.25">
      <c r="B3162" s="264">
        <v>3099</v>
      </c>
      <c r="C3162" s="263">
        <v>137.26220009471274</v>
      </c>
    </row>
    <row r="3163" spans="2:3" x14ac:dyDescent="0.25">
      <c r="B3163" s="264">
        <v>3100</v>
      </c>
      <c r="C3163" s="263">
        <v>108.88352412606622</v>
      </c>
    </row>
    <row r="3164" spans="2:3" x14ac:dyDescent="0.25">
      <c r="B3164" s="264">
        <v>3101</v>
      </c>
      <c r="C3164" s="263">
        <v>132.32672971664863</v>
      </c>
    </row>
    <row r="3165" spans="2:3" x14ac:dyDescent="0.25">
      <c r="B3165" s="264">
        <v>3102</v>
      </c>
      <c r="C3165" s="263">
        <v>149.45544638423897</v>
      </c>
    </row>
    <row r="3166" spans="2:3" x14ac:dyDescent="0.25">
      <c r="B3166" s="264">
        <v>3103</v>
      </c>
      <c r="C3166" s="263">
        <v>86.843047031514303</v>
      </c>
    </row>
    <row r="3167" spans="2:3" x14ac:dyDescent="0.25">
      <c r="B3167" s="264">
        <v>3104</v>
      </c>
      <c r="C3167" s="263">
        <v>107.55887912232379</v>
      </c>
    </row>
    <row r="3168" spans="2:3" x14ac:dyDescent="0.25">
      <c r="B3168" s="264">
        <v>3105</v>
      </c>
      <c r="C3168" s="263">
        <v>125.95325612525086</v>
      </c>
    </row>
    <row r="3169" spans="2:3" x14ac:dyDescent="0.25">
      <c r="B3169" s="264">
        <v>3106</v>
      </c>
      <c r="C3169" s="263">
        <v>84.237796729668247</v>
      </c>
    </row>
    <row r="3170" spans="2:3" x14ac:dyDescent="0.25">
      <c r="B3170" s="264">
        <v>3107</v>
      </c>
      <c r="C3170" s="263">
        <v>103.74238884033414</v>
      </c>
    </row>
    <row r="3171" spans="2:3" x14ac:dyDescent="0.25">
      <c r="B3171" s="264">
        <v>3108</v>
      </c>
      <c r="C3171" s="263">
        <v>113.20437217425295</v>
      </c>
    </row>
    <row r="3172" spans="2:3" x14ac:dyDescent="0.25">
      <c r="B3172" s="264">
        <v>3109</v>
      </c>
      <c r="C3172" s="263">
        <v>119.32604664190839</v>
      </c>
    </row>
    <row r="3173" spans="2:3" x14ac:dyDescent="0.25">
      <c r="B3173" s="264">
        <v>3110</v>
      </c>
      <c r="C3173" s="263">
        <v>100.44066637692841</v>
      </c>
    </row>
    <row r="3174" spans="2:3" x14ac:dyDescent="0.25">
      <c r="B3174" s="264">
        <v>3111</v>
      </c>
      <c r="C3174" s="263">
        <v>117.0414880392817</v>
      </c>
    </row>
    <row r="3175" spans="2:3" x14ac:dyDescent="0.25">
      <c r="B3175" s="264">
        <v>3112</v>
      </c>
      <c r="C3175" s="263">
        <v>118.89578890684682</v>
      </c>
    </row>
    <row r="3176" spans="2:3" x14ac:dyDescent="0.25">
      <c r="B3176" s="264">
        <v>3113</v>
      </c>
      <c r="C3176" s="263">
        <v>104.84558119982982</v>
      </c>
    </row>
    <row r="3177" spans="2:3" x14ac:dyDescent="0.25">
      <c r="B3177" s="264">
        <v>3114</v>
      </c>
      <c r="C3177" s="263">
        <v>118.19319458173632</v>
      </c>
    </row>
    <row r="3178" spans="2:3" x14ac:dyDescent="0.25">
      <c r="B3178" s="264">
        <v>3115</v>
      </c>
      <c r="C3178" s="263">
        <v>110.12006640669195</v>
      </c>
    </row>
    <row r="3179" spans="2:3" x14ac:dyDescent="0.25">
      <c r="B3179" s="264">
        <v>3116</v>
      </c>
      <c r="C3179" s="263">
        <v>125.48544544662421</v>
      </c>
    </row>
    <row r="3180" spans="2:3" x14ac:dyDescent="0.25">
      <c r="B3180" s="264">
        <v>3117</v>
      </c>
      <c r="C3180" s="263">
        <v>83.863040996832197</v>
      </c>
    </row>
    <row r="3181" spans="2:3" x14ac:dyDescent="0.25">
      <c r="B3181" s="264">
        <v>3118</v>
      </c>
      <c r="C3181" s="263">
        <v>109.99944842343658</v>
      </c>
    </row>
    <row r="3182" spans="2:3" x14ac:dyDescent="0.25">
      <c r="B3182" s="264">
        <v>3119</v>
      </c>
      <c r="C3182" s="263">
        <v>82.58105250350323</v>
      </c>
    </row>
    <row r="3183" spans="2:3" x14ac:dyDescent="0.25">
      <c r="B3183" s="264">
        <v>3120</v>
      </c>
      <c r="C3183" s="263">
        <v>89.188886427266311</v>
      </c>
    </row>
    <row r="3184" spans="2:3" x14ac:dyDescent="0.25">
      <c r="B3184" s="264">
        <v>3121</v>
      </c>
      <c r="C3184" s="263">
        <v>119.04255633803687</v>
      </c>
    </row>
    <row r="3185" spans="2:3" x14ac:dyDescent="0.25">
      <c r="B3185" s="264">
        <v>3122</v>
      </c>
      <c r="C3185" s="263">
        <v>163.17311439119601</v>
      </c>
    </row>
    <row r="3186" spans="2:3" x14ac:dyDescent="0.25">
      <c r="B3186" s="264">
        <v>3123</v>
      </c>
      <c r="C3186" s="263">
        <v>164.0362242029741</v>
      </c>
    </row>
    <row r="3187" spans="2:3" x14ac:dyDescent="0.25">
      <c r="B3187" s="264">
        <v>3124</v>
      </c>
      <c r="C3187" s="263">
        <v>116.66917545605465</v>
      </c>
    </row>
    <row r="3188" spans="2:3" x14ac:dyDescent="0.25">
      <c r="B3188" s="264">
        <v>3125</v>
      </c>
      <c r="C3188" s="263">
        <v>131.01828310386111</v>
      </c>
    </row>
    <row r="3189" spans="2:3" x14ac:dyDescent="0.25">
      <c r="B3189" s="264">
        <v>3126</v>
      </c>
      <c r="C3189" s="263">
        <v>104.93794333892383</v>
      </c>
    </row>
    <row r="3190" spans="2:3" x14ac:dyDescent="0.25">
      <c r="B3190" s="264">
        <v>3127</v>
      </c>
      <c r="C3190" s="263">
        <v>103.39291569592791</v>
      </c>
    </row>
    <row r="3191" spans="2:3" x14ac:dyDescent="0.25">
      <c r="B3191" s="264">
        <v>3128</v>
      </c>
      <c r="C3191" s="263">
        <v>123.15453161009439</v>
      </c>
    </row>
    <row r="3192" spans="2:3" x14ac:dyDescent="0.25">
      <c r="B3192" s="264">
        <v>3129</v>
      </c>
      <c r="C3192" s="263">
        <v>126.6487350562078</v>
      </c>
    </row>
    <row r="3193" spans="2:3" x14ac:dyDescent="0.25">
      <c r="B3193" s="264">
        <v>3130</v>
      </c>
      <c r="C3193" s="263">
        <v>93.433522708204507</v>
      </c>
    </row>
    <row r="3194" spans="2:3" x14ac:dyDescent="0.25">
      <c r="B3194" s="264">
        <v>3131</v>
      </c>
      <c r="C3194" s="263">
        <v>114.18531458614817</v>
      </c>
    </row>
    <row r="3195" spans="2:3" x14ac:dyDescent="0.25">
      <c r="B3195" s="264">
        <v>3132</v>
      </c>
      <c r="C3195" s="263">
        <v>104.86905923675529</v>
      </c>
    </row>
    <row r="3196" spans="2:3" x14ac:dyDescent="0.25">
      <c r="B3196" s="264">
        <v>3133</v>
      </c>
      <c r="C3196" s="263">
        <v>134.75933073744957</v>
      </c>
    </row>
    <row r="3197" spans="2:3" x14ac:dyDescent="0.25">
      <c r="B3197" s="264">
        <v>3134</v>
      </c>
      <c r="C3197" s="263">
        <v>132.3335110011005</v>
      </c>
    </row>
    <row r="3198" spans="2:3" x14ac:dyDescent="0.25">
      <c r="B3198" s="264">
        <v>3135</v>
      </c>
      <c r="C3198" s="263">
        <v>137.27754616965379</v>
      </c>
    </row>
    <row r="3199" spans="2:3" x14ac:dyDescent="0.25">
      <c r="B3199" s="264">
        <v>3136</v>
      </c>
      <c r="C3199" s="263">
        <v>147.44920077026944</v>
      </c>
    </row>
    <row r="3200" spans="2:3" x14ac:dyDescent="0.25">
      <c r="B3200" s="264">
        <v>3137</v>
      </c>
      <c r="C3200" s="263">
        <v>115.48997789260578</v>
      </c>
    </row>
    <row r="3201" spans="2:3" x14ac:dyDescent="0.25">
      <c r="B3201" s="264">
        <v>3138</v>
      </c>
      <c r="C3201" s="263">
        <v>179.06588167537308</v>
      </c>
    </row>
    <row r="3202" spans="2:3" x14ac:dyDescent="0.25">
      <c r="B3202" s="264">
        <v>3139</v>
      </c>
      <c r="C3202" s="263">
        <v>93.531384442501178</v>
      </c>
    </row>
    <row r="3203" spans="2:3" x14ac:dyDescent="0.25">
      <c r="B3203" s="264">
        <v>3140</v>
      </c>
      <c r="C3203" s="263">
        <v>132.49315258688614</v>
      </c>
    </row>
    <row r="3204" spans="2:3" x14ac:dyDescent="0.25">
      <c r="B3204" s="264">
        <v>3141</v>
      </c>
      <c r="C3204" s="263">
        <v>135.7773825731482</v>
      </c>
    </row>
    <row r="3205" spans="2:3" x14ac:dyDescent="0.25">
      <c r="B3205" s="264">
        <v>3142</v>
      </c>
      <c r="C3205" s="263">
        <v>135.53220134681172</v>
      </c>
    </row>
    <row r="3206" spans="2:3" x14ac:dyDescent="0.25">
      <c r="B3206" s="264">
        <v>3143</v>
      </c>
      <c r="C3206" s="263">
        <v>94.29373376026588</v>
      </c>
    </row>
    <row r="3207" spans="2:3" x14ac:dyDescent="0.25">
      <c r="B3207" s="264">
        <v>3144</v>
      </c>
      <c r="C3207" s="263">
        <v>148.94367745642546</v>
      </c>
    </row>
    <row r="3208" spans="2:3" x14ac:dyDescent="0.25">
      <c r="B3208" s="264">
        <v>3145</v>
      </c>
      <c r="C3208" s="263">
        <v>104.41315741937996</v>
      </c>
    </row>
    <row r="3209" spans="2:3" x14ac:dyDescent="0.25">
      <c r="B3209" s="264">
        <v>3146</v>
      </c>
      <c r="C3209" s="263">
        <v>128.69290690150217</v>
      </c>
    </row>
    <row r="3210" spans="2:3" x14ac:dyDescent="0.25">
      <c r="B3210" s="264">
        <v>3147</v>
      </c>
      <c r="C3210" s="263">
        <v>121.80931764430861</v>
      </c>
    </row>
    <row r="3211" spans="2:3" x14ac:dyDescent="0.25">
      <c r="B3211" s="264">
        <v>3148</v>
      </c>
      <c r="C3211" s="263">
        <v>96.749987390468519</v>
      </c>
    </row>
    <row r="3212" spans="2:3" x14ac:dyDescent="0.25">
      <c r="B3212" s="264">
        <v>3149</v>
      </c>
      <c r="C3212" s="263">
        <v>51.432555220530332</v>
      </c>
    </row>
    <row r="3213" spans="2:3" x14ac:dyDescent="0.25">
      <c r="B3213" s="264">
        <v>3150</v>
      </c>
      <c r="C3213" s="263">
        <v>138.4864655139464</v>
      </c>
    </row>
    <row r="3214" spans="2:3" x14ac:dyDescent="0.25">
      <c r="B3214" s="264">
        <v>3151</v>
      </c>
      <c r="C3214" s="263">
        <v>124.84707108444364</v>
      </c>
    </row>
    <row r="3215" spans="2:3" x14ac:dyDescent="0.25">
      <c r="B3215" s="264">
        <v>3152</v>
      </c>
      <c r="C3215" s="263">
        <v>113.48283381274749</v>
      </c>
    </row>
    <row r="3216" spans="2:3" x14ac:dyDescent="0.25">
      <c r="B3216" s="264">
        <v>3153</v>
      </c>
      <c r="C3216" s="263">
        <v>145.78390244253609</v>
      </c>
    </row>
    <row r="3217" spans="2:3" x14ac:dyDescent="0.25">
      <c r="B3217" s="264">
        <v>3154</v>
      </c>
      <c r="C3217" s="263">
        <v>111.53891905110709</v>
      </c>
    </row>
    <row r="3218" spans="2:3" x14ac:dyDescent="0.25">
      <c r="B3218" s="264">
        <v>3155</v>
      </c>
      <c r="C3218" s="263">
        <v>129.59713233356831</v>
      </c>
    </row>
    <row r="3219" spans="2:3" x14ac:dyDescent="0.25">
      <c r="B3219" s="264">
        <v>3156</v>
      </c>
      <c r="C3219" s="263">
        <v>95.137034781461693</v>
      </c>
    </row>
    <row r="3220" spans="2:3" x14ac:dyDescent="0.25">
      <c r="B3220" s="264">
        <v>3157</v>
      </c>
      <c r="C3220" s="263">
        <v>101.72004163595446</v>
      </c>
    </row>
    <row r="3221" spans="2:3" x14ac:dyDescent="0.25">
      <c r="B3221" s="264">
        <v>3158</v>
      </c>
      <c r="C3221" s="263">
        <v>114.40498928400172</v>
      </c>
    </row>
    <row r="3222" spans="2:3" x14ac:dyDescent="0.25">
      <c r="B3222" s="264">
        <v>3159</v>
      </c>
      <c r="C3222" s="263">
        <v>115.12488947463748</v>
      </c>
    </row>
    <row r="3223" spans="2:3" x14ac:dyDescent="0.25">
      <c r="B3223" s="264">
        <v>3160</v>
      </c>
      <c r="C3223" s="263">
        <v>126.16358263991786</v>
      </c>
    </row>
    <row r="3224" spans="2:3" x14ac:dyDescent="0.25">
      <c r="B3224" s="264">
        <v>3161</v>
      </c>
      <c r="C3224" s="263">
        <v>110.84276586150895</v>
      </c>
    </row>
    <row r="3225" spans="2:3" x14ac:dyDescent="0.25">
      <c r="B3225" s="264">
        <v>3162</v>
      </c>
      <c r="C3225" s="263">
        <v>125.67888226371532</v>
      </c>
    </row>
    <row r="3226" spans="2:3" x14ac:dyDescent="0.25">
      <c r="B3226" s="264">
        <v>3163</v>
      </c>
      <c r="C3226" s="263">
        <v>103.03806461904082</v>
      </c>
    </row>
    <row r="3227" spans="2:3" x14ac:dyDescent="0.25">
      <c r="B3227" s="264">
        <v>3164</v>
      </c>
      <c r="C3227" s="263">
        <v>122.29731870760523</v>
      </c>
    </row>
    <row r="3228" spans="2:3" x14ac:dyDescent="0.25">
      <c r="B3228" s="264">
        <v>3165</v>
      </c>
      <c r="C3228" s="263">
        <v>122.62447517692502</v>
      </c>
    </row>
    <row r="3229" spans="2:3" x14ac:dyDescent="0.25">
      <c r="B3229" s="264">
        <v>3166</v>
      </c>
      <c r="C3229" s="263">
        <v>100.65279199803527</v>
      </c>
    </row>
    <row r="3230" spans="2:3" x14ac:dyDescent="0.25">
      <c r="B3230" s="264">
        <v>3167</v>
      </c>
      <c r="C3230" s="263">
        <v>153.68124845683076</v>
      </c>
    </row>
    <row r="3231" spans="2:3" x14ac:dyDescent="0.25">
      <c r="B3231" s="264">
        <v>3168</v>
      </c>
      <c r="C3231" s="263">
        <v>127.4084153824187</v>
      </c>
    </row>
    <row r="3232" spans="2:3" x14ac:dyDescent="0.25">
      <c r="B3232" s="264">
        <v>3169</v>
      </c>
      <c r="C3232" s="263">
        <v>112.16144401179154</v>
      </c>
    </row>
    <row r="3233" spans="2:3" x14ac:dyDescent="0.25">
      <c r="B3233" s="264">
        <v>3170</v>
      </c>
      <c r="C3233" s="263">
        <v>112.11277269158661</v>
      </c>
    </row>
    <row r="3234" spans="2:3" x14ac:dyDescent="0.25">
      <c r="B3234" s="264">
        <v>3171</v>
      </c>
      <c r="C3234" s="263">
        <v>124.45137987511021</v>
      </c>
    </row>
    <row r="3235" spans="2:3" x14ac:dyDescent="0.25">
      <c r="B3235" s="264">
        <v>3172</v>
      </c>
      <c r="C3235" s="263">
        <v>141.89477740467277</v>
      </c>
    </row>
    <row r="3236" spans="2:3" x14ac:dyDescent="0.25">
      <c r="B3236" s="264">
        <v>3173</v>
      </c>
      <c r="C3236" s="263">
        <v>94.684474982249412</v>
      </c>
    </row>
    <row r="3237" spans="2:3" x14ac:dyDescent="0.25">
      <c r="B3237" s="264">
        <v>3174</v>
      </c>
      <c r="C3237" s="263">
        <v>129.2159447173708</v>
      </c>
    </row>
    <row r="3238" spans="2:3" x14ac:dyDescent="0.25">
      <c r="B3238" s="264">
        <v>3175</v>
      </c>
      <c r="C3238" s="263">
        <v>112.48347078820002</v>
      </c>
    </row>
    <row r="3239" spans="2:3" x14ac:dyDescent="0.25">
      <c r="B3239" s="264">
        <v>3176</v>
      </c>
      <c r="C3239" s="263">
        <v>140.79206104935776</v>
      </c>
    </row>
    <row r="3240" spans="2:3" x14ac:dyDescent="0.25">
      <c r="B3240" s="264">
        <v>3177</v>
      </c>
      <c r="C3240" s="263">
        <v>117.86696023798932</v>
      </c>
    </row>
    <row r="3241" spans="2:3" x14ac:dyDescent="0.25">
      <c r="B3241" s="264">
        <v>3178</v>
      </c>
      <c r="C3241" s="263">
        <v>87.250714236908166</v>
      </c>
    </row>
    <row r="3242" spans="2:3" x14ac:dyDescent="0.25">
      <c r="B3242" s="264">
        <v>3179</v>
      </c>
      <c r="C3242" s="263">
        <v>104.47360118081454</v>
      </c>
    </row>
    <row r="3243" spans="2:3" x14ac:dyDescent="0.25">
      <c r="B3243" s="264">
        <v>3180</v>
      </c>
      <c r="C3243" s="263">
        <v>105.40723428361223</v>
      </c>
    </row>
    <row r="3244" spans="2:3" x14ac:dyDescent="0.25">
      <c r="B3244" s="264">
        <v>3181</v>
      </c>
      <c r="C3244" s="263">
        <v>82.587714000738458</v>
      </c>
    </row>
    <row r="3245" spans="2:3" x14ac:dyDescent="0.25">
      <c r="B3245" s="264">
        <v>3182</v>
      </c>
      <c r="C3245" s="263">
        <v>143.63422683183083</v>
      </c>
    </row>
    <row r="3246" spans="2:3" x14ac:dyDescent="0.25">
      <c r="B3246" s="264">
        <v>3183</v>
      </c>
      <c r="C3246" s="263">
        <v>103.37875918606019</v>
      </c>
    </row>
    <row r="3247" spans="2:3" x14ac:dyDescent="0.25">
      <c r="B3247" s="264">
        <v>3184</v>
      </c>
      <c r="C3247" s="263">
        <v>149.14586373847126</v>
      </c>
    </row>
    <row r="3248" spans="2:3" x14ac:dyDescent="0.25">
      <c r="B3248" s="264">
        <v>3185</v>
      </c>
      <c r="C3248" s="263">
        <v>129.24173919256009</v>
      </c>
    </row>
    <row r="3249" spans="2:3" x14ac:dyDescent="0.25">
      <c r="B3249" s="264">
        <v>3186</v>
      </c>
      <c r="C3249" s="263">
        <v>114.57173373686061</v>
      </c>
    </row>
    <row r="3250" spans="2:3" x14ac:dyDescent="0.25">
      <c r="B3250" s="264">
        <v>3187</v>
      </c>
      <c r="C3250" s="263">
        <v>137.96198015774377</v>
      </c>
    </row>
    <row r="3251" spans="2:3" x14ac:dyDescent="0.25">
      <c r="B3251" s="264">
        <v>3188</v>
      </c>
      <c r="C3251" s="263">
        <v>102.37408913197248</v>
      </c>
    </row>
    <row r="3252" spans="2:3" x14ac:dyDescent="0.25">
      <c r="B3252" s="264">
        <v>3189</v>
      </c>
      <c r="C3252" s="263">
        <v>111.52883639543958</v>
      </c>
    </row>
    <row r="3253" spans="2:3" x14ac:dyDescent="0.25">
      <c r="B3253" s="264">
        <v>3190</v>
      </c>
      <c r="C3253" s="263">
        <v>107.07115433163119</v>
      </c>
    </row>
    <row r="3254" spans="2:3" x14ac:dyDescent="0.25">
      <c r="B3254" s="264">
        <v>3191</v>
      </c>
      <c r="C3254" s="263">
        <v>181.22670721680589</v>
      </c>
    </row>
    <row r="3255" spans="2:3" x14ac:dyDescent="0.25">
      <c r="B3255" s="264">
        <v>3192</v>
      </c>
      <c r="C3255" s="263">
        <v>138.09500121478624</v>
      </c>
    </row>
    <row r="3256" spans="2:3" x14ac:dyDescent="0.25">
      <c r="B3256" s="264">
        <v>3193</v>
      </c>
      <c r="C3256" s="263">
        <v>94.896403522531969</v>
      </c>
    </row>
    <row r="3257" spans="2:3" x14ac:dyDescent="0.25">
      <c r="B3257" s="264">
        <v>3194</v>
      </c>
      <c r="C3257" s="263">
        <v>154.61838824761003</v>
      </c>
    </row>
    <row r="3258" spans="2:3" x14ac:dyDescent="0.25">
      <c r="B3258" s="264">
        <v>3195</v>
      </c>
      <c r="C3258" s="263">
        <v>129.50556028022234</v>
      </c>
    </row>
    <row r="3259" spans="2:3" x14ac:dyDescent="0.25">
      <c r="B3259" s="264">
        <v>3196</v>
      </c>
      <c r="C3259" s="263">
        <v>137.32851281574489</v>
      </c>
    </row>
    <row r="3260" spans="2:3" x14ac:dyDescent="0.25">
      <c r="B3260" s="264">
        <v>3197</v>
      </c>
      <c r="C3260" s="263">
        <v>140.09426050718341</v>
      </c>
    </row>
    <row r="3261" spans="2:3" x14ac:dyDescent="0.25">
      <c r="B3261" s="264">
        <v>3198</v>
      </c>
      <c r="C3261" s="263">
        <v>119.61287253253731</v>
      </c>
    </row>
    <row r="3262" spans="2:3" x14ac:dyDescent="0.25">
      <c r="B3262" s="264">
        <v>3199</v>
      </c>
      <c r="C3262" s="263">
        <v>121.53639782066389</v>
      </c>
    </row>
    <row r="3263" spans="2:3" x14ac:dyDescent="0.25">
      <c r="B3263" s="264">
        <v>3200</v>
      </c>
      <c r="C3263" s="263">
        <v>124.18471604775912</v>
      </c>
    </row>
    <row r="3264" spans="2:3" x14ac:dyDescent="0.25">
      <c r="B3264" s="264">
        <v>3201</v>
      </c>
      <c r="C3264" s="263">
        <v>112.65321766018118</v>
      </c>
    </row>
    <row r="3265" spans="2:3" x14ac:dyDescent="0.25">
      <c r="B3265" s="264">
        <v>3202</v>
      </c>
      <c r="C3265" s="263">
        <v>140.68198256134775</v>
      </c>
    </row>
    <row r="3266" spans="2:3" x14ac:dyDescent="0.25">
      <c r="B3266" s="264">
        <v>3203</v>
      </c>
      <c r="C3266" s="263">
        <v>159.05253967121007</v>
      </c>
    </row>
    <row r="3267" spans="2:3" x14ac:dyDescent="0.25">
      <c r="B3267" s="264">
        <v>3204</v>
      </c>
      <c r="C3267" s="263">
        <v>174.79395335393113</v>
      </c>
    </row>
    <row r="3268" spans="2:3" x14ac:dyDescent="0.25">
      <c r="B3268" s="264">
        <v>3205</v>
      </c>
      <c r="C3268" s="263">
        <v>98.051043361507055</v>
      </c>
    </row>
    <row r="3269" spans="2:3" x14ac:dyDescent="0.25">
      <c r="B3269" s="264">
        <v>3206</v>
      </c>
      <c r="C3269" s="263">
        <v>82.274005241089938</v>
      </c>
    </row>
    <row r="3270" spans="2:3" x14ac:dyDescent="0.25">
      <c r="B3270" s="264">
        <v>3207</v>
      </c>
      <c r="C3270" s="263">
        <v>122.66381587245758</v>
      </c>
    </row>
    <row r="3271" spans="2:3" x14ac:dyDescent="0.25">
      <c r="B3271" s="264">
        <v>3208</v>
      </c>
      <c r="C3271" s="263">
        <v>117.27640931021705</v>
      </c>
    </row>
    <row r="3272" spans="2:3" x14ac:dyDescent="0.25">
      <c r="B3272" s="264">
        <v>3209</v>
      </c>
      <c r="C3272" s="263">
        <v>183.39092721499944</v>
      </c>
    </row>
    <row r="3273" spans="2:3" x14ac:dyDescent="0.25">
      <c r="B3273" s="264">
        <v>3210</v>
      </c>
      <c r="C3273" s="263">
        <v>65.68797886377854</v>
      </c>
    </row>
    <row r="3274" spans="2:3" x14ac:dyDescent="0.25">
      <c r="B3274" s="264">
        <v>3211</v>
      </c>
      <c r="C3274" s="263">
        <v>40.935573636515628</v>
      </c>
    </row>
    <row r="3275" spans="2:3" x14ac:dyDescent="0.25">
      <c r="B3275" s="264">
        <v>3212</v>
      </c>
      <c r="C3275" s="263">
        <v>144.17680130687083</v>
      </c>
    </row>
    <row r="3276" spans="2:3" x14ac:dyDescent="0.25">
      <c r="B3276" s="264">
        <v>3213</v>
      </c>
      <c r="C3276" s="263">
        <v>144.48970073179481</v>
      </c>
    </row>
    <row r="3277" spans="2:3" x14ac:dyDescent="0.25">
      <c r="B3277" s="264">
        <v>3214</v>
      </c>
      <c r="C3277" s="263">
        <v>95.526342169085041</v>
      </c>
    </row>
    <row r="3278" spans="2:3" x14ac:dyDescent="0.25">
      <c r="B3278" s="264">
        <v>3215</v>
      </c>
      <c r="C3278" s="263">
        <v>83.343380544436499</v>
      </c>
    </row>
    <row r="3279" spans="2:3" x14ac:dyDescent="0.25">
      <c r="B3279" s="264">
        <v>3216</v>
      </c>
      <c r="C3279" s="263">
        <v>105.26443481251263</v>
      </c>
    </row>
    <row r="3280" spans="2:3" x14ac:dyDescent="0.25">
      <c r="B3280" s="264">
        <v>3217</v>
      </c>
      <c r="C3280" s="263">
        <v>128.81091187730041</v>
      </c>
    </row>
    <row r="3281" spans="2:3" x14ac:dyDescent="0.25">
      <c r="B3281" s="264">
        <v>3218</v>
      </c>
      <c r="C3281" s="263">
        <v>104.84678785922692</v>
      </c>
    </row>
    <row r="3282" spans="2:3" x14ac:dyDescent="0.25">
      <c r="B3282" s="264">
        <v>3219</v>
      </c>
      <c r="C3282" s="263">
        <v>119.4985664353119</v>
      </c>
    </row>
    <row r="3283" spans="2:3" x14ac:dyDescent="0.25">
      <c r="B3283" s="264">
        <v>3220</v>
      </c>
      <c r="C3283" s="263">
        <v>146.11872446730547</v>
      </c>
    </row>
    <row r="3284" spans="2:3" x14ac:dyDescent="0.25">
      <c r="B3284" s="264">
        <v>3221</v>
      </c>
      <c r="C3284" s="263">
        <v>91.928140949335969</v>
      </c>
    </row>
    <row r="3285" spans="2:3" x14ac:dyDescent="0.25">
      <c r="B3285" s="264">
        <v>3222</v>
      </c>
      <c r="C3285" s="263">
        <v>125.66922707985249</v>
      </c>
    </row>
    <row r="3286" spans="2:3" x14ac:dyDescent="0.25">
      <c r="B3286" s="264">
        <v>3223</v>
      </c>
      <c r="C3286" s="263">
        <v>80.495778404477448</v>
      </c>
    </row>
    <row r="3287" spans="2:3" x14ac:dyDescent="0.25">
      <c r="B3287" s="264">
        <v>3224</v>
      </c>
      <c r="C3287" s="263">
        <v>151.2055787174273</v>
      </c>
    </row>
    <row r="3288" spans="2:3" x14ac:dyDescent="0.25">
      <c r="B3288" s="264">
        <v>3225</v>
      </c>
      <c r="C3288" s="263">
        <v>120.55618336161497</v>
      </c>
    </row>
    <row r="3289" spans="2:3" x14ac:dyDescent="0.25">
      <c r="B3289" s="264">
        <v>3226</v>
      </c>
      <c r="C3289" s="263">
        <v>94.703951329132678</v>
      </c>
    </row>
    <row r="3290" spans="2:3" x14ac:dyDescent="0.25">
      <c r="B3290" s="264">
        <v>3227</v>
      </c>
      <c r="C3290" s="263">
        <v>99.454845052138154</v>
      </c>
    </row>
    <row r="3291" spans="2:3" x14ac:dyDescent="0.25">
      <c r="B3291" s="264">
        <v>3228</v>
      </c>
      <c r="C3291" s="263">
        <v>96.876850373012104</v>
      </c>
    </row>
    <row r="3292" spans="2:3" x14ac:dyDescent="0.25">
      <c r="B3292" s="264">
        <v>3229</v>
      </c>
      <c r="C3292" s="263">
        <v>132.28197080401807</v>
      </c>
    </row>
    <row r="3293" spans="2:3" x14ac:dyDescent="0.25">
      <c r="B3293" s="264">
        <v>3230</v>
      </c>
      <c r="C3293" s="263">
        <v>142.67079510284674</v>
      </c>
    </row>
    <row r="3294" spans="2:3" x14ac:dyDescent="0.25">
      <c r="B3294" s="264">
        <v>3231</v>
      </c>
      <c r="C3294" s="263">
        <v>144.96062948522498</v>
      </c>
    </row>
    <row r="3295" spans="2:3" x14ac:dyDescent="0.25">
      <c r="B3295" s="264">
        <v>3232</v>
      </c>
      <c r="C3295" s="263">
        <v>125.61644400659715</v>
      </c>
    </row>
    <row r="3296" spans="2:3" x14ac:dyDescent="0.25">
      <c r="B3296" s="264">
        <v>3233</v>
      </c>
      <c r="C3296" s="263">
        <v>110.50320145475658</v>
      </c>
    </row>
    <row r="3297" spans="2:3" x14ac:dyDescent="0.25">
      <c r="B3297" s="264">
        <v>3234</v>
      </c>
      <c r="C3297" s="263">
        <v>112.41282917081111</v>
      </c>
    </row>
    <row r="3298" spans="2:3" x14ac:dyDescent="0.25">
      <c r="B3298" s="264">
        <v>3235</v>
      </c>
      <c r="C3298" s="263">
        <v>146.21845961770157</v>
      </c>
    </row>
    <row r="3299" spans="2:3" x14ac:dyDescent="0.25">
      <c r="B3299" s="264">
        <v>3236</v>
      </c>
      <c r="C3299" s="263">
        <v>98.198466927953206</v>
      </c>
    </row>
    <row r="3300" spans="2:3" x14ac:dyDescent="0.25">
      <c r="B3300" s="264">
        <v>3237</v>
      </c>
      <c r="C3300" s="263">
        <v>56.2668648190092</v>
      </c>
    </row>
    <row r="3301" spans="2:3" x14ac:dyDescent="0.25">
      <c r="B3301" s="264">
        <v>3238</v>
      </c>
      <c r="C3301" s="263">
        <v>125.40586573944302</v>
      </c>
    </row>
    <row r="3302" spans="2:3" x14ac:dyDescent="0.25">
      <c r="B3302" s="264">
        <v>3239</v>
      </c>
      <c r="C3302" s="263">
        <v>120.76968015718525</v>
      </c>
    </row>
    <row r="3303" spans="2:3" x14ac:dyDescent="0.25">
      <c r="B3303" s="264">
        <v>3240</v>
      </c>
      <c r="C3303" s="263">
        <v>122.18165554333655</v>
      </c>
    </row>
    <row r="3304" spans="2:3" x14ac:dyDescent="0.25">
      <c r="B3304" s="264">
        <v>3241</v>
      </c>
      <c r="C3304" s="263">
        <v>125.2311620842936</v>
      </c>
    </row>
    <row r="3305" spans="2:3" x14ac:dyDescent="0.25">
      <c r="B3305" s="264">
        <v>3242</v>
      </c>
      <c r="C3305" s="263">
        <v>127.66943128003132</v>
      </c>
    </row>
    <row r="3306" spans="2:3" x14ac:dyDescent="0.25">
      <c r="B3306" s="264">
        <v>3243</v>
      </c>
      <c r="C3306" s="263">
        <v>144.61541677954344</v>
      </c>
    </row>
    <row r="3307" spans="2:3" x14ac:dyDescent="0.25">
      <c r="B3307" s="264">
        <v>3244</v>
      </c>
      <c r="C3307" s="263">
        <v>119.33096513033665</v>
      </c>
    </row>
    <row r="3308" spans="2:3" x14ac:dyDescent="0.25">
      <c r="B3308" s="264">
        <v>3245</v>
      </c>
      <c r="C3308" s="263">
        <v>95.168613965620864</v>
      </c>
    </row>
    <row r="3309" spans="2:3" x14ac:dyDescent="0.25">
      <c r="B3309" s="264">
        <v>3246</v>
      </c>
      <c r="C3309" s="263">
        <v>127.4825215774558</v>
      </c>
    </row>
    <row r="3310" spans="2:3" x14ac:dyDescent="0.25">
      <c r="B3310" s="264">
        <v>3247</v>
      </c>
      <c r="C3310" s="263">
        <v>103.17048901540947</v>
      </c>
    </row>
    <row r="3311" spans="2:3" x14ac:dyDescent="0.25">
      <c r="B3311" s="264">
        <v>3248</v>
      </c>
      <c r="C3311" s="263">
        <v>117.89937352141811</v>
      </c>
    </row>
    <row r="3312" spans="2:3" x14ac:dyDescent="0.25">
      <c r="B3312" s="264">
        <v>3249</v>
      </c>
      <c r="C3312" s="263">
        <v>118.2779135733085</v>
      </c>
    </row>
    <row r="3313" spans="2:3" x14ac:dyDescent="0.25">
      <c r="B3313" s="264">
        <v>3250</v>
      </c>
      <c r="C3313" s="263">
        <v>102.11808831640295</v>
      </c>
    </row>
    <row r="3314" spans="2:3" x14ac:dyDescent="0.25">
      <c r="B3314" s="264">
        <v>3251</v>
      </c>
      <c r="C3314" s="263">
        <v>184.74107964373815</v>
      </c>
    </row>
    <row r="3315" spans="2:3" x14ac:dyDescent="0.25">
      <c r="B3315" s="264">
        <v>3252</v>
      </c>
      <c r="C3315" s="263">
        <v>123.25944443834859</v>
      </c>
    </row>
    <row r="3316" spans="2:3" x14ac:dyDescent="0.25">
      <c r="B3316" s="264">
        <v>3253</v>
      </c>
      <c r="C3316" s="263">
        <v>130.39304255840483</v>
      </c>
    </row>
    <row r="3317" spans="2:3" x14ac:dyDescent="0.25">
      <c r="B3317" s="264">
        <v>3254</v>
      </c>
      <c r="C3317" s="263">
        <v>111.13087277914754</v>
      </c>
    </row>
    <row r="3318" spans="2:3" x14ac:dyDescent="0.25">
      <c r="B3318" s="264">
        <v>3255</v>
      </c>
      <c r="C3318" s="263">
        <v>124.59664613948097</v>
      </c>
    </row>
    <row r="3319" spans="2:3" x14ac:dyDescent="0.25">
      <c r="B3319" s="264">
        <v>3256</v>
      </c>
      <c r="C3319" s="263">
        <v>110.5338842451294</v>
      </c>
    </row>
    <row r="3320" spans="2:3" x14ac:dyDescent="0.25">
      <c r="B3320" s="264">
        <v>3257</v>
      </c>
      <c r="C3320" s="263">
        <v>136.06326326651956</v>
      </c>
    </row>
    <row r="3321" spans="2:3" x14ac:dyDescent="0.25">
      <c r="B3321" s="264">
        <v>3258</v>
      </c>
      <c r="C3321" s="263">
        <v>142.36514061007159</v>
      </c>
    </row>
    <row r="3322" spans="2:3" x14ac:dyDescent="0.25">
      <c r="B3322" s="264">
        <v>3259</v>
      </c>
      <c r="C3322" s="263">
        <v>92.929546091805179</v>
      </c>
    </row>
    <row r="3323" spans="2:3" x14ac:dyDescent="0.25">
      <c r="B3323" s="264">
        <v>3260</v>
      </c>
      <c r="C3323" s="263">
        <v>113.40660512038585</v>
      </c>
    </row>
    <row r="3324" spans="2:3" x14ac:dyDescent="0.25">
      <c r="B3324" s="264">
        <v>3261</v>
      </c>
      <c r="C3324" s="263">
        <v>69.922776086645172</v>
      </c>
    </row>
    <row r="3325" spans="2:3" x14ac:dyDescent="0.25">
      <c r="B3325" s="264">
        <v>3262</v>
      </c>
      <c r="C3325" s="263">
        <v>151.89408203855777</v>
      </c>
    </row>
    <row r="3326" spans="2:3" x14ac:dyDescent="0.25">
      <c r="B3326" s="264">
        <v>3263</v>
      </c>
      <c r="C3326" s="263">
        <v>117.50425620063136</v>
      </c>
    </row>
    <row r="3327" spans="2:3" x14ac:dyDescent="0.25">
      <c r="B3327" s="264">
        <v>3264</v>
      </c>
      <c r="C3327" s="263">
        <v>127.62304561936247</v>
      </c>
    </row>
    <row r="3328" spans="2:3" x14ac:dyDescent="0.25">
      <c r="B3328" s="264">
        <v>3265</v>
      </c>
      <c r="C3328" s="263">
        <v>136.86705825885306</v>
      </c>
    </row>
    <row r="3329" spans="2:3" x14ac:dyDescent="0.25">
      <c r="B3329" s="264">
        <v>3266</v>
      </c>
      <c r="C3329" s="263">
        <v>135.39246846382414</v>
      </c>
    </row>
    <row r="3330" spans="2:3" x14ac:dyDescent="0.25">
      <c r="B3330" s="264">
        <v>3267</v>
      </c>
      <c r="C3330" s="263">
        <v>97.001615246829346</v>
      </c>
    </row>
    <row r="3331" spans="2:3" x14ac:dyDescent="0.25">
      <c r="B3331" s="264">
        <v>3268</v>
      </c>
      <c r="C3331" s="263">
        <v>113.6441400620547</v>
      </c>
    </row>
    <row r="3332" spans="2:3" x14ac:dyDescent="0.25">
      <c r="B3332" s="264">
        <v>3269</v>
      </c>
      <c r="C3332" s="263">
        <v>76.990879833750739</v>
      </c>
    </row>
    <row r="3333" spans="2:3" x14ac:dyDescent="0.25">
      <c r="B3333" s="264">
        <v>3270</v>
      </c>
      <c r="C3333" s="263">
        <v>93.446252473100259</v>
      </c>
    </row>
    <row r="3334" spans="2:3" x14ac:dyDescent="0.25">
      <c r="B3334" s="264">
        <v>3271</v>
      </c>
      <c r="C3334" s="263">
        <v>142.55501174713902</v>
      </c>
    </row>
    <row r="3335" spans="2:3" x14ac:dyDescent="0.25">
      <c r="B3335" s="264">
        <v>3272</v>
      </c>
      <c r="C3335" s="263">
        <v>142.80870858728886</v>
      </c>
    </row>
    <row r="3336" spans="2:3" x14ac:dyDescent="0.25">
      <c r="B3336" s="264">
        <v>3273</v>
      </c>
      <c r="C3336" s="263">
        <v>118.97953731228445</v>
      </c>
    </row>
    <row r="3337" spans="2:3" x14ac:dyDescent="0.25">
      <c r="B3337" s="264">
        <v>3274</v>
      </c>
      <c r="C3337" s="263">
        <v>83.672856893957828</v>
      </c>
    </row>
    <row r="3338" spans="2:3" x14ac:dyDescent="0.25">
      <c r="B3338" s="264">
        <v>3275</v>
      </c>
      <c r="C3338" s="263">
        <v>83.806035624166213</v>
      </c>
    </row>
    <row r="3339" spans="2:3" x14ac:dyDescent="0.25">
      <c r="B3339" s="264">
        <v>3276</v>
      </c>
      <c r="C3339" s="263">
        <v>59.606216711867845</v>
      </c>
    </row>
    <row r="3340" spans="2:3" x14ac:dyDescent="0.25">
      <c r="B3340" s="264">
        <v>3277</v>
      </c>
      <c r="C3340" s="263">
        <v>120.50186784638056</v>
      </c>
    </row>
    <row r="3341" spans="2:3" x14ac:dyDescent="0.25">
      <c r="B3341" s="264">
        <v>3278</v>
      </c>
      <c r="C3341" s="263">
        <v>104.81903499430791</v>
      </c>
    </row>
    <row r="3342" spans="2:3" x14ac:dyDescent="0.25">
      <c r="B3342" s="264">
        <v>3279</v>
      </c>
      <c r="C3342" s="263">
        <v>90.513509061996047</v>
      </c>
    </row>
    <row r="3343" spans="2:3" x14ac:dyDescent="0.25">
      <c r="B3343" s="264">
        <v>3280</v>
      </c>
      <c r="C3343" s="263">
        <v>118.11976321940041</v>
      </c>
    </row>
    <row r="3344" spans="2:3" x14ac:dyDescent="0.25">
      <c r="B3344" s="264">
        <v>3281</v>
      </c>
      <c r="C3344" s="263">
        <v>107.73444259884515</v>
      </c>
    </row>
    <row r="3345" spans="2:3" x14ac:dyDescent="0.25">
      <c r="B3345" s="264">
        <v>3282</v>
      </c>
      <c r="C3345" s="263">
        <v>111.5326579243483</v>
      </c>
    </row>
    <row r="3346" spans="2:3" x14ac:dyDescent="0.25">
      <c r="B3346" s="264">
        <v>3283</v>
      </c>
      <c r="C3346" s="263">
        <v>113.43943428190067</v>
      </c>
    </row>
    <row r="3347" spans="2:3" x14ac:dyDescent="0.25">
      <c r="B3347" s="264">
        <v>3284</v>
      </c>
      <c r="C3347" s="263">
        <v>109.3205624563895</v>
      </c>
    </row>
    <row r="3348" spans="2:3" x14ac:dyDescent="0.25">
      <c r="B3348" s="264">
        <v>3285</v>
      </c>
      <c r="C3348" s="263">
        <v>73.118003423788537</v>
      </c>
    </row>
    <row r="3349" spans="2:3" x14ac:dyDescent="0.25">
      <c r="B3349" s="264">
        <v>3286</v>
      </c>
      <c r="C3349" s="263">
        <v>147.86454923183226</v>
      </c>
    </row>
    <row r="3350" spans="2:3" x14ac:dyDescent="0.25">
      <c r="B3350" s="264">
        <v>3287</v>
      </c>
      <c r="C3350" s="263">
        <v>115.63751507918884</v>
      </c>
    </row>
    <row r="3351" spans="2:3" x14ac:dyDescent="0.25">
      <c r="B3351" s="264">
        <v>3288</v>
      </c>
      <c r="C3351" s="263">
        <v>91.936740018829227</v>
      </c>
    </row>
    <row r="3352" spans="2:3" x14ac:dyDescent="0.25">
      <c r="B3352" s="264">
        <v>3289</v>
      </c>
      <c r="C3352" s="263">
        <v>165.86045033635929</v>
      </c>
    </row>
    <row r="3353" spans="2:3" x14ac:dyDescent="0.25">
      <c r="B3353" s="264">
        <v>3290</v>
      </c>
      <c r="C3353" s="263">
        <v>115.65190557561341</v>
      </c>
    </row>
    <row r="3354" spans="2:3" x14ac:dyDescent="0.25">
      <c r="B3354" s="264">
        <v>3291</v>
      </c>
      <c r="C3354" s="263">
        <v>124.81830489064666</v>
      </c>
    </row>
    <row r="3355" spans="2:3" x14ac:dyDescent="0.25">
      <c r="B3355" s="264">
        <v>3292</v>
      </c>
      <c r="C3355" s="263">
        <v>119.408045650579</v>
      </c>
    </row>
    <row r="3356" spans="2:3" x14ac:dyDescent="0.25">
      <c r="B3356" s="264">
        <v>3293</v>
      </c>
      <c r="C3356" s="263">
        <v>133.594628845476</v>
      </c>
    </row>
    <row r="3357" spans="2:3" x14ac:dyDescent="0.25">
      <c r="B3357" s="264">
        <v>3294</v>
      </c>
      <c r="C3357" s="263">
        <v>118.30305004014099</v>
      </c>
    </row>
    <row r="3358" spans="2:3" x14ac:dyDescent="0.25">
      <c r="B3358" s="264">
        <v>3295</v>
      </c>
      <c r="C3358" s="263">
        <v>112.14878184543615</v>
      </c>
    </row>
    <row r="3359" spans="2:3" x14ac:dyDescent="0.25">
      <c r="B3359" s="264">
        <v>3296</v>
      </c>
      <c r="C3359" s="263">
        <v>107.30382115114108</v>
      </c>
    </row>
    <row r="3360" spans="2:3" x14ac:dyDescent="0.25">
      <c r="B3360" s="264">
        <v>3297</v>
      </c>
      <c r="C3360" s="263">
        <v>122.06087151883096</v>
      </c>
    </row>
    <row r="3361" spans="2:3" x14ac:dyDescent="0.25">
      <c r="B3361" s="264">
        <v>3298</v>
      </c>
      <c r="C3361" s="263">
        <v>100.88217661295107</v>
      </c>
    </row>
    <row r="3362" spans="2:3" x14ac:dyDescent="0.25">
      <c r="B3362" s="264">
        <v>3299</v>
      </c>
      <c r="C3362" s="263">
        <v>114.55528748132743</v>
      </c>
    </row>
    <row r="3363" spans="2:3" x14ac:dyDescent="0.25">
      <c r="B3363" s="264">
        <v>3300</v>
      </c>
      <c r="C3363" s="263">
        <v>129.25643796403736</v>
      </c>
    </row>
    <row r="3364" spans="2:3" x14ac:dyDescent="0.25">
      <c r="B3364" s="264">
        <v>3301</v>
      </c>
      <c r="C3364" s="263">
        <v>143.25242949465235</v>
      </c>
    </row>
    <row r="3365" spans="2:3" x14ac:dyDescent="0.25">
      <c r="B3365" s="264">
        <v>3302</v>
      </c>
      <c r="C3365" s="263">
        <v>120.24186048083585</v>
      </c>
    </row>
    <row r="3366" spans="2:3" x14ac:dyDescent="0.25">
      <c r="B3366" s="264">
        <v>3303</v>
      </c>
      <c r="C3366" s="263">
        <v>126.78424081405134</v>
      </c>
    </row>
    <row r="3367" spans="2:3" x14ac:dyDescent="0.25">
      <c r="B3367" s="264">
        <v>3304</v>
      </c>
      <c r="C3367" s="263">
        <v>88.852380877094447</v>
      </c>
    </row>
    <row r="3368" spans="2:3" x14ac:dyDescent="0.25">
      <c r="B3368" s="264">
        <v>3305</v>
      </c>
      <c r="C3368" s="263">
        <v>109.13462147992234</v>
      </c>
    </row>
    <row r="3369" spans="2:3" x14ac:dyDescent="0.25">
      <c r="B3369" s="264">
        <v>3306</v>
      </c>
      <c r="C3369" s="263">
        <v>120.46741554515776</v>
      </c>
    </row>
    <row r="3370" spans="2:3" x14ac:dyDescent="0.25">
      <c r="B3370" s="264">
        <v>3307</v>
      </c>
      <c r="C3370" s="263">
        <v>130.4191685289174</v>
      </c>
    </row>
    <row r="3371" spans="2:3" x14ac:dyDescent="0.25">
      <c r="B3371" s="264">
        <v>3308</v>
      </c>
      <c r="C3371" s="263">
        <v>108.35306021034796</v>
      </c>
    </row>
    <row r="3372" spans="2:3" x14ac:dyDescent="0.25">
      <c r="B3372" s="264">
        <v>3309</v>
      </c>
      <c r="C3372" s="263">
        <v>99.01674290321715</v>
      </c>
    </row>
    <row r="3373" spans="2:3" x14ac:dyDescent="0.25">
      <c r="B3373" s="264">
        <v>3310</v>
      </c>
      <c r="C3373" s="263">
        <v>114.71410932830867</v>
      </c>
    </row>
    <row r="3374" spans="2:3" x14ac:dyDescent="0.25">
      <c r="B3374" s="264">
        <v>3311</v>
      </c>
      <c r="C3374" s="263">
        <v>125.66097722324788</v>
      </c>
    </row>
    <row r="3375" spans="2:3" x14ac:dyDescent="0.25">
      <c r="B3375" s="264">
        <v>3312</v>
      </c>
      <c r="C3375" s="263">
        <v>116.19637035559771</v>
      </c>
    </row>
    <row r="3376" spans="2:3" x14ac:dyDescent="0.25">
      <c r="B3376" s="264">
        <v>3313</v>
      </c>
      <c r="C3376" s="263">
        <v>135.43468469726412</v>
      </c>
    </row>
    <row r="3377" spans="2:3" x14ac:dyDescent="0.25">
      <c r="B3377" s="264">
        <v>3314</v>
      </c>
      <c r="C3377" s="263">
        <v>92.835765960154433</v>
      </c>
    </row>
    <row r="3378" spans="2:3" x14ac:dyDescent="0.25">
      <c r="B3378" s="264">
        <v>3315</v>
      </c>
      <c r="C3378" s="263">
        <v>56.756762622430209</v>
      </c>
    </row>
    <row r="3379" spans="2:3" x14ac:dyDescent="0.25">
      <c r="B3379" s="264">
        <v>3316</v>
      </c>
      <c r="C3379" s="263">
        <v>94.019772909275986</v>
      </c>
    </row>
    <row r="3380" spans="2:3" x14ac:dyDescent="0.25">
      <c r="B3380" s="264">
        <v>3317</v>
      </c>
      <c r="C3380" s="263">
        <v>113.18746530094415</v>
      </c>
    </row>
    <row r="3381" spans="2:3" x14ac:dyDescent="0.25">
      <c r="B3381" s="264">
        <v>3318</v>
      </c>
      <c r="C3381" s="263">
        <v>93.369636471529248</v>
      </c>
    </row>
    <row r="3382" spans="2:3" x14ac:dyDescent="0.25">
      <c r="B3382" s="264">
        <v>3319</v>
      </c>
      <c r="C3382" s="263">
        <v>122.57071409489812</v>
      </c>
    </row>
    <row r="3383" spans="2:3" x14ac:dyDescent="0.25">
      <c r="B3383" s="264">
        <v>3320</v>
      </c>
      <c r="C3383" s="263">
        <v>126.61365177612946</v>
      </c>
    </row>
    <row r="3384" spans="2:3" x14ac:dyDescent="0.25">
      <c r="B3384" s="264">
        <v>3321</v>
      </c>
      <c r="C3384" s="263">
        <v>129.40870619912641</v>
      </c>
    </row>
    <row r="3385" spans="2:3" x14ac:dyDescent="0.25">
      <c r="B3385" s="264">
        <v>3322</v>
      </c>
      <c r="C3385" s="263">
        <v>116.66993773411095</v>
      </c>
    </row>
    <row r="3386" spans="2:3" x14ac:dyDescent="0.25">
      <c r="B3386" s="264">
        <v>3323</v>
      </c>
      <c r="C3386" s="263">
        <v>165.64604477091098</v>
      </c>
    </row>
    <row r="3387" spans="2:3" x14ac:dyDescent="0.25">
      <c r="B3387" s="264">
        <v>3324</v>
      </c>
      <c r="C3387" s="263">
        <v>120.90764749102314</v>
      </c>
    </row>
    <row r="3388" spans="2:3" x14ac:dyDescent="0.25">
      <c r="B3388" s="264">
        <v>3325</v>
      </c>
      <c r="C3388" s="263">
        <v>125.87389916133135</v>
      </c>
    </row>
    <row r="3389" spans="2:3" x14ac:dyDescent="0.25">
      <c r="B3389" s="264">
        <v>3326</v>
      </c>
      <c r="C3389" s="263">
        <v>70.796791122859645</v>
      </c>
    </row>
    <row r="3390" spans="2:3" x14ac:dyDescent="0.25">
      <c r="B3390" s="264">
        <v>3327</v>
      </c>
      <c r="C3390" s="263">
        <v>142.53195734381111</v>
      </c>
    </row>
    <row r="3391" spans="2:3" x14ac:dyDescent="0.25">
      <c r="B3391" s="264">
        <v>3328</v>
      </c>
      <c r="C3391" s="263">
        <v>108.55880623948448</v>
      </c>
    </row>
    <row r="3392" spans="2:3" x14ac:dyDescent="0.25">
      <c r="B3392" s="264">
        <v>3329</v>
      </c>
      <c r="C3392" s="263">
        <v>140.1563876389076</v>
      </c>
    </row>
    <row r="3393" spans="2:3" x14ac:dyDescent="0.25">
      <c r="B3393" s="264">
        <v>3330</v>
      </c>
      <c r="C3393" s="263">
        <v>90.004827032831813</v>
      </c>
    </row>
    <row r="3394" spans="2:3" x14ac:dyDescent="0.25">
      <c r="B3394" s="264">
        <v>3331</v>
      </c>
      <c r="C3394" s="263">
        <v>108.15079547611248</v>
      </c>
    </row>
    <row r="3395" spans="2:3" x14ac:dyDescent="0.25">
      <c r="B3395" s="264">
        <v>3332</v>
      </c>
      <c r="C3395" s="263">
        <v>133.04414434255804</v>
      </c>
    </row>
    <row r="3396" spans="2:3" x14ac:dyDescent="0.25">
      <c r="B3396" s="264">
        <v>3333</v>
      </c>
      <c r="C3396" s="263">
        <v>131.56025472343202</v>
      </c>
    </row>
    <row r="3397" spans="2:3" x14ac:dyDescent="0.25">
      <c r="B3397" s="264">
        <v>3334</v>
      </c>
      <c r="C3397" s="263">
        <v>85.569011486398068</v>
      </c>
    </row>
    <row r="3398" spans="2:3" x14ac:dyDescent="0.25">
      <c r="B3398" s="264">
        <v>3335</v>
      </c>
      <c r="C3398" s="263">
        <v>111.22763208194883</v>
      </c>
    </row>
    <row r="3399" spans="2:3" x14ac:dyDescent="0.25">
      <c r="B3399" s="264">
        <v>3336</v>
      </c>
      <c r="C3399" s="263">
        <v>140.14209376314929</v>
      </c>
    </row>
    <row r="3400" spans="2:3" x14ac:dyDescent="0.25">
      <c r="B3400" s="264">
        <v>3337</v>
      </c>
      <c r="C3400" s="263">
        <v>80.934295688391927</v>
      </c>
    </row>
    <row r="3401" spans="2:3" x14ac:dyDescent="0.25">
      <c r="B3401" s="264">
        <v>3338</v>
      </c>
      <c r="C3401" s="263">
        <v>142.95970671089339</v>
      </c>
    </row>
    <row r="3402" spans="2:3" x14ac:dyDescent="0.25">
      <c r="B3402" s="264">
        <v>3339</v>
      </c>
      <c r="C3402" s="263">
        <v>86.457006647765382</v>
      </c>
    </row>
    <row r="3403" spans="2:3" x14ac:dyDescent="0.25">
      <c r="B3403" s="264">
        <v>3340</v>
      </c>
      <c r="C3403" s="263">
        <v>72.084232066880872</v>
      </c>
    </row>
    <row r="3404" spans="2:3" x14ac:dyDescent="0.25">
      <c r="B3404" s="264">
        <v>3341</v>
      </c>
      <c r="C3404" s="263">
        <v>163.42392083742968</v>
      </c>
    </row>
    <row r="3405" spans="2:3" x14ac:dyDescent="0.25">
      <c r="B3405" s="264">
        <v>3342</v>
      </c>
      <c r="C3405" s="263">
        <v>89.935130732515532</v>
      </c>
    </row>
    <row r="3406" spans="2:3" x14ac:dyDescent="0.25">
      <c r="B3406" s="264">
        <v>3343</v>
      </c>
      <c r="C3406" s="263">
        <v>91.243969671549422</v>
      </c>
    </row>
    <row r="3407" spans="2:3" x14ac:dyDescent="0.25">
      <c r="B3407" s="264">
        <v>3344</v>
      </c>
      <c r="C3407" s="263">
        <v>112.49304051233921</v>
      </c>
    </row>
    <row r="3408" spans="2:3" x14ac:dyDescent="0.25">
      <c r="B3408" s="264">
        <v>3345</v>
      </c>
      <c r="C3408" s="263">
        <v>125.73535482899871</v>
      </c>
    </row>
    <row r="3409" spans="2:3" x14ac:dyDescent="0.25">
      <c r="B3409" s="264">
        <v>3346</v>
      </c>
      <c r="C3409" s="263">
        <v>160.86713943590772</v>
      </c>
    </row>
    <row r="3410" spans="2:3" x14ac:dyDescent="0.25">
      <c r="B3410" s="264">
        <v>3347</v>
      </c>
      <c r="C3410" s="263">
        <v>118.59971344137934</v>
      </c>
    </row>
    <row r="3411" spans="2:3" x14ac:dyDescent="0.25">
      <c r="B3411" s="264">
        <v>3348</v>
      </c>
      <c r="C3411" s="263">
        <v>103.29191473613889</v>
      </c>
    </row>
    <row r="3412" spans="2:3" x14ac:dyDescent="0.25">
      <c r="B3412" s="264">
        <v>3349</v>
      </c>
      <c r="C3412" s="263">
        <v>100.35509110261229</v>
      </c>
    </row>
    <row r="3413" spans="2:3" x14ac:dyDescent="0.25">
      <c r="B3413" s="264">
        <v>3350</v>
      </c>
      <c r="C3413" s="263">
        <v>115.71956021744518</v>
      </c>
    </row>
    <row r="3414" spans="2:3" x14ac:dyDescent="0.25">
      <c r="B3414" s="264">
        <v>3351</v>
      </c>
      <c r="C3414" s="263">
        <v>67.298358466299277</v>
      </c>
    </row>
    <row r="3415" spans="2:3" x14ac:dyDescent="0.25">
      <c r="B3415" s="264">
        <v>3352</v>
      </c>
      <c r="C3415" s="263">
        <v>114.81752469937403</v>
      </c>
    </row>
    <row r="3416" spans="2:3" x14ac:dyDescent="0.25">
      <c r="B3416" s="264">
        <v>3353</v>
      </c>
      <c r="C3416" s="263">
        <v>148.64517974910393</v>
      </c>
    </row>
    <row r="3417" spans="2:3" x14ac:dyDescent="0.25">
      <c r="B3417" s="264">
        <v>3354</v>
      </c>
      <c r="C3417" s="263">
        <v>142.41802187915164</v>
      </c>
    </row>
    <row r="3418" spans="2:3" x14ac:dyDescent="0.25">
      <c r="B3418" s="264">
        <v>3355</v>
      </c>
      <c r="C3418" s="263">
        <v>131.68929793410891</v>
      </c>
    </row>
    <row r="3419" spans="2:3" x14ac:dyDescent="0.25">
      <c r="B3419" s="264">
        <v>3356</v>
      </c>
      <c r="C3419" s="263">
        <v>145.36242656168668</v>
      </c>
    </row>
    <row r="3420" spans="2:3" x14ac:dyDescent="0.25">
      <c r="B3420" s="264">
        <v>3357</v>
      </c>
      <c r="C3420" s="263">
        <v>114.05707787916576</v>
      </c>
    </row>
    <row r="3421" spans="2:3" x14ac:dyDescent="0.25">
      <c r="B3421" s="264">
        <v>3358</v>
      </c>
      <c r="C3421" s="263">
        <v>124.62575263300721</v>
      </c>
    </row>
    <row r="3422" spans="2:3" x14ac:dyDescent="0.25">
      <c r="B3422" s="264">
        <v>3359</v>
      </c>
      <c r="C3422" s="263">
        <v>120.98142559734791</v>
      </c>
    </row>
    <row r="3423" spans="2:3" x14ac:dyDescent="0.25">
      <c r="B3423" s="264">
        <v>3360</v>
      </c>
      <c r="C3423" s="263">
        <v>72.158191473829248</v>
      </c>
    </row>
    <row r="3424" spans="2:3" x14ac:dyDescent="0.25">
      <c r="B3424" s="264">
        <v>3361</v>
      </c>
      <c r="C3424" s="263">
        <v>124.73058561271054</v>
      </c>
    </row>
    <row r="3425" spans="2:3" x14ac:dyDescent="0.25">
      <c r="B3425" s="264">
        <v>3362</v>
      </c>
      <c r="C3425" s="263">
        <v>122.79641749915277</v>
      </c>
    </row>
    <row r="3426" spans="2:3" x14ac:dyDescent="0.25">
      <c r="B3426" s="264">
        <v>3363</v>
      </c>
      <c r="C3426" s="263">
        <v>103.22251854274742</v>
      </c>
    </row>
    <row r="3427" spans="2:3" x14ac:dyDescent="0.25">
      <c r="B3427" s="264">
        <v>3364</v>
      </c>
      <c r="C3427" s="263">
        <v>117.95746780016081</v>
      </c>
    </row>
    <row r="3428" spans="2:3" x14ac:dyDescent="0.25">
      <c r="B3428" s="264">
        <v>3365</v>
      </c>
      <c r="C3428" s="263">
        <v>123.02694690341897</v>
      </c>
    </row>
    <row r="3429" spans="2:3" x14ac:dyDescent="0.25">
      <c r="B3429" s="264">
        <v>3366</v>
      </c>
      <c r="C3429" s="263">
        <v>83.000414436744364</v>
      </c>
    </row>
    <row r="3430" spans="2:3" x14ac:dyDescent="0.25">
      <c r="B3430" s="264">
        <v>3367</v>
      </c>
      <c r="C3430" s="263">
        <v>170.29731023342589</v>
      </c>
    </row>
    <row r="3431" spans="2:3" x14ac:dyDescent="0.25">
      <c r="B3431" s="264">
        <v>3368</v>
      </c>
      <c r="C3431" s="263">
        <v>120.24386327804591</v>
      </c>
    </row>
    <row r="3432" spans="2:3" x14ac:dyDescent="0.25">
      <c r="B3432" s="264">
        <v>3369</v>
      </c>
      <c r="C3432" s="263">
        <v>97.978757683401142</v>
      </c>
    </row>
    <row r="3433" spans="2:3" x14ac:dyDescent="0.25">
      <c r="B3433" s="264">
        <v>3370</v>
      </c>
      <c r="C3433" s="263">
        <v>71.614265884615008</v>
      </c>
    </row>
    <row r="3434" spans="2:3" x14ac:dyDescent="0.25">
      <c r="B3434" s="264">
        <v>3371</v>
      </c>
      <c r="C3434" s="263">
        <v>148.48260694576669</v>
      </c>
    </row>
    <row r="3435" spans="2:3" x14ac:dyDescent="0.25">
      <c r="B3435" s="264">
        <v>3372</v>
      </c>
      <c r="C3435" s="263">
        <v>124.18722962208884</v>
      </c>
    </row>
    <row r="3436" spans="2:3" x14ac:dyDescent="0.25">
      <c r="B3436" s="264">
        <v>3373</v>
      </c>
      <c r="C3436" s="263">
        <v>90.202198396905729</v>
      </c>
    </row>
    <row r="3437" spans="2:3" x14ac:dyDescent="0.25">
      <c r="B3437" s="264">
        <v>3374</v>
      </c>
      <c r="C3437" s="263">
        <v>120.76801445855438</v>
      </c>
    </row>
    <row r="3438" spans="2:3" x14ac:dyDescent="0.25">
      <c r="B3438" s="264">
        <v>3375</v>
      </c>
      <c r="C3438" s="263">
        <v>102.36641805828563</v>
      </c>
    </row>
    <row r="3439" spans="2:3" x14ac:dyDescent="0.25">
      <c r="B3439" s="264">
        <v>3376</v>
      </c>
      <c r="C3439" s="263">
        <v>107.92119830857239</v>
      </c>
    </row>
    <row r="3440" spans="2:3" x14ac:dyDescent="0.25">
      <c r="B3440" s="264">
        <v>3377</v>
      </c>
      <c r="C3440" s="263">
        <v>151.40838846668709</v>
      </c>
    </row>
    <row r="3441" spans="2:3" x14ac:dyDescent="0.25">
      <c r="B3441" s="264">
        <v>3378</v>
      </c>
      <c r="C3441" s="263">
        <v>125.26975417123936</v>
      </c>
    </row>
    <row r="3442" spans="2:3" x14ac:dyDescent="0.25">
      <c r="B3442" s="264">
        <v>3379</v>
      </c>
      <c r="C3442" s="263">
        <v>103.6633286703009</v>
      </c>
    </row>
    <row r="3443" spans="2:3" x14ac:dyDescent="0.25">
      <c r="B3443" s="264">
        <v>3380</v>
      </c>
      <c r="C3443" s="263">
        <v>96.269683809608523</v>
      </c>
    </row>
    <row r="3444" spans="2:3" x14ac:dyDescent="0.25">
      <c r="B3444" s="264">
        <v>3381</v>
      </c>
      <c r="C3444" s="263">
        <v>82.278469263488134</v>
      </c>
    </row>
    <row r="3445" spans="2:3" x14ac:dyDescent="0.25">
      <c r="B3445" s="264">
        <v>3382</v>
      </c>
      <c r="C3445" s="263">
        <v>146.09108388714228</v>
      </c>
    </row>
    <row r="3446" spans="2:3" x14ac:dyDescent="0.25">
      <c r="B3446" s="264">
        <v>3383</v>
      </c>
      <c r="C3446" s="263">
        <v>121.2695155743554</v>
      </c>
    </row>
    <row r="3447" spans="2:3" x14ac:dyDescent="0.25">
      <c r="B3447" s="264">
        <v>3384</v>
      </c>
      <c r="C3447" s="263">
        <v>133.9831383613147</v>
      </c>
    </row>
    <row r="3448" spans="2:3" x14ac:dyDescent="0.25">
      <c r="B3448" s="264">
        <v>3385</v>
      </c>
      <c r="C3448" s="263">
        <v>115.45448134482781</v>
      </c>
    </row>
    <row r="3449" spans="2:3" x14ac:dyDescent="0.25">
      <c r="B3449" s="264">
        <v>3386</v>
      </c>
      <c r="C3449" s="263">
        <v>145.12459053551328</v>
      </c>
    </row>
    <row r="3450" spans="2:3" x14ac:dyDescent="0.25">
      <c r="B3450" s="264">
        <v>3387</v>
      </c>
      <c r="C3450" s="263">
        <v>131.51767633088986</v>
      </c>
    </row>
    <row r="3451" spans="2:3" x14ac:dyDescent="0.25">
      <c r="B3451" s="264">
        <v>3388</v>
      </c>
      <c r="C3451" s="263">
        <v>152.56544221222975</v>
      </c>
    </row>
    <row r="3452" spans="2:3" x14ac:dyDescent="0.25">
      <c r="B3452" s="264">
        <v>3389</v>
      </c>
      <c r="C3452" s="263">
        <v>160.69625172025337</v>
      </c>
    </row>
    <row r="3453" spans="2:3" x14ac:dyDescent="0.25">
      <c r="B3453" s="264">
        <v>3390</v>
      </c>
      <c r="C3453" s="263">
        <v>120.23770203704036</v>
      </c>
    </row>
    <row r="3454" spans="2:3" x14ac:dyDescent="0.25">
      <c r="B3454" s="264">
        <v>3391</v>
      </c>
      <c r="C3454" s="263">
        <v>148.50493508453235</v>
      </c>
    </row>
    <row r="3455" spans="2:3" x14ac:dyDescent="0.25">
      <c r="B3455" s="264">
        <v>3392</v>
      </c>
      <c r="C3455" s="263">
        <v>135.39282111792033</v>
      </c>
    </row>
    <row r="3456" spans="2:3" x14ac:dyDescent="0.25">
      <c r="B3456" s="264">
        <v>3393</v>
      </c>
      <c r="C3456" s="263">
        <v>118.05686452799398</v>
      </c>
    </row>
    <row r="3457" spans="2:3" x14ac:dyDescent="0.25">
      <c r="B3457" s="264">
        <v>3394</v>
      </c>
      <c r="C3457" s="263">
        <v>115.95559676419502</v>
      </c>
    </row>
    <row r="3458" spans="2:3" x14ac:dyDescent="0.25">
      <c r="B3458" s="264">
        <v>3395</v>
      </c>
      <c r="C3458" s="263">
        <v>176.44675568805397</v>
      </c>
    </row>
    <row r="3459" spans="2:3" x14ac:dyDescent="0.25">
      <c r="B3459" s="264">
        <v>3396</v>
      </c>
      <c r="C3459" s="263">
        <v>173.40962287868484</v>
      </c>
    </row>
    <row r="3460" spans="2:3" x14ac:dyDescent="0.25">
      <c r="B3460" s="264">
        <v>3397</v>
      </c>
      <c r="C3460" s="263">
        <v>165.81654799366584</v>
      </c>
    </row>
    <row r="3461" spans="2:3" x14ac:dyDescent="0.25">
      <c r="B3461" s="264">
        <v>3398</v>
      </c>
      <c r="C3461" s="263">
        <v>110.87289245487109</v>
      </c>
    </row>
    <row r="3462" spans="2:3" x14ac:dyDescent="0.25">
      <c r="B3462" s="264">
        <v>3399</v>
      </c>
      <c r="C3462" s="263">
        <v>116.63225546740252</v>
      </c>
    </row>
    <row r="3463" spans="2:3" x14ac:dyDescent="0.25">
      <c r="B3463" s="264">
        <v>3400</v>
      </c>
      <c r="C3463" s="263">
        <v>94.384792428038239</v>
      </c>
    </row>
    <row r="3464" spans="2:3" x14ac:dyDescent="0.25">
      <c r="B3464" s="264">
        <v>3401</v>
      </c>
      <c r="C3464" s="263">
        <v>153.78317065591085</v>
      </c>
    </row>
    <row r="3465" spans="2:3" x14ac:dyDescent="0.25">
      <c r="B3465" s="264">
        <v>3402</v>
      </c>
      <c r="C3465" s="263">
        <v>148.20862958728421</v>
      </c>
    </row>
    <row r="3466" spans="2:3" x14ac:dyDescent="0.25">
      <c r="B3466" s="264">
        <v>3403</v>
      </c>
      <c r="C3466" s="263">
        <v>161.042048601381</v>
      </c>
    </row>
    <row r="3467" spans="2:3" x14ac:dyDescent="0.25">
      <c r="B3467" s="264">
        <v>3404</v>
      </c>
      <c r="C3467" s="263">
        <v>105.42596447323399</v>
      </c>
    </row>
    <row r="3468" spans="2:3" x14ac:dyDescent="0.25">
      <c r="B3468" s="264">
        <v>3405</v>
      </c>
      <c r="C3468" s="263">
        <v>88.084282703035029</v>
      </c>
    </row>
    <row r="3469" spans="2:3" x14ac:dyDescent="0.25">
      <c r="B3469" s="264">
        <v>3406</v>
      </c>
      <c r="C3469" s="263">
        <v>74.861651951698846</v>
      </c>
    </row>
    <row r="3470" spans="2:3" x14ac:dyDescent="0.25">
      <c r="B3470" s="264">
        <v>3407</v>
      </c>
      <c r="C3470" s="263">
        <v>128.11357975136423</v>
      </c>
    </row>
    <row r="3471" spans="2:3" x14ac:dyDescent="0.25">
      <c r="B3471" s="264">
        <v>3408</v>
      </c>
      <c r="C3471" s="263">
        <v>120.15566374404285</v>
      </c>
    </row>
    <row r="3472" spans="2:3" x14ac:dyDescent="0.25">
      <c r="B3472" s="264">
        <v>3409</v>
      </c>
      <c r="C3472" s="263">
        <v>57.285907839992213</v>
      </c>
    </row>
    <row r="3473" spans="2:3" x14ac:dyDescent="0.25">
      <c r="B3473" s="264">
        <v>3410</v>
      </c>
      <c r="C3473" s="263">
        <v>119.7123226499605</v>
      </c>
    </row>
    <row r="3474" spans="2:3" x14ac:dyDescent="0.25">
      <c r="B3474" s="264">
        <v>3411</v>
      </c>
      <c r="C3474" s="263">
        <v>130.17639085466922</v>
      </c>
    </row>
    <row r="3475" spans="2:3" x14ac:dyDescent="0.25">
      <c r="B3475" s="264">
        <v>3412</v>
      </c>
      <c r="C3475" s="263">
        <v>124.42751522278867</v>
      </c>
    </row>
    <row r="3476" spans="2:3" x14ac:dyDescent="0.25">
      <c r="B3476" s="264">
        <v>3413</v>
      </c>
      <c r="C3476" s="263">
        <v>118.80479485581144</v>
      </c>
    </row>
    <row r="3477" spans="2:3" x14ac:dyDescent="0.25">
      <c r="B3477" s="264">
        <v>3414</v>
      </c>
      <c r="C3477" s="263">
        <v>136.81982384680268</v>
      </c>
    </row>
    <row r="3478" spans="2:3" x14ac:dyDescent="0.25">
      <c r="B3478" s="264">
        <v>3415</v>
      </c>
      <c r="C3478" s="263">
        <v>151.19883232923144</v>
      </c>
    </row>
    <row r="3479" spans="2:3" x14ac:dyDescent="0.25">
      <c r="B3479" s="264">
        <v>3416</v>
      </c>
      <c r="C3479" s="263">
        <v>148.99919779729035</v>
      </c>
    </row>
    <row r="3480" spans="2:3" x14ac:dyDescent="0.25">
      <c r="B3480" s="264">
        <v>3417</v>
      </c>
      <c r="C3480" s="263">
        <v>151.46146310948563</v>
      </c>
    </row>
    <row r="3481" spans="2:3" x14ac:dyDescent="0.25">
      <c r="B3481" s="264">
        <v>3418</v>
      </c>
      <c r="C3481" s="263">
        <v>124.33890899914351</v>
      </c>
    </row>
    <row r="3482" spans="2:3" x14ac:dyDescent="0.25">
      <c r="B3482" s="264">
        <v>3419</v>
      </c>
      <c r="C3482" s="263">
        <v>128.11104223901387</v>
      </c>
    </row>
    <row r="3483" spans="2:3" x14ac:dyDescent="0.25">
      <c r="B3483" s="264">
        <v>3420</v>
      </c>
      <c r="C3483" s="263">
        <v>77.65867925385821</v>
      </c>
    </row>
    <row r="3484" spans="2:3" x14ac:dyDescent="0.25">
      <c r="B3484" s="264">
        <v>3421</v>
      </c>
      <c r="C3484" s="263">
        <v>127.22769452842196</v>
      </c>
    </row>
    <row r="3485" spans="2:3" x14ac:dyDescent="0.25">
      <c r="B3485" s="264">
        <v>3422</v>
      </c>
      <c r="C3485" s="263">
        <v>96.385931286209882</v>
      </c>
    </row>
    <row r="3486" spans="2:3" x14ac:dyDescent="0.25">
      <c r="B3486" s="264">
        <v>3423</v>
      </c>
      <c r="C3486" s="263">
        <v>142.48125498290653</v>
      </c>
    </row>
    <row r="3487" spans="2:3" x14ac:dyDescent="0.25">
      <c r="B3487" s="264">
        <v>3424</v>
      </c>
      <c r="C3487" s="263">
        <v>125.29184116309307</v>
      </c>
    </row>
    <row r="3488" spans="2:3" x14ac:dyDescent="0.25">
      <c r="B3488" s="264">
        <v>3425</v>
      </c>
      <c r="C3488" s="263">
        <v>91.508474248856317</v>
      </c>
    </row>
    <row r="3489" spans="2:3" x14ac:dyDescent="0.25">
      <c r="B3489" s="264">
        <v>3426</v>
      </c>
      <c r="C3489" s="263">
        <v>94.249911871769726</v>
      </c>
    </row>
    <row r="3490" spans="2:3" x14ac:dyDescent="0.25">
      <c r="B3490" s="264">
        <v>3427</v>
      </c>
      <c r="C3490" s="263">
        <v>124.93702350814905</v>
      </c>
    </row>
    <row r="3491" spans="2:3" x14ac:dyDescent="0.25">
      <c r="B3491" s="264">
        <v>3428</v>
      </c>
      <c r="C3491" s="263">
        <v>125.62455347007693</v>
      </c>
    </row>
    <row r="3492" spans="2:3" x14ac:dyDescent="0.25">
      <c r="B3492" s="264">
        <v>3429</v>
      </c>
      <c r="C3492" s="263">
        <v>119.57119331461327</v>
      </c>
    </row>
    <row r="3493" spans="2:3" x14ac:dyDescent="0.25">
      <c r="B3493" s="264">
        <v>3430</v>
      </c>
      <c r="C3493" s="263">
        <v>150.83001999281194</v>
      </c>
    </row>
    <row r="3494" spans="2:3" x14ac:dyDescent="0.25">
      <c r="B3494" s="264">
        <v>3431</v>
      </c>
      <c r="C3494" s="263">
        <v>64.040442777649687</v>
      </c>
    </row>
    <row r="3495" spans="2:3" x14ac:dyDescent="0.25">
      <c r="B3495" s="264">
        <v>3432</v>
      </c>
      <c r="C3495" s="263">
        <v>103.08112508297536</v>
      </c>
    </row>
    <row r="3496" spans="2:3" x14ac:dyDescent="0.25">
      <c r="B3496" s="264">
        <v>3433</v>
      </c>
      <c r="C3496" s="263">
        <v>130.5954000161064</v>
      </c>
    </row>
    <row r="3497" spans="2:3" x14ac:dyDescent="0.25">
      <c r="B3497" s="264">
        <v>3434</v>
      </c>
      <c r="C3497" s="263">
        <v>128.8355114998466</v>
      </c>
    </row>
    <row r="3498" spans="2:3" x14ac:dyDescent="0.25">
      <c r="B3498" s="264">
        <v>3435</v>
      </c>
      <c r="C3498" s="263">
        <v>167.31518512267149</v>
      </c>
    </row>
    <row r="3499" spans="2:3" x14ac:dyDescent="0.25">
      <c r="B3499" s="264">
        <v>3436</v>
      </c>
      <c r="C3499" s="263">
        <v>143.26553858484687</v>
      </c>
    </row>
    <row r="3500" spans="2:3" x14ac:dyDescent="0.25">
      <c r="B3500" s="264">
        <v>3437</v>
      </c>
      <c r="C3500" s="263">
        <v>147.26714462685669</v>
      </c>
    </row>
    <row r="3501" spans="2:3" x14ac:dyDescent="0.25">
      <c r="B3501" s="264">
        <v>3438</v>
      </c>
      <c r="C3501" s="263">
        <v>107.38708957953139</v>
      </c>
    </row>
    <row r="3502" spans="2:3" x14ac:dyDescent="0.25">
      <c r="B3502" s="264">
        <v>3439</v>
      </c>
      <c r="C3502" s="263">
        <v>96.542458240180324</v>
      </c>
    </row>
    <row r="3503" spans="2:3" x14ac:dyDescent="0.25">
      <c r="B3503" s="264">
        <v>3440</v>
      </c>
      <c r="C3503" s="263">
        <v>123.44572541907583</v>
      </c>
    </row>
    <row r="3504" spans="2:3" x14ac:dyDescent="0.25">
      <c r="B3504" s="264">
        <v>3441</v>
      </c>
      <c r="C3504" s="263">
        <v>159.71049183501191</v>
      </c>
    </row>
    <row r="3505" spans="2:3" x14ac:dyDescent="0.25">
      <c r="B3505" s="264">
        <v>3442</v>
      </c>
      <c r="C3505" s="263">
        <v>146.01749620235714</v>
      </c>
    </row>
    <row r="3506" spans="2:3" x14ac:dyDescent="0.25">
      <c r="B3506" s="264">
        <v>3443</v>
      </c>
      <c r="C3506" s="263">
        <v>137.72353491940777</v>
      </c>
    </row>
    <row r="3507" spans="2:3" x14ac:dyDescent="0.25">
      <c r="B3507" s="264">
        <v>3444</v>
      </c>
      <c r="C3507" s="263">
        <v>135.78116849465943</v>
      </c>
    </row>
    <row r="3508" spans="2:3" x14ac:dyDescent="0.25">
      <c r="B3508" s="264">
        <v>3445</v>
      </c>
      <c r="C3508" s="263">
        <v>100.65858631466332</v>
      </c>
    </row>
    <row r="3509" spans="2:3" x14ac:dyDescent="0.25">
      <c r="B3509" s="264">
        <v>3446</v>
      </c>
      <c r="C3509" s="263">
        <v>108.9492477187174</v>
      </c>
    </row>
    <row r="3510" spans="2:3" x14ac:dyDescent="0.25">
      <c r="B3510" s="264">
        <v>3447</v>
      </c>
      <c r="C3510" s="263">
        <v>113.49541956623727</v>
      </c>
    </row>
    <row r="3511" spans="2:3" x14ac:dyDescent="0.25">
      <c r="B3511" s="264">
        <v>3448</v>
      </c>
      <c r="C3511" s="263">
        <v>102.70398975589167</v>
      </c>
    </row>
    <row r="3512" spans="2:3" x14ac:dyDescent="0.25">
      <c r="B3512" s="264">
        <v>3449</v>
      </c>
      <c r="C3512" s="263">
        <v>82.341996413043006</v>
      </c>
    </row>
    <row r="3513" spans="2:3" x14ac:dyDescent="0.25">
      <c r="B3513" s="264">
        <v>3450</v>
      </c>
      <c r="C3513" s="263">
        <v>106.60783361538259</v>
      </c>
    </row>
    <row r="3514" spans="2:3" x14ac:dyDescent="0.25">
      <c r="B3514" s="264">
        <v>3451</v>
      </c>
      <c r="C3514" s="263">
        <v>111.43820128508648</v>
      </c>
    </row>
    <row r="3515" spans="2:3" x14ac:dyDescent="0.25">
      <c r="B3515" s="264">
        <v>3452</v>
      </c>
      <c r="C3515" s="263">
        <v>149.43676529512817</v>
      </c>
    </row>
    <row r="3516" spans="2:3" x14ac:dyDescent="0.25">
      <c r="B3516" s="264">
        <v>3453</v>
      </c>
      <c r="C3516" s="263">
        <v>85.482609508486789</v>
      </c>
    </row>
    <row r="3517" spans="2:3" x14ac:dyDescent="0.25">
      <c r="B3517" s="264">
        <v>3454</v>
      </c>
      <c r="C3517" s="263">
        <v>134.75172658619721</v>
      </c>
    </row>
    <row r="3518" spans="2:3" x14ac:dyDescent="0.25">
      <c r="B3518" s="264">
        <v>3455</v>
      </c>
      <c r="C3518" s="263">
        <v>129.17163042824197</v>
      </c>
    </row>
    <row r="3519" spans="2:3" x14ac:dyDescent="0.25">
      <c r="B3519" s="264">
        <v>3456</v>
      </c>
      <c r="C3519" s="263">
        <v>85.048431087454446</v>
      </c>
    </row>
    <row r="3520" spans="2:3" x14ac:dyDescent="0.25">
      <c r="B3520" s="264">
        <v>3457</v>
      </c>
      <c r="C3520" s="263">
        <v>109.4457704414485</v>
      </c>
    </row>
    <row r="3521" spans="2:3" x14ac:dyDescent="0.25">
      <c r="B3521" s="264">
        <v>3458</v>
      </c>
      <c r="C3521" s="263">
        <v>119.00767203875043</v>
      </c>
    </row>
    <row r="3522" spans="2:3" x14ac:dyDescent="0.25">
      <c r="B3522" s="264">
        <v>3459</v>
      </c>
      <c r="C3522" s="263">
        <v>140.11766128620496</v>
      </c>
    </row>
    <row r="3523" spans="2:3" x14ac:dyDescent="0.25">
      <c r="B3523" s="264">
        <v>3460</v>
      </c>
      <c r="C3523" s="263">
        <v>111.28702827782337</v>
      </c>
    </row>
    <row r="3524" spans="2:3" x14ac:dyDescent="0.25">
      <c r="B3524" s="264">
        <v>3461</v>
      </c>
      <c r="C3524" s="263">
        <v>121.27753037023979</v>
      </c>
    </row>
    <row r="3525" spans="2:3" x14ac:dyDescent="0.25">
      <c r="B3525" s="264">
        <v>3462</v>
      </c>
      <c r="C3525" s="263">
        <v>108.04364316700924</v>
      </c>
    </row>
    <row r="3526" spans="2:3" x14ac:dyDescent="0.25">
      <c r="B3526" s="264">
        <v>3463</v>
      </c>
      <c r="C3526" s="263">
        <v>106.45438839416941</v>
      </c>
    </row>
    <row r="3527" spans="2:3" x14ac:dyDescent="0.25">
      <c r="B3527" s="264">
        <v>3464</v>
      </c>
      <c r="C3527" s="263">
        <v>137.29215250822483</v>
      </c>
    </row>
    <row r="3528" spans="2:3" x14ac:dyDescent="0.25">
      <c r="B3528" s="264">
        <v>3465</v>
      </c>
      <c r="C3528" s="263">
        <v>129.43825534772506</v>
      </c>
    </row>
    <row r="3529" spans="2:3" x14ac:dyDescent="0.25">
      <c r="B3529" s="264">
        <v>3466</v>
      </c>
      <c r="C3529" s="263">
        <v>116.42826669188452</v>
      </c>
    </row>
    <row r="3530" spans="2:3" x14ac:dyDescent="0.25">
      <c r="B3530" s="264">
        <v>3467</v>
      </c>
      <c r="C3530" s="263">
        <v>107.98736199408144</v>
      </c>
    </row>
    <row r="3531" spans="2:3" x14ac:dyDescent="0.25">
      <c r="B3531" s="264">
        <v>3468</v>
      </c>
      <c r="C3531" s="263">
        <v>99.762887064444271</v>
      </c>
    </row>
    <row r="3532" spans="2:3" x14ac:dyDescent="0.25">
      <c r="B3532" s="264">
        <v>3469</v>
      </c>
      <c r="C3532" s="263">
        <v>143.6932851852965</v>
      </c>
    </row>
    <row r="3533" spans="2:3" x14ac:dyDescent="0.25">
      <c r="B3533" s="264">
        <v>3470</v>
      </c>
      <c r="C3533" s="263">
        <v>153.20879206536199</v>
      </c>
    </row>
    <row r="3534" spans="2:3" x14ac:dyDescent="0.25">
      <c r="B3534" s="264">
        <v>3471</v>
      </c>
      <c r="C3534" s="263">
        <v>144.0988706926735</v>
      </c>
    </row>
    <row r="3535" spans="2:3" x14ac:dyDescent="0.25">
      <c r="B3535" s="264">
        <v>3472</v>
      </c>
      <c r="C3535" s="263">
        <v>122.79602037444539</v>
      </c>
    </row>
    <row r="3536" spans="2:3" x14ac:dyDescent="0.25">
      <c r="B3536" s="264">
        <v>3473</v>
      </c>
      <c r="C3536" s="263">
        <v>144.89059752655865</v>
      </c>
    </row>
    <row r="3537" spans="2:3" x14ac:dyDescent="0.25">
      <c r="B3537" s="264">
        <v>3474</v>
      </c>
      <c r="C3537" s="263">
        <v>114.06303458337439</v>
      </c>
    </row>
    <row r="3538" spans="2:3" x14ac:dyDescent="0.25">
      <c r="B3538" s="264">
        <v>3475</v>
      </c>
      <c r="C3538" s="263">
        <v>110.06915480937732</v>
      </c>
    </row>
    <row r="3539" spans="2:3" x14ac:dyDescent="0.25">
      <c r="B3539" s="264">
        <v>3476</v>
      </c>
      <c r="C3539" s="263">
        <v>129.64357332353376</v>
      </c>
    </row>
    <row r="3540" spans="2:3" x14ac:dyDescent="0.25">
      <c r="B3540" s="264">
        <v>3477</v>
      </c>
      <c r="C3540" s="263">
        <v>131.6190333834075</v>
      </c>
    </row>
    <row r="3541" spans="2:3" x14ac:dyDescent="0.25">
      <c r="B3541" s="264">
        <v>3478</v>
      </c>
      <c r="C3541" s="263">
        <v>150.8191752424363</v>
      </c>
    </row>
    <row r="3542" spans="2:3" x14ac:dyDescent="0.25">
      <c r="B3542" s="264">
        <v>3479</v>
      </c>
      <c r="C3542" s="263">
        <v>98.717314560760201</v>
      </c>
    </row>
    <row r="3543" spans="2:3" x14ac:dyDescent="0.25">
      <c r="B3543" s="264">
        <v>3480</v>
      </c>
      <c r="C3543" s="263">
        <v>126.55367678986505</v>
      </c>
    </row>
    <row r="3544" spans="2:3" x14ac:dyDescent="0.25">
      <c r="B3544" s="264">
        <v>3481</v>
      </c>
      <c r="C3544" s="263">
        <v>131.48390603950315</v>
      </c>
    </row>
    <row r="3545" spans="2:3" x14ac:dyDescent="0.25">
      <c r="B3545" s="264">
        <v>3482</v>
      </c>
      <c r="C3545" s="263">
        <v>120.5853155029225</v>
      </c>
    </row>
    <row r="3546" spans="2:3" x14ac:dyDescent="0.25">
      <c r="B3546" s="264">
        <v>3483</v>
      </c>
      <c r="C3546" s="263">
        <v>125.47141192314297</v>
      </c>
    </row>
    <row r="3547" spans="2:3" x14ac:dyDescent="0.25">
      <c r="B3547" s="264">
        <v>3484</v>
      </c>
      <c r="C3547" s="263">
        <v>136.66654993604814</v>
      </c>
    </row>
    <row r="3548" spans="2:3" x14ac:dyDescent="0.25">
      <c r="B3548" s="264">
        <v>3485</v>
      </c>
      <c r="C3548" s="263">
        <v>100.6740662687796</v>
      </c>
    </row>
    <row r="3549" spans="2:3" x14ac:dyDescent="0.25">
      <c r="B3549" s="264">
        <v>3486</v>
      </c>
      <c r="C3549" s="263">
        <v>161.63129731257465</v>
      </c>
    </row>
    <row r="3550" spans="2:3" x14ac:dyDescent="0.25">
      <c r="B3550" s="264">
        <v>3487</v>
      </c>
      <c r="C3550" s="263">
        <v>107.58729605389885</v>
      </c>
    </row>
    <row r="3551" spans="2:3" x14ac:dyDescent="0.25">
      <c r="B3551" s="264">
        <v>3488</v>
      </c>
      <c r="C3551" s="263">
        <v>121.64715127492271</v>
      </c>
    </row>
    <row r="3552" spans="2:3" x14ac:dyDescent="0.25">
      <c r="B3552" s="264">
        <v>3489</v>
      </c>
      <c r="C3552" s="263">
        <v>110.31002959666135</v>
      </c>
    </row>
    <row r="3553" spans="2:3" x14ac:dyDescent="0.25">
      <c r="B3553" s="264">
        <v>3490</v>
      </c>
      <c r="C3553" s="263">
        <v>135.59982895458424</v>
      </c>
    </row>
    <row r="3554" spans="2:3" x14ac:dyDescent="0.25">
      <c r="B3554" s="264">
        <v>3491</v>
      </c>
      <c r="C3554" s="263">
        <v>87.121180161932756</v>
      </c>
    </row>
    <row r="3555" spans="2:3" x14ac:dyDescent="0.25">
      <c r="B3555" s="264">
        <v>3492</v>
      </c>
      <c r="C3555" s="263">
        <v>143.31234258866846</v>
      </c>
    </row>
    <row r="3556" spans="2:3" x14ac:dyDescent="0.25">
      <c r="B3556" s="264">
        <v>3493</v>
      </c>
      <c r="C3556" s="263">
        <v>136.32633884309661</v>
      </c>
    </row>
    <row r="3557" spans="2:3" x14ac:dyDescent="0.25">
      <c r="B3557" s="264">
        <v>3494</v>
      </c>
      <c r="C3557" s="263">
        <v>148.5533164553417</v>
      </c>
    </row>
    <row r="3558" spans="2:3" x14ac:dyDescent="0.25">
      <c r="B3558" s="264">
        <v>3495</v>
      </c>
      <c r="C3558" s="263">
        <v>116.70486443943814</v>
      </c>
    </row>
    <row r="3559" spans="2:3" x14ac:dyDescent="0.25">
      <c r="B3559" s="264">
        <v>3496</v>
      </c>
      <c r="C3559" s="263">
        <v>147.37357184637528</v>
      </c>
    </row>
    <row r="3560" spans="2:3" x14ac:dyDescent="0.25">
      <c r="B3560" s="264">
        <v>3497</v>
      </c>
      <c r="C3560" s="263">
        <v>126.74416416627984</v>
      </c>
    </row>
    <row r="3561" spans="2:3" x14ac:dyDescent="0.25">
      <c r="B3561" s="264">
        <v>3498</v>
      </c>
      <c r="C3561" s="263">
        <v>95.682540149164993</v>
      </c>
    </row>
    <row r="3562" spans="2:3" x14ac:dyDescent="0.25">
      <c r="B3562" s="264">
        <v>3499</v>
      </c>
      <c r="C3562" s="263">
        <v>68.618153737336385</v>
      </c>
    </row>
    <row r="3563" spans="2:3" x14ac:dyDescent="0.25">
      <c r="B3563" s="264">
        <v>3500</v>
      </c>
      <c r="C3563" s="263">
        <v>108.59426494042526</v>
      </c>
    </row>
    <row r="3564" spans="2:3" x14ac:dyDescent="0.25">
      <c r="B3564" s="264">
        <v>3501</v>
      </c>
      <c r="C3564" s="263">
        <v>115.28402693676894</v>
      </c>
    </row>
    <row r="3565" spans="2:3" x14ac:dyDescent="0.25">
      <c r="B3565" s="264">
        <v>3502</v>
      </c>
      <c r="C3565" s="263">
        <v>121.82050018456502</v>
      </c>
    </row>
    <row r="3566" spans="2:3" x14ac:dyDescent="0.25">
      <c r="B3566" s="264">
        <v>3503</v>
      </c>
      <c r="C3566" s="263">
        <v>76.641774268409449</v>
      </c>
    </row>
    <row r="3567" spans="2:3" x14ac:dyDescent="0.25">
      <c r="B3567" s="264">
        <v>3504</v>
      </c>
      <c r="C3567" s="263">
        <v>99.790441270044582</v>
      </c>
    </row>
    <row r="3568" spans="2:3" x14ac:dyDescent="0.25">
      <c r="B3568" s="264">
        <v>3505</v>
      </c>
      <c r="C3568" s="263">
        <v>92.390546426184528</v>
      </c>
    </row>
    <row r="3569" spans="2:3" x14ac:dyDescent="0.25">
      <c r="B3569" s="264">
        <v>3506</v>
      </c>
      <c r="C3569" s="263">
        <v>109.97092879197537</v>
      </c>
    </row>
    <row r="3570" spans="2:3" x14ac:dyDescent="0.25">
      <c r="B3570" s="264">
        <v>3507</v>
      </c>
      <c r="C3570" s="263">
        <v>161.09783145607059</v>
      </c>
    </row>
    <row r="3571" spans="2:3" x14ac:dyDescent="0.25">
      <c r="B3571" s="264">
        <v>3508</v>
      </c>
      <c r="C3571" s="263">
        <v>160.70680413876158</v>
      </c>
    </row>
    <row r="3572" spans="2:3" x14ac:dyDescent="0.25">
      <c r="B3572" s="264">
        <v>3509</v>
      </c>
      <c r="C3572" s="263">
        <v>154.09171871848929</v>
      </c>
    </row>
    <row r="3573" spans="2:3" x14ac:dyDescent="0.25">
      <c r="B3573" s="264">
        <v>3510</v>
      </c>
      <c r="C3573" s="263">
        <v>145.1094265101467</v>
      </c>
    </row>
    <row r="3574" spans="2:3" x14ac:dyDescent="0.25">
      <c r="B3574" s="264">
        <v>3511</v>
      </c>
      <c r="C3574" s="263">
        <v>111.33674400089946</v>
      </c>
    </row>
    <row r="3575" spans="2:3" x14ac:dyDescent="0.25">
      <c r="B3575" s="264">
        <v>3512</v>
      </c>
      <c r="C3575" s="263">
        <v>137.17578739480643</v>
      </c>
    </row>
    <row r="3576" spans="2:3" x14ac:dyDescent="0.25">
      <c r="B3576" s="264">
        <v>3513</v>
      </c>
      <c r="C3576" s="263">
        <v>68.88449908230271</v>
      </c>
    </row>
    <row r="3577" spans="2:3" x14ac:dyDescent="0.25">
      <c r="B3577" s="264">
        <v>3514</v>
      </c>
      <c r="C3577" s="263">
        <v>138.15633819830433</v>
      </c>
    </row>
    <row r="3578" spans="2:3" x14ac:dyDescent="0.25">
      <c r="B3578" s="264">
        <v>3515</v>
      </c>
      <c r="C3578" s="263">
        <v>145.78832908416902</v>
      </c>
    </row>
    <row r="3579" spans="2:3" x14ac:dyDescent="0.25">
      <c r="B3579" s="264">
        <v>3516</v>
      </c>
      <c r="C3579" s="263">
        <v>123.63301385793864</v>
      </c>
    </row>
    <row r="3580" spans="2:3" x14ac:dyDescent="0.25">
      <c r="B3580" s="264">
        <v>3517</v>
      </c>
      <c r="C3580" s="263">
        <v>104.31436257761405</v>
      </c>
    </row>
    <row r="3581" spans="2:3" x14ac:dyDescent="0.25">
      <c r="B3581" s="264">
        <v>3518</v>
      </c>
      <c r="C3581" s="263">
        <v>161.27475972535575</v>
      </c>
    </row>
    <row r="3582" spans="2:3" x14ac:dyDescent="0.25">
      <c r="B3582" s="264">
        <v>3519</v>
      </c>
      <c r="C3582" s="263">
        <v>158.78790242048569</v>
      </c>
    </row>
    <row r="3583" spans="2:3" x14ac:dyDescent="0.25">
      <c r="B3583" s="264">
        <v>3520</v>
      </c>
      <c r="C3583" s="263">
        <v>89.220447454650326</v>
      </c>
    </row>
    <row r="3584" spans="2:3" x14ac:dyDescent="0.25">
      <c r="B3584" s="264">
        <v>3521</v>
      </c>
      <c r="C3584" s="263">
        <v>136.22643999335202</v>
      </c>
    </row>
    <row r="3585" spans="2:3" x14ac:dyDescent="0.25">
      <c r="B3585" s="264">
        <v>3522</v>
      </c>
      <c r="C3585" s="263">
        <v>127.92101082092704</v>
      </c>
    </row>
    <row r="3586" spans="2:3" x14ac:dyDescent="0.25">
      <c r="B3586" s="264">
        <v>3523</v>
      </c>
      <c r="C3586" s="263">
        <v>113.09398284660072</v>
      </c>
    </row>
    <row r="3587" spans="2:3" x14ac:dyDescent="0.25">
      <c r="B3587" s="264">
        <v>3524</v>
      </c>
      <c r="C3587" s="263">
        <v>105.16198441968066</v>
      </c>
    </row>
    <row r="3588" spans="2:3" x14ac:dyDescent="0.25">
      <c r="B3588" s="264">
        <v>3525</v>
      </c>
      <c r="C3588" s="263">
        <v>105.69112301222768</v>
      </c>
    </row>
    <row r="3589" spans="2:3" x14ac:dyDescent="0.25">
      <c r="B3589" s="264">
        <v>3526</v>
      </c>
      <c r="C3589" s="263">
        <v>149.30682771298387</v>
      </c>
    </row>
    <row r="3590" spans="2:3" x14ac:dyDescent="0.25">
      <c r="B3590" s="264">
        <v>3527</v>
      </c>
      <c r="C3590" s="263">
        <v>152.80443641005809</v>
      </c>
    </row>
    <row r="3591" spans="2:3" x14ac:dyDescent="0.25">
      <c r="B3591" s="264">
        <v>3528</v>
      </c>
      <c r="C3591" s="263">
        <v>106.50333609594252</v>
      </c>
    </row>
    <row r="3592" spans="2:3" x14ac:dyDescent="0.25">
      <c r="B3592" s="264">
        <v>3529</v>
      </c>
      <c r="C3592" s="263">
        <v>126.87135062797506</v>
      </c>
    </row>
    <row r="3593" spans="2:3" x14ac:dyDescent="0.25">
      <c r="B3593" s="264">
        <v>3530</v>
      </c>
      <c r="C3593" s="263">
        <v>124.64203977654768</v>
      </c>
    </row>
    <row r="3594" spans="2:3" x14ac:dyDescent="0.25">
      <c r="B3594" s="264">
        <v>3531</v>
      </c>
      <c r="C3594" s="263">
        <v>146.56247445343712</v>
      </c>
    </row>
    <row r="3595" spans="2:3" x14ac:dyDescent="0.25">
      <c r="B3595" s="264">
        <v>3532</v>
      </c>
      <c r="C3595" s="263">
        <v>113.94635546924252</v>
      </c>
    </row>
    <row r="3596" spans="2:3" x14ac:dyDescent="0.25">
      <c r="B3596" s="264">
        <v>3533</v>
      </c>
      <c r="C3596" s="263">
        <v>132.48525982695639</v>
      </c>
    </row>
    <row r="3597" spans="2:3" x14ac:dyDescent="0.25">
      <c r="B3597" s="264">
        <v>3534</v>
      </c>
      <c r="C3597" s="263">
        <v>97.762604429417834</v>
      </c>
    </row>
    <row r="3598" spans="2:3" x14ac:dyDescent="0.25">
      <c r="B3598" s="264">
        <v>3535</v>
      </c>
      <c r="C3598" s="263">
        <v>111.79006437874973</v>
      </c>
    </row>
    <row r="3599" spans="2:3" x14ac:dyDescent="0.25">
      <c r="B3599" s="264">
        <v>3536</v>
      </c>
      <c r="C3599" s="263">
        <v>151.79296016997878</v>
      </c>
    </row>
    <row r="3600" spans="2:3" x14ac:dyDescent="0.25">
      <c r="B3600" s="264">
        <v>3537</v>
      </c>
      <c r="C3600" s="263">
        <v>99.615776939211983</v>
      </c>
    </row>
    <row r="3601" spans="2:3" x14ac:dyDescent="0.25">
      <c r="B3601" s="264">
        <v>3538</v>
      </c>
      <c r="C3601" s="263">
        <v>94.017644121033157</v>
      </c>
    </row>
    <row r="3602" spans="2:3" x14ac:dyDescent="0.25">
      <c r="B3602" s="264">
        <v>3539</v>
      </c>
      <c r="C3602" s="263">
        <v>132.35968489293953</v>
      </c>
    </row>
    <row r="3603" spans="2:3" x14ac:dyDescent="0.25">
      <c r="B3603" s="264">
        <v>3540</v>
      </c>
      <c r="C3603" s="263">
        <v>101.89895532134898</v>
      </c>
    </row>
    <row r="3604" spans="2:3" x14ac:dyDescent="0.25">
      <c r="B3604" s="264">
        <v>3541</v>
      </c>
      <c r="C3604" s="263">
        <v>130.75510759672397</v>
      </c>
    </row>
    <row r="3605" spans="2:3" x14ac:dyDescent="0.25">
      <c r="B3605" s="264">
        <v>3542</v>
      </c>
      <c r="C3605" s="263">
        <v>122.37615862442972</v>
      </c>
    </row>
    <row r="3606" spans="2:3" x14ac:dyDescent="0.25">
      <c r="B3606" s="264">
        <v>3543</v>
      </c>
      <c r="C3606" s="263">
        <v>131.72685003643906</v>
      </c>
    </row>
    <row r="3607" spans="2:3" x14ac:dyDescent="0.25">
      <c r="B3607" s="264">
        <v>3544</v>
      </c>
      <c r="C3607" s="263">
        <v>110.0658410115029</v>
      </c>
    </row>
    <row r="3608" spans="2:3" x14ac:dyDescent="0.25">
      <c r="B3608" s="264">
        <v>3545</v>
      </c>
      <c r="C3608" s="263">
        <v>107.94884355850203</v>
      </c>
    </row>
    <row r="3609" spans="2:3" x14ac:dyDescent="0.25">
      <c r="B3609" s="264">
        <v>3546</v>
      </c>
      <c r="C3609" s="263">
        <v>110.96455269220303</v>
      </c>
    </row>
    <row r="3610" spans="2:3" x14ac:dyDescent="0.25">
      <c r="B3610" s="264">
        <v>3547</v>
      </c>
      <c r="C3610" s="263">
        <v>128.44838731512513</v>
      </c>
    </row>
    <row r="3611" spans="2:3" x14ac:dyDescent="0.25">
      <c r="B3611" s="264">
        <v>3548</v>
      </c>
      <c r="C3611" s="263">
        <v>159.5901300073013</v>
      </c>
    </row>
    <row r="3612" spans="2:3" x14ac:dyDescent="0.25">
      <c r="B3612" s="264">
        <v>3549</v>
      </c>
      <c r="C3612" s="263">
        <v>102.11071642412404</v>
      </c>
    </row>
    <row r="3613" spans="2:3" x14ac:dyDescent="0.25">
      <c r="B3613" s="264">
        <v>3550</v>
      </c>
      <c r="C3613" s="263">
        <v>117.29297799163869</v>
      </c>
    </row>
    <row r="3614" spans="2:3" x14ac:dyDescent="0.25">
      <c r="B3614" s="264">
        <v>3551</v>
      </c>
      <c r="C3614" s="263">
        <v>136.68319878784658</v>
      </c>
    </row>
    <row r="3615" spans="2:3" x14ac:dyDescent="0.25">
      <c r="B3615" s="264">
        <v>3552</v>
      </c>
      <c r="C3615" s="263">
        <v>130.60984217721438</v>
      </c>
    </row>
    <row r="3616" spans="2:3" x14ac:dyDescent="0.25">
      <c r="B3616" s="264">
        <v>3553</v>
      </c>
      <c r="C3616" s="263">
        <v>127.38616560594713</v>
      </c>
    </row>
    <row r="3617" spans="2:3" x14ac:dyDescent="0.25">
      <c r="B3617" s="264">
        <v>3554</v>
      </c>
      <c r="C3617" s="263">
        <v>117.47481135092093</v>
      </c>
    </row>
    <row r="3618" spans="2:3" x14ac:dyDescent="0.25">
      <c r="B3618" s="264">
        <v>3555</v>
      </c>
      <c r="C3618" s="263">
        <v>88.851624875784196</v>
      </c>
    </row>
    <row r="3619" spans="2:3" x14ac:dyDescent="0.25">
      <c r="B3619" s="264">
        <v>3556</v>
      </c>
      <c r="C3619" s="263">
        <v>94.673046374568457</v>
      </c>
    </row>
    <row r="3620" spans="2:3" x14ac:dyDescent="0.25">
      <c r="B3620" s="264">
        <v>3557</v>
      </c>
      <c r="C3620" s="263">
        <v>112.44348518864581</v>
      </c>
    </row>
    <row r="3621" spans="2:3" x14ac:dyDescent="0.25">
      <c r="B3621" s="264">
        <v>3558</v>
      </c>
      <c r="C3621" s="263">
        <v>107.17070130912427</v>
      </c>
    </row>
    <row r="3622" spans="2:3" x14ac:dyDescent="0.25">
      <c r="B3622" s="264">
        <v>3559</v>
      </c>
      <c r="C3622" s="263">
        <v>99.573338312546085</v>
      </c>
    </row>
    <row r="3623" spans="2:3" x14ac:dyDescent="0.25">
      <c r="B3623" s="264">
        <v>3560</v>
      </c>
      <c r="C3623" s="263">
        <v>114.92883583083753</v>
      </c>
    </row>
    <row r="3624" spans="2:3" x14ac:dyDescent="0.25">
      <c r="B3624" s="264">
        <v>3561</v>
      </c>
      <c r="C3624" s="263">
        <v>88.563378063347841</v>
      </c>
    </row>
    <row r="3625" spans="2:3" x14ac:dyDescent="0.25">
      <c r="B3625" s="264">
        <v>3562</v>
      </c>
      <c r="C3625" s="263">
        <v>115.6848818496909</v>
      </c>
    </row>
    <row r="3626" spans="2:3" x14ac:dyDescent="0.25">
      <c r="B3626" s="264">
        <v>3563</v>
      </c>
      <c r="C3626" s="263">
        <v>151.130968188623</v>
      </c>
    </row>
    <row r="3627" spans="2:3" x14ac:dyDescent="0.25">
      <c r="B3627" s="264">
        <v>3564</v>
      </c>
      <c r="C3627" s="263">
        <v>154.82348491720336</v>
      </c>
    </row>
    <row r="3628" spans="2:3" x14ac:dyDescent="0.25">
      <c r="B3628" s="264">
        <v>3565</v>
      </c>
      <c r="C3628" s="263">
        <v>123.07572919401098</v>
      </c>
    </row>
    <row r="3629" spans="2:3" x14ac:dyDescent="0.25">
      <c r="B3629" s="264">
        <v>3566</v>
      </c>
      <c r="C3629" s="263">
        <v>120.5260408663578</v>
      </c>
    </row>
    <row r="3630" spans="2:3" x14ac:dyDescent="0.25">
      <c r="B3630" s="264">
        <v>3567</v>
      </c>
      <c r="C3630" s="263">
        <v>112.65922196787379</v>
      </c>
    </row>
    <row r="3631" spans="2:3" x14ac:dyDescent="0.25">
      <c r="B3631" s="264">
        <v>3568</v>
      </c>
      <c r="C3631" s="263">
        <v>137.03279549525178</v>
      </c>
    </row>
    <row r="3632" spans="2:3" x14ac:dyDescent="0.25">
      <c r="B3632" s="264">
        <v>3569</v>
      </c>
      <c r="C3632" s="263">
        <v>146.71083938668275</v>
      </c>
    </row>
    <row r="3633" spans="2:3" x14ac:dyDescent="0.25">
      <c r="B3633" s="264">
        <v>3570</v>
      </c>
      <c r="C3633" s="263">
        <v>108.61387529022548</v>
      </c>
    </row>
    <row r="3634" spans="2:3" x14ac:dyDescent="0.25">
      <c r="B3634" s="264">
        <v>3571</v>
      </c>
      <c r="C3634" s="263">
        <v>148.23638973244877</v>
      </c>
    </row>
    <row r="3635" spans="2:3" x14ac:dyDescent="0.25">
      <c r="B3635" s="264">
        <v>3572</v>
      </c>
      <c r="C3635" s="263">
        <v>135.37667401152095</v>
      </c>
    </row>
    <row r="3636" spans="2:3" x14ac:dyDescent="0.25">
      <c r="B3636" s="264">
        <v>3573</v>
      </c>
      <c r="C3636" s="263">
        <v>107.86080482963892</v>
      </c>
    </row>
    <row r="3637" spans="2:3" x14ac:dyDescent="0.25">
      <c r="B3637" s="264">
        <v>3574</v>
      </c>
      <c r="C3637" s="263">
        <v>99.069680052220917</v>
      </c>
    </row>
    <row r="3638" spans="2:3" x14ac:dyDescent="0.25">
      <c r="B3638" s="264">
        <v>3575</v>
      </c>
      <c r="C3638" s="263">
        <v>92.657930605189989</v>
      </c>
    </row>
    <row r="3639" spans="2:3" x14ac:dyDescent="0.25">
      <c r="B3639" s="264">
        <v>3576</v>
      </c>
      <c r="C3639" s="263">
        <v>98.012996142874499</v>
      </c>
    </row>
    <row r="3640" spans="2:3" x14ac:dyDescent="0.25">
      <c r="B3640" s="264">
        <v>3577</v>
      </c>
      <c r="C3640" s="263">
        <v>99.186612769987789</v>
      </c>
    </row>
    <row r="3641" spans="2:3" x14ac:dyDescent="0.25">
      <c r="B3641" s="264">
        <v>3578</v>
      </c>
      <c r="C3641" s="263">
        <v>106.09996934970604</v>
      </c>
    </row>
    <row r="3642" spans="2:3" x14ac:dyDescent="0.25">
      <c r="B3642" s="264">
        <v>3579</v>
      </c>
      <c r="C3642" s="263">
        <v>138.26856722261894</v>
      </c>
    </row>
    <row r="3643" spans="2:3" x14ac:dyDescent="0.25">
      <c r="B3643" s="264">
        <v>3580</v>
      </c>
      <c r="C3643" s="263">
        <v>132.36519930566439</v>
      </c>
    </row>
    <row r="3644" spans="2:3" x14ac:dyDescent="0.25">
      <c r="B3644" s="264">
        <v>3581</v>
      </c>
      <c r="C3644" s="263">
        <v>123.35900239886591</v>
      </c>
    </row>
    <row r="3645" spans="2:3" x14ac:dyDescent="0.25">
      <c r="B3645" s="264">
        <v>3582</v>
      </c>
      <c r="C3645" s="263">
        <v>78.713374684168869</v>
      </c>
    </row>
    <row r="3646" spans="2:3" x14ac:dyDescent="0.25">
      <c r="B3646" s="264">
        <v>3583</v>
      </c>
      <c r="C3646" s="263">
        <v>105.52582194492734</v>
      </c>
    </row>
    <row r="3647" spans="2:3" x14ac:dyDescent="0.25">
      <c r="B3647" s="264">
        <v>3584</v>
      </c>
      <c r="C3647" s="263">
        <v>129.69617529599515</v>
      </c>
    </row>
    <row r="3648" spans="2:3" x14ac:dyDescent="0.25">
      <c r="B3648" s="264">
        <v>3585</v>
      </c>
      <c r="C3648" s="263">
        <v>75.787052194260198</v>
      </c>
    </row>
    <row r="3649" spans="2:3" x14ac:dyDescent="0.25">
      <c r="B3649" s="264">
        <v>3586</v>
      </c>
      <c r="C3649" s="263">
        <v>126.396105193788</v>
      </c>
    </row>
    <row r="3650" spans="2:3" x14ac:dyDescent="0.25">
      <c r="B3650" s="264">
        <v>3587</v>
      </c>
      <c r="C3650" s="263">
        <v>106.35873362975838</v>
      </c>
    </row>
    <row r="3651" spans="2:3" x14ac:dyDescent="0.25">
      <c r="B3651" s="264">
        <v>3588</v>
      </c>
      <c r="C3651" s="263">
        <v>129.43677703062917</v>
      </c>
    </row>
    <row r="3652" spans="2:3" x14ac:dyDescent="0.25">
      <c r="B3652" s="264">
        <v>3589</v>
      </c>
      <c r="C3652" s="263">
        <v>133.40069048067969</v>
      </c>
    </row>
    <row r="3653" spans="2:3" x14ac:dyDescent="0.25">
      <c r="B3653" s="264">
        <v>3590</v>
      </c>
      <c r="C3653" s="263">
        <v>107.42566638283303</v>
      </c>
    </row>
    <row r="3654" spans="2:3" x14ac:dyDescent="0.25">
      <c r="B3654" s="264">
        <v>3591</v>
      </c>
      <c r="C3654" s="263">
        <v>73.052817920718738</v>
      </c>
    </row>
    <row r="3655" spans="2:3" x14ac:dyDescent="0.25">
      <c r="B3655" s="264">
        <v>3592</v>
      </c>
      <c r="C3655" s="263">
        <v>81.370639615337438</v>
      </c>
    </row>
    <row r="3656" spans="2:3" x14ac:dyDescent="0.25">
      <c r="B3656" s="264">
        <v>3593</v>
      </c>
      <c r="C3656" s="263">
        <v>151.31348017630447</v>
      </c>
    </row>
    <row r="3657" spans="2:3" x14ac:dyDescent="0.25">
      <c r="B3657" s="264">
        <v>3594</v>
      </c>
      <c r="C3657" s="263">
        <v>108.86410399275452</v>
      </c>
    </row>
    <row r="3658" spans="2:3" x14ac:dyDescent="0.25">
      <c r="B3658" s="264">
        <v>3595</v>
      </c>
      <c r="C3658" s="263">
        <v>107.77394516325303</v>
      </c>
    </row>
    <row r="3659" spans="2:3" x14ac:dyDescent="0.25">
      <c r="B3659" s="264">
        <v>3596</v>
      </c>
      <c r="C3659" s="263">
        <v>141.61733126257735</v>
      </c>
    </row>
    <row r="3660" spans="2:3" x14ac:dyDescent="0.25">
      <c r="B3660" s="264">
        <v>3597</v>
      </c>
      <c r="C3660" s="263">
        <v>119.28182290755481</v>
      </c>
    </row>
    <row r="3661" spans="2:3" x14ac:dyDescent="0.25">
      <c r="B3661" s="264">
        <v>3598</v>
      </c>
      <c r="C3661" s="263">
        <v>70.896011206462703</v>
      </c>
    </row>
    <row r="3662" spans="2:3" x14ac:dyDescent="0.25">
      <c r="B3662" s="264">
        <v>3599</v>
      </c>
      <c r="C3662" s="263">
        <v>75.5153854570965</v>
      </c>
    </row>
    <row r="3663" spans="2:3" x14ac:dyDescent="0.25">
      <c r="B3663" s="264">
        <v>3600</v>
      </c>
      <c r="C3663" s="263">
        <v>135.50667856067105</v>
      </c>
    </row>
    <row r="3664" spans="2:3" x14ac:dyDescent="0.25">
      <c r="B3664" s="264">
        <v>3601</v>
      </c>
      <c r="C3664" s="263">
        <v>105.37653506265848</v>
      </c>
    </row>
    <row r="3665" spans="2:3" x14ac:dyDescent="0.25">
      <c r="B3665" s="264">
        <v>3602</v>
      </c>
      <c r="C3665" s="263">
        <v>124.22777099615584</v>
      </c>
    </row>
    <row r="3666" spans="2:3" x14ac:dyDescent="0.25">
      <c r="B3666" s="264">
        <v>3603</v>
      </c>
      <c r="C3666" s="263">
        <v>148.40097223523932</v>
      </c>
    </row>
    <row r="3667" spans="2:3" x14ac:dyDescent="0.25">
      <c r="B3667" s="264">
        <v>3604</v>
      </c>
      <c r="C3667" s="263">
        <v>125.61864592151782</v>
      </c>
    </row>
    <row r="3668" spans="2:3" x14ac:dyDescent="0.25">
      <c r="B3668" s="264">
        <v>3605</v>
      </c>
      <c r="C3668" s="263">
        <v>109.21582752727683</v>
      </c>
    </row>
    <row r="3669" spans="2:3" x14ac:dyDescent="0.25">
      <c r="B3669" s="264">
        <v>3606</v>
      </c>
      <c r="C3669" s="263">
        <v>118.70237303694715</v>
      </c>
    </row>
    <row r="3670" spans="2:3" x14ac:dyDescent="0.25">
      <c r="B3670" s="264">
        <v>3607</v>
      </c>
      <c r="C3670" s="263">
        <v>141.53862592789375</v>
      </c>
    </row>
    <row r="3671" spans="2:3" x14ac:dyDescent="0.25">
      <c r="B3671" s="264">
        <v>3608</v>
      </c>
      <c r="C3671" s="263">
        <v>104.00762863002207</v>
      </c>
    </row>
    <row r="3672" spans="2:3" x14ac:dyDescent="0.25">
      <c r="B3672" s="264">
        <v>3609</v>
      </c>
      <c r="C3672" s="263">
        <v>111.11951845423341</v>
      </c>
    </row>
    <row r="3673" spans="2:3" x14ac:dyDescent="0.25">
      <c r="B3673" s="264">
        <v>3610</v>
      </c>
      <c r="C3673" s="263">
        <v>60.699131885797158</v>
      </c>
    </row>
    <row r="3674" spans="2:3" x14ac:dyDescent="0.25">
      <c r="B3674" s="264">
        <v>3611</v>
      </c>
      <c r="C3674" s="263">
        <v>78.547932697721677</v>
      </c>
    </row>
    <row r="3675" spans="2:3" x14ac:dyDescent="0.25">
      <c r="B3675" s="264">
        <v>3612</v>
      </c>
      <c r="C3675" s="263">
        <v>94.211939445881001</v>
      </c>
    </row>
    <row r="3676" spans="2:3" x14ac:dyDescent="0.25">
      <c r="B3676" s="264">
        <v>3613</v>
      </c>
      <c r="C3676" s="263">
        <v>107.05794959761208</v>
      </c>
    </row>
    <row r="3677" spans="2:3" x14ac:dyDescent="0.25">
      <c r="B3677" s="264">
        <v>3614</v>
      </c>
      <c r="C3677" s="263">
        <v>158.38619023288794</v>
      </c>
    </row>
    <row r="3678" spans="2:3" x14ac:dyDescent="0.25">
      <c r="B3678" s="264">
        <v>3615</v>
      </c>
      <c r="C3678" s="263">
        <v>93.41374189087324</v>
      </c>
    </row>
    <row r="3679" spans="2:3" x14ac:dyDescent="0.25">
      <c r="B3679" s="264">
        <v>3616</v>
      </c>
      <c r="C3679" s="263">
        <v>119.48555283384242</v>
      </c>
    </row>
    <row r="3680" spans="2:3" x14ac:dyDescent="0.25">
      <c r="B3680" s="264">
        <v>3617</v>
      </c>
      <c r="C3680" s="263">
        <v>131.70092222689377</v>
      </c>
    </row>
    <row r="3681" spans="2:3" x14ac:dyDescent="0.25">
      <c r="B3681" s="264">
        <v>3618</v>
      </c>
      <c r="C3681" s="263">
        <v>152.3605887362593</v>
      </c>
    </row>
    <row r="3682" spans="2:3" x14ac:dyDescent="0.25">
      <c r="B3682" s="264">
        <v>3619</v>
      </c>
      <c r="C3682" s="263">
        <v>176.37149711062449</v>
      </c>
    </row>
    <row r="3683" spans="2:3" x14ac:dyDescent="0.25">
      <c r="B3683" s="264">
        <v>3620</v>
      </c>
      <c r="C3683" s="263">
        <v>131.1297662671337</v>
      </c>
    </row>
    <row r="3684" spans="2:3" x14ac:dyDescent="0.25">
      <c r="B3684" s="264">
        <v>3621</v>
      </c>
      <c r="C3684" s="263">
        <v>112.36550209551268</v>
      </c>
    </row>
    <row r="3685" spans="2:3" x14ac:dyDescent="0.25">
      <c r="B3685" s="264">
        <v>3622</v>
      </c>
      <c r="C3685" s="263">
        <v>174.58731017870093</v>
      </c>
    </row>
    <row r="3686" spans="2:3" x14ac:dyDescent="0.25">
      <c r="B3686" s="264">
        <v>3623</v>
      </c>
      <c r="C3686" s="263">
        <v>124.65225549651841</v>
      </c>
    </row>
    <row r="3687" spans="2:3" x14ac:dyDescent="0.25">
      <c r="B3687" s="264">
        <v>3624</v>
      </c>
      <c r="C3687" s="263">
        <v>119.30036142223236</v>
      </c>
    </row>
    <row r="3688" spans="2:3" x14ac:dyDescent="0.25">
      <c r="B3688" s="264">
        <v>3625</v>
      </c>
      <c r="C3688" s="263">
        <v>138.91032654468751</v>
      </c>
    </row>
    <row r="3689" spans="2:3" x14ac:dyDescent="0.25">
      <c r="B3689" s="264">
        <v>3626</v>
      </c>
      <c r="C3689" s="263">
        <v>156.4595786537522</v>
      </c>
    </row>
    <row r="3690" spans="2:3" x14ac:dyDescent="0.25">
      <c r="B3690" s="264">
        <v>3627</v>
      </c>
      <c r="C3690" s="263">
        <v>147.96935019544637</v>
      </c>
    </row>
    <row r="3691" spans="2:3" x14ac:dyDescent="0.25">
      <c r="B3691" s="264">
        <v>3628</v>
      </c>
      <c r="C3691" s="263">
        <v>128.13796467401238</v>
      </c>
    </row>
    <row r="3692" spans="2:3" x14ac:dyDescent="0.25">
      <c r="B3692" s="264">
        <v>3629</v>
      </c>
      <c r="C3692" s="263">
        <v>100.53886329167655</v>
      </c>
    </row>
    <row r="3693" spans="2:3" x14ac:dyDescent="0.25">
      <c r="B3693" s="264">
        <v>3630</v>
      </c>
      <c r="C3693" s="263">
        <v>84.715762745037836</v>
      </c>
    </row>
    <row r="3694" spans="2:3" x14ac:dyDescent="0.25">
      <c r="B3694" s="264">
        <v>3631</v>
      </c>
      <c r="C3694" s="263">
        <v>159.23357208540409</v>
      </c>
    </row>
    <row r="3695" spans="2:3" x14ac:dyDescent="0.25">
      <c r="B3695" s="264">
        <v>3632</v>
      </c>
      <c r="C3695" s="263">
        <v>136.62837623119685</v>
      </c>
    </row>
    <row r="3696" spans="2:3" x14ac:dyDescent="0.25">
      <c r="B3696" s="264">
        <v>3633</v>
      </c>
      <c r="C3696" s="263">
        <v>90.260443142218563</v>
      </c>
    </row>
    <row r="3697" spans="2:3" x14ac:dyDescent="0.25">
      <c r="B3697" s="264">
        <v>3634</v>
      </c>
      <c r="C3697" s="263">
        <v>148.3869679427041</v>
      </c>
    </row>
    <row r="3698" spans="2:3" x14ac:dyDescent="0.25">
      <c r="B3698" s="264">
        <v>3635</v>
      </c>
      <c r="C3698" s="263">
        <v>142.19563638715556</v>
      </c>
    </row>
    <row r="3699" spans="2:3" x14ac:dyDescent="0.25">
      <c r="B3699" s="264">
        <v>3636</v>
      </c>
      <c r="C3699" s="263">
        <v>129.84240524689369</v>
      </c>
    </row>
    <row r="3700" spans="2:3" x14ac:dyDescent="0.25">
      <c r="B3700" s="264">
        <v>3637</v>
      </c>
      <c r="C3700" s="263">
        <v>130.98277664654972</v>
      </c>
    </row>
    <row r="3701" spans="2:3" x14ac:dyDescent="0.25">
      <c r="B3701" s="264">
        <v>3638</v>
      </c>
      <c r="C3701" s="263">
        <v>137.12112148011946</v>
      </c>
    </row>
    <row r="3702" spans="2:3" x14ac:dyDescent="0.25">
      <c r="B3702" s="264">
        <v>3639</v>
      </c>
      <c r="C3702" s="263">
        <v>125.57011040506877</v>
      </c>
    </row>
    <row r="3703" spans="2:3" x14ac:dyDescent="0.25">
      <c r="B3703" s="264">
        <v>3640</v>
      </c>
      <c r="C3703" s="263">
        <v>142.4316655544763</v>
      </c>
    </row>
    <row r="3704" spans="2:3" x14ac:dyDescent="0.25">
      <c r="B3704" s="264">
        <v>3641</v>
      </c>
      <c r="C3704" s="263">
        <v>152.11195801393848</v>
      </c>
    </row>
    <row r="3705" spans="2:3" x14ac:dyDescent="0.25">
      <c r="B3705" s="264">
        <v>3642</v>
      </c>
      <c r="C3705" s="263">
        <v>149.11975104049054</v>
      </c>
    </row>
    <row r="3706" spans="2:3" x14ac:dyDescent="0.25">
      <c r="B3706" s="264">
        <v>3643</v>
      </c>
      <c r="C3706" s="263">
        <v>133.50405019373477</v>
      </c>
    </row>
    <row r="3707" spans="2:3" x14ac:dyDescent="0.25">
      <c r="B3707" s="264">
        <v>3644</v>
      </c>
      <c r="C3707" s="263">
        <v>135.04181890409771</v>
      </c>
    </row>
    <row r="3708" spans="2:3" x14ac:dyDescent="0.25">
      <c r="B3708" s="264">
        <v>3645</v>
      </c>
      <c r="C3708" s="263">
        <v>145.50820773845575</v>
      </c>
    </row>
    <row r="3709" spans="2:3" x14ac:dyDescent="0.25">
      <c r="B3709" s="264">
        <v>3646</v>
      </c>
      <c r="C3709" s="263">
        <v>82.398332027092536</v>
      </c>
    </row>
    <row r="3710" spans="2:3" x14ac:dyDescent="0.25">
      <c r="B3710" s="264">
        <v>3647</v>
      </c>
      <c r="C3710" s="263">
        <v>128.61836367218484</v>
      </c>
    </row>
    <row r="3711" spans="2:3" x14ac:dyDescent="0.25">
      <c r="B3711" s="264">
        <v>3648</v>
      </c>
      <c r="C3711" s="263">
        <v>109.48188847480242</v>
      </c>
    </row>
    <row r="3712" spans="2:3" x14ac:dyDescent="0.25">
      <c r="B3712" s="264">
        <v>3649</v>
      </c>
      <c r="C3712" s="263">
        <v>157.40473304128531</v>
      </c>
    </row>
    <row r="3713" spans="2:3" x14ac:dyDescent="0.25">
      <c r="B3713" s="264">
        <v>3650</v>
      </c>
      <c r="C3713" s="263">
        <v>111.31832807005564</v>
      </c>
    </row>
    <row r="3714" spans="2:3" x14ac:dyDescent="0.25">
      <c r="B3714" s="264">
        <v>3651</v>
      </c>
      <c r="C3714" s="263">
        <v>111.74863428792435</v>
      </c>
    </row>
    <row r="3715" spans="2:3" x14ac:dyDescent="0.25">
      <c r="B3715" s="264">
        <v>3652</v>
      </c>
      <c r="C3715" s="263">
        <v>105.62718064183939</v>
      </c>
    </row>
    <row r="3716" spans="2:3" x14ac:dyDescent="0.25">
      <c r="B3716" s="264">
        <v>3653</v>
      </c>
      <c r="C3716" s="263">
        <v>140.25095447698115</v>
      </c>
    </row>
    <row r="3717" spans="2:3" x14ac:dyDescent="0.25">
      <c r="B3717" s="264">
        <v>3654</v>
      </c>
      <c r="C3717" s="263">
        <v>128.53677052085399</v>
      </c>
    </row>
    <row r="3718" spans="2:3" x14ac:dyDescent="0.25">
      <c r="B3718" s="264">
        <v>3655</v>
      </c>
      <c r="C3718" s="263">
        <v>126.21860751998166</v>
      </c>
    </row>
    <row r="3719" spans="2:3" x14ac:dyDescent="0.25">
      <c r="B3719" s="264">
        <v>3656</v>
      </c>
      <c r="C3719" s="263">
        <v>82.735422420364813</v>
      </c>
    </row>
    <row r="3720" spans="2:3" x14ac:dyDescent="0.25">
      <c r="B3720" s="264">
        <v>3657</v>
      </c>
      <c r="C3720" s="263">
        <v>100.37804462513944</v>
      </c>
    </row>
    <row r="3721" spans="2:3" x14ac:dyDescent="0.25">
      <c r="B3721" s="264">
        <v>3658</v>
      </c>
      <c r="C3721" s="263">
        <v>148.06830041625233</v>
      </c>
    </row>
    <row r="3722" spans="2:3" x14ac:dyDescent="0.25">
      <c r="B3722" s="264">
        <v>3659</v>
      </c>
      <c r="C3722" s="263">
        <v>157.93717574426364</v>
      </c>
    </row>
    <row r="3723" spans="2:3" x14ac:dyDescent="0.25">
      <c r="B3723" s="264">
        <v>3660</v>
      </c>
      <c r="C3723" s="263">
        <v>74.355780889479263</v>
      </c>
    </row>
    <row r="3724" spans="2:3" x14ac:dyDescent="0.25">
      <c r="B3724" s="264">
        <v>3661</v>
      </c>
      <c r="C3724" s="263">
        <v>77.89911314858584</v>
      </c>
    </row>
    <row r="3725" spans="2:3" x14ac:dyDescent="0.25">
      <c r="B3725" s="264">
        <v>3662</v>
      </c>
      <c r="C3725" s="263">
        <v>77.768582604197974</v>
      </c>
    </row>
    <row r="3726" spans="2:3" x14ac:dyDescent="0.25">
      <c r="B3726" s="264">
        <v>3663</v>
      </c>
      <c r="C3726" s="263">
        <v>191.71994359099253</v>
      </c>
    </row>
    <row r="3727" spans="2:3" x14ac:dyDescent="0.25">
      <c r="B3727" s="264">
        <v>3664</v>
      </c>
      <c r="C3727" s="263">
        <v>119.26877461092288</v>
      </c>
    </row>
    <row r="3728" spans="2:3" x14ac:dyDescent="0.25">
      <c r="B3728" s="264">
        <v>3665</v>
      </c>
      <c r="C3728" s="263">
        <v>93.386915895110903</v>
      </c>
    </row>
    <row r="3729" spans="2:3" x14ac:dyDescent="0.25">
      <c r="B3729" s="264">
        <v>3666</v>
      </c>
      <c r="C3729" s="263">
        <v>154.93344743114147</v>
      </c>
    </row>
    <row r="3730" spans="2:3" x14ac:dyDescent="0.25">
      <c r="B3730" s="264">
        <v>3667</v>
      </c>
      <c r="C3730" s="263">
        <v>121.26833265205718</v>
      </c>
    </row>
    <row r="3731" spans="2:3" x14ac:dyDescent="0.25">
      <c r="B3731" s="264">
        <v>3668</v>
      </c>
      <c r="C3731" s="263">
        <v>129.93641103769076</v>
      </c>
    </row>
    <row r="3732" spans="2:3" x14ac:dyDescent="0.25">
      <c r="B3732" s="264">
        <v>3669</v>
      </c>
      <c r="C3732" s="263">
        <v>107.83238937031626</v>
      </c>
    </row>
    <row r="3733" spans="2:3" x14ac:dyDescent="0.25">
      <c r="B3733" s="264">
        <v>3670</v>
      </c>
      <c r="C3733" s="263">
        <v>141.38601555812818</v>
      </c>
    </row>
    <row r="3734" spans="2:3" x14ac:dyDescent="0.25">
      <c r="B3734" s="264">
        <v>3671</v>
      </c>
      <c r="C3734" s="263">
        <v>82.678659711790914</v>
      </c>
    </row>
    <row r="3735" spans="2:3" x14ac:dyDescent="0.25">
      <c r="B3735" s="264">
        <v>3672</v>
      </c>
      <c r="C3735" s="263">
        <v>72.385461605821092</v>
      </c>
    </row>
    <row r="3736" spans="2:3" x14ac:dyDescent="0.25">
      <c r="B3736" s="264">
        <v>3673</v>
      </c>
      <c r="C3736" s="263">
        <v>152.58356439590295</v>
      </c>
    </row>
    <row r="3737" spans="2:3" x14ac:dyDescent="0.25">
      <c r="B3737" s="264">
        <v>3674</v>
      </c>
      <c r="C3737" s="263">
        <v>113.20342602409087</v>
      </c>
    </row>
    <row r="3738" spans="2:3" x14ac:dyDescent="0.25">
      <c r="B3738" s="264">
        <v>3675</v>
      </c>
      <c r="C3738" s="263">
        <v>127.58549557379588</v>
      </c>
    </row>
    <row r="3739" spans="2:3" x14ac:dyDescent="0.25">
      <c r="B3739" s="264">
        <v>3676</v>
      </c>
      <c r="C3739" s="263">
        <v>111.43742138144529</v>
      </c>
    </row>
    <row r="3740" spans="2:3" x14ac:dyDescent="0.25">
      <c r="B3740" s="264">
        <v>3677</v>
      </c>
      <c r="C3740" s="263">
        <v>110.94191926471964</v>
      </c>
    </row>
    <row r="3741" spans="2:3" x14ac:dyDescent="0.25">
      <c r="B3741" s="264">
        <v>3678</v>
      </c>
      <c r="C3741" s="263">
        <v>109.21652089478164</v>
      </c>
    </row>
    <row r="3742" spans="2:3" x14ac:dyDescent="0.25">
      <c r="B3742" s="264">
        <v>3679</v>
      </c>
      <c r="C3742" s="263">
        <v>78.617817648932402</v>
      </c>
    </row>
    <row r="3743" spans="2:3" x14ac:dyDescent="0.25">
      <c r="B3743" s="264">
        <v>3680</v>
      </c>
      <c r="C3743" s="263">
        <v>106.64220412197403</v>
      </c>
    </row>
    <row r="3744" spans="2:3" x14ac:dyDescent="0.25">
      <c r="B3744" s="264">
        <v>3681</v>
      </c>
      <c r="C3744" s="263">
        <v>100.39796095001606</v>
      </c>
    </row>
    <row r="3745" spans="2:3" x14ac:dyDescent="0.25">
      <c r="B3745" s="264">
        <v>3682</v>
      </c>
      <c r="C3745" s="263">
        <v>110.26143280712549</v>
      </c>
    </row>
    <row r="3746" spans="2:3" x14ac:dyDescent="0.25">
      <c r="B3746" s="264">
        <v>3683</v>
      </c>
      <c r="C3746" s="263">
        <v>112.65036705157088</v>
      </c>
    </row>
    <row r="3747" spans="2:3" x14ac:dyDescent="0.25">
      <c r="B3747" s="264">
        <v>3684</v>
      </c>
      <c r="C3747" s="263">
        <v>119.18994998291691</v>
      </c>
    </row>
    <row r="3748" spans="2:3" x14ac:dyDescent="0.25">
      <c r="B3748" s="264">
        <v>3685</v>
      </c>
      <c r="C3748" s="263">
        <v>122.38320190014616</v>
      </c>
    </row>
    <row r="3749" spans="2:3" x14ac:dyDescent="0.25">
      <c r="B3749" s="264">
        <v>3686</v>
      </c>
      <c r="C3749" s="263">
        <v>114.97824714978796</v>
      </c>
    </row>
    <row r="3750" spans="2:3" x14ac:dyDescent="0.25">
      <c r="B3750" s="264">
        <v>3687</v>
      </c>
      <c r="C3750" s="263">
        <v>159.15167720451666</v>
      </c>
    </row>
    <row r="3751" spans="2:3" x14ac:dyDescent="0.25">
      <c r="B3751" s="264">
        <v>3688</v>
      </c>
      <c r="C3751" s="263">
        <v>122.03449676315955</v>
      </c>
    </row>
    <row r="3752" spans="2:3" x14ac:dyDescent="0.25">
      <c r="B3752" s="264">
        <v>3689</v>
      </c>
      <c r="C3752" s="263">
        <v>103.62699875926326</v>
      </c>
    </row>
    <row r="3753" spans="2:3" x14ac:dyDescent="0.25">
      <c r="B3753" s="264">
        <v>3690</v>
      </c>
      <c r="C3753" s="263">
        <v>119.35970681277209</v>
      </c>
    </row>
    <row r="3754" spans="2:3" x14ac:dyDescent="0.25">
      <c r="B3754" s="264">
        <v>3691</v>
      </c>
      <c r="C3754" s="263">
        <v>119.65174240557016</v>
      </c>
    </row>
    <row r="3755" spans="2:3" x14ac:dyDescent="0.25">
      <c r="B3755" s="264">
        <v>3692</v>
      </c>
      <c r="C3755" s="263">
        <v>86.54555141637141</v>
      </c>
    </row>
    <row r="3756" spans="2:3" x14ac:dyDescent="0.25">
      <c r="B3756" s="264">
        <v>3693</v>
      </c>
      <c r="C3756" s="263">
        <v>85.9176090681256</v>
      </c>
    </row>
    <row r="3757" spans="2:3" x14ac:dyDescent="0.25">
      <c r="B3757" s="264">
        <v>3694</v>
      </c>
      <c r="C3757" s="263">
        <v>144.93225247202082</v>
      </c>
    </row>
    <row r="3758" spans="2:3" x14ac:dyDescent="0.25">
      <c r="B3758" s="264">
        <v>3695</v>
      </c>
      <c r="C3758" s="263">
        <v>136.87685393058365</v>
      </c>
    </row>
    <row r="3759" spans="2:3" x14ac:dyDescent="0.25">
      <c r="B3759" s="264">
        <v>3696</v>
      </c>
      <c r="C3759" s="263">
        <v>116.48243522370356</v>
      </c>
    </row>
    <row r="3760" spans="2:3" x14ac:dyDescent="0.25">
      <c r="B3760" s="264">
        <v>3697</v>
      </c>
      <c r="C3760" s="263">
        <v>119.1854544577793</v>
      </c>
    </row>
    <row r="3761" spans="2:3" x14ac:dyDescent="0.25">
      <c r="B3761" s="264">
        <v>3698</v>
      </c>
      <c r="C3761" s="263">
        <v>111.71592871061186</v>
      </c>
    </row>
    <row r="3762" spans="2:3" x14ac:dyDescent="0.25">
      <c r="B3762" s="264">
        <v>3699</v>
      </c>
      <c r="C3762" s="263">
        <v>129.94139316828526</v>
      </c>
    </row>
    <row r="3763" spans="2:3" x14ac:dyDescent="0.25">
      <c r="B3763" s="264">
        <v>3700</v>
      </c>
      <c r="C3763" s="263">
        <v>154.3895086612842</v>
      </c>
    </row>
    <row r="3764" spans="2:3" x14ac:dyDescent="0.25">
      <c r="B3764" s="264">
        <v>3701</v>
      </c>
      <c r="C3764" s="263">
        <v>160.27553491965898</v>
      </c>
    </row>
    <row r="3765" spans="2:3" x14ac:dyDescent="0.25">
      <c r="B3765" s="264">
        <v>3702</v>
      </c>
      <c r="C3765" s="263">
        <v>162.06833900385413</v>
      </c>
    </row>
    <row r="3766" spans="2:3" x14ac:dyDescent="0.25">
      <c r="B3766" s="264">
        <v>3703</v>
      </c>
      <c r="C3766" s="263">
        <v>85.193797008380997</v>
      </c>
    </row>
    <row r="3767" spans="2:3" x14ac:dyDescent="0.25">
      <c r="B3767" s="264">
        <v>3704</v>
      </c>
      <c r="C3767" s="263">
        <v>149.37625942928133</v>
      </c>
    </row>
    <row r="3768" spans="2:3" x14ac:dyDescent="0.25">
      <c r="B3768" s="264">
        <v>3705</v>
      </c>
      <c r="C3768" s="263">
        <v>138.49827668213564</v>
      </c>
    </row>
    <row r="3769" spans="2:3" x14ac:dyDescent="0.25">
      <c r="B3769" s="264">
        <v>3706</v>
      </c>
      <c r="C3769" s="263">
        <v>143.94810648965893</v>
      </c>
    </row>
    <row r="3770" spans="2:3" x14ac:dyDescent="0.25">
      <c r="B3770" s="264">
        <v>3707</v>
      </c>
      <c r="C3770" s="263">
        <v>106.99918550627677</v>
      </c>
    </row>
    <row r="3771" spans="2:3" x14ac:dyDescent="0.25">
      <c r="B3771" s="264">
        <v>3708</v>
      </c>
      <c r="C3771" s="263">
        <v>131.60056047137607</v>
      </c>
    </row>
    <row r="3772" spans="2:3" x14ac:dyDescent="0.25">
      <c r="B3772" s="264">
        <v>3709</v>
      </c>
      <c r="C3772" s="263">
        <v>110.64235720203834</v>
      </c>
    </row>
    <row r="3773" spans="2:3" x14ac:dyDescent="0.25">
      <c r="B3773" s="264">
        <v>3710</v>
      </c>
      <c r="C3773" s="263">
        <v>169.49805038737895</v>
      </c>
    </row>
    <row r="3774" spans="2:3" x14ac:dyDescent="0.25">
      <c r="B3774" s="264">
        <v>3711</v>
      </c>
      <c r="C3774" s="263">
        <v>116.48654461715111</v>
      </c>
    </row>
    <row r="3775" spans="2:3" x14ac:dyDescent="0.25">
      <c r="B3775" s="264">
        <v>3712</v>
      </c>
      <c r="C3775" s="263">
        <v>88.669259930915018</v>
      </c>
    </row>
    <row r="3776" spans="2:3" x14ac:dyDescent="0.25">
      <c r="B3776" s="264">
        <v>3713</v>
      </c>
      <c r="C3776" s="263">
        <v>136.83495601741538</v>
      </c>
    </row>
    <row r="3777" spans="2:3" x14ac:dyDescent="0.25">
      <c r="B3777" s="264">
        <v>3714</v>
      </c>
      <c r="C3777" s="263">
        <v>117.99447199316015</v>
      </c>
    </row>
    <row r="3778" spans="2:3" x14ac:dyDescent="0.25">
      <c r="B3778" s="264">
        <v>3715</v>
      </c>
      <c r="C3778" s="263">
        <v>139.45117214310889</v>
      </c>
    </row>
    <row r="3779" spans="2:3" x14ac:dyDescent="0.25">
      <c r="B3779" s="264">
        <v>3716</v>
      </c>
      <c r="C3779" s="263">
        <v>143.74684244974503</v>
      </c>
    </row>
    <row r="3780" spans="2:3" x14ac:dyDescent="0.25">
      <c r="B3780" s="264">
        <v>3717</v>
      </c>
      <c r="C3780" s="263">
        <v>152.57081963676811</v>
      </c>
    </row>
    <row r="3781" spans="2:3" x14ac:dyDescent="0.25">
      <c r="B3781" s="264">
        <v>3718</v>
      </c>
      <c r="C3781" s="263">
        <v>139.06605527214066</v>
      </c>
    </row>
    <row r="3782" spans="2:3" x14ac:dyDescent="0.25">
      <c r="B3782" s="264">
        <v>3719</v>
      </c>
      <c r="C3782" s="263">
        <v>129.43151443149276</v>
      </c>
    </row>
    <row r="3783" spans="2:3" x14ac:dyDescent="0.25">
      <c r="B3783" s="264">
        <v>3720</v>
      </c>
      <c r="C3783" s="263">
        <v>105.10143514710015</v>
      </c>
    </row>
    <row r="3784" spans="2:3" x14ac:dyDescent="0.25">
      <c r="B3784" s="264">
        <v>3721</v>
      </c>
      <c r="C3784" s="263">
        <v>127.78440889740671</v>
      </c>
    </row>
    <row r="3785" spans="2:3" x14ac:dyDescent="0.25">
      <c r="B3785" s="264">
        <v>3722</v>
      </c>
      <c r="C3785" s="263">
        <v>136.85168041974677</v>
      </c>
    </row>
    <row r="3786" spans="2:3" x14ac:dyDescent="0.25">
      <c r="B3786" s="264">
        <v>3723</v>
      </c>
      <c r="C3786" s="263">
        <v>108.30510228297433</v>
      </c>
    </row>
    <row r="3787" spans="2:3" x14ac:dyDescent="0.25">
      <c r="B3787" s="264">
        <v>3724</v>
      </c>
      <c r="C3787" s="263">
        <v>169.3587034559628</v>
      </c>
    </row>
    <row r="3788" spans="2:3" x14ac:dyDescent="0.25">
      <c r="B3788" s="264">
        <v>3725</v>
      </c>
      <c r="C3788" s="263">
        <v>110.54271602789179</v>
      </c>
    </row>
    <row r="3789" spans="2:3" x14ac:dyDescent="0.25">
      <c r="B3789" s="264">
        <v>3726</v>
      </c>
      <c r="C3789" s="263">
        <v>113.37639698458734</v>
      </c>
    </row>
    <row r="3790" spans="2:3" x14ac:dyDescent="0.25">
      <c r="B3790" s="264">
        <v>3727</v>
      </c>
      <c r="C3790" s="263">
        <v>125.67477301877877</v>
      </c>
    </row>
    <row r="3791" spans="2:3" x14ac:dyDescent="0.25">
      <c r="B3791" s="264">
        <v>3728</v>
      </c>
      <c r="C3791" s="263">
        <v>114.80321568175685</v>
      </c>
    </row>
    <row r="3792" spans="2:3" x14ac:dyDescent="0.25">
      <c r="B3792" s="264">
        <v>3729</v>
      </c>
      <c r="C3792" s="263">
        <v>117.4840527574068</v>
      </c>
    </row>
    <row r="3793" spans="2:3" x14ac:dyDescent="0.25">
      <c r="B3793" s="264">
        <v>3730</v>
      </c>
      <c r="C3793" s="263">
        <v>105.60799508541808</v>
      </c>
    </row>
    <row r="3794" spans="2:3" x14ac:dyDescent="0.25">
      <c r="B3794" s="264">
        <v>3731</v>
      </c>
      <c r="C3794" s="263">
        <v>98.452024003413243</v>
      </c>
    </row>
    <row r="3795" spans="2:3" x14ac:dyDescent="0.25">
      <c r="B3795" s="264">
        <v>3732</v>
      </c>
      <c r="C3795" s="263">
        <v>102.81639432852376</v>
      </c>
    </row>
    <row r="3796" spans="2:3" x14ac:dyDescent="0.25">
      <c r="B3796" s="264">
        <v>3733</v>
      </c>
      <c r="C3796" s="263">
        <v>127.22080444837758</v>
      </c>
    </row>
    <row r="3797" spans="2:3" x14ac:dyDescent="0.25">
      <c r="B3797" s="264">
        <v>3734</v>
      </c>
      <c r="C3797" s="263">
        <v>121.13829140112982</v>
      </c>
    </row>
    <row r="3798" spans="2:3" x14ac:dyDescent="0.25">
      <c r="B3798" s="264">
        <v>3735</v>
      </c>
      <c r="C3798" s="263">
        <v>90.829732379930761</v>
      </c>
    </row>
    <row r="3799" spans="2:3" x14ac:dyDescent="0.25">
      <c r="B3799" s="264">
        <v>3736</v>
      </c>
      <c r="C3799" s="263">
        <v>128.47620750327775</v>
      </c>
    </row>
    <row r="3800" spans="2:3" x14ac:dyDescent="0.25">
      <c r="B3800" s="264">
        <v>3737</v>
      </c>
      <c r="C3800" s="263">
        <v>113.05159048098311</v>
      </c>
    </row>
    <row r="3801" spans="2:3" x14ac:dyDescent="0.25">
      <c r="B3801" s="264">
        <v>3738</v>
      </c>
      <c r="C3801" s="263">
        <v>100.7692906485928</v>
      </c>
    </row>
    <row r="3802" spans="2:3" x14ac:dyDescent="0.25">
      <c r="B3802" s="264">
        <v>3739</v>
      </c>
      <c r="C3802" s="263">
        <v>157.80799092657213</v>
      </c>
    </row>
    <row r="3803" spans="2:3" x14ac:dyDescent="0.25">
      <c r="B3803" s="264">
        <v>3740</v>
      </c>
      <c r="C3803" s="263">
        <v>94.66238950963546</v>
      </c>
    </row>
    <row r="3804" spans="2:3" x14ac:dyDescent="0.25">
      <c r="B3804" s="264">
        <v>3741</v>
      </c>
      <c r="C3804" s="263">
        <v>77.928062941450037</v>
      </c>
    </row>
    <row r="3805" spans="2:3" x14ac:dyDescent="0.25">
      <c r="B3805" s="264">
        <v>3742</v>
      </c>
      <c r="C3805" s="263">
        <v>92.982474558979916</v>
      </c>
    </row>
    <row r="3806" spans="2:3" x14ac:dyDescent="0.25">
      <c r="B3806" s="264">
        <v>3743</v>
      </c>
      <c r="C3806" s="263">
        <v>108.04337728887396</v>
      </c>
    </row>
    <row r="3807" spans="2:3" x14ac:dyDescent="0.25">
      <c r="B3807" s="264">
        <v>3744</v>
      </c>
      <c r="C3807" s="263">
        <v>94.94874592904516</v>
      </c>
    </row>
    <row r="3808" spans="2:3" x14ac:dyDescent="0.25">
      <c r="B3808" s="264">
        <v>3745</v>
      </c>
      <c r="C3808" s="263">
        <v>85.302585285994425</v>
      </c>
    </row>
    <row r="3809" spans="2:3" x14ac:dyDescent="0.25">
      <c r="B3809" s="264">
        <v>3746</v>
      </c>
      <c r="C3809" s="263">
        <v>130.74644411035956</v>
      </c>
    </row>
    <row r="3810" spans="2:3" x14ac:dyDescent="0.25">
      <c r="B3810" s="264">
        <v>3747</v>
      </c>
      <c r="C3810" s="263">
        <v>55.067533338425861</v>
      </c>
    </row>
    <row r="3811" spans="2:3" x14ac:dyDescent="0.25">
      <c r="B3811" s="264">
        <v>3748</v>
      </c>
      <c r="C3811" s="263">
        <v>137.22621962259495</v>
      </c>
    </row>
    <row r="3812" spans="2:3" x14ac:dyDescent="0.25">
      <c r="B3812" s="264">
        <v>3749</v>
      </c>
      <c r="C3812" s="263">
        <v>126.68618957663124</v>
      </c>
    </row>
    <row r="3813" spans="2:3" x14ac:dyDescent="0.25">
      <c r="B3813" s="264">
        <v>3750</v>
      </c>
      <c r="C3813" s="263">
        <v>144.05104165165446</v>
      </c>
    </row>
    <row r="3814" spans="2:3" x14ac:dyDescent="0.25">
      <c r="B3814" s="264">
        <v>3751</v>
      </c>
      <c r="C3814" s="263">
        <v>101.67890358372381</v>
      </c>
    </row>
    <row r="3815" spans="2:3" x14ac:dyDescent="0.25">
      <c r="B3815" s="264">
        <v>3752</v>
      </c>
      <c r="C3815" s="263">
        <v>149.9776898519753</v>
      </c>
    </row>
    <row r="3816" spans="2:3" x14ac:dyDescent="0.25">
      <c r="B3816" s="264">
        <v>3753</v>
      </c>
      <c r="C3816" s="263">
        <v>126.51558551787301</v>
      </c>
    </row>
    <row r="3817" spans="2:3" x14ac:dyDescent="0.25">
      <c r="B3817" s="264">
        <v>3754</v>
      </c>
      <c r="C3817" s="263">
        <v>74.94037929372486</v>
      </c>
    </row>
    <row r="3818" spans="2:3" x14ac:dyDescent="0.25">
      <c r="B3818" s="264">
        <v>3755</v>
      </c>
      <c r="C3818" s="263">
        <v>138.345792574456</v>
      </c>
    </row>
    <row r="3819" spans="2:3" x14ac:dyDescent="0.25">
      <c r="B3819" s="264">
        <v>3756</v>
      </c>
      <c r="C3819" s="263">
        <v>117.23370496254242</v>
      </c>
    </row>
    <row r="3820" spans="2:3" x14ac:dyDescent="0.25">
      <c r="B3820" s="264">
        <v>3757</v>
      </c>
      <c r="C3820" s="263">
        <v>119.61010970644854</v>
      </c>
    </row>
    <row r="3821" spans="2:3" x14ac:dyDescent="0.25">
      <c r="B3821" s="264">
        <v>3758</v>
      </c>
      <c r="C3821" s="263">
        <v>151.27951842851769</v>
      </c>
    </row>
    <row r="3822" spans="2:3" x14ac:dyDescent="0.25">
      <c r="B3822" s="264">
        <v>3759</v>
      </c>
      <c r="C3822" s="263">
        <v>87.181031209813895</v>
      </c>
    </row>
    <row r="3823" spans="2:3" x14ac:dyDescent="0.25">
      <c r="B3823" s="264">
        <v>3760</v>
      </c>
      <c r="C3823" s="263">
        <v>83.830549888701086</v>
      </c>
    </row>
    <row r="3824" spans="2:3" x14ac:dyDescent="0.25">
      <c r="B3824" s="264">
        <v>3761</v>
      </c>
      <c r="C3824" s="263">
        <v>95.213091217047605</v>
      </c>
    </row>
    <row r="3825" spans="2:3" x14ac:dyDescent="0.25">
      <c r="B3825" s="264">
        <v>3762</v>
      </c>
      <c r="C3825" s="263">
        <v>98.097588825790922</v>
      </c>
    </row>
    <row r="3826" spans="2:3" x14ac:dyDescent="0.25">
      <c r="B3826" s="264">
        <v>3763</v>
      </c>
      <c r="C3826" s="263">
        <v>129.18478850859631</v>
      </c>
    </row>
    <row r="3827" spans="2:3" x14ac:dyDescent="0.25">
      <c r="B3827" s="264">
        <v>3764</v>
      </c>
      <c r="C3827" s="263">
        <v>115.99494880524328</v>
      </c>
    </row>
    <row r="3828" spans="2:3" x14ac:dyDescent="0.25">
      <c r="B3828" s="264">
        <v>3765</v>
      </c>
      <c r="C3828" s="263">
        <v>83.577624828273954</v>
      </c>
    </row>
    <row r="3829" spans="2:3" x14ac:dyDescent="0.25">
      <c r="B3829" s="264">
        <v>3766</v>
      </c>
      <c r="C3829" s="263">
        <v>138.93529764521517</v>
      </c>
    </row>
    <row r="3830" spans="2:3" x14ac:dyDescent="0.25">
      <c r="B3830" s="264">
        <v>3767</v>
      </c>
      <c r="C3830" s="263">
        <v>103.03710726248077</v>
      </c>
    </row>
    <row r="3831" spans="2:3" x14ac:dyDescent="0.25">
      <c r="B3831" s="264">
        <v>3768</v>
      </c>
      <c r="C3831" s="263">
        <v>131.40541050380637</v>
      </c>
    </row>
    <row r="3832" spans="2:3" x14ac:dyDescent="0.25">
      <c r="B3832" s="264">
        <v>3769</v>
      </c>
      <c r="C3832" s="263">
        <v>127.49581882684541</v>
      </c>
    </row>
    <row r="3833" spans="2:3" x14ac:dyDescent="0.25">
      <c r="B3833" s="264">
        <v>3770</v>
      </c>
      <c r="C3833" s="263">
        <v>126.30746197770939</v>
      </c>
    </row>
    <row r="3834" spans="2:3" x14ac:dyDescent="0.25">
      <c r="B3834" s="264">
        <v>3771</v>
      </c>
      <c r="C3834" s="263">
        <v>112.14036375994236</v>
      </c>
    </row>
    <row r="3835" spans="2:3" x14ac:dyDescent="0.25">
      <c r="B3835" s="264">
        <v>3772</v>
      </c>
      <c r="C3835" s="263">
        <v>156.07110447087524</v>
      </c>
    </row>
    <row r="3836" spans="2:3" x14ac:dyDescent="0.25">
      <c r="B3836" s="264">
        <v>3773</v>
      </c>
      <c r="C3836" s="263">
        <v>90.241476926460351</v>
      </c>
    </row>
    <row r="3837" spans="2:3" x14ac:dyDescent="0.25">
      <c r="B3837" s="264">
        <v>3774</v>
      </c>
      <c r="C3837" s="263">
        <v>150.70517688759961</v>
      </c>
    </row>
    <row r="3838" spans="2:3" x14ac:dyDescent="0.25">
      <c r="B3838" s="264">
        <v>3775</v>
      </c>
      <c r="C3838" s="263">
        <v>137.28463441697721</v>
      </c>
    </row>
    <row r="3839" spans="2:3" x14ac:dyDescent="0.25">
      <c r="B3839" s="264">
        <v>3776</v>
      </c>
      <c r="C3839" s="263">
        <v>107.78068633644311</v>
      </c>
    </row>
    <row r="3840" spans="2:3" x14ac:dyDescent="0.25">
      <c r="B3840" s="264">
        <v>3777</v>
      </c>
      <c r="C3840" s="263">
        <v>91.758183178508787</v>
      </c>
    </row>
    <row r="3841" spans="2:3" x14ac:dyDescent="0.25">
      <c r="B3841" s="264">
        <v>3778</v>
      </c>
      <c r="C3841" s="263">
        <v>125.59423152993971</v>
      </c>
    </row>
    <row r="3842" spans="2:3" x14ac:dyDescent="0.25">
      <c r="B3842" s="264">
        <v>3779</v>
      </c>
      <c r="C3842" s="263">
        <v>153.34977730396184</v>
      </c>
    </row>
    <row r="3843" spans="2:3" x14ac:dyDescent="0.25">
      <c r="B3843" s="264">
        <v>3780</v>
      </c>
      <c r="C3843" s="263">
        <v>144.26001078925904</v>
      </c>
    </row>
    <row r="3844" spans="2:3" x14ac:dyDescent="0.25">
      <c r="B3844" s="264">
        <v>3781</v>
      </c>
      <c r="C3844" s="263">
        <v>132.53943954804453</v>
      </c>
    </row>
    <row r="3845" spans="2:3" x14ac:dyDescent="0.25">
      <c r="B3845" s="264">
        <v>3782</v>
      </c>
      <c r="C3845" s="263">
        <v>87.066782842650355</v>
      </c>
    </row>
    <row r="3846" spans="2:3" x14ac:dyDescent="0.25">
      <c r="B3846" s="264">
        <v>3783</v>
      </c>
      <c r="C3846" s="263">
        <v>92.27395807147488</v>
      </c>
    </row>
    <row r="3847" spans="2:3" x14ac:dyDescent="0.25">
      <c r="B3847" s="264">
        <v>3784</v>
      </c>
      <c r="C3847" s="263">
        <v>122.4504488731061</v>
      </c>
    </row>
    <row r="3848" spans="2:3" x14ac:dyDescent="0.25">
      <c r="B3848" s="264">
        <v>3785</v>
      </c>
      <c r="C3848" s="263">
        <v>119.70487832030594</v>
      </c>
    </row>
    <row r="3849" spans="2:3" x14ac:dyDescent="0.25">
      <c r="B3849" s="264">
        <v>3786</v>
      </c>
      <c r="C3849" s="263">
        <v>114.61038867399664</v>
      </c>
    </row>
    <row r="3850" spans="2:3" x14ac:dyDescent="0.25">
      <c r="B3850" s="264">
        <v>3787</v>
      </c>
      <c r="C3850" s="263">
        <v>115.94505910997354</v>
      </c>
    </row>
    <row r="3851" spans="2:3" x14ac:dyDescent="0.25">
      <c r="B3851" s="264">
        <v>3788</v>
      </c>
      <c r="C3851" s="263">
        <v>152.36933855312799</v>
      </c>
    </row>
    <row r="3852" spans="2:3" x14ac:dyDescent="0.25">
      <c r="B3852" s="264">
        <v>3789</v>
      </c>
      <c r="C3852" s="263">
        <v>163.27361487088473</v>
      </c>
    </row>
    <row r="3853" spans="2:3" x14ac:dyDescent="0.25">
      <c r="B3853" s="264">
        <v>3790</v>
      </c>
      <c r="C3853" s="263">
        <v>107.77644280948704</v>
      </c>
    </row>
    <row r="3854" spans="2:3" x14ac:dyDescent="0.25">
      <c r="B3854" s="264">
        <v>3791</v>
      </c>
      <c r="C3854" s="263">
        <v>134.72495728700324</v>
      </c>
    </row>
    <row r="3855" spans="2:3" x14ac:dyDescent="0.25">
      <c r="B3855" s="264">
        <v>3792</v>
      </c>
      <c r="C3855" s="263">
        <v>142.24455776259938</v>
      </c>
    </row>
    <row r="3856" spans="2:3" x14ac:dyDescent="0.25">
      <c r="B3856" s="264">
        <v>3793</v>
      </c>
      <c r="C3856" s="263">
        <v>178.4222760346513</v>
      </c>
    </row>
    <row r="3857" spans="2:3" x14ac:dyDescent="0.25">
      <c r="B3857" s="264">
        <v>3794</v>
      </c>
      <c r="C3857" s="263">
        <v>160.26299459095486</v>
      </c>
    </row>
    <row r="3858" spans="2:3" x14ac:dyDescent="0.25">
      <c r="B3858" s="264">
        <v>3795</v>
      </c>
      <c r="C3858" s="263">
        <v>131.89680769631468</v>
      </c>
    </row>
    <row r="3859" spans="2:3" x14ac:dyDescent="0.25">
      <c r="B3859" s="264">
        <v>3796</v>
      </c>
      <c r="C3859" s="263">
        <v>101.10365314616364</v>
      </c>
    </row>
    <row r="3860" spans="2:3" x14ac:dyDescent="0.25">
      <c r="B3860" s="264">
        <v>3797</v>
      </c>
      <c r="C3860" s="263">
        <v>128.44596395421522</v>
      </c>
    </row>
    <row r="3861" spans="2:3" x14ac:dyDescent="0.25">
      <c r="B3861" s="264">
        <v>3798</v>
      </c>
      <c r="C3861" s="263">
        <v>134.20860412370254</v>
      </c>
    </row>
    <row r="3862" spans="2:3" x14ac:dyDescent="0.25">
      <c r="B3862" s="264">
        <v>3799</v>
      </c>
      <c r="C3862" s="263">
        <v>122.46302951062978</v>
      </c>
    </row>
    <row r="3863" spans="2:3" x14ac:dyDescent="0.25">
      <c r="B3863" s="264">
        <v>3800</v>
      </c>
      <c r="C3863" s="263">
        <v>133.87339765887103</v>
      </c>
    </row>
    <row r="3864" spans="2:3" x14ac:dyDescent="0.25">
      <c r="B3864" s="264">
        <v>3801</v>
      </c>
      <c r="C3864" s="263">
        <v>81.919673012347857</v>
      </c>
    </row>
    <row r="3865" spans="2:3" x14ac:dyDescent="0.25">
      <c r="B3865" s="264">
        <v>3802</v>
      </c>
      <c r="C3865" s="263">
        <v>63.615369756427263</v>
      </c>
    </row>
    <row r="3866" spans="2:3" x14ac:dyDescent="0.25">
      <c r="B3866" s="264">
        <v>3803</v>
      </c>
      <c r="C3866" s="263">
        <v>172.99649890032595</v>
      </c>
    </row>
    <row r="3867" spans="2:3" x14ac:dyDescent="0.25">
      <c r="B3867" s="264">
        <v>3804</v>
      </c>
      <c r="C3867" s="263">
        <v>73.067327803021982</v>
      </c>
    </row>
    <row r="3868" spans="2:3" x14ac:dyDescent="0.25">
      <c r="B3868" s="264">
        <v>3805</v>
      </c>
      <c r="C3868" s="263">
        <v>153.55116622326349</v>
      </c>
    </row>
    <row r="3869" spans="2:3" x14ac:dyDescent="0.25">
      <c r="B3869" s="264">
        <v>3806</v>
      </c>
      <c r="C3869" s="263">
        <v>125.97414920791989</v>
      </c>
    </row>
    <row r="3870" spans="2:3" x14ac:dyDescent="0.25">
      <c r="B3870" s="264">
        <v>3807</v>
      </c>
      <c r="C3870" s="263">
        <v>115.28207994369652</v>
      </c>
    </row>
    <row r="3871" spans="2:3" x14ac:dyDescent="0.25">
      <c r="B3871" s="264">
        <v>3808</v>
      </c>
      <c r="C3871" s="263">
        <v>118.87273970265049</v>
      </c>
    </row>
    <row r="3872" spans="2:3" x14ac:dyDescent="0.25">
      <c r="B3872" s="264">
        <v>3809</v>
      </c>
      <c r="C3872" s="263">
        <v>126.38465331665995</v>
      </c>
    </row>
    <row r="3873" spans="2:3" x14ac:dyDescent="0.25">
      <c r="B3873" s="264">
        <v>3810</v>
      </c>
      <c r="C3873" s="263">
        <v>94.517934935055507</v>
      </c>
    </row>
    <row r="3874" spans="2:3" x14ac:dyDescent="0.25">
      <c r="B3874" s="264">
        <v>3811</v>
      </c>
      <c r="C3874" s="263">
        <v>103.7233553055824</v>
      </c>
    </row>
    <row r="3875" spans="2:3" x14ac:dyDescent="0.25">
      <c r="B3875" s="264">
        <v>3812</v>
      </c>
      <c r="C3875" s="263">
        <v>115.84840011732369</v>
      </c>
    </row>
    <row r="3876" spans="2:3" x14ac:dyDescent="0.25">
      <c r="B3876" s="264">
        <v>3813</v>
      </c>
      <c r="C3876" s="263">
        <v>114.98760269181453</v>
      </c>
    </row>
    <row r="3877" spans="2:3" x14ac:dyDescent="0.25">
      <c r="B3877" s="264">
        <v>3814</v>
      </c>
      <c r="C3877" s="263">
        <v>101.27732002416444</v>
      </c>
    </row>
    <row r="3878" spans="2:3" x14ac:dyDescent="0.25">
      <c r="B3878" s="264">
        <v>3815</v>
      </c>
      <c r="C3878" s="263">
        <v>133.94417392943558</v>
      </c>
    </row>
    <row r="3879" spans="2:3" x14ac:dyDescent="0.25">
      <c r="B3879" s="264">
        <v>3816</v>
      </c>
      <c r="C3879" s="263">
        <v>99.127228665542759</v>
      </c>
    </row>
    <row r="3880" spans="2:3" x14ac:dyDescent="0.25">
      <c r="B3880" s="264">
        <v>3817</v>
      </c>
      <c r="C3880" s="263">
        <v>113.49152369317157</v>
      </c>
    </row>
    <row r="3881" spans="2:3" x14ac:dyDescent="0.25">
      <c r="B3881" s="264">
        <v>3818</v>
      </c>
      <c r="C3881" s="263">
        <v>110.86650533203401</v>
      </c>
    </row>
    <row r="3882" spans="2:3" x14ac:dyDescent="0.25">
      <c r="B3882" s="264">
        <v>3819</v>
      </c>
      <c r="C3882" s="263">
        <v>167.73341123307483</v>
      </c>
    </row>
    <row r="3883" spans="2:3" x14ac:dyDescent="0.25">
      <c r="B3883" s="264">
        <v>3820</v>
      </c>
      <c r="C3883" s="263">
        <v>146.99942930530432</v>
      </c>
    </row>
    <row r="3884" spans="2:3" x14ac:dyDescent="0.25">
      <c r="B3884" s="264">
        <v>3821</v>
      </c>
      <c r="C3884" s="263">
        <v>137.32521539542037</v>
      </c>
    </row>
    <row r="3885" spans="2:3" x14ac:dyDescent="0.25">
      <c r="B3885" s="264">
        <v>3822</v>
      </c>
      <c r="C3885" s="263">
        <v>156.5388321238259</v>
      </c>
    </row>
    <row r="3886" spans="2:3" x14ac:dyDescent="0.25">
      <c r="B3886" s="264">
        <v>3823</v>
      </c>
      <c r="C3886" s="263">
        <v>102.41286009864815</v>
      </c>
    </row>
    <row r="3887" spans="2:3" x14ac:dyDescent="0.25">
      <c r="B3887" s="264">
        <v>3824</v>
      </c>
      <c r="C3887" s="263">
        <v>126.46151136578038</v>
      </c>
    </row>
    <row r="3888" spans="2:3" x14ac:dyDescent="0.25">
      <c r="B3888" s="264">
        <v>3825</v>
      </c>
      <c r="C3888" s="263">
        <v>70.591581857363352</v>
      </c>
    </row>
    <row r="3889" spans="2:3" x14ac:dyDescent="0.25">
      <c r="B3889" s="264">
        <v>3826</v>
      </c>
      <c r="C3889" s="263">
        <v>130.0410628763473</v>
      </c>
    </row>
    <row r="3890" spans="2:3" x14ac:dyDescent="0.25">
      <c r="B3890" s="264">
        <v>3827</v>
      </c>
      <c r="C3890" s="263">
        <v>144.76695219303883</v>
      </c>
    </row>
    <row r="3891" spans="2:3" x14ac:dyDescent="0.25">
      <c r="B3891" s="264">
        <v>3828</v>
      </c>
      <c r="C3891" s="263">
        <v>126.23998731009908</v>
      </c>
    </row>
    <row r="3892" spans="2:3" x14ac:dyDescent="0.25">
      <c r="B3892" s="264">
        <v>3829</v>
      </c>
      <c r="C3892" s="263">
        <v>104.25556379345458</v>
      </c>
    </row>
    <row r="3893" spans="2:3" x14ac:dyDescent="0.25">
      <c r="B3893" s="264">
        <v>3830</v>
      </c>
      <c r="C3893" s="263">
        <v>120.098471539161</v>
      </c>
    </row>
    <row r="3894" spans="2:3" x14ac:dyDescent="0.25">
      <c r="B3894" s="264">
        <v>3831</v>
      </c>
      <c r="C3894" s="263">
        <v>74.292013103887285</v>
      </c>
    </row>
    <row r="3895" spans="2:3" x14ac:dyDescent="0.25">
      <c r="B3895" s="264">
        <v>3832</v>
      </c>
      <c r="C3895" s="263">
        <v>77.124879927500245</v>
      </c>
    </row>
    <row r="3896" spans="2:3" x14ac:dyDescent="0.25">
      <c r="B3896" s="264">
        <v>3833</v>
      </c>
      <c r="C3896" s="263">
        <v>114.31390478621861</v>
      </c>
    </row>
    <row r="3897" spans="2:3" x14ac:dyDescent="0.25">
      <c r="B3897" s="264">
        <v>3834</v>
      </c>
      <c r="C3897" s="263">
        <v>137.39031857908009</v>
      </c>
    </row>
    <row r="3898" spans="2:3" x14ac:dyDescent="0.25">
      <c r="B3898" s="264">
        <v>3835</v>
      </c>
      <c r="C3898" s="263">
        <v>110.32101442072526</v>
      </c>
    </row>
    <row r="3899" spans="2:3" x14ac:dyDescent="0.25">
      <c r="B3899" s="264">
        <v>3836</v>
      </c>
      <c r="C3899" s="263">
        <v>116.9572279520024</v>
      </c>
    </row>
    <row r="3900" spans="2:3" x14ac:dyDescent="0.25">
      <c r="B3900" s="264">
        <v>3837</v>
      </c>
      <c r="C3900" s="263">
        <v>132.60142512599708</v>
      </c>
    </row>
    <row r="3901" spans="2:3" x14ac:dyDescent="0.25">
      <c r="B3901" s="264">
        <v>3838</v>
      </c>
      <c r="C3901" s="263">
        <v>95.998917389735581</v>
      </c>
    </row>
    <row r="3902" spans="2:3" x14ac:dyDescent="0.25">
      <c r="B3902" s="264">
        <v>3839</v>
      </c>
      <c r="C3902" s="263">
        <v>138.82029296527554</v>
      </c>
    </row>
    <row r="3903" spans="2:3" x14ac:dyDescent="0.25">
      <c r="B3903" s="264">
        <v>3840</v>
      </c>
      <c r="C3903" s="263">
        <v>87.335978817127327</v>
      </c>
    </row>
    <row r="3904" spans="2:3" x14ac:dyDescent="0.25">
      <c r="B3904" s="264">
        <v>3841</v>
      </c>
      <c r="C3904" s="263">
        <v>138.54632562420502</v>
      </c>
    </row>
    <row r="3905" spans="2:3" x14ac:dyDescent="0.25">
      <c r="B3905" s="264">
        <v>3842</v>
      </c>
      <c r="C3905" s="263">
        <v>117.04535026341794</v>
      </c>
    </row>
    <row r="3906" spans="2:3" x14ac:dyDescent="0.25">
      <c r="B3906" s="264">
        <v>3843</v>
      </c>
      <c r="C3906" s="263">
        <v>116.32352017242431</v>
      </c>
    </row>
    <row r="3907" spans="2:3" x14ac:dyDescent="0.25">
      <c r="B3907" s="264">
        <v>3844</v>
      </c>
      <c r="C3907" s="263">
        <v>138.21071020281261</v>
      </c>
    </row>
    <row r="3908" spans="2:3" x14ac:dyDescent="0.25">
      <c r="B3908" s="264">
        <v>3845</v>
      </c>
      <c r="C3908" s="263">
        <v>128.70026881312549</v>
      </c>
    </row>
    <row r="3909" spans="2:3" x14ac:dyDescent="0.25">
      <c r="B3909" s="264">
        <v>3846</v>
      </c>
      <c r="C3909" s="263">
        <v>119.18021532860961</v>
      </c>
    </row>
    <row r="3910" spans="2:3" x14ac:dyDescent="0.25">
      <c r="B3910" s="264">
        <v>3847</v>
      </c>
      <c r="C3910" s="263">
        <v>157.70245884761252</v>
      </c>
    </row>
    <row r="3911" spans="2:3" x14ac:dyDescent="0.25">
      <c r="B3911" s="264">
        <v>3848</v>
      </c>
      <c r="C3911" s="263">
        <v>111.41764807079335</v>
      </c>
    </row>
    <row r="3912" spans="2:3" x14ac:dyDescent="0.25">
      <c r="B3912" s="264">
        <v>3849</v>
      </c>
      <c r="C3912" s="263">
        <v>146.71734703941846</v>
      </c>
    </row>
    <row r="3913" spans="2:3" x14ac:dyDescent="0.25">
      <c r="B3913" s="264">
        <v>3850</v>
      </c>
      <c r="C3913" s="263">
        <v>108.1495086299023</v>
      </c>
    </row>
    <row r="3914" spans="2:3" x14ac:dyDescent="0.25">
      <c r="B3914" s="264">
        <v>3851</v>
      </c>
      <c r="C3914" s="263">
        <v>118.54611711175339</v>
      </c>
    </row>
    <row r="3915" spans="2:3" x14ac:dyDescent="0.25">
      <c r="B3915" s="264">
        <v>3852</v>
      </c>
      <c r="C3915" s="263">
        <v>107.14276739360949</v>
      </c>
    </row>
    <row r="3916" spans="2:3" x14ac:dyDescent="0.25">
      <c r="B3916" s="264">
        <v>3853</v>
      </c>
      <c r="C3916" s="263">
        <v>122.56373048271274</v>
      </c>
    </row>
    <row r="3917" spans="2:3" x14ac:dyDescent="0.25">
      <c r="B3917" s="264">
        <v>3854</v>
      </c>
      <c r="C3917" s="263">
        <v>101.20729633790575</v>
      </c>
    </row>
    <row r="3918" spans="2:3" x14ac:dyDescent="0.25">
      <c r="B3918" s="264">
        <v>3855</v>
      </c>
      <c r="C3918" s="263">
        <v>123.56191974328651</v>
      </c>
    </row>
    <row r="3919" spans="2:3" x14ac:dyDescent="0.25">
      <c r="B3919" s="264">
        <v>3856</v>
      </c>
      <c r="C3919" s="263">
        <v>90.918816144630966</v>
      </c>
    </row>
    <row r="3920" spans="2:3" x14ac:dyDescent="0.25">
      <c r="B3920" s="264">
        <v>3857</v>
      </c>
      <c r="C3920" s="263">
        <v>98.906920944789618</v>
      </c>
    </row>
    <row r="3921" spans="2:3" x14ac:dyDescent="0.25">
      <c r="B3921" s="264">
        <v>3858</v>
      </c>
      <c r="C3921" s="263">
        <v>103.07959973171496</v>
      </c>
    </row>
    <row r="3922" spans="2:3" x14ac:dyDescent="0.25">
      <c r="B3922" s="264">
        <v>3859</v>
      </c>
      <c r="C3922" s="263">
        <v>161.84265615634544</v>
      </c>
    </row>
    <row r="3923" spans="2:3" x14ac:dyDescent="0.25">
      <c r="B3923" s="264">
        <v>3860</v>
      </c>
      <c r="C3923" s="263">
        <v>133.27718252718398</v>
      </c>
    </row>
    <row r="3924" spans="2:3" x14ac:dyDescent="0.25">
      <c r="B3924" s="264">
        <v>3861</v>
      </c>
      <c r="C3924" s="263">
        <v>159.16944856804275</v>
      </c>
    </row>
    <row r="3925" spans="2:3" x14ac:dyDescent="0.25">
      <c r="B3925" s="264">
        <v>3862</v>
      </c>
      <c r="C3925" s="263">
        <v>141.16576700651038</v>
      </c>
    </row>
    <row r="3926" spans="2:3" x14ac:dyDescent="0.25">
      <c r="B3926" s="264">
        <v>3863</v>
      </c>
      <c r="C3926" s="263">
        <v>109.73623093530021</v>
      </c>
    </row>
    <row r="3927" spans="2:3" x14ac:dyDescent="0.25">
      <c r="B3927" s="264">
        <v>3864</v>
      </c>
      <c r="C3927" s="263">
        <v>130.74229960318607</v>
      </c>
    </row>
    <row r="3928" spans="2:3" x14ac:dyDescent="0.25">
      <c r="B3928" s="264">
        <v>3865</v>
      </c>
      <c r="C3928" s="263">
        <v>88.961328534173973</v>
      </c>
    </row>
    <row r="3929" spans="2:3" x14ac:dyDescent="0.25">
      <c r="B3929" s="264">
        <v>3866</v>
      </c>
      <c r="C3929" s="263">
        <v>104.22581697802892</v>
      </c>
    </row>
    <row r="3930" spans="2:3" x14ac:dyDescent="0.25">
      <c r="B3930" s="264">
        <v>3867</v>
      </c>
      <c r="C3930" s="263">
        <v>121.14383597216839</v>
      </c>
    </row>
    <row r="3931" spans="2:3" x14ac:dyDescent="0.25">
      <c r="B3931" s="264">
        <v>3868</v>
      </c>
      <c r="C3931" s="263">
        <v>89.508832960827846</v>
      </c>
    </row>
    <row r="3932" spans="2:3" x14ac:dyDescent="0.25">
      <c r="B3932" s="264">
        <v>3869</v>
      </c>
      <c r="C3932" s="263">
        <v>156.85981322172978</v>
      </c>
    </row>
    <row r="3933" spans="2:3" x14ac:dyDescent="0.25">
      <c r="B3933" s="264">
        <v>3870</v>
      </c>
      <c r="C3933" s="263">
        <v>100.58100530036978</v>
      </c>
    </row>
    <row r="3934" spans="2:3" x14ac:dyDescent="0.25">
      <c r="B3934" s="264">
        <v>3871</v>
      </c>
      <c r="C3934" s="263">
        <v>125.5184259038203</v>
      </c>
    </row>
    <row r="3935" spans="2:3" x14ac:dyDescent="0.25">
      <c r="B3935" s="264">
        <v>3872</v>
      </c>
      <c r="C3935" s="263">
        <v>106.62012120015271</v>
      </c>
    </row>
    <row r="3936" spans="2:3" x14ac:dyDescent="0.25">
      <c r="B3936" s="264">
        <v>3873</v>
      </c>
      <c r="C3936" s="263">
        <v>137.26271548555246</v>
      </c>
    </row>
    <row r="3937" spans="2:3" x14ac:dyDescent="0.25">
      <c r="B3937" s="264">
        <v>3874</v>
      </c>
      <c r="C3937" s="263">
        <v>100.78820177072882</v>
      </c>
    </row>
    <row r="3938" spans="2:3" x14ac:dyDescent="0.25">
      <c r="B3938" s="264">
        <v>3875</v>
      </c>
      <c r="C3938" s="263">
        <v>95.869179185421288</v>
      </c>
    </row>
    <row r="3939" spans="2:3" x14ac:dyDescent="0.25">
      <c r="B3939" s="264">
        <v>3876</v>
      </c>
      <c r="C3939" s="263">
        <v>141.78825506379843</v>
      </c>
    </row>
    <row r="3940" spans="2:3" x14ac:dyDescent="0.25">
      <c r="B3940" s="264">
        <v>3877</v>
      </c>
      <c r="C3940" s="263">
        <v>106.984607578652</v>
      </c>
    </row>
    <row r="3941" spans="2:3" x14ac:dyDescent="0.25">
      <c r="B3941" s="264">
        <v>3878</v>
      </c>
      <c r="C3941" s="263">
        <v>130.64844503743777</v>
      </c>
    </row>
    <row r="3942" spans="2:3" x14ac:dyDescent="0.25">
      <c r="B3942" s="264">
        <v>3879</v>
      </c>
      <c r="C3942" s="263">
        <v>133.57730718540589</v>
      </c>
    </row>
    <row r="3943" spans="2:3" x14ac:dyDescent="0.25">
      <c r="B3943" s="264">
        <v>3880</v>
      </c>
      <c r="C3943" s="263">
        <v>150.45734396789672</v>
      </c>
    </row>
    <row r="3944" spans="2:3" x14ac:dyDescent="0.25">
      <c r="B3944" s="264">
        <v>3881</v>
      </c>
      <c r="C3944" s="263">
        <v>114.49739301841863</v>
      </c>
    </row>
    <row r="3945" spans="2:3" x14ac:dyDescent="0.25">
      <c r="B3945" s="264">
        <v>3882</v>
      </c>
      <c r="C3945" s="263">
        <v>108.96515167882723</v>
      </c>
    </row>
    <row r="3946" spans="2:3" x14ac:dyDescent="0.25">
      <c r="B3946" s="264">
        <v>3883</v>
      </c>
      <c r="C3946" s="263">
        <v>83.504619565137943</v>
      </c>
    </row>
    <row r="3947" spans="2:3" x14ac:dyDescent="0.25">
      <c r="B3947" s="264">
        <v>3884</v>
      </c>
      <c r="C3947" s="263">
        <v>115.26232377124772</v>
      </c>
    </row>
    <row r="3948" spans="2:3" x14ac:dyDescent="0.25">
      <c r="B3948" s="264">
        <v>3885</v>
      </c>
      <c r="C3948" s="263">
        <v>111.66771809126053</v>
      </c>
    </row>
    <row r="3949" spans="2:3" x14ac:dyDescent="0.25">
      <c r="B3949" s="264">
        <v>3886</v>
      </c>
      <c r="C3949" s="263">
        <v>129.45902959922981</v>
      </c>
    </row>
    <row r="3950" spans="2:3" x14ac:dyDescent="0.25">
      <c r="B3950" s="264">
        <v>3887</v>
      </c>
      <c r="C3950" s="263">
        <v>86.171134307152911</v>
      </c>
    </row>
    <row r="3951" spans="2:3" x14ac:dyDescent="0.25">
      <c r="B3951" s="264">
        <v>3888</v>
      </c>
      <c r="C3951" s="263">
        <v>134.68260174320702</v>
      </c>
    </row>
    <row r="3952" spans="2:3" x14ac:dyDescent="0.25">
      <c r="B3952" s="264">
        <v>3889</v>
      </c>
      <c r="C3952" s="263">
        <v>133.21105793571286</v>
      </c>
    </row>
    <row r="3953" spans="2:3" x14ac:dyDescent="0.25">
      <c r="B3953" s="264">
        <v>3890</v>
      </c>
      <c r="C3953" s="263">
        <v>122.96988660966414</v>
      </c>
    </row>
    <row r="3954" spans="2:3" x14ac:dyDescent="0.25">
      <c r="B3954" s="264">
        <v>3891</v>
      </c>
      <c r="C3954" s="263">
        <v>171.54757584565226</v>
      </c>
    </row>
    <row r="3955" spans="2:3" x14ac:dyDescent="0.25">
      <c r="B3955" s="264">
        <v>3892</v>
      </c>
      <c r="C3955" s="263">
        <v>104.85556314525155</v>
      </c>
    </row>
    <row r="3956" spans="2:3" x14ac:dyDescent="0.25">
      <c r="B3956" s="264">
        <v>3893</v>
      </c>
      <c r="C3956" s="263">
        <v>138.81859644599157</v>
      </c>
    </row>
    <row r="3957" spans="2:3" x14ac:dyDescent="0.25">
      <c r="B3957" s="264">
        <v>3894</v>
      </c>
      <c r="C3957" s="263">
        <v>136.54128085443665</v>
      </c>
    </row>
    <row r="3958" spans="2:3" x14ac:dyDescent="0.25">
      <c r="B3958" s="264">
        <v>3895</v>
      </c>
      <c r="C3958" s="263">
        <v>163.04535626410021</v>
      </c>
    </row>
    <row r="3959" spans="2:3" x14ac:dyDescent="0.25">
      <c r="B3959" s="264">
        <v>3896</v>
      </c>
      <c r="C3959" s="263">
        <v>122.60455745659654</v>
      </c>
    </row>
    <row r="3960" spans="2:3" x14ac:dyDescent="0.25">
      <c r="B3960" s="264">
        <v>3897</v>
      </c>
      <c r="C3960" s="263">
        <v>160.63254511840142</v>
      </c>
    </row>
    <row r="3961" spans="2:3" x14ac:dyDescent="0.25">
      <c r="B3961" s="264">
        <v>3898</v>
      </c>
      <c r="C3961" s="263">
        <v>141.46180224262645</v>
      </c>
    </row>
    <row r="3962" spans="2:3" x14ac:dyDescent="0.25">
      <c r="B3962" s="264">
        <v>3899</v>
      </c>
      <c r="C3962" s="263">
        <v>85.949732029258371</v>
      </c>
    </row>
    <row r="3963" spans="2:3" x14ac:dyDescent="0.25">
      <c r="B3963" s="264">
        <v>3900</v>
      </c>
      <c r="C3963" s="263">
        <v>106.69771305226071</v>
      </c>
    </row>
    <row r="3964" spans="2:3" x14ac:dyDescent="0.25">
      <c r="B3964" s="264">
        <v>3901</v>
      </c>
      <c r="C3964" s="263">
        <v>116.66497508240494</v>
      </c>
    </row>
    <row r="3965" spans="2:3" x14ac:dyDescent="0.25">
      <c r="B3965" s="264">
        <v>3902</v>
      </c>
      <c r="C3965" s="263">
        <v>97.342252644602283</v>
      </c>
    </row>
    <row r="3966" spans="2:3" x14ac:dyDescent="0.25">
      <c r="B3966" s="264">
        <v>3903</v>
      </c>
      <c r="C3966" s="263">
        <v>133.47445637250479</v>
      </c>
    </row>
    <row r="3967" spans="2:3" x14ac:dyDescent="0.25">
      <c r="B3967" s="264">
        <v>3904</v>
      </c>
      <c r="C3967" s="263">
        <v>82.839041284318938</v>
      </c>
    </row>
    <row r="3968" spans="2:3" x14ac:dyDescent="0.25">
      <c r="B3968" s="264">
        <v>3905</v>
      </c>
      <c r="C3968" s="263">
        <v>156.59936172938123</v>
      </c>
    </row>
    <row r="3969" spans="2:3" x14ac:dyDescent="0.25">
      <c r="B3969" s="264">
        <v>3906</v>
      </c>
      <c r="C3969" s="263">
        <v>152.16317014693152</v>
      </c>
    </row>
    <row r="3970" spans="2:3" x14ac:dyDescent="0.25">
      <c r="B3970" s="264">
        <v>3907</v>
      </c>
      <c r="C3970" s="263">
        <v>134.36438356585762</v>
      </c>
    </row>
    <row r="3971" spans="2:3" x14ac:dyDescent="0.25">
      <c r="B3971" s="264">
        <v>3908</v>
      </c>
      <c r="C3971" s="263">
        <v>97.112434422436735</v>
      </c>
    </row>
    <row r="3972" spans="2:3" x14ac:dyDescent="0.25">
      <c r="B3972" s="264">
        <v>3909</v>
      </c>
      <c r="C3972" s="263">
        <v>92.528343114904644</v>
      </c>
    </row>
    <row r="3973" spans="2:3" x14ac:dyDescent="0.25">
      <c r="B3973" s="264">
        <v>3910</v>
      </c>
      <c r="C3973" s="263">
        <v>119.06521035964569</v>
      </c>
    </row>
    <row r="3974" spans="2:3" x14ac:dyDescent="0.25">
      <c r="B3974" s="264">
        <v>3911</v>
      </c>
      <c r="C3974" s="263">
        <v>110.73265957841667</v>
      </c>
    </row>
    <row r="3975" spans="2:3" x14ac:dyDescent="0.25">
      <c r="B3975" s="264">
        <v>3912</v>
      </c>
      <c r="C3975" s="263">
        <v>155.0745210188048</v>
      </c>
    </row>
    <row r="3976" spans="2:3" x14ac:dyDescent="0.25">
      <c r="B3976" s="264">
        <v>3913</v>
      </c>
      <c r="C3976" s="263">
        <v>152.49125832292452</v>
      </c>
    </row>
    <row r="3977" spans="2:3" x14ac:dyDescent="0.25">
      <c r="B3977" s="264">
        <v>3914</v>
      </c>
      <c r="C3977" s="263">
        <v>107.51813504554589</v>
      </c>
    </row>
    <row r="3978" spans="2:3" x14ac:dyDescent="0.25">
      <c r="B3978" s="264">
        <v>3915</v>
      </c>
      <c r="C3978" s="263">
        <v>96.546488233591845</v>
      </c>
    </row>
    <row r="3979" spans="2:3" x14ac:dyDescent="0.25">
      <c r="B3979" s="264">
        <v>3916</v>
      </c>
      <c r="C3979" s="263">
        <v>141.8997983767041</v>
      </c>
    </row>
    <row r="3980" spans="2:3" x14ac:dyDescent="0.25">
      <c r="B3980" s="264">
        <v>3917</v>
      </c>
      <c r="C3980" s="263">
        <v>152.02549390284514</v>
      </c>
    </row>
    <row r="3981" spans="2:3" x14ac:dyDescent="0.25">
      <c r="B3981" s="264">
        <v>3918</v>
      </c>
      <c r="C3981" s="263">
        <v>140.76205969658861</v>
      </c>
    </row>
    <row r="3982" spans="2:3" x14ac:dyDescent="0.25">
      <c r="B3982" s="264">
        <v>3919</v>
      </c>
      <c r="C3982" s="263">
        <v>110.11326680981468</v>
      </c>
    </row>
    <row r="3983" spans="2:3" x14ac:dyDescent="0.25">
      <c r="B3983" s="264">
        <v>3920</v>
      </c>
      <c r="C3983" s="263">
        <v>92.113496061916265</v>
      </c>
    </row>
    <row r="3984" spans="2:3" x14ac:dyDescent="0.25">
      <c r="B3984" s="264">
        <v>3921</v>
      </c>
      <c r="C3984" s="263">
        <v>124.34851445639853</v>
      </c>
    </row>
    <row r="3985" spans="2:3" x14ac:dyDescent="0.25">
      <c r="B3985" s="264">
        <v>3922</v>
      </c>
      <c r="C3985" s="263">
        <v>108.33317666463873</v>
      </c>
    </row>
    <row r="3986" spans="2:3" x14ac:dyDescent="0.25">
      <c r="B3986" s="264">
        <v>3923</v>
      </c>
      <c r="C3986" s="263">
        <v>131.72687770758643</v>
      </c>
    </row>
    <row r="3987" spans="2:3" x14ac:dyDescent="0.25">
      <c r="B3987" s="264">
        <v>3924</v>
      </c>
      <c r="C3987" s="263">
        <v>121.22310947475088</v>
      </c>
    </row>
    <row r="3988" spans="2:3" x14ac:dyDescent="0.25">
      <c r="B3988" s="264">
        <v>3925</v>
      </c>
      <c r="C3988" s="263">
        <v>123.60581909299093</v>
      </c>
    </row>
    <row r="3989" spans="2:3" x14ac:dyDescent="0.25">
      <c r="B3989" s="264">
        <v>3926</v>
      </c>
      <c r="C3989" s="263">
        <v>128.82069407785758</v>
      </c>
    </row>
    <row r="3990" spans="2:3" x14ac:dyDescent="0.25">
      <c r="B3990" s="264">
        <v>3927</v>
      </c>
      <c r="C3990" s="263">
        <v>93.601058169935939</v>
      </c>
    </row>
    <row r="3991" spans="2:3" x14ac:dyDescent="0.25">
      <c r="B3991" s="264">
        <v>3928</v>
      </c>
      <c r="C3991" s="263">
        <v>135.20112925803227</v>
      </c>
    </row>
    <row r="3992" spans="2:3" x14ac:dyDescent="0.25">
      <c r="B3992" s="264">
        <v>3929</v>
      </c>
      <c r="C3992" s="263">
        <v>112.77061585918511</v>
      </c>
    </row>
    <row r="3993" spans="2:3" x14ac:dyDescent="0.25">
      <c r="B3993" s="264">
        <v>3930</v>
      </c>
      <c r="C3993" s="263">
        <v>143.77668583766311</v>
      </c>
    </row>
    <row r="3994" spans="2:3" x14ac:dyDescent="0.25">
      <c r="B3994" s="264">
        <v>3931</v>
      </c>
      <c r="C3994" s="263">
        <v>107.65835780834335</v>
      </c>
    </row>
    <row r="3995" spans="2:3" x14ac:dyDescent="0.25">
      <c r="B3995" s="264">
        <v>3932</v>
      </c>
      <c r="C3995" s="263">
        <v>124.96266148577929</v>
      </c>
    </row>
    <row r="3996" spans="2:3" x14ac:dyDescent="0.25">
      <c r="B3996" s="264">
        <v>3933</v>
      </c>
      <c r="C3996" s="263">
        <v>117.15211507598809</v>
      </c>
    </row>
    <row r="3997" spans="2:3" x14ac:dyDescent="0.25">
      <c r="B3997" s="264">
        <v>3934</v>
      </c>
      <c r="C3997" s="263">
        <v>156.30197038706996</v>
      </c>
    </row>
    <row r="3998" spans="2:3" x14ac:dyDescent="0.25">
      <c r="B3998" s="264">
        <v>3935</v>
      </c>
      <c r="C3998" s="263">
        <v>109.95307868418465</v>
      </c>
    </row>
    <row r="3999" spans="2:3" x14ac:dyDescent="0.25">
      <c r="B3999" s="264">
        <v>3936</v>
      </c>
      <c r="C3999" s="263">
        <v>135.31785802935124</v>
      </c>
    </row>
    <row r="4000" spans="2:3" x14ac:dyDescent="0.25">
      <c r="B4000" s="264">
        <v>3937</v>
      </c>
      <c r="C4000" s="263">
        <v>76.75725453823253</v>
      </c>
    </row>
    <row r="4001" spans="2:3" x14ac:dyDescent="0.25">
      <c r="B4001" s="264">
        <v>3938</v>
      </c>
      <c r="C4001" s="263">
        <v>146.44803067938727</v>
      </c>
    </row>
    <row r="4002" spans="2:3" x14ac:dyDescent="0.25">
      <c r="B4002" s="264">
        <v>3939</v>
      </c>
      <c r="C4002" s="263">
        <v>127.87535823907726</v>
      </c>
    </row>
    <row r="4003" spans="2:3" x14ac:dyDescent="0.25">
      <c r="B4003" s="264">
        <v>3940</v>
      </c>
      <c r="C4003" s="263">
        <v>72.409791076185385</v>
      </c>
    </row>
    <row r="4004" spans="2:3" x14ac:dyDescent="0.25">
      <c r="B4004" s="264">
        <v>3941</v>
      </c>
      <c r="C4004" s="263">
        <v>111.32341134284806</v>
      </c>
    </row>
    <row r="4005" spans="2:3" x14ac:dyDescent="0.25">
      <c r="B4005" s="264">
        <v>3942</v>
      </c>
      <c r="C4005" s="263">
        <v>136.36327128005786</v>
      </c>
    </row>
    <row r="4006" spans="2:3" x14ac:dyDescent="0.25">
      <c r="B4006" s="264">
        <v>3943</v>
      </c>
      <c r="C4006" s="263">
        <v>104.13669542420064</v>
      </c>
    </row>
    <row r="4007" spans="2:3" x14ac:dyDescent="0.25">
      <c r="B4007" s="264">
        <v>3944</v>
      </c>
      <c r="C4007" s="263">
        <v>139.36899547774973</v>
      </c>
    </row>
    <row r="4008" spans="2:3" x14ac:dyDescent="0.25">
      <c r="B4008" s="264">
        <v>3945</v>
      </c>
      <c r="C4008" s="263">
        <v>119.1929966222537</v>
      </c>
    </row>
    <row r="4009" spans="2:3" x14ac:dyDescent="0.25">
      <c r="B4009" s="264">
        <v>3946</v>
      </c>
      <c r="C4009" s="263">
        <v>118.91491608770372</v>
      </c>
    </row>
    <row r="4010" spans="2:3" x14ac:dyDescent="0.25">
      <c r="B4010" s="264">
        <v>3947</v>
      </c>
      <c r="C4010" s="263">
        <v>157.68070557770807</v>
      </c>
    </row>
    <row r="4011" spans="2:3" x14ac:dyDescent="0.25">
      <c r="B4011" s="264">
        <v>3948</v>
      </c>
      <c r="C4011" s="263">
        <v>101.12963709260683</v>
      </c>
    </row>
    <row r="4012" spans="2:3" x14ac:dyDescent="0.25">
      <c r="B4012" s="264">
        <v>3949</v>
      </c>
      <c r="C4012" s="263">
        <v>126.97233967699248</v>
      </c>
    </row>
    <row r="4013" spans="2:3" x14ac:dyDescent="0.25">
      <c r="B4013" s="264">
        <v>3950</v>
      </c>
      <c r="C4013" s="263">
        <v>111.45442489401452</v>
      </c>
    </row>
    <row r="4014" spans="2:3" x14ac:dyDescent="0.25">
      <c r="B4014" s="264">
        <v>3951</v>
      </c>
      <c r="C4014" s="263">
        <v>153.71923468639278</v>
      </c>
    </row>
    <row r="4015" spans="2:3" x14ac:dyDescent="0.25">
      <c r="B4015" s="264">
        <v>3952</v>
      </c>
      <c r="C4015" s="263">
        <v>144.83034820494191</v>
      </c>
    </row>
    <row r="4016" spans="2:3" x14ac:dyDescent="0.25">
      <c r="B4016" s="264">
        <v>3953</v>
      </c>
      <c r="C4016" s="263">
        <v>91.35545835872243</v>
      </c>
    </row>
    <row r="4017" spans="2:3" x14ac:dyDescent="0.25">
      <c r="B4017" s="264">
        <v>3954</v>
      </c>
      <c r="C4017" s="263">
        <v>101.29226926361675</v>
      </c>
    </row>
    <row r="4018" spans="2:3" x14ac:dyDescent="0.25">
      <c r="B4018" s="264">
        <v>3955</v>
      </c>
      <c r="C4018" s="263">
        <v>132.49087409885163</v>
      </c>
    </row>
    <row r="4019" spans="2:3" x14ac:dyDescent="0.25">
      <c r="B4019" s="264">
        <v>3956</v>
      </c>
      <c r="C4019" s="263">
        <v>140.04145635268219</v>
      </c>
    </row>
    <row r="4020" spans="2:3" x14ac:dyDescent="0.25">
      <c r="B4020" s="264">
        <v>3957</v>
      </c>
      <c r="C4020" s="263">
        <v>136.7563105348562</v>
      </c>
    </row>
    <row r="4021" spans="2:3" x14ac:dyDescent="0.25">
      <c r="B4021" s="264">
        <v>3958</v>
      </c>
      <c r="C4021" s="263">
        <v>108.13733324406918</v>
      </c>
    </row>
    <row r="4022" spans="2:3" x14ac:dyDescent="0.25">
      <c r="B4022" s="264">
        <v>3959</v>
      </c>
      <c r="C4022" s="263">
        <v>91.810701706270322</v>
      </c>
    </row>
    <row r="4023" spans="2:3" x14ac:dyDescent="0.25">
      <c r="B4023" s="264">
        <v>3960</v>
      </c>
      <c r="C4023" s="263">
        <v>125.27206840559398</v>
      </c>
    </row>
    <row r="4024" spans="2:3" x14ac:dyDescent="0.25">
      <c r="B4024" s="264">
        <v>3961</v>
      </c>
      <c r="C4024" s="263">
        <v>117.48415453391367</v>
      </c>
    </row>
    <row r="4025" spans="2:3" x14ac:dyDescent="0.25">
      <c r="B4025" s="264">
        <v>3962</v>
      </c>
      <c r="C4025" s="263">
        <v>119.35896178956037</v>
      </c>
    </row>
    <row r="4026" spans="2:3" x14ac:dyDescent="0.25">
      <c r="B4026" s="264">
        <v>3963</v>
      </c>
      <c r="C4026" s="263">
        <v>49.076502395897961</v>
      </c>
    </row>
    <row r="4027" spans="2:3" x14ac:dyDescent="0.25">
      <c r="B4027" s="264">
        <v>3964</v>
      </c>
      <c r="C4027" s="263">
        <v>141.39023675126768</v>
      </c>
    </row>
    <row r="4028" spans="2:3" x14ac:dyDescent="0.25">
      <c r="B4028" s="264">
        <v>3965</v>
      </c>
      <c r="C4028" s="263">
        <v>139.20727901923911</v>
      </c>
    </row>
    <row r="4029" spans="2:3" x14ac:dyDescent="0.25">
      <c r="B4029" s="264">
        <v>3966</v>
      </c>
      <c r="C4029" s="263">
        <v>139.84897055570576</v>
      </c>
    </row>
    <row r="4030" spans="2:3" x14ac:dyDescent="0.25">
      <c r="B4030" s="264">
        <v>3967</v>
      </c>
      <c r="C4030" s="263">
        <v>100.99963872690515</v>
      </c>
    </row>
    <row r="4031" spans="2:3" x14ac:dyDescent="0.25">
      <c r="B4031" s="264">
        <v>3968</v>
      </c>
      <c r="C4031" s="263">
        <v>125.81951920574798</v>
      </c>
    </row>
    <row r="4032" spans="2:3" x14ac:dyDescent="0.25">
      <c r="B4032" s="264">
        <v>3969</v>
      </c>
      <c r="C4032" s="263">
        <v>102.02323044011233</v>
      </c>
    </row>
    <row r="4033" spans="2:3" x14ac:dyDescent="0.25">
      <c r="B4033" s="264">
        <v>3970</v>
      </c>
      <c r="C4033" s="263">
        <v>98.531564074529115</v>
      </c>
    </row>
    <row r="4034" spans="2:3" x14ac:dyDescent="0.25">
      <c r="B4034" s="264">
        <v>3971</v>
      </c>
      <c r="C4034" s="263">
        <v>125.24640308854131</v>
      </c>
    </row>
    <row r="4035" spans="2:3" x14ac:dyDescent="0.25">
      <c r="B4035" s="264">
        <v>3972</v>
      </c>
      <c r="C4035" s="263">
        <v>142.66795043700196</v>
      </c>
    </row>
    <row r="4036" spans="2:3" x14ac:dyDescent="0.25">
      <c r="B4036" s="264">
        <v>3973</v>
      </c>
      <c r="C4036" s="263">
        <v>123.32035922616988</v>
      </c>
    </row>
    <row r="4037" spans="2:3" x14ac:dyDescent="0.25">
      <c r="B4037" s="264">
        <v>3974</v>
      </c>
      <c r="C4037" s="263">
        <v>168.9632305476284</v>
      </c>
    </row>
    <row r="4038" spans="2:3" x14ac:dyDescent="0.25">
      <c r="B4038" s="264">
        <v>3975</v>
      </c>
      <c r="C4038" s="263">
        <v>119.51833939084527</v>
      </c>
    </row>
    <row r="4039" spans="2:3" x14ac:dyDescent="0.25">
      <c r="B4039" s="264">
        <v>3976</v>
      </c>
      <c r="C4039" s="263">
        <v>83.536267782027068</v>
      </c>
    </row>
    <row r="4040" spans="2:3" x14ac:dyDescent="0.25">
      <c r="B4040" s="264">
        <v>3977</v>
      </c>
      <c r="C4040" s="263">
        <v>116.85645085600449</v>
      </c>
    </row>
    <row r="4041" spans="2:3" x14ac:dyDescent="0.25">
      <c r="B4041" s="264">
        <v>3978</v>
      </c>
      <c r="C4041" s="263">
        <v>96.495648883334283</v>
      </c>
    </row>
    <row r="4042" spans="2:3" x14ac:dyDescent="0.25">
      <c r="B4042" s="264">
        <v>3979</v>
      </c>
      <c r="C4042" s="263">
        <v>137.56793303786822</v>
      </c>
    </row>
    <row r="4043" spans="2:3" x14ac:dyDescent="0.25">
      <c r="B4043" s="264">
        <v>3980</v>
      </c>
      <c r="C4043" s="263">
        <v>138.56052953376454</v>
      </c>
    </row>
    <row r="4044" spans="2:3" x14ac:dyDescent="0.25">
      <c r="B4044" s="264">
        <v>3981</v>
      </c>
      <c r="C4044" s="263">
        <v>152.76653474036738</v>
      </c>
    </row>
    <row r="4045" spans="2:3" x14ac:dyDescent="0.25">
      <c r="B4045" s="264">
        <v>3982</v>
      </c>
      <c r="C4045" s="263">
        <v>127.1149593372529</v>
      </c>
    </row>
    <row r="4046" spans="2:3" x14ac:dyDescent="0.25">
      <c r="B4046" s="264">
        <v>3983</v>
      </c>
      <c r="C4046" s="263">
        <v>105.97729871549082</v>
      </c>
    </row>
    <row r="4047" spans="2:3" x14ac:dyDescent="0.25">
      <c r="B4047" s="264">
        <v>3984</v>
      </c>
      <c r="C4047" s="263">
        <v>101.52484047622666</v>
      </c>
    </row>
    <row r="4048" spans="2:3" x14ac:dyDescent="0.25">
      <c r="B4048" s="264">
        <v>3985</v>
      </c>
      <c r="C4048" s="263">
        <v>161.79978827343817</v>
      </c>
    </row>
    <row r="4049" spans="2:3" x14ac:dyDescent="0.25">
      <c r="B4049" s="264">
        <v>3986</v>
      </c>
      <c r="C4049" s="263">
        <v>101.65342195300937</v>
      </c>
    </row>
    <row r="4050" spans="2:3" x14ac:dyDescent="0.25">
      <c r="B4050" s="264">
        <v>3987</v>
      </c>
      <c r="C4050" s="263">
        <v>153.60563760045935</v>
      </c>
    </row>
    <row r="4051" spans="2:3" x14ac:dyDescent="0.25">
      <c r="B4051" s="264">
        <v>3988</v>
      </c>
      <c r="C4051" s="263">
        <v>76.704864184511706</v>
      </c>
    </row>
    <row r="4052" spans="2:3" x14ac:dyDescent="0.25">
      <c r="B4052" s="264">
        <v>3989</v>
      </c>
      <c r="C4052" s="263">
        <v>137.80218480572884</v>
      </c>
    </row>
    <row r="4053" spans="2:3" x14ac:dyDescent="0.25">
      <c r="B4053" s="264">
        <v>3990</v>
      </c>
      <c r="C4053" s="263">
        <v>102.15622138360823</v>
      </c>
    </row>
    <row r="4054" spans="2:3" x14ac:dyDescent="0.25">
      <c r="B4054" s="264">
        <v>3991</v>
      </c>
      <c r="C4054" s="263">
        <v>177.17873813142512</v>
      </c>
    </row>
    <row r="4055" spans="2:3" x14ac:dyDescent="0.25">
      <c r="B4055" s="264">
        <v>3992</v>
      </c>
      <c r="C4055" s="263">
        <v>108.79039833775047</v>
      </c>
    </row>
    <row r="4056" spans="2:3" x14ac:dyDescent="0.25">
      <c r="B4056" s="264">
        <v>3993</v>
      </c>
      <c r="C4056" s="263">
        <v>166.50813006969889</v>
      </c>
    </row>
    <row r="4057" spans="2:3" x14ac:dyDescent="0.25">
      <c r="B4057" s="264">
        <v>3994</v>
      </c>
      <c r="C4057" s="263">
        <v>111.64026056592971</v>
      </c>
    </row>
    <row r="4058" spans="2:3" x14ac:dyDescent="0.25">
      <c r="B4058" s="264">
        <v>3995</v>
      </c>
      <c r="C4058" s="263">
        <v>133.4255711909305</v>
      </c>
    </row>
    <row r="4059" spans="2:3" x14ac:dyDescent="0.25">
      <c r="B4059" s="264">
        <v>3996</v>
      </c>
      <c r="C4059" s="263">
        <v>124.2154242290202</v>
      </c>
    </row>
    <row r="4060" spans="2:3" x14ac:dyDescent="0.25">
      <c r="B4060" s="264">
        <v>3997</v>
      </c>
      <c r="C4060" s="263">
        <v>115.93942807232499</v>
      </c>
    </row>
    <row r="4061" spans="2:3" x14ac:dyDescent="0.25">
      <c r="B4061" s="264">
        <v>3998</v>
      </c>
      <c r="C4061" s="263">
        <v>108.65243991235474</v>
      </c>
    </row>
    <row r="4062" spans="2:3" x14ac:dyDescent="0.25">
      <c r="B4062" s="264">
        <v>3999</v>
      </c>
      <c r="C4062" s="263">
        <v>133.21184088802755</v>
      </c>
    </row>
    <row r="4063" spans="2:3" x14ac:dyDescent="0.25">
      <c r="B4063" s="264">
        <v>4000</v>
      </c>
      <c r="C4063" s="263">
        <v>137.26463546677621</v>
      </c>
    </row>
    <row r="4064" spans="2:3" x14ac:dyDescent="0.25">
      <c r="B4064" s="264">
        <v>4001</v>
      </c>
      <c r="C4064" s="263">
        <v>97.793921028342979</v>
      </c>
    </row>
    <row r="4065" spans="2:3" x14ac:dyDescent="0.25">
      <c r="B4065" s="264">
        <v>4002</v>
      </c>
      <c r="C4065" s="263">
        <v>100.22819725162569</v>
      </c>
    </row>
    <row r="4066" spans="2:3" x14ac:dyDescent="0.25">
      <c r="B4066" s="264">
        <v>4003</v>
      </c>
      <c r="C4066" s="263">
        <v>94.026960677981336</v>
      </c>
    </row>
    <row r="4067" spans="2:3" x14ac:dyDescent="0.25">
      <c r="B4067" s="264">
        <v>4004</v>
      </c>
      <c r="C4067" s="263">
        <v>145.03688709354947</v>
      </c>
    </row>
    <row r="4068" spans="2:3" x14ac:dyDescent="0.25">
      <c r="B4068" s="264">
        <v>4005</v>
      </c>
      <c r="C4068" s="263">
        <v>128.68794853567104</v>
      </c>
    </row>
    <row r="4069" spans="2:3" x14ac:dyDescent="0.25">
      <c r="B4069" s="264">
        <v>4006</v>
      </c>
      <c r="C4069" s="263">
        <v>130.28486917474586</v>
      </c>
    </row>
    <row r="4070" spans="2:3" x14ac:dyDescent="0.25">
      <c r="B4070" s="264">
        <v>4007</v>
      </c>
      <c r="C4070" s="263">
        <v>135.38307471094296</v>
      </c>
    </row>
    <row r="4071" spans="2:3" x14ac:dyDescent="0.25">
      <c r="B4071" s="264">
        <v>4008</v>
      </c>
      <c r="C4071" s="263">
        <v>66.894576626024303</v>
      </c>
    </row>
    <row r="4072" spans="2:3" x14ac:dyDescent="0.25">
      <c r="B4072" s="264">
        <v>4009</v>
      </c>
      <c r="C4072" s="263">
        <v>111.21534702767443</v>
      </c>
    </row>
    <row r="4073" spans="2:3" x14ac:dyDescent="0.25">
      <c r="B4073" s="264">
        <v>4010</v>
      </c>
      <c r="C4073" s="263">
        <v>101.96863819460964</v>
      </c>
    </row>
    <row r="4074" spans="2:3" x14ac:dyDescent="0.25">
      <c r="B4074" s="264">
        <v>4011</v>
      </c>
      <c r="C4074" s="263">
        <v>149.00923144921447</v>
      </c>
    </row>
    <row r="4075" spans="2:3" x14ac:dyDescent="0.25">
      <c r="B4075" s="264">
        <v>4012</v>
      </c>
      <c r="C4075" s="263">
        <v>128.58858223763147</v>
      </c>
    </row>
    <row r="4076" spans="2:3" x14ac:dyDescent="0.25">
      <c r="B4076" s="264">
        <v>4013</v>
      </c>
      <c r="C4076" s="263">
        <v>114.46317923817269</v>
      </c>
    </row>
    <row r="4077" spans="2:3" x14ac:dyDescent="0.25">
      <c r="B4077" s="264">
        <v>4014</v>
      </c>
      <c r="C4077" s="263">
        <v>137.52911497494767</v>
      </c>
    </row>
    <row r="4078" spans="2:3" x14ac:dyDescent="0.25">
      <c r="B4078" s="264">
        <v>4015</v>
      </c>
      <c r="C4078" s="263">
        <v>85.190355558044004</v>
      </c>
    </row>
    <row r="4079" spans="2:3" x14ac:dyDescent="0.25">
      <c r="B4079" s="264">
        <v>4016</v>
      </c>
      <c r="C4079" s="263">
        <v>146.03151533914783</v>
      </c>
    </row>
    <row r="4080" spans="2:3" x14ac:dyDescent="0.25">
      <c r="B4080" s="264">
        <v>4017</v>
      </c>
      <c r="C4080" s="263">
        <v>119.94768411973048</v>
      </c>
    </row>
    <row r="4081" spans="2:3" x14ac:dyDescent="0.25">
      <c r="B4081" s="264">
        <v>4018</v>
      </c>
      <c r="C4081" s="263">
        <v>111.61980540360945</v>
      </c>
    </row>
    <row r="4082" spans="2:3" x14ac:dyDescent="0.25">
      <c r="B4082" s="264">
        <v>4019</v>
      </c>
      <c r="C4082" s="263">
        <v>103.38853187404871</v>
      </c>
    </row>
    <row r="4083" spans="2:3" x14ac:dyDescent="0.25">
      <c r="B4083" s="264">
        <v>4020</v>
      </c>
      <c r="C4083" s="263">
        <v>110.5177795797525</v>
      </c>
    </row>
    <row r="4084" spans="2:3" x14ac:dyDescent="0.25">
      <c r="B4084" s="264">
        <v>4021</v>
      </c>
      <c r="C4084" s="263">
        <v>107.32336861044575</v>
      </c>
    </row>
    <row r="4085" spans="2:3" x14ac:dyDescent="0.25">
      <c r="B4085" s="264">
        <v>4022</v>
      </c>
      <c r="C4085" s="263">
        <v>151.92306921671718</v>
      </c>
    </row>
    <row r="4086" spans="2:3" x14ac:dyDescent="0.25">
      <c r="B4086" s="264">
        <v>4023</v>
      </c>
      <c r="C4086" s="263">
        <v>98.700589645004158</v>
      </c>
    </row>
    <row r="4087" spans="2:3" x14ac:dyDescent="0.25">
      <c r="B4087" s="264">
        <v>4024</v>
      </c>
      <c r="C4087" s="263">
        <v>64.098273939761015</v>
      </c>
    </row>
    <row r="4088" spans="2:3" x14ac:dyDescent="0.25">
      <c r="B4088" s="264">
        <v>4025</v>
      </c>
      <c r="C4088" s="263">
        <v>151.4358346065369</v>
      </c>
    </row>
    <row r="4089" spans="2:3" x14ac:dyDescent="0.25">
      <c r="B4089" s="264">
        <v>4026</v>
      </c>
      <c r="C4089" s="263">
        <v>135.59003491449616</v>
      </c>
    </row>
    <row r="4090" spans="2:3" x14ac:dyDescent="0.25">
      <c r="B4090" s="264">
        <v>4027</v>
      </c>
      <c r="C4090" s="263">
        <v>119.77406885975316</v>
      </c>
    </row>
    <row r="4091" spans="2:3" x14ac:dyDescent="0.25">
      <c r="B4091" s="264">
        <v>4028</v>
      </c>
      <c r="C4091" s="263">
        <v>127.15247248811535</v>
      </c>
    </row>
    <row r="4092" spans="2:3" x14ac:dyDescent="0.25">
      <c r="B4092" s="264">
        <v>4029</v>
      </c>
      <c r="C4092" s="263">
        <v>122.2121682916837</v>
      </c>
    </row>
    <row r="4093" spans="2:3" x14ac:dyDescent="0.25">
      <c r="B4093" s="264">
        <v>4030</v>
      </c>
      <c r="C4093" s="263">
        <v>102.31499521103574</v>
      </c>
    </row>
    <row r="4094" spans="2:3" x14ac:dyDescent="0.25">
      <c r="B4094" s="264">
        <v>4031</v>
      </c>
      <c r="C4094" s="263">
        <v>145.47395564507929</v>
      </c>
    </row>
    <row r="4095" spans="2:3" x14ac:dyDescent="0.25">
      <c r="B4095" s="264">
        <v>4032</v>
      </c>
      <c r="C4095" s="263">
        <v>119.03675629910036</v>
      </c>
    </row>
    <row r="4096" spans="2:3" x14ac:dyDescent="0.25">
      <c r="B4096" s="264">
        <v>4033</v>
      </c>
      <c r="C4096" s="263">
        <v>135.768261194312</v>
      </c>
    </row>
    <row r="4097" spans="2:3" x14ac:dyDescent="0.25">
      <c r="B4097" s="264">
        <v>4034</v>
      </c>
      <c r="C4097" s="263">
        <v>127.01596213855045</v>
      </c>
    </row>
    <row r="4098" spans="2:3" x14ac:dyDescent="0.25">
      <c r="B4098" s="264">
        <v>4035</v>
      </c>
      <c r="C4098" s="263">
        <v>124.83753305276954</v>
      </c>
    </row>
    <row r="4099" spans="2:3" x14ac:dyDescent="0.25">
      <c r="B4099" s="264">
        <v>4036</v>
      </c>
      <c r="C4099" s="263">
        <v>135.51472564064025</v>
      </c>
    </row>
    <row r="4100" spans="2:3" x14ac:dyDescent="0.25">
      <c r="B4100" s="264">
        <v>4037</v>
      </c>
      <c r="C4100" s="263">
        <v>158.24217029730795</v>
      </c>
    </row>
    <row r="4101" spans="2:3" x14ac:dyDescent="0.25">
      <c r="B4101" s="264">
        <v>4038</v>
      </c>
      <c r="C4101" s="263">
        <v>100.6692659937671</v>
      </c>
    </row>
    <row r="4102" spans="2:3" x14ac:dyDescent="0.25">
      <c r="B4102" s="264">
        <v>4039</v>
      </c>
      <c r="C4102" s="263">
        <v>119.10574203783024</v>
      </c>
    </row>
    <row r="4103" spans="2:3" x14ac:dyDescent="0.25">
      <c r="B4103" s="264">
        <v>4040</v>
      </c>
      <c r="C4103" s="263">
        <v>76.780251340839385</v>
      </c>
    </row>
    <row r="4104" spans="2:3" x14ac:dyDescent="0.25">
      <c r="B4104" s="264">
        <v>4041</v>
      </c>
      <c r="C4104" s="263">
        <v>78.656626765332703</v>
      </c>
    </row>
    <row r="4105" spans="2:3" x14ac:dyDescent="0.25">
      <c r="B4105" s="264">
        <v>4042</v>
      </c>
      <c r="C4105" s="263">
        <v>82.166534087431344</v>
      </c>
    </row>
    <row r="4106" spans="2:3" x14ac:dyDescent="0.25">
      <c r="B4106" s="264">
        <v>4043</v>
      </c>
      <c r="C4106" s="263">
        <v>128.36869440407432</v>
      </c>
    </row>
    <row r="4107" spans="2:3" x14ac:dyDescent="0.25">
      <c r="B4107" s="264">
        <v>4044</v>
      </c>
      <c r="C4107" s="263">
        <v>155.99902361705884</v>
      </c>
    </row>
    <row r="4108" spans="2:3" x14ac:dyDescent="0.25">
      <c r="B4108" s="264">
        <v>4045</v>
      </c>
      <c r="C4108" s="263">
        <v>133.91592119575728</v>
      </c>
    </row>
    <row r="4109" spans="2:3" x14ac:dyDescent="0.25">
      <c r="B4109" s="264">
        <v>4046</v>
      </c>
      <c r="C4109" s="263">
        <v>91.203872292987114</v>
      </c>
    </row>
    <row r="4110" spans="2:3" x14ac:dyDescent="0.25">
      <c r="B4110" s="264">
        <v>4047</v>
      </c>
      <c r="C4110" s="263">
        <v>157.56507411108848</v>
      </c>
    </row>
    <row r="4111" spans="2:3" x14ac:dyDescent="0.25">
      <c r="B4111" s="264">
        <v>4048</v>
      </c>
      <c r="C4111" s="263">
        <v>100.21992547224164</v>
      </c>
    </row>
    <row r="4112" spans="2:3" x14ac:dyDescent="0.25">
      <c r="B4112" s="264">
        <v>4049</v>
      </c>
      <c r="C4112" s="263">
        <v>139.4435259607267</v>
      </c>
    </row>
    <row r="4113" spans="2:3" x14ac:dyDescent="0.25">
      <c r="B4113" s="264">
        <v>4050</v>
      </c>
      <c r="C4113" s="263">
        <v>101.08516236174242</v>
      </c>
    </row>
    <row r="4114" spans="2:3" x14ac:dyDescent="0.25">
      <c r="B4114" s="264">
        <v>4051</v>
      </c>
      <c r="C4114" s="263">
        <v>139.50876419162853</v>
      </c>
    </row>
    <row r="4115" spans="2:3" x14ac:dyDescent="0.25">
      <c r="B4115" s="264">
        <v>4052</v>
      </c>
      <c r="C4115" s="263">
        <v>107.51498407983425</v>
      </c>
    </row>
    <row r="4116" spans="2:3" x14ac:dyDescent="0.25">
      <c r="B4116" s="264">
        <v>4053</v>
      </c>
      <c r="C4116" s="263">
        <v>114.55573485221427</v>
      </c>
    </row>
    <row r="4117" spans="2:3" x14ac:dyDescent="0.25">
      <c r="B4117" s="264">
        <v>4054</v>
      </c>
      <c r="C4117" s="263">
        <v>115.53775396231677</v>
      </c>
    </row>
    <row r="4118" spans="2:3" x14ac:dyDescent="0.25">
      <c r="B4118" s="264">
        <v>4055</v>
      </c>
      <c r="C4118" s="263">
        <v>95.558432264471918</v>
      </c>
    </row>
    <row r="4119" spans="2:3" x14ac:dyDescent="0.25">
      <c r="B4119" s="264">
        <v>4056</v>
      </c>
      <c r="C4119" s="263">
        <v>120.17407894332496</v>
      </c>
    </row>
    <row r="4120" spans="2:3" x14ac:dyDescent="0.25">
      <c r="B4120" s="264">
        <v>4057</v>
      </c>
      <c r="C4120" s="263">
        <v>135.56986993424988</v>
      </c>
    </row>
    <row r="4121" spans="2:3" x14ac:dyDescent="0.25">
      <c r="B4121" s="264">
        <v>4058</v>
      </c>
      <c r="C4121" s="263">
        <v>99.1940024444431</v>
      </c>
    </row>
    <row r="4122" spans="2:3" x14ac:dyDescent="0.25">
      <c r="B4122" s="264">
        <v>4059</v>
      </c>
      <c r="C4122" s="263">
        <v>106.06042819672427</v>
      </c>
    </row>
    <row r="4123" spans="2:3" x14ac:dyDescent="0.25">
      <c r="B4123" s="264">
        <v>4060</v>
      </c>
      <c r="C4123" s="263">
        <v>112.83768402682185</v>
      </c>
    </row>
    <row r="4124" spans="2:3" x14ac:dyDescent="0.25">
      <c r="B4124" s="264">
        <v>4061</v>
      </c>
      <c r="C4124" s="263">
        <v>103.47335486369789</v>
      </c>
    </row>
    <row r="4125" spans="2:3" x14ac:dyDescent="0.25">
      <c r="B4125" s="264">
        <v>4062</v>
      </c>
      <c r="C4125" s="263">
        <v>141.75785603302555</v>
      </c>
    </row>
    <row r="4126" spans="2:3" x14ac:dyDescent="0.25">
      <c r="B4126" s="264">
        <v>4063</v>
      </c>
      <c r="C4126" s="263">
        <v>118.41407243613126</v>
      </c>
    </row>
    <row r="4127" spans="2:3" x14ac:dyDescent="0.25">
      <c r="B4127" s="264">
        <v>4064</v>
      </c>
      <c r="C4127" s="263">
        <v>136.4950896858488</v>
      </c>
    </row>
    <row r="4128" spans="2:3" x14ac:dyDescent="0.25">
      <c r="B4128" s="264">
        <v>4065</v>
      </c>
      <c r="C4128" s="263">
        <v>96.887323279847948</v>
      </c>
    </row>
    <row r="4129" spans="2:3" x14ac:dyDescent="0.25">
      <c r="B4129" s="264">
        <v>4066</v>
      </c>
      <c r="C4129" s="263">
        <v>95.141651628959934</v>
      </c>
    </row>
    <row r="4130" spans="2:3" x14ac:dyDescent="0.25">
      <c r="B4130" s="264">
        <v>4067</v>
      </c>
      <c r="C4130" s="263">
        <v>90.594842155263493</v>
      </c>
    </row>
    <row r="4131" spans="2:3" x14ac:dyDescent="0.25">
      <c r="B4131" s="264">
        <v>4068</v>
      </c>
      <c r="C4131" s="263">
        <v>125.24547987039783</v>
      </c>
    </row>
    <row r="4132" spans="2:3" x14ac:dyDescent="0.25">
      <c r="B4132" s="264">
        <v>4069</v>
      </c>
      <c r="C4132" s="263">
        <v>84.510388815246458</v>
      </c>
    </row>
    <row r="4133" spans="2:3" x14ac:dyDescent="0.25">
      <c r="B4133" s="264">
        <v>4070</v>
      </c>
      <c r="C4133" s="263">
        <v>135.57444930305601</v>
      </c>
    </row>
    <row r="4134" spans="2:3" x14ac:dyDescent="0.25">
      <c r="B4134" s="264">
        <v>4071</v>
      </c>
      <c r="C4134" s="263">
        <v>113.65028870392563</v>
      </c>
    </row>
    <row r="4135" spans="2:3" x14ac:dyDescent="0.25">
      <c r="B4135" s="264">
        <v>4072</v>
      </c>
      <c r="C4135" s="263">
        <v>127.22344669637678</v>
      </c>
    </row>
    <row r="4136" spans="2:3" x14ac:dyDescent="0.25">
      <c r="B4136" s="264">
        <v>4073</v>
      </c>
      <c r="C4136" s="263">
        <v>90.038361739048369</v>
      </c>
    </row>
    <row r="4137" spans="2:3" x14ac:dyDescent="0.25">
      <c r="B4137" s="264">
        <v>4074</v>
      </c>
      <c r="C4137" s="263">
        <v>60.062860589028475</v>
      </c>
    </row>
    <row r="4138" spans="2:3" x14ac:dyDescent="0.25">
      <c r="B4138" s="264">
        <v>4075</v>
      </c>
      <c r="C4138" s="263">
        <v>162.5314253936879</v>
      </c>
    </row>
    <row r="4139" spans="2:3" x14ac:dyDescent="0.25">
      <c r="B4139" s="264">
        <v>4076</v>
      </c>
      <c r="C4139" s="263">
        <v>126.20503996024846</v>
      </c>
    </row>
    <row r="4140" spans="2:3" x14ac:dyDescent="0.25">
      <c r="B4140" s="264">
        <v>4077</v>
      </c>
      <c r="C4140" s="263">
        <v>90.791247837654026</v>
      </c>
    </row>
    <row r="4141" spans="2:3" x14ac:dyDescent="0.25">
      <c r="B4141" s="264">
        <v>4078</v>
      </c>
      <c r="C4141" s="263">
        <v>84.661523664705001</v>
      </c>
    </row>
    <row r="4142" spans="2:3" x14ac:dyDescent="0.25">
      <c r="B4142" s="264">
        <v>4079</v>
      </c>
      <c r="C4142" s="263">
        <v>82.615373561247708</v>
      </c>
    </row>
    <row r="4143" spans="2:3" x14ac:dyDescent="0.25">
      <c r="B4143" s="264">
        <v>4080</v>
      </c>
      <c r="C4143" s="263">
        <v>176.8104271549218</v>
      </c>
    </row>
    <row r="4144" spans="2:3" x14ac:dyDescent="0.25">
      <c r="B4144" s="264">
        <v>4081</v>
      </c>
      <c r="C4144" s="263">
        <v>153.39903352195114</v>
      </c>
    </row>
    <row r="4145" spans="2:3" x14ac:dyDescent="0.25">
      <c r="B4145" s="264">
        <v>4082</v>
      </c>
      <c r="C4145" s="263">
        <v>89.19813305165394</v>
      </c>
    </row>
    <row r="4146" spans="2:3" x14ac:dyDescent="0.25">
      <c r="B4146" s="264">
        <v>4083</v>
      </c>
      <c r="C4146" s="263">
        <v>134.94758640509565</v>
      </c>
    </row>
    <row r="4147" spans="2:3" x14ac:dyDescent="0.25">
      <c r="B4147" s="264">
        <v>4084</v>
      </c>
      <c r="C4147" s="263">
        <v>116.23966729525682</v>
      </c>
    </row>
    <row r="4148" spans="2:3" x14ac:dyDescent="0.25">
      <c r="B4148" s="264">
        <v>4085</v>
      </c>
      <c r="C4148" s="263">
        <v>119.97348521259383</v>
      </c>
    </row>
    <row r="4149" spans="2:3" x14ac:dyDescent="0.25">
      <c r="B4149" s="264">
        <v>4086</v>
      </c>
      <c r="C4149" s="263">
        <v>67.096318979077765</v>
      </c>
    </row>
    <row r="4150" spans="2:3" x14ac:dyDescent="0.25">
      <c r="B4150" s="264">
        <v>4087</v>
      </c>
      <c r="C4150" s="263">
        <v>93.760412679079863</v>
      </c>
    </row>
    <row r="4151" spans="2:3" x14ac:dyDescent="0.25">
      <c r="B4151" s="264">
        <v>4088</v>
      </c>
      <c r="C4151" s="263">
        <v>104.78988768752416</v>
      </c>
    </row>
    <row r="4152" spans="2:3" x14ac:dyDescent="0.25">
      <c r="B4152" s="264">
        <v>4089</v>
      </c>
      <c r="C4152" s="263">
        <v>116.11640726327957</v>
      </c>
    </row>
    <row r="4153" spans="2:3" x14ac:dyDescent="0.25">
      <c r="B4153" s="264">
        <v>4090</v>
      </c>
      <c r="C4153" s="263">
        <v>145.07728367394398</v>
      </c>
    </row>
    <row r="4154" spans="2:3" x14ac:dyDescent="0.25">
      <c r="B4154" s="264">
        <v>4091</v>
      </c>
      <c r="C4154" s="263">
        <v>72.920840926431083</v>
      </c>
    </row>
    <row r="4155" spans="2:3" x14ac:dyDescent="0.25">
      <c r="B4155" s="264">
        <v>4092</v>
      </c>
      <c r="C4155" s="263">
        <v>64.359738123444856</v>
      </c>
    </row>
    <row r="4156" spans="2:3" x14ac:dyDescent="0.25">
      <c r="B4156" s="264">
        <v>4093</v>
      </c>
      <c r="C4156" s="263">
        <v>149.16895204276463</v>
      </c>
    </row>
    <row r="4157" spans="2:3" x14ac:dyDescent="0.25">
      <c r="B4157" s="264">
        <v>4094</v>
      </c>
      <c r="C4157" s="263">
        <v>138.60799187685143</v>
      </c>
    </row>
    <row r="4158" spans="2:3" x14ac:dyDescent="0.25">
      <c r="B4158" s="264">
        <v>4095</v>
      </c>
      <c r="C4158" s="263">
        <v>136.02236650846629</v>
      </c>
    </row>
    <row r="4159" spans="2:3" x14ac:dyDescent="0.25">
      <c r="B4159" s="264">
        <v>4096</v>
      </c>
      <c r="C4159" s="263">
        <v>122.11568412232528</v>
      </c>
    </row>
    <row r="4160" spans="2:3" x14ac:dyDescent="0.25">
      <c r="B4160" s="264">
        <v>4097</v>
      </c>
      <c r="C4160" s="263">
        <v>120.30679885285642</v>
      </c>
    </row>
    <row r="4161" spans="2:3" x14ac:dyDescent="0.25">
      <c r="B4161" s="264">
        <v>4098</v>
      </c>
      <c r="C4161" s="263">
        <v>153.44984318448152</v>
      </c>
    </row>
    <row r="4162" spans="2:3" x14ac:dyDescent="0.25">
      <c r="B4162" s="264">
        <v>4099</v>
      </c>
      <c r="C4162" s="263">
        <v>93.97884165866509</v>
      </c>
    </row>
    <row r="4163" spans="2:3" x14ac:dyDescent="0.25">
      <c r="B4163" s="264">
        <v>4100</v>
      </c>
      <c r="C4163" s="263">
        <v>120.67995312938113</v>
      </c>
    </row>
    <row r="4164" spans="2:3" x14ac:dyDescent="0.25">
      <c r="B4164" s="264">
        <v>4101</v>
      </c>
      <c r="C4164" s="263">
        <v>97.439975669429614</v>
      </c>
    </row>
    <row r="4165" spans="2:3" x14ac:dyDescent="0.25">
      <c r="B4165" s="264">
        <v>4102</v>
      </c>
      <c r="C4165" s="263">
        <v>130.92795383700934</v>
      </c>
    </row>
    <row r="4166" spans="2:3" x14ac:dyDescent="0.25">
      <c r="B4166" s="264">
        <v>4103</v>
      </c>
      <c r="C4166" s="263">
        <v>115.75211644396427</v>
      </c>
    </row>
    <row r="4167" spans="2:3" x14ac:dyDescent="0.25">
      <c r="B4167" s="264">
        <v>4104</v>
      </c>
      <c r="C4167" s="263">
        <v>95.121506992546159</v>
      </c>
    </row>
    <row r="4168" spans="2:3" x14ac:dyDescent="0.25">
      <c r="B4168" s="264">
        <v>4105</v>
      </c>
      <c r="C4168" s="263">
        <v>103.59900797340242</v>
      </c>
    </row>
    <row r="4169" spans="2:3" x14ac:dyDescent="0.25">
      <c r="B4169" s="264">
        <v>4106</v>
      </c>
      <c r="C4169" s="263">
        <v>100.52093014624795</v>
      </c>
    </row>
    <row r="4170" spans="2:3" x14ac:dyDescent="0.25">
      <c r="B4170" s="264">
        <v>4107</v>
      </c>
      <c r="C4170" s="263">
        <v>99.525377518407566</v>
      </c>
    </row>
    <row r="4171" spans="2:3" x14ac:dyDescent="0.25">
      <c r="B4171" s="264">
        <v>4108</v>
      </c>
      <c r="C4171" s="263">
        <v>152.56137982263914</v>
      </c>
    </row>
    <row r="4172" spans="2:3" x14ac:dyDescent="0.25">
      <c r="B4172" s="264">
        <v>4109</v>
      </c>
      <c r="C4172" s="263">
        <v>140.32035219511965</v>
      </c>
    </row>
    <row r="4173" spans="2:3" x14ac:dyDescent="0.25">
      <c r="B4173" s="264">
        <v>4110</v>
      </c>
      <c r="C4173" s="263">
        <v>127.32272275827549</v>
      </c>
    </row>
    <row r="4174" spans="2:3" x14ac:dyDescent="0.25">
      <c r="B4174" s="264">
        <v>4111</v>
      </c>
      <c r="C4174" s="263">
        <v>121.47935876318797</v>
      </c>
    </row>
    <row r="4175" spans="2:3" x14ac:dyDescent="0.25">
      <c r="B4175" s="264">
        <v>4112</v>
      </c>
      <c r="C4175" s="263">
        <v>140.93231027731372</v>
      </c>
    </row>
    <row r="4176" spans="2:3" x14ac:dyDescent="0.25">
      <c r="B4176" s="264">
        <v>4113</v>
      </c>
      <c r="C4176" s="263">
        <v>125.97448153963704</v>
      </c>
    </row>
    <row r="4177" spans="2:3" x14ac:dyDescent="0.25">
      <c r="B4177" s="264">
        <v>4114</v>
      </c>
      <c r="C4177" s="263">
        <v>96.200254723621384</v>
      </c>
    </row>
    <row r="4178" spans="2:3" x14ac:dyDescent="0.25">
      <c r="B4178" s="264">
        <v>4115</v>
      </c>
      <c r="C4178" s="263">
        <v>84.937931512283825</v>
      </c>
    </row>
    <row r="4179" spans="2:3" x14ac:dyDescent="0.25">
      <c r="B4179" s="264">
        <v>4116</v>
      </c>
      <c r="C4179" s="263">
        <v>119.24817376993367</v>
      </c>
    </row>
    <row r="4180" spans="2:3" x14ac:dyDescent="0.25">
      <c r="B4180" s="264">
        <v>4117</v>
      </c>
      <c r="C4180" s="263">
        <v>108.59423694924595</v>
      </c>
    </row>
    <row r="4181" spans="2:3" x14ac:dyDescent="0.25">
      <c r="B4181" s="264">
        <v>4118</v>
      </c>
      <c r="C4181" s="263">
        <v>121.4497706686046</v>
      </c>
    </row>
    <row r="4182" spans="2:3" x14ac:dyDescent="0.25">
      <c r="B4182" s="264">
        <v>4119</v>
      </c>
      <c r="C4182" s="263">
        <v>122.36750123873261</v>
      </c>
    </row>
    <row r="4183" spans="2:3" x14ac:dyDescent="0.25">
      <c r="B4183" s="264">
        <v>4120</v>
      </c>
      <c r="C4183" s="263">
        <v>128.29152727713827</v>
      </c>
    </row>
    <row r="4184" spans="2:3" x14ac:dyDescent="0.25">
      <c r="B4184" s="264">
        <v>4121</v>
      </c>
      <c r="C4184" s="263">
        <v>139.84138844689275</v>
      </c>
    </row>
    <row r="4185" spans="2:3" x14ac:dyDescent="0.25">
      <c r="B4185" s="264">
        <v>4122</v>
      </c>
      <c r="C4185" s="263">
        <v>116.18922461442791</v>
      </c>
    </row>
    <row r="4186" spans="2:3" x14ac:dyDescent="0.25">
      <c r="B4186" s="264">
        <v>4123</v>
      </c>
      <c r="C4186" s="263">
        <v>142.89973776919561</v>
      </c>
    </row>
    <row r="4187" spans="2:3" x14ac:dyDescent="0.25">
      <c r="B4187" s="264">
        <v>4124</v>
      </c>
      <c r="C4187" s="263">
        <v>152.07197092417923</v>
      </c>
    </row>
    <row r="4188" spans="2:3" x14ac:dyDescent="0.25">
      <c r="B4188" s="264">
        <v>4125</v>
      </c>
      <c r="C4188" s="263">
        <v>76.68518022875773</v>
      </c>
    </row>
    <row r="4189" spans="2:3" x14ac:dyDescent="0.25">
      <c r="B4189" s="264">
        <v>4126</v>
      </c>
      <c r="C4189" s="263">
        <v>93.823517116968446</v>
      </c>
    </row>
    <row r="4190" spans="2:3" x14ac:dyDescent="0.25">
      <c r="B4190" s="264">
        <v>4127</v>
      </c>
      <c r="C4190" s="263">
        <v>126.85592720493568</v>
      </c>
    </row>
    <row r="4191" spans="2:3" x14ac:dyDescent="0.25">
      <c r="B4191" s="264">
        <v>4128</v>
      </c>
      <c r="C4191" s="263">
        <v>140.54519999311225</v>
      </c>
    </row>
    <row r="4192" spans="2:3" x14ac:dyDescent="0.25">
      <c r="B4192" s="264">
        <v>4129</v>
      </c>
      <c r="C4192" s="263">
        <v>105.08994940855503</v>
      </c>
    </row>
    <row r="4193" spans="2:3" x14ac:dyDescent="0.25">
      <c r="B4193" s="264">
        <v>4130</v>
      </c>
      <c r="C4193" s="263">
        <v>112.15456125379092</v>
      </c>
    </row>
    <row r="4194" spans="2:3" x14ac:dyDescent="0.25">
      <c r="B4194" s="264">
        <v>4131</v>
      </c>
      <c r="C4194" s="263">
        <v>133.57794230777142</v>
      </c>
    </row>
    <row r="4195" spans="2:3" x14ac:dyDescent="0.25">
      <c r="B4195" s="264">
        <v>4132</v>
      </c>
      <c r="C4195" s="263">
        <v>128.5285304328909</v>
      </c>
    </row>
    <row r="4196" spans="2:3" x14ac:dyDescent="0.25">
      <c r="B4196" s="264">
        <v>4133</v>
      </c>
      <c r="C4196" s="263">
        <v>126.52647876855201</v>
      </c>
    </row>
    <row r="4197" spans="2:3" x14ac:dyDescent="0.25">
      <c r="B4197" s="264">
        <v>4134</v>
      </c>
      <c r="C4197" s="263">
        <v>80.727420139728963</v>
      </c>
    </row>
    <row r="4198" spans="2:3" x14ac:dyDescent="0.25">
      <c r="B4198" s="264">
        <v>4135</v>
      </c>
      <c r="C4198" s="263">
        <v>123.23447790711231</v>
      </c>
    </row>
    <row r="4199" spans="2:3" x14ac:dyDescent="0.25">
      <c r="B4199" s="264">
        <v>4136</v>
      </c>
      <c r="C4199" s="263">
        <v>105.61392030283521</v>
      </c>
    </row>
    <row r="4200" spans="2:3" x14ac:dyDescent="0.25">
      <c r="B4200" s="264">
        <v>4137</v>
      </c>
      <c r="C4200" s="263">
        <v>52.101463649916894</v>
      </c>
    </row>
    <row r="4201" spans="2:3" x14ac:dyDescent="0.25">
      <c r="B4201" s="264">
        <v>4138</v>
      </c>
      <c r="C4201" s="263">
        <v>91.238779634235442</v>
      </c>
    </row>
    <row r="4202" spans="2:3" x14ac:dyDescent="0.25">
      <c r="B4202" s="264">
        <v>4139</v>
      </c>
      <c r="C4202" s="263">
        <v>100.43023903402801</v>
      </c>
    </row>
    <row r="4203" spans="2:3" x14ac:dyDescent="0.25">
      <c r="B4203" s="264">
        <v>4140</v>
      </c>
      <c r="C4203" s="263">
        <v>144.47813632284135</v>
      </c>
    </row>
    <row r="4204" spans="2:3" x14ac:dyDescent="0.25">
      <c r="B4204" s="264">
        <v>4141</v>
      </c>
      <c r="C4204" s="263">
        <v>112.74761390219467</v>
      </c>
    </row>
    <row r="4205" spans="2:3" x14ac:dyDescent="0.25">
      <c r="B4205" s="264">
        <v>4142</v>
      </c>
      <c r="C4205" s="263">
        <v>70.450321338712669</v>
      </c>
    </row>
    <row r="4206" spans="2:3" x14ac:dyDescent="0.25">
      <c r="B4206" s="264">
        <v>4143</v>
      </c>
      <c r="C4206" s="263">
        <v>129.90195986469752</v>
      </c>
    </row>
    <row r="4207" spans="2:3" x14ac:dyDescent="0.25">
      <c r="B4207" s="264">
        <v>4144</v>
      </c>
      <c r="C4207" s="263">
        <v>141.76818343224011</v>
      </c>
    </row>
    <row r="4208" spans="2:3" x14ac:dyDescent="0.25">
      <c r="B4208" s="264">
        <v>4145</v>
      </c>
      <c r="C4208" s="263">
        <v>101.92291546806626</v>
      </c>
    </row>
    <row r="4209" spans="2:3" x14ac:dyDescent="0.25">
      <c r="B4209" s="264">
        <v>4146</v>
      </c>
      <c r="C4209" s="263">
        <v>112.28282388314905</v>
      </c>
    </row>
    <row r="4210" spans="2:3" x14ac:dyDescent="0.25">
      <c r="B4210" s="264">
        <v>4147</v>
      </c>
      <c r="C4210" s="263">
        <v>123.26146126243303</v>
      </c>
    </row>
    <row r="4211" spans="2:3" x14ac:dyDescent="0.25">
      <c r="B4211" s="264">
        <v>4148</v>
      </c>
      <c r="C4211" s="263">
        <v>87.468300205998361</v>
      </c>
    </row>
    <row r="4212" spans="2:3" x14ac:dyDescent="0.25">
      <c r="B4212" s="264">
        <v>4149</v>
      </c>
      <c r="C4212" s="263">
        <v>106.07596135185942</v>
      </c>
    </row>
    <row r="4213" spans="2:3" x14ac:dyDescent="0.25">
      <c r="B4213" s="264">
        <v>4150</v>
      </c>
      <c r="C4213" s="263">
        <v>126.63969534219351</v>
      </c>
    </row>
    <row r="4214" spans="2:3" x14ac:dyDescent="0.25">
      <c r="B4214" s="264">
        <v>4151</v>
      </c>
      <c r="C4214" s="263">
        <v>117.22522677970346</v>
      </c>
    </row>
    <row r="4215" spans="2:3" x14ac:dyDescent="0.25">
      <c r="B4215" s="264">
        <v>4152</v>
      </c>
      <c r="C4215" s="263">
        <v>87.632664511129192</v>
      </c>
    </row>
    <row r="4216" spans="2:3" x14ac:dyDescent="0.25">
      <c r="B4216" s="264">
        <v>4153</v>
      </c>
      <c r="C4216" s="263">
        <v>90.08084619081626</v>
      </c>
    </row>
    <row r="4217" spans="2:3" x14ac:dyDescent="0.25">
      <c r="B4217" s="264">
        <v>4154</v>
      </c>
      <c r="C4217" s="263">
        <v>119.67924808678093</v>
      </c>
    </row>
    <row r="4218" spans="2:3" x14ac:dyDescent="0.25">
      <c r="B4218" s="264">
        <v>4155</v>
      </c>
      <c r="C4218" s="263">
        <v>84.50985018214746</v>
      </c>
    </row>
    <row r="4219" spans="2:3" x14ac:dyDescent="0.25">
      <c r="B4219" s="264">
        <v>4156</v>
      </c>
      <c r="C4219" s="263">
        <v>150.22948616967975</v>
      </c>
    </row>
    <row r="4220" spans="2:3" x14ac:dyDescent="0.25">
      <c r="B4220" s="264">
        <v>4157</v>
      </c>
      <c r="C4220" s="263">
        <v>104.6778225964978</v>
      </c>
    </row>
    <row r="4221" spans="2:3" x14ac:dyDescent="0.25">
      <c r="B4221" s="264">
        <v>4158</v>
      </c>
      <c r="C4221" s="263">
        <v>102.16848137107166</v>
      </c>
    </row>
    <row r="4222" spans="2:3" x14ac:dyDescent="0.25">
      <c r="B4222" s="264">
        <v>4159</v>
      </c>
      <c r="C4222" s="263">
        <v>113.94790325153895</v>
      </c>
    </row>
    <row r="4223" spans="2:3" x14ac:dyDescent="0.25">
      <c r="B4223" s="264">
        <v>4160</v>
      </c>
      <c r="C4223" s="263">
        <v>122.33396032565159</v>
      </c>
    </row>
    <row r="4224" spans="2:3" x14ac:dyDescent="0.25">
      <c r="B4224" s="264">
        <v>4161</v>
      </c>
      <c r="C4224" s="263">
        <v>159.26154413229423</v>
      </c>
    </row>
    <row r="4225" spans="2:3" x14ac:dyDescent="0.25">
      <c r="B4225" s="264">
        <v>4162</v>
      </c>
      <c r="C4225" s="263">
        <v>102.52438679976437</v>
      </c>
    </row>
    <row r="4226" spans="2:3" x14ac:dyDescent="0.25">
      <c r="B4226" s="264">
        <v>4163</v>
      </c>
      <c r="C4226" s="263">
        <v>94.89881789447054</v>
      </c>
    </row>
    <row r="4227" spans="2:3" x14ac:dyDescent="0.25">
      <c r="B4227" s="264">
        <v>4164</v>
      </c>
      <c r="C4227" s="263">
        <v>157.477686164311</v>
      </c>
    </row>
    <row r="4228" spans="2:3" x14ac:dyDescent="0.25">
      <c r="B4228" s="264">
        <v>4165</v>
      </c>
      <c r="C4228" s="263">
        <v>115.13681972098985</v>
      </c>
    </row>
    <row r="4229" spans="2:3" x14ac:dyDescent="0.25">
      <c r="B4229" s="264">
        <v>4166</v>
      </c>
      <c r="C4229" s="263">
        <v>112.26089554835647</v>
      </c>
    </row>
    <row r="4230" spans="2:3" x14ac:dyDescent="0.25">
      <c r="B4230" s="264">
        <v>4167</v>
      </c>
      <c r="C4230" s="263">
        <v>149.46224653861952</v>
      </c>
    </row>
    <row r="4231" spans="2:3" x14ac:dyDescent="0.25">
      <c r="B4231" s="264">
        <v>4168</v>
      </c>
      <c r="C4231" s="263">
        <v>121.14461651929457</v>
      </c>
    </row>
    <row r="4232" spans="2:3" x14ac:dyDescent="0.25">
      <c r="B4232" s="264">
        <v>4169</v>
      </c>
      <c r="C4232" s="263">
        <v>153.11633893290218</v>
      </c>
    </row>
    <row r="4233" spans="2:3" x14ac:dyDescent="0.25">
      <c r="B4233" s="264">
        <v>4170</v>
      </c>
      <c r="C4233" s="263">
        <v>136.05795046790689</v>
      </c>
    </row>
    <row r="4234" spans="2:3" x14ac:dyDescent="0.25">
      <c r="B4234" s="264">
        <v>4171</v>
      </c>
      <c r="C4234" s="263">
        <v>152.66452369693968</v>
      </c>
    </row>
    <row r="4235" spans="2:3" x14ac:dyDescent="0.25">
      <c r="B4235" s="264">
        <v>4172</v>
      </c>
      <c r="C4235" s="263">
        <v>77.756974665173942</v>
      </c>
    </row>
    <row r="4236" spans="2:3" x14ac:dyDescent="0.25">
      <c r="B4236" s="264">
        <v>4173</v>
      </c>
      <c r="C4236" s="263">
        <v>101.91616467247704</v>
      </c>
    </row>
    <row r="4237" spans="2:3" x14ac:dyDescent="0.25">
      <c r="B4237" s="264">
        <v>4174</v>
      </c>
      <c r="C4237" s="263">
        <v>99.804537477616648</v>
      </c>
    </row>
    <row r="4238" spans="2:3" x14ac:dyDescent="0.25">
      <c r="B4238" s="264">
        <v>4175</v>
      </c>
      <c r="C4238" s="263">
        <v>113.47596763990497</v>
      </c>
    </row>
    <row r="4239" spans="2:3" x14ac:dyDescent="0.25">
      <c r="B4239" s="264">
        <v>4176</v>
      </c>
      <c r="C4239" s="263">
        <v>126.75199774994771</v>
      </c>
    </row>
    <row r="4240" spans="2:3" x14ac:dyDescent="0.25">
      <c r="B4240" s="264">
        <v>4177</v>
      </c>
      <c r="C4240" s="263">
        <v>97.426970427775814</v>
      </c>
    </row>
    <row r="4241" spans="2:3" x14ac:dyDescent="0.25">
      <c r="B4241" s="264">
        <v>4178</v>
      </c>
      <c r="C4241" s="263">
        <v>109.03713398112828</v>
      </c>
    </row>
    <row r="4242" spans="2:3" x14ac:dyDescent="0.25">
      <c r="B4242" s="264">
        <v>4179</v>
      </c>
      <c r="C4242" s="263">
        <v>112.09822597323712</v>
      </c>
    </row>
    <row r="4243" spans="2:3" x14ac:dyDescent="0.25">
      <c r="B4243" s="264">
        <v>4180</v>
      </c>
      <c r="C4243" s="263">
        <v>105.90947898325378</v>
      </c>
    </row>
    <row r="4244" spans="2:3" x14ac:dyDescent="0.25">
      <c r="B4244" s="264">
        <v>4181</v>
      </c>
      <c r="C4244" s="263">
        <v>116.22471409136044</v>
      </c>
    </row>
    <row r="4245" spans="2:3" x14ac:dyDescent="0.25">
      <c r="B4245" s="264">
        <v>4182</v>
      </c>
      <c r="C4245" s="263">
        <v>133.81428204059549</v>
      </c>
    </row>
    <row r="4246" spans="2:3" x14ac:dyDescent="0.25">
      <c r="B4246" s="264">
        <v>4183</v>
      </c>
      <c r="C4246" s="263">
        <v>95.707566175535646</v>
      </c>
    </row>
    <row r="4247" spans="2:3" x14ac:dyDescent="0.25">
      <c r="B4247" s="264">
        <v>4184</v>
      </c>
      <c r="C4247" s="263">
        <v>47.246986702327149</v>
      </c>
    </row>
    <row r="4248" spans="2:3" x14ac:dyDescent="0.25">
      <c r="B4248" s="264">
        <v>4185</v>
      </c>
      <c r="C4248" s="263">
        <v>110.39970913511168</v>
      </c>
    </row>
    <row r="4249" spans="2:3" x14ac:dyDescent="0.25">
      <c r="B4249" s="264">
        <v>4186</v>
      </c>
      <c r="C4249" s="263">
        <v>114.58657210983102</v>
      </c>
    </row>
    <row r="4250" spans="2:3" x14ac:dyDescent="0.25">
      <c r="B4250" s="264">
        <v>4187</v>
      </c>
      <c r="C4250" s="263">
        <v>81.056666642001687</v>
      </c>
    </row>
    <row r="4251" spans="2:3" x14ac:dyDescent="0.25">
      <c r="B4251" s="264">
        <v>4188</v>
      </c>
      <c r="C4251" s="263">
        <v>139.95992788132065</v>
      </c>
    </row>
    <row r="4252" spans="2:3" x14ac:dyDescent="0.25">
      <c r="B4252" s="264">
        <v>4189</v>
      </c>
      <c r="C4252" s="263">
        <v>156.95112097351736</v>
      </c>
    </row>
    <row r="4253" spans="2:3" x14ac:dyDescent="0.25">
      <c r="B4253" s="264">
        <v>4190</v>
      </c>
      <c r="C4253" s="263">
        <v>137.44165341678297</v>
      </c>
    </row>
    <row r="4254" spans="2:3" x14ac:dyDescent="0.25">
      <c r="B4254" s="264">
        <v>4191</v>
      </c>
      <c r="C4254" s="263">
        <v>54.591788152953484</v>
      </c>
    </row>
    <row r="4255" spans="2:3" x14ac:dyDescent="0.25">
      <c r="B4255" s="264">
        <v>4192</v>
      </c>
      <c r="C4255" s="263">
        <v>159.70130426090168</v>
      </c>
    </row>
    <row r="4256" spans="2:3" x14ac:dyDescent="0.25">
      <c r="B4256" s="264">
        <v>4193</v>
      </c>
      <c r="C4256" s="263">
        <v>159.60445846614334</v>
      </c>
    </row>
    <row r="4257" spans="2:3" x14ac:dyDescent="0.25">
      <c r="B4257" s="264">
        <v>4194</v>
      </c>
      <c r="C4257" s="263">
        <v>103.83745397670373</v>
      </c>
    </row>
    <row r="4258" spans="2:3" x14ac:dyDescent="0.25">
      <c r="B4258" s="264">
        <v>4195</v>
      </c>
      <c r="C4258" s="263">
        <v>114.93976076698237</v>
      </c>
    </row>
    <row r="4259" spans="2:3" x14ac:dyDescent="0.25">
      <c r="B4259" s="264">
        <v>4196</v>
      </c>
      <c r="C4259" s="263">
        <v>95.305136250852541</v>
      </c>
    </row>
    <row r="4260" spans="2:3" x14ac:dyDescent="0.25">
      <c r="B4260" s="264">
        <v>4197</v>
      </c>
      <c r="C4260" s="263">
        <v>167.04129750238673</v>
      </c>
    </row>
    <row r="4261" spans="2:3" x14ac:dyDescent="0.25">
      <c r="B4261" s="264">
        <v>4198</v>
      </c>
      <c r="C4261" s="263">
        <v>89.05866473744419</v>
      </c>
    </row>
    <row r="4262" spans="2:3" x14ac:dyDescent="0.25">
      <c r="B4262" s="264">
        <v>4199</v>
      </c>
      <c r="C4262" s="263">
        <v>159.18142881564611</v>
      </c>
    </row>
    <row r="4263" spans="2:3" x14ac:dyDescent="0.25">
      <c r="B4263" s="264">
        <v>4200</v>
      </c>
      <c r="C4263" s="263">
        <v>65.082591560774091</v>
      </c>
    </row>
    <row r="4264" spans="2:3" x14ac:dyDescent="0.25">
      <c r="B4264" s="264">
        <v>4201</v>
      </c>
      <c r="C4264" s="263">
        <v>136.62321473190863</v>
      </c>
    </row>
    <row r="4265" spans="2:3" x14ac:dyDescent="0.25">
      <c r="B4265" s="264">
        <v>4202</v>
      </c>
      <c r="C4265" s="263">
        <v>128.49425297014457</v>
      </c>
    </row>
    <row r="4266" spans="2:3" x14ac:dyDescent="0.25">
      <c r="B4266" s="264">
        <v>4203</v>
      </c>
      <c r="C4266" s="263">
        <v>110.00000170274983</v>
      </c>
    </row>
    <row r="4267" spans="2:3" x14ac:dyDescent="0.25">
      <c r="B4267" s="264">
        <v>4204</v>
      </c>
      <c r="C4267" s="263">
        <v>127.74618096342331</v>
      </c>
    </row>
    <row r="4268" spans="2:3" x14ac:dyDescent="0.25">
      <c r="B4268" s="264">
        <v>4205</v>
      </c>
      <c r="C4268" s="263">
        <v>85.95921441857773</v>
      </c>
    </row>
    <row r="4269" spans="2:3" x14ac:dyDescent="0.25">
      <c r="B4269" s="264">
        <v>4206</v>
      </c>
      <c r="C4269" s="263">
        <v>146.43517297424228</v>
      </c>
    </row>
    <row r="4270" spans="2:3" x14ac:dyDescent="0.25">
      <c r="B4270" s="264">
        <v>4207</v>
      </c>
      <c r="C4270" s="263">
        <v>115.76169622352046</v>
      </c>
    </row>
    <row r="4271" spans="2:3" x14ac:dyDescent="0.25">
      <c r="B4271" s="264">
        <v>4208</v>
      </c>
      <c r="C4271" s="263">
        <v>134.03440002988543</v>
      </c>
    </row>
    <row r="4272" spans="2:3" x14ac:dyDescent="0.25">
      <c r="B4272" s="264">
        <v>4209</v>
      </c>
      <c r="C4272" s="263">
        <v>102.81881767386132</v>
      </c>
    </row>
    <row r="4273" spans="2:3" x14ac:dyDescent="0.25">
      <c r="B4273" s="264">
        <v>4210</v>
      </c>
      <c r="C4273" s="263">
        <v>123.71571911150494</v>
      </c>
    </row>
    <row r="4274" spans="2:3" x14ac:dyDescent="0.25">
      <c r="B4274" s="264">
        <v>4211</v>
      </c>
      <c r="C4274" s="263">
        <v>96.136854571588628</v>
      </c>
    </row>
    <row r="4275" spans="2:3" x14ac:dyDescent="0.25">
      <c r="B4275" s="264">
        <v>4212</v>
      </c>
      <c r="C4275" s="263">
        <v>74.456616223059598</v>
      </c>
    </row>
    <row r="4276" spans="2:3" x14ac:dyDescent="0.25">
      <c r="B4276" s="264">
        <v>4213</v>
      </c>
      <c r="C4276" s="263">
        <v>119.56118516865494</v>
      </c>
    </row>
    <row r="4277" spans="2:3" x14ac:dyDescent="0.25">
      <c r="B4277" s="264">
        <v>4214</v>
      </c>
      <c r="C4277" s="263">
        <v>94.801704511276967</v>
      </c>
    </row>
    <row r="4278" spans="2:3" x14ac:dyDescent="0.25">
      <c r="B4278" s="264">
        <v>4215</v>
      </c>
      <c r="C4278" s="263">
        <v>158.86496847869608</v>
      </c>
    </row>
    <row r="4279" spans="2:3" x14ac:dyDescent="0.25">
      <c r="B4279" s="264">
        <v>4216</v>
      </c>
      <c r="C4279" s="263">
        <v>137.45853320349156</v>
      </c>
    </row>
    <row r="4280" spans="2:3" x14ac:dyDescent="0.25">
      <c r="B4280" s="264">
        <v>4217</v>
      </c>
      <c r="C4280" s="263">
        <v>143.19088183893311</v>
      </c>
    </row>
    <row r="4281" spans="2:3" x14ac:dyDescent="0.25">
      <c r="B4281" s="264">
        <v>4218</v>
      </c>
      <c r="C4281" s="263">
        <v>80.000368131118535</v>
      </c>
    </row>
    <row r="4282" spans="2:3" x14ac:dyDescent="0.25">
      <c r="B4282" s="264">
        <v>4219</v>
      </c>
      <c r="C4282" s="263">
        <v>135.3237576263262</v>
      </c>
    </row>
    <row r="4283" spans="2:3" x14ac:dyDescent="0.25">
      <c r="B4283" s="264">
        <v>4220</v>
      </c>
      <c r="C4283" s="263">
        <v>144.12982394383283</v>
      </c>
    </row>
    <row r="4284" spans="2:3" x14ac:dyDescent="0.25">
      <c r="B4284" s="264">
        <v>4221</v>
      </c>
      <c r="C4284" s="263">
        <v>144.5755281098163</v>
      </c>
    </row>
    <row r="4285" spans="2:3" x14ac:dyDescent="0.25">
      <c r="B4285" s="264">
        <v>4222</v>
      </c>
      <c r="C4285" s="263">
        <v>89.287952626871174</v>
      </c>
    </row>
    <row r="4286" spans="2:3" x14ac:dyDescent="0.25">
      <c r="B4286" s="264">
        <v>4223</v>
      </c>
      <c r="C4286" s="263">
        <v>118.16472346742148</v>
      </c>
    </row>
    <row r="4287" spans="2:3" x14ac:dyDescent="0.25">
      <c r="B4287" s="264">
        <v>4224</v>
      </c>
      <c r="C4287" s="263">
        <v>109.91598296875046</v>
      </c>
    </row>
    <row r="4288" spans="2:3" x14ac:dyDescent="0.25">
      <c r="B4288" s="264">
        <v>4225</v>
      </c>
      <c r="C4288" s="263">
        <v>151.26542083800476</v>
      </c>
    </row>
    <row r="4289" spans="2:3" x14ac:dyDescent="0.25">
      <c r="B4289" s="264">
        <v>4226</v>
      </c>
      <c r="C4289" s="263">
        <v>155.38203305144887</v>
      </c>
    </row>
    <row r="4290" spans="2:3" x14ac:dyDescent="0.25">
      <c r="B4290" s="264">
        <v>4227</v>
      </c>
      <c r="C4290" s="263">
        <v>124.69897124789829</v>
      </c>
    </row>
    <row r="4291" spans="2:3" x14ac:dyDescent="0.25">
      <c r="B4291" s="264">
        <v>4228</v>
      </c>
      <c r="C4291" s="263">
        <v>83.00119710506732</v>
      </c>
    </row>
    <row r="4292" spans="2:3" x14ac:dyDescent="0.25">
      <c r="B4292" s="264">
        <v>4229</v>
      </c>
      <c r="C4292" s="263">
        <v>130.73061433827272</v>
      </c>
    </row>
    <row r="4293" spans="2:3" x14ac:dyDescent="0.25">
      <c r="B4293" s="264">
        <v>4230</v>
      </c>
      <c r="C4293" s="263">
        <v>80.919963290941041</v>
      </c>
    </row>
    <row r="4294" spans="2:3" x14ac:dyDescent="0.25">
      <c r="B4294" s="264">
        <v>4231</v>
      </c>
      <c r="C4294" s="263">
        <v>126.15671087637851</v>
      </c>
    </row>
    <row r="4295" spans="2:3" x14ac:dyDescent="0.25">
      <c r="B4295" s="264">
        <v>4232</v>
      </c>
      <c r="C4295" s="263">
        <v>75.618928505873441</v>
      </c>
    </row>
    <row r="4296" spans="2:3" x14ac:dyDescent="0.25">
      <c r="B4296" s="264">
        <v>4233</v>
      </c>
      <c r="C4296" s="263">
        <v>104.64662685368562</v>
      </c>
    </row>
    <row r="4297" spans="2:3" x14ac:dyDescent="0.25">
      <c r="B4297" s="264">
        <v>4234</v>
      </c>
      <c r="C4297" s="263">
        <v>67.059791494589291</v>
      </c>
    </row>
    <row r="4298" spans="2:3" x14ac:dyDescent="0.25">
      <c r="B4298" s="264">
        <v>4235</v>
      </c>
      <c r="C4298" s="263">
        <v>118.30649234920861</v>
      </c>
    </row>
    <row r="4299" spans="2:3" x14ac:dyDescent="0.25">
      <c r="B4299" s="264">
        <v>4236</v>
      </c>
      <c r="C4299" s="263">
        <v>88.861123890146075</v>
      </c>
    </row>
    <row r="4300" spans="2:3" x14ac:dyDescent="0.25">
      <c r="B4300" s="264">
        <v>4237</v>
      </c>
      <c r="C4300" s="263">
        <v>151.76980649346913</v>
      </c>
    </row>
    <row r="4301" spans="2:3" x14ac:dyDescent="0.25">
      <c r="B4301" s="264">
        <v>4238</v>
      </c>
      <c r="C4301" s="263">
        <v>140.18658613471672</v>
      </c>
    </row>
    <row r="4302" spans="2:3" x14ac:dyDescent="0.25">
      <c r="B4302" s="264">
        <v>4239</v>
      </c>
      <c r="C4302" s="263">
        <v>116.90700584674205</v>
      </c>
    </row>
    <row r="4303" spans="2:3" x14ac:dyDescent="0.25">
      <c r="B4303" s="264">
        <v>4240</v>
      </c>
      <c r="C4303" s="263">
        <v>106.39187064531569</v>
      </c>
    </row>
    <row r="4304" spans="2:3" x14ac:dyDescent="0.25">
      <c r="B4304" s="264">
        <v>4241</v>
      </c>
      <c r="C4304" s="263">
        <v>120.12521345280666</v>
      </c>
    </row>
    <row r="4305" spans="2:3" x14ac:dyDescent="0.25">
      <c r="B4305" s="264">
        <v>4242</v>
      </c>
      <c r="C4305" s="263">
        <v>96.158784277513561</v>
      </c>
    </row>
    <row r="4306" spans="2:3" x14ac:dyDescent="0.25">
      <c r="B4306" s="264">
        <v>4243</v>
      </c>
      <c r="C4306" s="263">
        <v>109.34288195558381</v>
      </c>
    </row>
    <row r="4307" spans="2:3" x14ac:dyDescent="0.25">
      <c r="B4307" s="264">
        <v>4244</v>
      </c>
      <c r="C4307" s="263">
        <v>70.260050455844379</v>
      </c>
    </row>
    <row r="4308" spans="2:3" x14ac:dyDescent="0.25">
      <c r="B4308" s="264">
        <v>4245</v>
      </c>
      <c r="C4308" s="263">
        <v>99.529058816208732</v>
      </c>
    </row>
    <row r="4309" spans="2:3" x14ac:dyDescent="0.25">
      <c r="B4309" s="264">
        <v>4246</v>
      </c>
      <c r="C4309" s="263">
        <v>119.71334761194146</v>
      </c>
    </row>
    <row r="4310" spans="2:3" x14ac:dyDescent="0.25">
      <c r="B4310" s="264">
        <v>4247</v>
      </c>
      <c r="C4310" s="263">
        <v>154.237061397368</v>
      </c>
    </row>
    <row r="4311" spans="2:3" x14ac:dyDescent="0.25">
      <c r="B4311" s="264">
        <v>4248</v>
      </c>
      <c r="C4311" s="263">
        <v>181.26963853712604</v>
      </c>
    </row>
    <row r="4312" spans="2:3" x14ac:dyDescent="0.25">
      <c r="B4312" s="264">
        <v>4249</v>
      </c>
      <c r="C4312" s="263">
        <v>98.349570162582253</v>
      </c>
    </row>
    <row r="4313" spans="2:3" x14ac:dyDescent="0.25">
      <c r="B4313" s="264">
        <v>4250</v>
      </c>
      <c r="C4313" s="263">
        <v>137.09565610213139</v>
      </c>
    </row>
    <row r="4314" spans="2:3" x14ac:dyDescent="0.25">
      <c r="B4314" s="264">
        <v>4251</v>
      </c>
      <c r="C4314" s="263">
        <v>92.111586022730947</v>
      </c>
    </row>
    <row r="4315" spans="2:3" x14ac:dyDescent="0.25">
      <c r="B4315" s="264">
        <v>4252</v>
      </c>
      <c r="C4315" s="263">
        <v>95.775272740617268</v>
      </c>
    </row>
    <row r="4316" spans="2:3" x14ac:dyDescent="0.25">
      <c r="B4316" s="264">
        <v>4253</v>
      </c>
      <c r="C4316" s="263">
        <v>130.47676206598885</v>
      </c>
    </row>
    <row r="4317" spans="2:3" x14ac:dyDescent="0.25">
      <c r="B4317" s="264">
        <v>4254</v>
      </c>
      <c r="C4317" s="263">
        <v>112.16063477980472</v>
      </c>
    </row>
    <row r="4318" spans="2:3" x14ac:dyDescent="0.25">
      <c r="B4318" s="264">
        <v>4255</v>
      </c>
      <c r="C4318" s="263">
        <v>151.29925513475143</v>
      </c>
    </row>
    <row r="4319" spans="2:3" x14ac:dyDescent="0.25">
      <c r="B4319" s="264">
        <v>4256</v>
      </c>
      <c r="C4319" s="263">
        <v>118.48504449004976</v>
      </c>
    </row>
    <row r="4320" spans="2:3" x14ac:dyDescent="0.25">
      <c r="B4320" s="264">
        <v>4257</v>
      </c>
      <c r="C4320" s="263">
        <v>72.348623714408944</v>
      </c>
    </row>
    <row r="4321" spans="2:3" x14ac:dyDescent="0.25">
      <c r="B4321" s="264">
        <v>4258</v>
      </c>
      <c r="C4321" s="263">
        <v>135.40302279338104</v>
      </c>
    </row>
    <row r="4322" spans="2:3" x14ac:dyDescent="0.25">
      <c r="B4322" s="264">
        <v>4259</v>
      </c>
      <c r="C4322" s="263">
        <v>107.41780793990145</v>
      </c>
    </row>
    <row r="4323" spans="2:3" x14ac:dyDescent="0.25">
      <c r="B4323" s="264">
        <v>4260</v>
      </c>
      <c r="C4323" s="263">
        <v>125.03821171475603</v>
      </c>
    </row>
    <row r="4324" spans="2:3" x14ac:dyDescent="0.25">
      <c r="B4324" s="264">
        <v>4261</v>
      </c>
      <c r="C4324" s="263">
        <v>129.80664289682755</v>
      </c>
    </row>
    <row r="4325" spans="2:3" x14ac:dyDescent="0.25">
      <c r="B4325" s="264">
        <v>4262</v>
      </c>
      <c r="C4325" s="263">
        <v>155.70399716274852</v>
      </c>
    </row>
    <row r="4326" spans="2:3" x14ac:dyDescent="0.25">
      <c r="B4326" s="264">
        <v>4263</v>
      </c>
      <c r="C4326" s="263">
        <v>127.11062508171023</v>
      </c>
    </row>
    <row r="4327" spans="2:3" x14ac:dyDescent="0.25">
      <c r="B4327" s="264">
        <v>4264</v>
      </c>
      <c r="C4327" s="263">
        <v>136.25727129217873</v>
      </c>
    </row>
    <row r="4328" spans="2:3" x14ac:dyDescent="0.25">
      <c r="B4328" s="264">
        <v>4265</v>
      </c>
      <c r="C4328" s="263">
        <v>104.83251416631632</v>
      </c>
    </row>
    <row r="4329" spans="2:3" x14ac:dyDescent="0.25">
      <c r="B4329" s="264">
        <v>4266</v>
      </c>
      <c r="C4329" s="263">
        <v>134.99706701936159</v>
      </c>
    </row>
    <row r="4330" spans="2:3" x14ac:dyDescent="0.25">
      <c r="B4330" s="264">
        <v>4267</v>
      </c>
      <c r="C4330" s="263">
        <v>109.21481727583972</v>
      </c>
    </row>
    <row r="4331" spans="2:3" x14ac:dyDescent="0.25">
      <c r="B4331" s="264">
        <v>4268</v>
      </c>
      <c r="C4331" s="263">
        <v>140.85903769811745</v>
      </c>
    </row>
    <row r="4332" spans="2:3" x14ac:dyDescent="0.25">
      <c r="B4332" s="264">
        <v>4269</v>
      </c>
      <c r="C4332" s="263">
        <v>114.87516790249842</v>
      </c>
    </row>
    <row r="4333" spans="2:3" x14ac:dyDescent="0.25">
      <c r="B4333" s="264">
        <v>4270</v>
      </c>
      <c r="C4333" s="263">
        <v>83.497574853946475</v>
      </c>
    </row>
    <row r="4334" spans="2:3" x14ac:dyDescent="0.25">
      <c r="B4334" s="264">
        <v>4271</v>
      </c>
      <c r="C4334" s="263">
        <v>58.369617529939873</v>
      </c>
    </row>
    <row r="4335" spans="2:3" x14ac:dyDescent="0.25">
      <c r="B4335" s="264">
        <v>4272</v>
      </c>
      <c r="C4335" s="263">
        <v>131.00475436888911</v>
      </c>
    </row>
    <row r="4336" spans="2:3" x14ac:dyDescent="0.25">
      <c r="B4336" s="264">
        <v>4273</v>
      </c>
      <c r="C4336" s="263">
        <v>94.558250315142317</v>
      </c>
    </row>
    <row r="4337" spans="2:3" x14ac:dyDescent="0.25">
      <c r="B4337" s="264">
        <v>4274</v>
      </c>
      <c r="C4337" s="263">
        <v>120.99738846966633</v>
      </c>
    </row>
    <row r="4338" spans="2:3" x14ac:dyDescent="0.25">
      <c r="B4338" s="264">
        <v>4275</v>
      </c>
      <c r="C4338" s="263">
        <v>93.494800203953787</v>
      </c>
    </row>
    <row r="4339" spans="2:3" x14ac:dyDescent="0.25">
      <c r="B4339" s="264">
        <v>4276</v>
      </c>
      <c r="C4339" s="263">
        <v>100.19455080065612</v>
      </c>
    </row>
    <row r="4340" spans="2:3" x14ac:dyDescent="0.25">
      <c r="B4340" s="264">
        <v>4277</v>
      </c>
      <c r="C4340" s="263">
        <v>96.263537639807652</v>
      </c>
    </row>
    <row r="4341" spans="2:3" x14ac:dyDescent="0.25">
      <c r="B4341" s="264">
        <v>4278</v>
      </c>
      <c r="C4341" s="263">
        <v>101.771358552142</v>
      </c>
    </row>
    <row r="4342" spans="2:3" x14ac:dyDescent="0.25">
      <c r="B4342" s="264">
        <v>4279</v>
      </c>
      <c r="C4342" s="263">
        <v>134.32532426334387</v>
      </c>
    </row>
    <row r="4343" spans="2:3" x14ac:dyDescent="0.25">
      <c r="B4343" s="264">
        <v>4280</v>
      </c>
      <c r="C4343" s="263">
        <v>104.41800117928489</v>
      </c>
    </row>
    <row r="4344" spans="2:3" x14ac:dyDescent="0.25">
      <c r="B4344" s="264">
        <v>4281</v>
      </c>
      <c r="C4344" s="263">
        <v>125.25382220656128</v>
      </c>
    </row>
    <row r="4345" spans="2:3" x14ac:dyDescent="0.25">
      <c r="B4345" s="264">
        <v>4282</v>
      </c>
      <c r="C4345" s="263">
        <v>145.87572633222263</v>
      </c>
    </row>
    <row r="4346" spans="2:3" x14ac:dyDescent="0.25">
      <c r="B4346" s="264">
        <v>4283</v>
      </c>
      <c r="C4346" s="263">
        <v>108.68307789973119</v>
      </c>
    </row>
    <row r="4347" spans="2:3" x14ac:dyDescent="0.25">
      <c r="B4347" s="264">
        <v>4284</v>
      </c>
      <c r="C4347" s="263">
        <v>115.18229244878012</v>
      </c>
    </row>
    <row r="4348" spans="2:3" x14ac:dyDescent="0.25">
      <c r="B4348" s="264">
        <v>4285</v>
      </c>
      <c r="C4348" s="263">
        <v>138.06182659746599</v>
      </c>
    </row>
    <row r="4349" spans="2:3" x14ac:dyDescent="0.25">
      <c r="B4349" s="264">
        <v>4286</v>
      </c>
      <c r="C4349" s="263">
        <v>154.72193753328307</v>
      </c>
    </row>
    <row r="4350" spans="2:3" x14ac:dyDescent="0.25">
      <c r="B4350" s="264">
        <v>4287</v>
      </c>
      <c r="C4350" s="263">
        <v>127.87499596123887</v>
      </c>
    </row>
    <row r="4351" spans="2:3" x14ac:dyDescent="0.25">
      <c r="B4351" s="264">
        <v>4288</v>
      </c>
      <c r="C4351" s="263">
        <v>105.30958490840945</v>
      </c>
    </row>
    <row r="4352" spans="2:3" x14ac:dyDescent="0.25">
      <c r="B4352" s="264">
        <v>4289</v>
      </c>
      <c r="C4352" s="263">
        <v>107.46009935433096</v>
      </c>
    </row>
    <row r="4353" spans="2:3" x14ac:dyDescent="0.25">
      <c r="B4353" s="264">
        <v>4290</v>
      </c>
      <c r="C4353" s="263">
        <v>85.484807633185085</v>
      </c>
    </row>
    <row r="4354" spans="2:3" x14ac:dyDescent="0.25">
      <c r="B4354" s="264">
        <v>4291</v>
      </c>
      <c r="C4354" s="263">
        <v>102.73655271403946</v>
      </c>
    </row>
    <row r="4355" spans="2:3" x14ac:dyDescent="0.25">
      <c r="B4355" s="264">
        <v>4292</v>
      </c>
      <c r="C4355" s="263">
        <v>86.521934931217686</v>
      </c>
    </row>
    <row r="4356" spans="2:3" x14ac:dyDescent="0.25">
      <c r="B4356" s="264">
        <v>4293</v>
      </c>
      <c r="C4356" s="263">
        <v>98.375493037329903</v>
      </c>
    </row>
    <row r="4357" spans="2:3" x14ac:dyDescent="0.25">
      <c r="B4357" s="264">
        <v>4294</v>
      </c>
      <c r="C4357" s="263">
        <v>119.3910831563319</v>
      </c>
    </row>
    <row r="4358" spans="2:3" x14ac:dyDescent="0.25">
      <c r="B4358" s="264">
        <v>4295</v>
      </c>
      <c r="C4358" s="263">
        <v>127.27881677155634</v>
      </c>
    </row>
    <row r="4359" spans="2:3" x14ac:dyDescent="0.25">
      <c r="B4359" s="264">
        <v>4296</v>
      </c>
      <c r="C4359" s="263">
        <v>102.49732473260018</v>
      </c>
    </row>
    <row r="4360" spans="2:3" x14ac:dyDescent="0.25">
      <c r="B4360" s="264">
        <v>4297</v>
      </c>
      <c r="C4360" s="263">
        <v>129.75779512862468</v>
      </c>
    </row>
    <row r="4361" spans="2:3" x14ac:dyDescent="0.25">
      <c r="B4361" s="264">
        <v>4298</v>
      </c>
      <c r="C4361" s="263">
        <v>141.53301523287845</v>
      </c>
    </row>
    <row r="4362" spans="2:3" x14ac:dyDescent="0.25">
      <c r="B4362" s="264">
        <v>4299</v>
      </c>
      <c r="C4362" s="263">
        <v>159.64174558626746</v>
      </c>
    </row>
    <row r="4363" spans="2:3" x14ac:dyDescent="0.25">
      <c r="B4363" s="264">
        <v>4300</v>
      </c>
      <c r="C4363" s="263">
        <v>90.665846247864522</v>
      </c>
    </row>
    <row r="4364" spans="2:3" x14ac:dyDescent="0.25">
      <c r="B4364" s="264">
        <v>4301</v>
      </c>
      <c r="C4364" s="263">
        <v>76.730829611261356</v>
      </c>
    </row>
    <row r="4365" spans="2:3" x14ac:dyDescent="0.25">
      <c r="B4365" s="264">
        <v>4302</v>
      </c>
      <c r="C4365" s="263">
        <v>102.69829302487648</v>
      </c>
    </row>
    <row r="4366" spans="2:3" x14ac:dyDescent="0.25">
      <c r="B4366" s="264">
        <v>4303</v>
      </c>
      <c r="C4366" s="263">
        <v>102.82124759580526</v>
      </c>
    </row>
    <row r="4367" spans="2:3" x14ac:dyDescent="0.25">
      <c r="B4367" s="264">
        <v>4304</v>
      </c>
      <c r="C4367" s="263">
        <v>106.40286618348257</v>
      </c>
    </row>
    <row r="4368" spans="2:3" x14ac:dyDescent="0.25">
      <c r="B4368" s="264">
        <v>4305</v>
      </c>
      <c r="C4368" s="263">
        <v>162.14872477205842</v>
      </c>
    </row>
    <row r="4369" spans="2:3" x14ac:dyDescent="0.25">
      <c r="B4369" s="264">
        <v>4306</v>
      </c>
      <c r="C4369" s="263">
        <v>134.36798735948844</v>
      </c>
    </row>
    <row r="4370" spans="2:3" x14ac:dyDescent="0.25">
      <c r="B4370" s="264">
        <v>4307</v>
      </c>
      <c r="C4370" s="263">
        <v>124.62629730686562</v>
      </c>
    </row>
    <row r="4371" spans="2:3" x14ac:dyDescent="0.25">
      <c r="B4371" s="264">
        <v>4308</v>
      </c>
      <c r="C4371" s="263">
        <v>56.010355464863125</v>
      </c>
    </row>
    <row r="4372" spans="2:3" x14ac:dyDescent="0.25">
      <c r="B4372" s="264">
        <v>4309</v>
      </c>
      <c r="C4372" s="263">
        <v>75.363778986745288</v>
      </c>
    </row>
    <row r="4373" spans="2:3" x14ac:dyDescent="0.25">
      <c r="B4373" s="264">
        <v>4310</v>
      </c>
      <c r="C4373" s="263">
        <v>139.32627335008519</v>
      </c>
    </row>
    <row r="4374" spans="2:3" x14ac:dyDescent="0.25">
      <c r="B4374" s="264">
        <v>4311</v>
      </c>
      <c r="C4374" s="263">
        <v>111.60825795909371</v>
      </c>
    </row>
    <row r="4375" spans="2:3" x14ac:dyDescent="0.25">
      <c r="B4375" s="264">
        <v>4312</v>
      </c>
      <c r="C4375" s="263">
        <v>136.73684716265842</v>
      </c>
    </row>
    <row r="4376" spans="2:3" x14ac:dyDescent="0.25">
      <c r="B4376" s="264">
        <v>4313</v>
      </c>
      <c r="C4376" s="263">
        <v>91.559652448791482</v>
      </c>
    </row>
    <row r="4377" spans="2:3" x14ac:dyDescent="0.25">
      <c r="B4377" s="264">
        <v>4314</v>
      </c>
      <c r="C4377" s="263">
        <v>96.331382583051493</v>
      </c>
    </row>
    <row r="4378" spans="2:3" x14ac:dyDescent="0.25">
      <c r="B4378" s="264">
        <v>4315</v>
      </c>
      <c r="C4378" s="263">
        <v>116.36029887932433</v>
      </c>
    </row>
    <row r="4379" spans="2:3" x14ac:dyDescent="0.25">
      <c r="B4379" s="264">
        <v>4316</v>
      </c>
      <c r="C4379" s="263">
        <v>160.91582189338263</v>
      </c>
    </row>
    <row r="4380" spans="2:3" x14ac:dyDescent="0.25">
      <c r="B4380" s="264">
        <v>4317</v>
      </c>
      <c r="C4380" s="263">
        <v>111.0394048965703</v>
      </c>
    </row>
    <row r="4381" spans="2:3" x14ac:dyDescent="0.25">
      <c r="B4381" s="264">
        <v>4318</v>
      </c>
      <c r="C4381" s="263">
        <v>102.38860801621473</v>
      </c>
    </row>
    <row r="4382" spans="2:3" x14ac:dyDescent="0.25">
      <c r="B4382" s="264">
        <v>4319</v>
      </c>
      <c r="C4382" s="263">
        <v>138.28783591198308</v>
      </c>
    </row>
    <row r="4383" spans="2:3" x14ac:dyDescent="0.25">
      <c r="B4383" s="264">
        <v>4320</v>
      </c>
      <c r="C4383" s="263">
        <v>152.07680379296153</v>
      </c>
    </row>
    <row r="4384" spans="2:3" x14ac:dyDescent="0.25">
      <c r="B4384" s="264">
        <v>4321</v>
      </c>
      <c r="C4384" s="263">
        <v>109.09886118303199</v>
      </c>
    </row>
    <row r="4385" spans="2:3" x14ac:dyDescent="0.25">
      <c r="B4385" s="264">
        <v>4322</v>
      </c>
      <c r="C4385" s="263">
        <v>93.321591433492273</v>
      </c>
    </row>
    <row r="4386" spans="2:3" x14ac:dyDescent="0.25">
      <c r="B4386" s="264">
        <v>4323</v>
      </c>
      <c r="C4386" s="263">
        <v>93.81120595983964</v>
      </c>
    </row>
    <row r="4387" spans="2:3" x14ac:dyDescent="0.25">
      <c r="B4387" s="264">
        <v>4324</v>
      </c>
      <c r="C4387" s="263">
        <v>89.74330975938561</v>
      </c>
    </row>
    <row r="4388" spans="2:3" x14ac:dyDescent="0.25">
      <c r="B4388" s="264">
        <v>4325</v>
      </c>
      <c r="C4388" s="263">
        <v>98.149296387128061</v>
      </c>
    </row>
    <row r="4389" spans="2:3" x14ac:dyDescent="0.25">
      <c r="B4389" s="264">
        <v>4326</v>
      </c>
      <c r="C4389" s="263">
        <v>87.650733855904718</v>
      </c>
    </row>
    <row r="4390" spans="2:3" x14ac:dyDescent="0.25">
      <c r="B4390" s="264">
        <v>4327</v>
      </c>
      <c r="C4390" s="263">
        <v>114.18063686346949</v>
      </c>
    </row>
    <row r="4391" spans="2:3" x14ac:dyDescent="0.25">
      <c r="B4391" s="264">
        <v>4328</v>
      </c>
      <c r="C4391" s="263">
        <v>155.47145204892604</v>
      </c>
    </row>
    <row r="4392" spans="2:3" x14ac:dyDescent="0.25">
      <c r="B4392" s="264">
        <v>4329</v>
      </c>
      <c r="C4392" s="263">
        <v>124.03744053979094</v>
      </c>
    </row>
    <row r="4393" spans="2:3" x14ac:dyDescent="0.25">
      <c r="B4393" s="264">
        <v>4330</v>
      </c>
      <c r="C4393" s="263">
        <v>126.80367891534573</v>
      </c>
    </row>
    <row r="4394" spans="2:3" x14ac:dyDescent="0.25">
      <c r="B4394" s="264">
        <v>4331</v>
      </c>
      <c r="C4394" s="263">
        <v>133.89129361672934</v>
      </c>
    </row>
    <row r="4395" spans="2:3" x14ac:dyDescent="0.25">
      <c r="B4395" s="264">
        <v>4332</v>
      </c>
      <c r="C4395" s="263">
        <v>116.19354294322704</v>
      </c>
    </row>
    <row r="4396" spans="2:3" x14ac:dyDescent="0.25">
      <c r="B4396" s="264">
        <v>4333</v>
      </c>
      <c r="C4396" s="263">
        <v>142.03055632590548</v>
      </c>
    </row>
    <row r="4397" spans="2:3" x14ac:dyDescent="0.25">
      <c r="B4397" s="264">
        <v>4334</v>
      </c>
      <c r="C4397" s="263">
        <v>140.92394587706119</v>
      </c>
    </row>
    <row r="4398" spans="2:3" x14ac:dyDescent="0.25">
      <c r="B4398" s="264">
        <v>4335</v>
      </c>
      <c r="C4398" s="263">
        <v>106.37372165261218</v>
      </c>
    </row>
    <row r="4399" spans="2:3" x14ac:dyDescent="0.25">
      <c r="B4399" s="264">
        <v>4336</v>
      </c>
      <c r="C4399" s="263">
        <v>110.99719348758705</v>
      </c>
    </row>
    <row r="4400" spans="2:3" x14ac:dyDescent="0.25">
      <c r="B4400" s="264">
        <v>4337</v>
      </c>
      <c r="C4400" s="263">
        <v>57.85799812412715</v>
      </c>
    </row>
    <row r="4401" spans="2:3" x14ac:dyDescent="0.25">
      <c r="B4401" s="264">
        <v>4338</v>
      </c>
      <c r="C4401" s="263">
        <v>66.0883426910884</v>
      </c>
    </row>
    <row r="4402" spans="2:3" x14ac:dyDescent="0.25">
      <c r="B4402" s="264">
        <v>4339</v>
      </c>
      <c r="C4402" s="263">
        <v>147.63473313070767</v>
      </c>
    </row>
    <row r="4403" spans="2:3" x14ac:dyDescent="0.25">
      <c r="B4403" s="264">
        <v>4340</v>
      </c>
      <c r="C4403" s="263">
        <v>121.34545947650537</v>
      </c>
    </row>
    <row r="4404" spans="2:3" x14ac:dyDescent="0.25">
      <c r="B4404" s="264">
        <v>4341</v>
      </c>
      <c r="C4404" s="263">
        <v>101.77494579783763</v>
      </c>
    </row>
    <row r="4405" spans="2:3" x14ac:dyDescent="0.25">
      <c r="B4405" s="264">
        <v>4342</v>
      </c>
      <c r="C4405" s="263">
        <v>124.51012398689748</v>
      </c>
    </row>
    <row r="4406" spans="2:3" x14ac:dyDescent="0.25">
      <c r="B4406" s="264">
        <v>4343</v>
      </c>
      <c r="C4406" s="263">
        <v>150.73932900074453</v>
      </c>
    </row>
    <row r="4407" spans="2:3" x14ac:dyDescent="0.25">
      <c r="B4407" s="264">
        <v>4344</v>
      </c>
      <c r="C4407" s="263">
        <v>169.30600177187111</v>
      </c>
    </row>
    <row r="4408" spans="2:3" x14ac:dyDescent="0.25">
      <c r="B4408" s="264">
        <v>4345</v>
      </c>
      <c r="C4408" s="263">
        <v>124.2296259279569</v>
      </c>
    </row>
    <row r="4409" spans="2:3" x14ac:dyDescent="0.25">
      <c r="B4409" s="264">
        <v>4346</v>
      </c>
      <c r="C4409" s="263">
        <v>147.65661263210467</v>
      </c>
    </row>
    <row r="4410" spans="2:3" x14ac:dyDescent="0.25">
      <c r="B4410" s="264">
        <v>4347</v>
      </c>
      <c r="C4410" s="263">
        <v>74.093862799042029</v>
      </c>
    </row>
    <row r="4411" spans="2:3" x14ac:dyDescent="0.25">
      <c r="B4411" s="264">
        <v>4348</v>
      </c>
      <c r="C4411" s="263">
        <v>87.93914393072734</v>
      </c>
    </row>
    <row r="4412" spans="2:3" x14ac:dyDescent="0.25">
      <c r="B4412" s="264">
        <v>4349</v>
      </c>
      <c r="C4412" s="263">
        <v>154.78302694494869</v>
      </c>
    </row>
    <row r="4413" spans="2:3" x14ac:dyDescent="0.25">
      <c r="B4413" s="264">
        <v>4350</v>
      </c>
      <c r="C4413" s="263">
        <v>116.79019626960374</v>
      </c>
    </row>
    <row r="4414" spans="2:3" x14ac:dyDescent="0.25">
      <c r="B4414" s="264">
        <v>4351</v>
      </c>
      <c r="C4414" s="263">
        <v>107.38842377834914</v>
      </c>
    </row>
    <row r="4415" spans="2:3" x14ac:dyDescent="0.25">
      <c r="B4415" s="264">
        <v>4352</v>
      </c>
      <c r="C4415" s="263">
        <v>118.58637724487893</v>
      </c>
    </row>
    <row r="4416" spans="2:3" x14ac:dyDescent="0.25">
      <c r="B4416" s="264">
        <v>4353</v>
      </c>
      <c r="C4416" s="263">
        <v>78.82417652516591</v>
      </c>
    </row>
    <row r="4417" spans="2:3" x14ac:dyDescent="0.25">
      <c r="B4417" s="264">
        <v>4354</v>
      </c>
      <c r="C4417" s="263">
        <v>139.82218708369354</v>
      </c>
    </row>
    <row r="4418" spans="2:3" x14ac:dyDescent="0.25">
      <c r="B4418" s="264">
        <v>4355</v>
      </c>
      <c r="C4418" s="263">
        <v>110.79851938114412</v>
      </c>
    </row>
    <row r="4419" spans="2:3" x14ac:dyDescent="0.25">
      <c r="B4419" s="264">
        <v>4356</v>
      </c>
      <c r="C4419" s="263">
        <v>108.36872880330833</v>
      </c>
    </row>
    <row r="4420" spans="2:3" x14ac:dyDescent="0.25">
      <c r="B4420" s="264">
        <v>4357</v>
      </c>
      <c r="C4420" s="263">
        <v>146.78192923983721</v>
      </c>
    </row>
    <row r="4421" spans="2:3" x14ac:dyDescent="0.25">
      <c r="B4421" s="264">
        <v>4358</v>
      </c>
      <c r="C4421" s="263">
        <v>111.32426182636996</v>
      </c>
    </row>
    <row r="4422" spans="2:3" x14ac:dyDescent="0.25">
      <c r="B4422" s="264">
        <v>4359</v>
      </c>
      <c r="C4422" s="263">
        <v>119.38280010327698</v>
      </c>
    </row>
    <row r="4423" spans="2:3" x14ac:dyDescent="0.25">
      <c r="B4423" s="264">
        <v>4360</v>
      </c>
      <c r="C4423" s="263">
        <v>114.23266863140348</v>
      </c>
    </row>
    <row r="4424" spans="2:3" x14ac:dyDescent="0.25">
      <c r="B4424" s="264">
        <v>4361</v>
      </c>
      <c r="C4424" s="263">
        <v>123.05432688025402</v>
      </c>
    </row>
    <row r="4425" spans="2:3" x14ac:dyDescent="0.25">
      <c r="B4425" s="264">
        <v>4362</v>
      </c>
      <c r="C4425" s="263">
        <v>112.88504865437679</v>
      </c>
    </row>
    <row r="4426" spans="2:3" x14ac:dyDescent="0.25">
      <c r="B4426" s="264">
        <v>4363</v>
      </c>
      <c r="C4426" s="263">
        <v>130.23283442142446</v>
      </c>
    </row>
    <row r="4427" spans="2:3" x14ac:dyDescent="0.25">
      <c r="B4427" s="264">
        <v>4364</v>
      </c>
      <c r="C4427" s="263">
        <v>97.046767670036047</v>
      </c>
    </row>
    <row r="4428" spans="2:3" x14ac:dyDescent="0.25">
      <c r="B4428" s="264">
        <v>4365</v>
      </c>
      <c r="C4428" s="263">
        <v>119.15453489641826</v>
      </c>
    </row>
    <row r="4429" spans="2:3" x14ac:dyDescent="0.25">
      <c r="B4429" s="264">
        <v>4366</v>
      </c>
      <c r="C4429" s="263">
        <v>108.76789649286724</v>
      </c>
    </row>
    <row r="4430" spans="2:3" x14ac:dyDescent="0.25">
      <c r="B4430" s="264">
        <v>4367</v>
      </c>
      <c r="C4430" s="263">
        <v>126.4454393642856</v>
      </c>
    </row>
    <row r="4431" spans="2:3" x14ac:dyDescent="0.25">
      <c r="B4431" s="264">
        <v>4368</v>
      </c>
      <c r="C4431" s="263">
        <v>127.2863108381152</v>
      </c>
    </row>
    <row r="4432" spans="2:3" x14ac:dyDescent="0.25">
      <c r="B4432" s="264">
        <v>4369</v>
      </c>
      <c r="C4432" s="263">
        <v>131.55340989646399</v>
      </c>
    </row>
    <row r="4433" spans="2:3" x14ac:dyDescent="0.25">
      <c r="B4433" s="264">
        <v>4370</v>
      </c>
      <c r="C4433" s="263">
        <v>107.7502171560663</v>
      </c>
    </row>
    <row r="4434" spans="2:3" x14ac:dyDescent="0.25">
      <c r="B4434" s="264">
        <v>4371</v>
      </c>
      <c r="C4434" s="263">
        <v>114.46473533547069</v>
      </c>
    </row>
    <row r="4435" spans="2:3" x14ac:dyDescent="0.25">
      <c r="B4435" s="264">
        <v>4372</v>
      </c>
      <c r="C4435" s="263">
        <v>130.18551886777357</v>
      </c>
    </row>
    <row r="4436" spans="2:3" x14ac:dyDescent="0.25">
      <c r="B4436" s="264">
        <v>4373</v>
      </c>
      <c r="C4436" s="263">
        <v>137.58381078760434</v>
      </c>
    </row>
    <row r="4437" spans="2:3" x14ac:dyDescent="0.25">
      <c r="B4437" s="264">
        <v>4374</v>
      </c>
      <c r="C4437" s="263">
        <v>97.322325254134896</v>
      </c>
    </row>
    <row r="4438" spans="2:3" x14ac:dyDescent="0.25">
      <c r="B4438" s="264">
        <v>4375</v>
      </c>
      <c r="C4438" s="263">
        <v>96.249753144216285</v>
      </c>
    </row>
    <row r="4439" spans="2:3" x14ac:dyDescent="0.25">
      <c r="B4439" s="264">
        <v>4376</v>
      </c>
      <c r="C4439" s="263">
        <v>105.13639902547675</v>
      </c>
    </row>
    <row r="4440" spans="2:3" x14ac:dyDescent="0.25">
      <c r="B4440" s="264">
        <v>4377</v>
      </c>
      <c r="C4440" s="263">
        <v>91.791158522602245</v>
      </c>
    </row>
    <row r="4441" spans="2:3" x14ac:dyDescent="0.25">
      <c r="B4441" s="264">
        <v>4378</v>
      </c>
      <c r="C4441" s="263">
        <v>130.71039955039703</v>
      </c>
    </row>
    <row r="4442" spans="2:3" x14ac:dyDescent="0.25">
      <c r="B4442" s="264">
        <v>4379</v>
      </c>
      <c r="C4442" s="263">
        <v>109.58611447692144</v>
      </c>
    </row>
    <row r="4443" spans="2:3" x14ac:dyDescent="0.25">
      <c r="B4443" s="264">
        <v>4380</v>
      </c>
      <c r="C4443" s="263">
        <v>83.434228196788425</v>
      </c>
    </row>
    <row r="4444" spans="2:3" x14ac:dyDescent="0.25">
      <c r="B4444" s="264">
        <v>4381</v>
      </c>
      <c r="C4444" s="263">
        <v>122.83547552987771</v>
      </c>
    </row>
    <row r="4445" spans="2:3" x14ac:dyDescent="0.25">
      <c r="B4445" s="264">
        <v>4382</v>
      </c>
      <c r="C4445" s="263">
        <v>126.08432531338437</v>
      </c>
    </row>
    <row r="4446" spans="2:3" x14ac:dyDescent="0.25">
      <c r="B4446" s="264">
        <v>4383</v>
      </c>
      <c r="C4446" s="263">
        <v>164.05775953091293</v>
      </c>
    </row>
    <row r="4447" spans="2:3" x14ac:dyDescent="0.25">
      <c r="B4447" s="264">
        <v>4384</v>
      </c>
      <c r="C4447" s="263">
        <v>128.36311336420638</v>
      </c>
    </row>
    <row r="4448" spans="2:3" x14ac:dyDescent="0.25">
      <c r="B4448" s="264">
        <v>4385</v>
      </c>
      <c r="C4448" s="263">
        <v>131.17240984080138</v>
      </c>
    </row>
    <row r="4449" spans="2:3" x14ac:dyDescent="0.25">
      <c r="B4449" s="264">
        <v>4386</v>
      </c>
      <c r="C4449" s="263">
        <v>138.14208157283312</v>
      </c>
    </row>
    <row r="4450" spans="2:3" x14ac:dyDescent="0.25">
      <c r="B4450" s="264">
        <v>4387</v>
      </c>
      <c r="C4450" s="263">
        <v>143.28303657882901</v>
      </c>
    </row>
    <row r="4451" spans="2:3" x14ac:dyDescent="0.25">
      <c r="B4451" s="264">
        <v>4388</v>
      </c>
      <c r="C4451" s="263">
        <v>109.46325779512672</v>
      </c>
    </row>
    <row r="4452" spans="2:3" x14ac:dyDescent="0.25">
      <c r="B4452" s="264">
        <v>4389</v>
      </c>
      <c r="C4452" s="263">
        <v>144.22678793645076</v>
      </c>
    </row>
    <row r="4453" spans="2:3" x14ac:dyDescent="0.25">
      <c r="B4453" s="264">
        <v>4390</v>
      </c>
      <c r="C4453" s="263">
        <v>153.42752450389162</v>
      </c>
    </row>
    <row r="4454" spans="2:3" x14ac:dyDescent="0.25">
      <c r="B4454" s="264">
        <v>4391</v>
      </c>
      <c r="C4454" s="263">
        <v>94.412006075913069</v>
      </c>
    </row>
    <row r="4455" spans="2:3" x14ac:dyDescent="0.25">
      <c r="B4455" s="264">
        <v>4392</v>
      </c>
      <c r="C4455" s="263">
        <v>111.01193504437677</v>
      </c>
    </row>
    <row r="4456" spans="2:3" x14ac:dyDescent="0.25">
      <c r="B4456" s="264">
        <v>4393</v>
      </c>
      <c r="C4456" s="263">
        <v>130.16478481704272</v>
      </c>
    </row>
    <row r="4457" spans="2:3" x14ac:dyDescent="0.25">
      <c r="B4457" s="264">
        <v>4394</v>
      </c>
      <c r="C4457" s="263">
        <v>121.07990451665881</v>
      </c>
    </row>
    <row r="4458" spans="2:3" x14ac:dyDescent="0.25">
      <c r="B4458" s="264">
        <v>4395</v>
      </c>
      <c r="C4458" s="263">
        <v>121.2791837488822</v>
      </c>
    </row>
    <row r="4459" spans="2:3" x14ac:dyDescent="0.25">
      <c r="B4459" s="264">
        <v>4396</v>
      </c>
      <c r="C4459" s="263">
        <v>114.17421485299293</v>
      </c>
    </row>
    <row r="4460" spans="2:3" x14ac:dyDescent="0.25">
      <c r="B4460" s="264">
        <v>4397</v>
      </c>
      <c r="C4460" s="263">
        <v>108.46541166610876</v>
      </c>
    </row>
    <row r="4461" spans="2:3" x14ac:dyDescent="0.25">
      <c r="B4461" s="264">
        <v>4398</v>
      </c>
      <c r="C4461" s="263">
        <v>115.12710230667396</v>
      </c>
    </row>
    <row r="4462" spans="2:3" x14ac:dyDescent="0.25">
      <c r="B4462" s="264">
        <v>4399</v>
      </c>
      <c r="C4462" s="263">
        <v>151.2734865704513</v>
      </c>
    </row>
    <row r="4463" spans="2:3" x14ac:dyDescent="0.25">
      <c r="B4463" s="264">
        <v>4400</v>
      </c>
      <c r="C4463" s="263">
        <v>116.19884845331087</v>
      </c>
    </row>
    <row r="4464" spans="2:3" x14ac:dyDescent="0.25">
      <c r="B4464" s="264">
        <v>4401</v>
      </c>
      <c r="C4464" s="263">
        <v>128.8058515288474</v>
      </c>
    </row>
    <row r="4465" spans="2:3" x14ac:dyDescent="0.25">
      <c r="B4465" s="264">
        <v>4402</v>
      </c>
      <c r="C4465" s="263">
        <v>102.72378016454515</v>
      </c>
    </row>
    <row r="4466" spans="2:3" x14ac:dyDescent="0.25">
      <c r="B4466" s="264">
        <v>4403</v>
      </c>
      <c r="C4466" s="263">
        <v>165.86964414176549</v>
      </c>
    </row>
    <row r="4467" spans="2:3" x14ac:dyDescent="0.25">
      <c r="B4467" s="264">
        <v>4404</v>
      </c>
      <c r="C4467" s="263">
        <v>131.60519983953253</v>
      </c>
    </row>
    <row r="4468" spans="2:3" x14ac:dyDescent="0.25">
      <c r="B4468" s="264">
        <v>4405</v>
      </c>
      <c r="C4468" s="263">
        <v>138.93520887049831</v>
      </c>
    </row>
    <row r="4469" spans="2:3" x14ac:dyDescent="0.25">
      <c r="B4469" s="264">
        <v>4406</v>
      </c>
      <c r="C4469" s="263">
        <v>124.47591480511235</v>
      </c>
    </row>
    <row r="4470" spans="2:3" x14ac:dyDescent="0.25">
      <c r="B4470" s="264">
        <v>4407</v>
      </c>
      <c r="C4470" s="263">
        <v>148.14996125241399</v>
      </c>
    </row>
    <row r="4471" spans="2:3" x14ac:dyDescent="0.25">
      <c r="B4471" s="264">
        <v>4408</v>
      </c>
      <c r="C4471" s="263">
        <v>110.9799356462502</v>
      </c>
    </row>
    <row r="4472" spans="2:3" x14ac:dyDescent="0.25">
      <c r="B4472" s="264">
        <v>4409</v>
      </c>
      <c r="C4472" s="263">
        <v>110.77475278124514</v>
      </c>
    </row>
    <row r="4473" spans="2:3" x14ac:dyDescent="0.25">
      <c r="B4473" s="264">
        <v>4410</v>
      </c>
      <c r="C4473" s="263">
        <v>110.19461439608745</v>
      </c>
    </row>
    <row r="4474" spans="2:3" x14ac:dyDescent="0.25">
      <c r="B4474" s="264">
        <v>4411</v>
      </c>
      <c r="C4474" s="263">
        <v>87.968325211874074</v>
      </c>
    </row>
    <row r="4475" spans="2:3" x14ac:dyDescent="0.25">
      <c r="B4475" s="264">
        <v>4412</v>
      </c>
      <c r="C4475" s="263">
        <v>130.9772175858534</v>
      </c>
    </row>
    <row r="4476" spans="2:3" x14ac:dyDescent="0.25">
      <c r="B4476" s="264">
        <v>4413</v>
      </c>
      <c r="C4476" s="263">
        <v>119.69359585023011</v>
      </c>
    </row>
    <row r="4477" spans="2:3" x14ac:dyDescent="0.25">
      <c r="B4477" s="264">
        <v>4414</v>
      </c>
      <c r="C4477" s="263">
        <v>77.278220551544948</v>
      </c>
    </row>
    <row r="4478" spans="2:3" x14ac:dyDescent="0.25">
      <c r="B4478" s="264">
        <v>4415</v>
      </c>
      <c r="C4478" s="263">
        <v>122.7689195538597</v>
      </c>
    </row>
    <row r="4479" spans="2:3" x14ac:dyDescent="0.25">
      <c r="B4479" s="264">
        <v>4416</v>
      </c>
      <c r="C4479" s="263">
        <v>137.9711141713438</v>
      </c>
    </row>
    <row r="4480" spans="2:3" x14ac:dyDescent="0.25">
      <c r="B4480" s="264">
        <v>4417</v>
      </c>
      <c r="C4480" s="263">
        <v>106.47699713283086</v>
      </c>
    </row>
    <row r="4481" spans="2:3" x14ac:dyDescent="0.25">
      <c r="B4481" s="264">
        <v>4418</v>
      </c>
      <c r="C4481" s="263">
        <v>147.93188449154874</v>
      </c>
    </row>
    <row r="4482" spans="2:3" x14ac:dyDescent="0.25">
      <c r="B4482" s="264">
        <v>4419</v>
      </c>
      <c r="C4482" s="263">
        <v>153.92425471165228</v>
      </c>
    </row>
    <row r="4483" spans="2:3" x14ac:dyDescent="0.25">
      <c r="B4483" s="264">
        <v>4420</v>
      </c>
      <c r="C4483" s="263">
        <v>123.4580818010172</v>
      </c>
    </row>
    <row r="4484" spans="2:3" x14ac:dyDescent="0.25">
      <c r="B4484" s="264">
        <v>4421</v>
      </c>
      <c r="C4484" s="263">
        <v>144.55000616661786</v>
      </c>
    </row>
    <row r="4485" spans="2:3" x14ac:dyDescent="0.25">
      <c r="B4485" s="264">
        <v>4422</v>
      </c>
      <c r="C4485" s="263">
        <v>104.53485100702464</v>
      </c>
    </row>
    <row r="4486" spans="2:3" x14ac:dyDescent="0.25">
      <c r="B4486" s="264">
        <v>4423</v>
      </c>
      <c r="C4486" s="263">
        <v>124.22204608397767</v>
      </c>
    </row>
    <row r="4487" spans="2:3" x14ac:dyDescent="0.25">
      <c r="B4487" s="264">
        <v>4424</v>
      </c>
      <c r="C4487" s="263">
        <v>117.35157363910713</v>
      </c>
    </row>
    <row r="4488" spans="2:3" x14ac:dyDescent="0.25">
      <c r="B4488" s="264">
        <v>4425</v>
      </c>
      <c r="C4488" s="263">
        <v>91.863451049416526</v>
      </c>
    </row>
    <row r="4489" spans="2:3" x14ac:dyDescent="0.25">
      <c r="B4489" s="264">
        <v>4426</v>
      </c>
      <c r="C4489" s="263">
        <v>94.560740854446848</v>
      </c>
    </row>
    <row r="4490" spans="2:3" x14ac:dyDescent="0.25">
      <c r="B4490" s="264">
        <v>4427</v>
      </c>
      <c r="C4490" s="263">
        <v>142.46786559559831</v>
      </c>
    </row>
    <row r="4491" spans="2:3" x14ac:dyDescent="0.25">
      <c r="B4491" s="264">
        <v>4428</v>
      </c>
      <c r="C4491" s="263">
        <v>109.42847123075346</v>
      </c>
    </row>
    <row r="4492" spans="2:3" x14ac:dyDescent="0.25">
      <c r="B4492" s="264">
        <v>4429</v>
      </c>
      <c r="C4492" s="263">
        <v>111.48732723196999</v>
      </c>
    </row>
    <row r="4493" spans="2:3" x14ac:dyDescent="0.25">
      <c r="B4493" s="264">
        <v>4430</v>
      </c>
      <c r="C4493" s="263">
        <v>126.94493389799243</v>
      </c>
    </row>
    <row r="4494" spans="2:3" x14ac:dyDescent="0.25">
      <c r="B4494" s="264">
        <v>4431</v>
      </c>
      <c r="C4494" s="263">
        <v>78.163282944950708</v>
      </c>
    </row>
    <row r="4495" spans="2:3" x14ac:dyDescent="0.25">
      <c r="B4495" s="264">
        <v>4432</v>
      </c>
      <c r="C4495" s="263">
        <v>126.66281476593818</v>
      </c>
    </row>
    <row r="4496" spans="2:3" x14ac:dyDescent="0.25">
      <c r="B4496" s="264">
        <v>4433</v>
      </c>
      <c r="C4496" s="263">
        <v>130.05958529351443</v>
      </c>
    </row>
    <row r="4497" spans="2:3" x14ac:dyDescent="0.25">
      <c r="B4497" s="264">
        <v>4434</v>
      </c>
      <c r="C4497" s="263">
        <v>145.68592239413357</v>
      </c>
    </row>
    <row r="4498" spans="2:3" x14ac:dyDescent="0.25">
      <c r="B4498" s="264">
        <v>4435</v>
      </c>
      <c r="C4498" s="263">
        <v>119.94312266550212</v>
      </c>
    </row>
    <row r="4499" spans="2:3" x14ac:dyDescent="0.25">
      <c r="B4499" s="264">
        <v>4436</v>
      </c>
      <c r="C4499" s="263">
        <v>131.26227892772459</v>
      </c>
    </row>
    <row r="4500" spans="2:3" x14ac:dyDescent="0.25">
      <c r="B4500" s="264">
        <v>4437</v>
      </c>
      <c r="C4500" s="263">
        <v>159.8648635986429</v>
      </c>
    </row>
    <row r="4501" spans="2:3" x14ac:dyDescent="0.25">
      <c r="B4501" s="264">
        <v>4438</v>
      </c>
      <c r="C4501" s="263">
        <v>111.53499440183126</v>
      </c>
    </row>
    <row r="4502" spans="2:3" x14ac:dyDescent="0.25">
      <c r="B4502" s="264">
        <v>4439</v>
      </c>
      <c r="C4502" s="263">
        <v>74.483163351135445</v>
      </c>
    </row>
    <row r="4503" spans="2:3" x14ac:dyDescent="0.25">
      <c r="B4503" s="264">
        <v>4440</v>
      </c>
      <c r="C4503" s="263">
        <v>136.76082539468945</v>
      </c>
    </row>
    <row r="4504" spans="2:3" x14ac:dyDescent="0.25">
      <c r="B4504" s="264">
        <v>4441</v>
      </c>
      <c r="C4504" s="263">
        <v>162.35017222298322</v>
      </c>
    </row>
    <row r="4505" spans="2:3" x14ac:dyDescent="0.25">
      <c r="B4505" s="264">
        <v>4442</v>
      </c>
      <c r="C4505" s="263">
        <v>66.700929019418155</v>
      </c>
    </row>
    <row r="4506" spans="2:3" x14ac:dyDescent="0.25">
      <c r="B4506" s="264">
        <v>4443</v>
      </c>
      <c r="C4506" s="263">
        <v>127.44154949408203</v>
      </c>
    </row>
    <row r="4507" spans="2:3" x14ac:dyDescent="0.25">
      <c r="B4507" s="264">
        <v>4444</v>
      </c>
      <c r="C4507" s="263">
        <v>162.17673016149854</v>
      </c>
    </row>
    <row r="4508" spans="2:3" x14ac:dyDescent="0.25">
      <c r="B4508" s="264">
        <v>4445</v>
      </c>
      <c r="C4508" s="263">
        <v>92.243754031040581</v>
      </c>
    </row>
    <row r="4509" spans="2:3" x14ac:dyDescent="0.25">
      <c r="B4509" s="264">
        <v>4446</v>
      </c>
      <c r="C4509" s="263">
        <v>112.07071301188958</v>
      </c>
    </row>
    <row r="4510" spans="2:3" x14ac:dyDescent="0.25">
      <c r="B4510" s="264">
        <v>4447</v>
      </c>
      <c r="C4510" s="263">
        <v>136.13000643786589</v>
      </c>
    </row>
    <row r="4511" spans="2:3" x14ac:dyDescent="0.25">
      <c r="B4511" s="264">
        <v>4448</v>
      </c>
      <c r="C4511" s="263">
        <v>87.198326720568232</v>
      </c>
    </row>
    <row r="4512" spans="2:3" x14ac:dyDescent="0.25">
      <c r="B4512" s="264">
        <v>4449</v>
      </c>
      <c r="C4512" s="263">
        <v>83.369430742030573</v>
      </c>
    </row>
    <row r="4513" spans="2:3" x14ac:dyDescent="0.25">
      <c r="B4513" s="264">
        <v>4450</v>
      </c>
      <c r="C4513" s="263">
        <v>122.17800144605239</v>
      </c>
    </row>
    <row r="4514" spans="2:3" x14ac:dyDescent="0.25">
      <c r="B4514" s="264">
        <v>4451</v>
      </c>
      <c r="C4514" s="263">
        <v>139.57005976288087</v>
      </c>
    </row>
    <row r="4515" spans="2:3" x14ac:dyDescent="0.25">
      <c r="B4515" s="264">
        <v>4452</v>
      </c>
      <c r="C4515" s="263">
        <v>121.85622001117893</v>
      </c>
    </row>
    <row r="4516" spans="2:3" x14ac:dyDescent="0.25">
      <c r="B4516" s="264">
        <v>4453</v>
      </c>
      <c r="C4516" s="263">
        <v>144.81059366305311</v>
      </c>
    </row>
    <row r="4517" spans="2:3" x14ac:dyDescent="0.25">
      <c r="B4517" s="264">
        <v>4454</v>
      </c>
      <c r="C4517" s="263">
        <v>142.79912193972353</v>
      </c>
    </row>
    <row r="4518" spans="2:3" x14ac:dyDescent="0.25">
      <c r="B4518" s="264">
        <v>4455</v>
      </c>
      <c r="C4518" s="263">
        <v>122.82480705780858</v>
      </c>
    </row>
    <row r="4519" spans="2:3" x14ac:dyDescent="0.25">
      <c r="B4519" s="264">
        <v>4456</v>
      </c>
      <c r="C4519" s="263">
        <v>128.21299961080254</v>
      </c>
    </row>
    <row r="4520" spans="2:3" x14ac:dyDescent="0.25">
      <c r="B4520" s="264">
        <v>4457</v>
      </c>
      <c r="C4520" s="263">
        <v>91.087525163464832</v>
      </c>
    </row>
    <row r="4521" spans="2:3" x14ac:dyDescent="0.25">
      <c r="B4521" s="264">
        <v>4458</v>
      </c>
      <c r="C4521" s="263">
        <v>97.432077711005576</v>
      </c>
    </row>
    <row r="4522" spans="2:3" x14ac:dyDescent="0.25">
      <c r="B4522" s="264">
        <v>4459</v>
      </c>
      <c r="C4522" s="263">
        <v>110.40975589341711</v>
      </c>
    </row>
    <row r="4523" spans="2:3" x14ac:dyDescent="0.25">
      <c r="B4523" s="264">
        <v>4460</v>
      </c>
      <c r="C4523" s="263">
        <v>160.44053008286747</v>
      </c>
    </row>
    <row r="4524" spans="2:3" x14ac:dyDescent="0.25">
      <c r="B4524" s="264">
        <v>4461</v>
      </c>
      <c r="C4524" s="263">
        <v>147.65220643981962</v>
      </c>
    </row>
    <row r="4525" spans="2:3" x14ac:dyDescent="0.25">
      <c r="B4525" s="264">
        <v>4462</v>
      </c>
      <c r="C4525" s="263">
        <v>131.57357069229943</v>
      </c>
    </row>
    <row r="4526" spans="2:3" x14ac:dyDescent="0.25">
      <c r="B4526" s="264">
        <v>4463</v>
      </c>
      <c r="C4526" s="263">
        <v>165.66379127632999</v>
      </c>
    </row>
    <row r="4527" spans="2:3" x14ac:dyDescent="0.25">
      <c r="B4527" s="264">
        <v>4464</v>
      </c>
      <c r="C4527" s="263">
        <v>141.74996167186791</v>
      </c>
    </row>
    <row r="4528" spans="2:3" x14ac:dyDescent="0.25">
      <c r="B4528" s="264">
        <v>4465</v>
      </c>
      <c r="C4528" s="263">
        <v>115.1073083210036</v>
      </c>
    </row>
    <row r="4529" spans="2:3" x14ac:dyDescent="0.25">
      <c r="B4529" s="264">
        <v>4466</v>
      </c>
      <c r="C4529" s="263">
        <v>119.09290382462846</v>
      </c>
    </row>
    <row r="4530" spans="2:3" x14ac:dyDescent="0.25">
      <c r="B4530" s="264">
        <v>4467</v>
      </c>
      <c r="C4530" s="263">
        <v>154.42478160110483</v>
      </c>
    </row>
    <row r="4531" spans="2:3" x14ac:dyDescent="0.25">
      <c r="B4531" s="264">
        <v>4468</v>
      </c>
      <c r="C4531" s="263">
        <v>99.43427479350764</v>
      </c>
    </row>
    <row r="4532" spans="2:3" x14ac:dyDescent="0.25">
      <c r="B4532" s="264">
        <v>4469</v>
      </c>
      <c r="C4532" s="263">
        <v>103.87022014213609</v>
      </c>
    </row>
    <row r="4533" spans="2:3" x14ac:dyDescent="0.25">
      <c r="B4533" s="264">
        <v>4470</v>
      </c>
      <c r="C4533" s="263">
        <v>115.45002153556167</v>
      </c>
    </row>
    <row r="4534" spans="2:3" x14ac:dyDescent="0.25">
      <c r="B4534" s="264">
        <v>4471</v>
      </c>
      <c r="C4534" s="263">
        <v>96.804221657928096</v>
      </c>
    </row>
    <row r="4535" spans="2:3" x14ac:dyDescent="0.25">
      <c r="B4535" s="264">
        <v>4472</v>
      </c>
      <c r="C4535" s="263">
        <v>115.18602777550159</v>
      </c>
    </row>
    <row r="4536" spans="2:3" x14ac:dyDescent="0.25">
      <c r="B4536" s="264">
        <v>4473</v>
      </c>
      <c r="C4536" s="263">
        <v>132.08337286976806</v>
      </c>
    </row>
    <row r="4537" spans="2:3" x14ac:dyDescent="0.25">
      <c r="B4537" s="264">
        <v>4474</v>
      </c>
      <c r="C4537" s="263">
        <v>110.73084122915392</v>
      </c>
    </row>
    <row r="4538" spans="2:3" x14ac:dyDescent="0.25">
      <c r="B4538" s="264">
        <v>4475</v>
      </c>
      <c r="C4538" s="263">
        <v>113.63180430932813</v>
      </c>
    </row>
    <row r="4539" spans="2:3" x14ac:dyDescent="0.25">
      <c r="B4539" s="264">
        <v>4476</v>
      </c>
      <c r="C4539" s="263">
        <v>147.58361787127072</v>
      </c>
    </row>
    <row r="4540" spans="2:3" x14ac:dyDescent="0.25">
      <c r="B4540" s="264">
        <v>4477</v>
      </c>
      <c r="C4540" s="263">
        <v>81.290256271723422</v>
      </c>
    </row>
    <row r="4541" spans="2:3" x14ac:dyDescent="0.25">
      <c r="B4541" s="264">
        <v>4478</v>
      </c>
      <c r="C4541" s="263">
        <v>128.17814019170402</v>
      </c>
    </row>
    <row r="4542" spans="2:3" x14ac:dyDescent="0.25">
      <c r="B4542" s="264">
        <v>4479</v>
      </c>
      <c r="C4542" s="263">
        <v>93.690618870926826</v>
      </c>
    </row>
    <row r="4543" spans="2:3" x14ac:dyDescent="0.25">
      <c r="B4543" s="264">
        <v>4480</v>
      </c>
      <c r="C4543" s="263">
        <v>105.05194816514458</v>
      </c>
    </row>
    <row r="4544" spans="2:3" x14ac:dyDescent="0.25">
      <c r="B4544" s="264">
        <v>4481</v>
      </c>
      <c r="C4544" s="263">
        <v>127.04327362770557</v>
      </c>
    </row>
    <row r="4545" spans="2:3" x14ac:dyDescent="0.25">
      <c r="B4545" s="264">
        <v>4482</v>
      </c>
      <c r="C4545" s="263">
        <v>108.68642292278108</v>
      </c>
    </row>
    <row r="4546" spans="2:3" x14ac:dyDescent="0.25">
      <c r="B4546" s="264">
        <v>4483</v>
      </c>
      <c r="C4546" s="263">
        <v>165.65102525178918</v>
      </c>
    </row>
    <row r="4547" spans="2:3" x14ac:dyDescent="0.25">
      <c r="B4547" s="264">
        <v>4484</v>
      </c>
      <c r="C4547" s="263">
        <v>99.483407201645534</v>
      </c>
    </row>
    <row r="4548" spans="2:3" x14ac:dyDescent="0.25">
      <c r="B4548" s="264">
        <v>4485</v>
      </c>
      <c r="C4548" s="263">
        <v>83.185712300112428</v>
      </c>
    </row>
    <row r="4549" spans="2:3" x14ac:dyDescent="0.25">
      <c r="B4549" s="264">
        <v>4486</v>
      </c>
      <c r="C4549" s="263">
        <v>99.942877485224457</v>
      </c>
    </row>
    <row r="4550" spans="2:3" x14ac:dyDescent="0.25">
      <c r="B4550" s="264">
        <v>4487</v>
      </c>
      <c r="C4550" s="263">
        <v>84.630034657122749</v>
      </c>
    </row>
    <row r="4551" spans="2:3" x14ac:dyDescent="0.25">
      <c r="B4551" s="264">
        <v>4488</v>
      </c>
      <c r="C4551" s="263">
        <v>117.8258777526117</v>
      </c>
    </row>
    <row r="4552" spans="2:3" x14ac:dyDescent="0.25">
      <c r="B4552" s="264">
        <v>4489</v>
      </c>
      <c r="C4552" s="263">
        <v>148.93009744626113</v>
      </c>
    </row>
    <row r="4553" spans="2:3" x14ac:dyDescent="0.25">
      <c r="B4553" s="264">
        <v>4490</v>
      </c>
      <c r="C4553" s="263">
        <v>126.4151833270884</v>
      </c>
    </row>
    <row r="4554" spans="2:3" x14ac:dyDescent="0.25">
      <c r="B4554" s="264">
        <v>4491</v>
      </c>
      <c r="C4554" s="263">
        <v>81.417335857433613</v>
      </c>
    </row>
    <row r="4555" spans="2:3" x14ac:dyDescent="0.25">
      <c r="B4555" s="264">
        <v>4492</v>
      </c>
      <c r="C4555" s="263">
        <v>138.07149013046268</v>
      </c>
    </row>
    <row r="4556" spans="2:3" x14ac:dyDescent="0.25">
      <c r="B4556" s="264">
        <v>4493</v>
      </c>
      <c r="C4556" s="263">
        <v>112.86144611799662</v>
      </c>
    </row>
    <row r="4557" spans="2:3" x14ac:dyDescent="0.25">
      <c r="B4557" s="264">
        <v>4494</v>
      </c>
      <c r="C4557" s="263">
        <v>121.3456676769617</v>
      </c>
    </row>
    <row r="4558" spans="2:3" x14ac:dyDescent="0.25">
      <c r="B4558" s="264">
        <v>4495</v>
      </c>
      <c r="C4558" s="263">
        <v>133.74822206152368</v>
      </c>
    </row>
    <row r="4559" spans="2:3" x14ac:dyDescent="0.25">
      <c r="B4559" s="264">
        <v>4496</v>
      </c>
      <c r="C4559" s="263">
        <v>106.59237994613608</v>
      </c>
    </row>
    <row r="4560" spans="2:3" x14ac:dyDescent="0.25">
      <c r="B4560" s="264">
        <v>4497</v>
      </c>
      <c r="C4560" s="263">
        <v>93.586929993754012</v>
      </c>
    </row>
    <row r="4561" spans="2:3" x14ac:dyDescent="0.25">
      <c r="B4561" s="264">
        <v>4498</v>
      </c>
      <c r="C4561" s="263">
        <v>129.85340030377006</v>
      </c>
    </row>
    <row r="4562" spans="2:3" x14ac:dyDescent="0.25">
      <c r="B4562" s="264">
        <v>4499</v>
      </c>
      <c r="C4562" s="263">
        <v>145.69332004936859</v>
      </c>
    </row>
    <row r="4563" spans="2:3" x14ac:dyDescent="0.25">
      <c r="B4563" s="264">
        <v>4500</v>
      </c>
      <c r="C4563" s="263">
        <v>123.7105692151045</v>
      </c>
    </row>
    <row r="4564" spans="2:3" x14ac:dyDescent="0.25">
      <c r="B4564" s="264">
        <v>4501</v>
      </c>
      <c r="C4564" s="263">
        <v>126.41975131101026</v>
      </c>
    </row>
    <row r="4565" spans="2:3" x14ac:dyDescent="0.25">
      <c r="B4565" s="264">
        <v>4502</v>
      </c>
      <c r="C4565" s="263">
        <v>144.0449797300866</v>
      </c>
    </row>
    <row r="4566" spans="2:3" x14ac:dyDescent="0.25">
      <c r="B4566" s="264">
        <v>4503</v>
      </c>
      <c r="C4566" s="263">
        <v>109.66121290176146</v>
      </c>
    </row>
    <row r="4567" spans="2:3" x14ac:dyDescent="0.25">
      <c r="B4567" s="264">
        <v>4504</v>
      </c>
      <c r="C4567" s="263">
        <v>139.32819319488834</v>
      </c>
    </row>
    <row r="4568" spans="2:3" x14ac:dyDescent="0.25">
      <c r="B4568" s="264">
        <v>4505</v>
      </c>
      <c r="C4568" s="263">
        <v>66.164308164556161</v>
      </c>
    </row>
    <row r="4569" spans="2:3" x14ac:dyDescent="0.25">
      <c r="B4569" s="264">
        <v>4506</v>
      </c>
      <c r="C4569" s="263">
        <v>163.38924636533409</v>
      </c>
    </row>
    <row r="4570" spans="2:3" x14ac:dyDescent="0.25">
      <c r="B4570" s="264">
        <v>4507</v>
      </c>
      <c r="C4570" s="263">
        <v>113.36450759158986</v>
      </c>
    </row>
    <row r="4571" spans="2:3" x14ac:dyDescent="0.25">
      <c r="B4571" s="264">
        <v>4508</v>
      </c>
      <c r="C4571" s="263">
        <v>105.73149685131264</v>
      </c>
    </row>
    <row r="4572" spans="2:3" x14ac:dyDescent="0.25">
      <c r="B4572" s="264">
        <v>4509</v>
      </c>
      <c r="C4572" s="263">
        <v>101.44647971155095</v>
      </c>
    </row>
    <row r="4573" spans="2:3" x14ac:dyDescent="0.25">
      <c r="B4573" s="264">
        <v>4510</v>
      </c>
      <c r="C4573" s="263">
        <v>118.71907595413664</v>
      </c>
    </row>
    <row r="4574" spans="2:3" x14ac:dyDescent="0.25">
      <c r="B4574" s="264">
        <v>4511</v>
      </c>
      <c r="C4574" s="263">
        <v>121.79684782103993</v>
      </c>
    </row>
    <row r="4575" spans="2:3" x14ac:dyDescent="0.25">
      <c r="B4575" s="264">
        <v>4512</v>
      </c>
      <c r="C4575" s="263">
        <v>119.76287869137845</v>
      </c>
    </row>
    <row r="4576" spans="2:3" x14ac:dyDescent="0.25">
      <c r="B4576" s="264">
        <v>4513</v>
      </c>
      <c r="C4576" s="263">
        <v>129.6009395156731</v>
      </c>
    </row>
    <row r="4577" spans="2:3" x14ac:dyDescent="0.25">
      <c r="B4577" s="264">
        <v>4514</v>
      </c>
      <c r="C4577" s="263">
        <v>138.40556498293972</v>
      </c>
    </row>
    <row r="4578" spans="2:3" x14ac:dyDescent="0.25">
      <c r="B4578" s="264">
        <v>4515</v>
      </c>
      <c r="C4578" s="263">
        <v>123.6342234654674</v>
      </c>
    </row>
    <row r="4579" spans="2:3" x14ac:dyDescent="0.25">
      <c r="B4579" s="264">
        <v>4516</v>
      </c>
      <c r="C4579" s="263">
        <v>129.7702065564626</v>
      </c>
    </row>
    <row r="4580" spans="2:3" x14ac:dyDescent="0.25">
      <c r="B4580" s="264">
        <v>4517</v>
      </c>
      <c r="C4580" s="263">
        <v>130.4017366687782</v>
      </c>
    </row>
    <row r="4581" spans="2:3" x14ac:dyDescent="0.25">
      <c r="B4581" s="264">
        <v>4518</v>
      </c>
      <c r="C4581" s="263">
        <v>90.952307717327926</v>
      </c>
    </row>
    <row r="4582" spans="2:3" x14ac:dyDescent="0.25">
      <c r="B4582" s="264">
        <v>4519</v>
      </c>
      <c r="C4582" s="263">
        <v>133.74902810653182</v>
      </c>
    </row>
    <row r="4583" spans="2:3" x14ac:dyDescent="0.25">
      <c r="B4583" s="264">
        <v>4520</v>
      </c>
      <c r="C4583" s="263">
        <v>123.40554178193482</v>
      </c>
    </row>
    <row r="4584" spans="2:3" x14ac:dyDescent="0.25">
      <c r="B4584" s="264">
        <v>4521</v>
      </c>
      <c r="C4584" s="263">
        <v>137.06217314945133</v>
      </c>
    </row>
    <row r="4585" spans="2:3" x14ac:dyDescent="0.25">
      <c r="B4585" s="264">
        <v>4522</v>
      </c>
      <c r="C4585" s="263">
        <v>132.41922172205915</v>
      </c>
    </row>
    <row r="4586" spans="2:3" x14ac:dyDescent="0.25">
      <c r="B4586" s="264">
        <v>4523</v>
      </c>
      <c r="C4586" s="263">
        <v>68.726379513670054</v>
      </c>
    </row>
    <row r="4587" spans="2:3" x14ac:dyDescent="0.25">
      <c r="B4587" s="264">
        <v>4524</v>
      </c>
      <c r="C4587" s="263">
        <v>158.43507149480388</v>
      </c>
    </row>
    <row r="4588" spans="2:3" x14ac:dyDescent="0.25">
      <c r="B4588" s="264">
        <v>4525</v>
      </c>
      <c r="C4588" s="263">
        <v>146.8616939550048</v>
      </c>
    </row>
    <row r="4589" spans="2:3" x14ac:dyDescent="0.25">
      <c r="B4589" s="264">
        <v>4526</v>
      </c>
      <c r="C4589" s="263">
        <v>147.47743697109161</v>
      </c>
    </row>
    <row r="4590" spans="2:3" x14ac:dyDescent="0.25">
      <c r="B4590" s="264">
        <v>4527</v>
      </c>
      <c r="C4590" s="263">
        <v>123.17748214700143</v>
      </c>
    </row>
    <row r="4591" spans="2:3" x14ac:dyDescent="0.25">
      <c r="B4591" s="264">
        <v>4528</v>
      </c>
      <c r="C4591" s="263">
        <v>150.08969523230775</v>
      </c>
    </row>
    <row r="4592" spans="2:3" x14ac:dyDescent="0.25">
      <c r="B4592" s="264">
        <v>4529</v>
      </c>
      <c r="C4592" s="263">
        <v>140.0526416518793</v>
      </c>
    </row>
    <row r="4593" spans="2:3" x14ac:dyDescent="0.25">
      <c r="B4593" s="264">
        <v>4530</v>
      </c>
      <c r="C4593" s="263">
        <v>154.2050549238937</v>
      </c>
    </row>
    <row r="4594" spans="2:3" x14ac:dyDescent="0.25">
      <c r="B4594" s="264">
        <v>4531</v>
      </c>
      <c r="C4594" s="263">
        <v>48.284853867696924</v>
      </c>
    </row>
    <row r="4595" spans="2:3" x14ac:dyDescent="0.25">
      <c r="B4595" s="264">
        <v>4532</v>
      </c>
      <c r="C4595" s="263">
        <v>100.13098856914448</v>
      </c>
    </row>
    <row r="4596" spans="2:3" x14ac:dyDescent="0.25">
      <c r="B4596" s="264">
        <v>4533</v>
      </c>
      <c r="C4596" s="263">
        <v>154.71275040820089</v>
      </c>
    </row>
    <row r="4597" spans="2:3" x14ac:dyDescent="0.25">
      <c r="B4597" s="264">
        <v>4534</v>
      </c>
      <c r="C4597" s="263">
        <v>127.72499837775143</v>
      </c>
    </row>
    <row r="4598" spans="2:3" x14ac:dyDescent="0.25">
      <c r="B4598" s="264">
        <v>4535</v>
      </c>
      <c r="C4598" s="263">
        <v>163.29996639578795</v>
      </c>
    </row>
    <row r="4599" spans="2:3" x14ac:dyDescent="0.25">
      <c r="B4599" s="264">
        <v>4536</v>
      </c>
      <c r="C4599" s="263">
        <v>131.52807872121181</v>
      </c>
    </row>
    <row r="4600" spans="2:3" x14ac:dyDescent="0.25">
      <c r="B4600" s="264">
        <v>4537</v>
      </c>
      <c r="C4600" s="263">
        <v>122.59346122319866</v>
      </c>
    </row>
    <row r="4601" spans="2:3" x14ac:dyDescent="0.25">
      <c r="B4601" s="264">
        <v>4538</v>
      </c>
      <c r="C4601" s="263">
        <v>126.27537713068278</v>
      </c>
    </row>
    <row r="4602" spans="2:3" x14ac:dyDescent="0.25">
      <c r="B4602" s="264">
        <v>4539</v>
      </c>
      <c r="C4602" s="263">
        <v>106.72574358059714</v>
      </c>
    </row>
    <row r="4603" spans="2:3" x14ac:dyDescent="0.25">
      <c r="B4603" s="264">
        <v>4540</v>
      </c>
      <c r="C4603" s="263">
        <v>171.51567397528967</v>
      </c>
    </row>
    <row r="4604" spans="2:3" x14ac:dyDescent="0.25">
      <c r="B4604" s="264">
        <v>4541</v>
      </c>
      <c r="C4604" s="263">
        <v>136.19653261609247</v>
      </c>
    </row>
    <row r="4605" spans="2:3" x14ac:dyDescent="0.25">
      <c r="B4605" s="264">
        <v>4542</v>
      </c>
      <c r="C4605" s="263">
        <v>114.48749936841425</v>
      </c>
    </row>
    <row r="4606" spans="2:3" x14ac:dyDescent="0.25">
      <c r="B4606" s="264">
        <v>4543</v>
      </c>
      <c r="C4606" s="263">
        <v>113.77622141188023</v>
      </c>
    </row>
    <row r="4607" spans="2:3" x14ac:dyDescent="0.25">
      <c r="B4607" s="264">
        <v>4544</v>
      </c>
      <c r="C4607" s="263">
        <v>93.033137532562691</v>
      </c>
    </row>
    <row r="4608" spans="2:3" x14ac:dyDescent="0.25">
      <c r="B4608" s="264">
        <v>4545</v>
      </c>
      <c r="C4608" s="263">
        <v>99.891075944239304</v>
      </c>
    </row>
    <row r="4609" spans="2:3" x14ac:dyDescent="0.25">
      <c r="B4609" s="264">
        <v>4546</v>
      </c>
      <c r="C4609" s="263">
        <v>129.85278814790817</v>
      </c>
    </row>
    <row r="4610" spans="2:3" x14ac:dyDescent="0.25">
      <c r="B4610" s="264">
        <v>4547</v>
      </c>
      <c r="C4610" s="263">
        <v>132.58782989660688</v>
      </c>
    </row>
    <row r="4611" spans="2:3" x14ac:dyDescent="0.25">
      <c r="B4611" s="264">
        <v>4548</v>
      </c>
      <c r="C4611" s="263">
        <v>115.26382348547678</v>
      </c>
    </row>
    <row r="4612" spans="2:3" x14ac:dyDescent="0.25">
      <c r="B4612" s="264">
        <v>4549</v>
      </c>
      <c r="C4612" s="263">
        <v>177.0946396965237</v>
      </c>
    </row>
    <row r="4613" spans="2:3" x14ac:dyDescent="0.25">
      <c r="B4613" s="264">
        <v>4550</v>
      </c>
      <c r="C4613" s="263">
        <v>133.94413273527272</v>
      </c>
    </row>
    <row r="4614" spans="2:3" x14ac:dyDescent="0.25">
      <c r="B4614" s="264">
        <v>4551</v>
      </c>
      <c r="C4614" s="263">
        <v>70.090354394615815</v>
      </c>
    </row>
    <row r="4615" spans="2:3" x14ac:dyDescent="0.25">
      <c r="B4615" s="264">
        <v>4552</v>
      </c>
      <c r="C4615" s="263">
        <v>93.981133033306293</v>
      </c>
    </row>
    <row r="4616" spans="2:3" x14ac:dyDescent="0.25">
      <c r="B4616" s="264">
        <v>4553</v>
      </c>
      <c r="C4616" s="263">
        <v>114.0928708139804</v>
      </c>
    </row>
    <row r="4617" spans="2:3" x14ac:dyDescent="0.25">
      <c r="B4617" s="264">
        <v>4554</v>
      </c>
      <c r="C4617" s="263">
        <v>114.40052644279737</v>
      </c>
    </row>
    <row r="4618" spans="2:3" x14ac:dyDescent="0.25">
      <c r="B4618" s="264">
        <v>4555</v>
      </c>
      <c r="C4618" s="263">
        <v>105.17212818585556</v>
      </c>
    </row>
    <row r="4619" spans="2:3" x14ac:dyDescent="0.25">
      <c r="B4619" s="264">
        <v>4556</v>
      </c>
      <c r="C4619" s="263">
        <v>138.92856983953945</v>
      </c>
    </row>
    <row r="4620" spans="2:3" x14ac:dyDescent="0.25">
      <c r="B4620" s="264">
        <v>4557</v>
      </c>
      <c r="C4620" s="263">
        <v>88.946377790526299</v>
      </c>
    </row>
    <row r="4621" spans="2:3" x14ac:dyDescent="0.25">
      <c r="B4621" s="264">
        <v>4558</v>
      </c>
      <c r="C4621" s="263">
        <v>82.754138365541465</v>
      </c>
    </row>
    <row r="4622" spans="2:3" x14ac:dyDescent="0.25">
      <c r="B4622" s="264">
        <v>4559</v>
      </c>
      <c r="C4622" s="263">
        <v>117.00255293408823</v>
      </c>
    </row>
    <row r="4623" spans="2:3" x14ac:dyDescent="0.25">
      <c r="B4623" s="264">
        <v>4560</v>
      </c>
      <c r="C4623" s="263">
        <v>135.38549526125746</v>
      </c>
    </row>
    <row r="4624" spans="2:3" x14ac:dyDescent="0.25">
      <c r="B4624" s="264">
        <v>4561</v>
      </c>
      <c r="C4624" s="263">
        <v>160.3628196935648</v>
      </c>
    </row>
    <row r="4625" spans="2:3" x14ac:dyDescent="0.25">
      <c r="B4625" s="264">
        <v>4562</v>
      </c>
      <c r="C4625" s="263">
        <v>83.378252984016996</v>
      </c>
    </row>
    <row r="4626" spans="2:3" x14ac:dyDescent="0.25">
      <c r="B4626" s="264">
        <v>4563</v>
      </c>
      <c r="C4626" s="263">
        <v>122.52474274898442</v>
      </c>
    </row>
    <row r="4627" spans="2:3" x14ac:dyDescent="0.25">
      <c r="B4627" s="264">
        <v>4564</v>
      </c>
      <c r="C4627" s="263">
        <v>118.71694489905776</v>
      </c>
    </row>
    <row r="4628" spans="2:3" x14ac:dyDescent="0.25">
      <c r="B4628" s="264">
        <v>4565</v>
      </c>
      <c r="C4628" s="263">
        <v>117.13977147323847</v>
      </c>
    </row>
    <row r="4629" spans="2:3" x14ac:dyDescent="0.25">
      <c r="B4629" s="264">
        <v>4566</v>
      </c>
      <c r="C4629" s="263">
        <v>166.68702885562269</v>
      </c>
    </row>
    <row r="4630" spans="2:3" x14ac:dyDescent="0.25">
      <c r="B4630" s="264">
        <v>4567</v>
      </c>
      <c r="C4630" s="263">
        <v>154.14728513844813</v>
      </c>
    </row>
    <row r="4631" spans="2:3" x14ac:dyDescent="0.25">
      <c r="B4631" s="264">
        <v>4568</v>
      </c>
      <c r="C4631" s="263">
        <v>148.9474587848577</v>
      </c>
    </row>
    <row r="4632" spans="2:3" x14ac:dyDescent="0.25">
      <c r="B4632" s="264">
        <v>4569</v>
      </c>
      <c r="C4632" s="263">
        <v>137.172335325235</v>
      </c>
    </row>
    <row r="4633" spans="2:3" x14ac:dyDescent="0.25">
      <c r="B4633" s="264">
        <v>4570</v>
      </c>
      <c r="C4633" s="263">
        <v>107.13243309517485</v>
      </c>
    </row>
    <row r="4634" spans="2:3" x14ac:dyDescent="0.25">
      <c r="B4634" s="264">
        <v>4571</v>
      </c>
      <c r="C4634" s="263">
        <v>141.13086744150144</v>
      </c>
    </row>
    <row r="4635" spans="2:3" x14ac:dyDescent="0.25">
      <c r="B4635" s="264">
        <v>4572</v>
      </c>
      <c r="C4635" s="263">
        <v>56.891890664460014</v>
      </c>
    </row>
    <row r="4636" spans="2:3" x14ac:dyDescent="0.25">
      <c r="B4636" s="264">
        <v>4573</v>
      </c>
      <c r="C4636" s="263">
        <v>170.05237350054867</v>
      </c>
    </row>
    <row r="4637" spans="2:3" x14ac:dyDescent="0.25">
      <c r="B4637" s="264">
        <v>4574</v>
      </c>
      <c r="C4637" s="263">
        <v>93.525217320175784</v>
      </c>
    </row>
    <row r="4638" spans="2:3" x14ac:dyDescent="0.25">
      <c r="B4638" s="264">
        <v>4575</v>
      </c>
      <c r="C4638" s="263">
        <v>110.44486243715191</v>
      </c>
    </row>
    <row r="4639" spans="2:3" x14ac:dyDescent="0.25">
      <c r="B4639" s="264">
        <v>4576</v>
      </c>
      <c r="C4639" s="263">
        <v>151.12762543995757</v>
      </c>
    </row>
    <row r="4640" spans="2:3" x14ac:dyDescent="0.25">
      <c r="B4640" s="264">
        <v>4577</v>
      </c>
      <c r="C4640" s="263">
        <v>147.14862954466747</v>
      </c>
    </row>
    <row r="4641" spans="2:3" x14ac:dyDescent="0.25">
      <c r="B4641" s="264">
        <v>4578</v>
      </c>
      <c r="C4641" s="263">
        <v>124.66256619678315</v>
      </c>
    </row>
    <row r="4642" spans="2:3" x14ac:dyDescent="0.25">
      <c r="B4642" s="264">
        <v>4579</v>
      </c>
      <c r="C4642" s="263">
        <v>113.62301312617103</v>
      </c>
    </row>
    <row r="4643" spans="2:3" x14ac:dyDescent="0.25">
      <c r="B4643" s="264">
        <v>4580</v>
      </c>
      <c r="C4643" s="263">
        <v>120.39588890239409</v>
      </c>
    </row>
    <row r="4644" spans="2:3" x14ac:dyDescent="0.25">
      <c r="B4644" s="264">
        <v>4581</v>
      </c>
      <c r="C4644" s="263">
        <v>116.58978536309606</v>
      </c>
    </row>
    <row r="4645" spans="2:3" x14ac:dyDescent="0.25">
      <c r="B4645" s="264">
        <v>4582</v>
      </c>
      <c r="C4645" s="263">
        <v>137.20389188204831</v>
      </c>
    </row>
    <row r="4646" spans="2:3" x14ac:dyDescent="0.25">
      <c r="B4646" s="264">
        <v>4583</v>
      </c>
      <c r="C4646" s="263">
        <v>118.7612892720695</v>
      </c>
    </row>
    <row r="4647" spans="2:3" x14ac:dyDescent="0.25">
      <c r="B4647" s="264">
        <v>4584</v>
      </c>
      <c r="C4647" s="263">
        <v>146.97176450301274</v>
      </c>
    </row>
    <row r="4648" spans="2:3" x14ac:dyDescent="0.25">
      <c r="B4648" s="264">
        <v>4585</v>
      </c>
      <c r="C4648" s="263">
        <v>139.49517024286121</v>
      </c>
    </row>
    <row r="4649" spans="2:3" x14ac:dyDescent="0.25">
      <c r="B4649" s="264">
        <v>4586</v>
      </c>
      <c r="C4649" s="263">
        <v>119.28343485789192</v>
      </c>
    </row>
    <row r="4650" spans="2:3" x14ac:dyDescent="0.25">
      <c r="B4650" s="264">
        <v>4587</v>
      </c>
      <c r="C4650" s="263">
        <v>108.33330135481032</v>
      </c>
    </row>
    <row r="4651" spans="2:3" x14ac:dyDescent="0.25">
      <c r="B4651" s="264">
        <v>4588</v>
      </c>
      <c r="C4651" s="263">
        <v>134.37378028251828</v>
      </c>
    </row>
    <row r="4652" spans="2:3" x14ac:dyDescent="0.25">
      <c r="B4652" s="264">
        <v>4589</v>
      </c>
      <c r="C4652" s="263">
        <v>149.57306889912604</v>
      </c>
    </row>
    <row r="4653" spans="2:3" x14ac:dyDescent="0.25">
      <c r="B4653" s="264">
        <v>4590</v>
      </c>
      <c r="C4653" s="263">
        <v>113.92647863953391</v>
      </c>
    </row>
    <row r="4654" spans="2:3" x14ac:dyDescent="0.25">
      <c r="B4654" s="264">
        <v>4591</v>
      </c>
      <c r="C4654" s="263">
        <v>139.62955998280179</v>
      </c>
    </row>
    <row r="4655" spans="2:3" x14ac:dyDescent="0.25">
      <c r="B4655" s="264">
        <v>4592</v>
      </c>
      <c r="C4655" s="263">
        <v>146.60183886874665</v>
      </c>
    </row>
    <row r="4656" spans="2:3" x14ac:dyDescent="0.25">
      <c r="B4656" s="264">
        <v>4593</v>
      </c>
      <c r="C4656" s="263">
        <v>155.6977994932941</v>
      </c>
    </row>
    <row r="4657" spans="2:3" x14ac:dyDescent="0.25">
      <c r="B4657" s="264">
        <v>4594</v>
      </c>
      <c r="C4657" s="263">
        <v>152.13846860119727</v>
      </c>
    </row>
    <row r="4658" spans="2:3" x14ac:dyDescent="0.25">
      <c r="B4658" s="264">
        <v>4595</v>
      </c>
      <c r="C4658" s="263">
        <v>86.411122416590956</v>
      </c>
    </row>
    <row r="4659" spans="2:3" x14ac:dyDescent="0.25">
      <c r="B4659" s="264">
        <v>4596</v>
      </c>
      <c r="C4659" s="263">
        <v>128.92173723529385</v>
      </c>
    </row>
    <row r="4660" spans="2:3" x14ac:dyDescent="0.25">
      <c r="B4660" s="264">
        <v>4597</v>
      </c>
      <c r="C4660" s="263">
        <v>120.42979477371817</v>
      </c>
    </row>
    <row r="4661" spans="2:3" x14ac:dyDescent="0.25">
      <c r="B4661" s="264">
        <v>4598</v>
      </c>
      <c r="C4661" s="263">
        <v>73.125846793770108</v>
      </c>
    </row>
    <row r="4662" spans="2:3" x14ac:dyDescent="0.25">
      <c r="B4662" s="264">
        <v>4599</v>
      </c>
      <c r="C4662" s="263">
        <v>107.23369307021935</v>
      </c>
    </row>
    <row r="4663" spans="2:3" x14ac:dyDescent="0.25">
      <c r="B4663" s="264">
        <v>4600</v>
      </c>
      <c r="C4663" s="263">
        <v>84.089222560401936</v>
      </c>
    </row>
    <row r="4664" spans="2:3" x14ac:dyDescent="0.25">
      <c r="B4664" s="264">
        <v>4601</v>
      </c>
      <c r="C4664" s="263">
        <v>119.96293571471325</v>
      </c>
    </row>
    <row r="4665" spans="2:3" x14ac:dyDescent="0.25">
      <c r="B4665" s="264">
        <v>4602</v>
      </c>
      <c r="C4665" s="263">
        <v>119.08315373141313</v>
      </c>
    </row>
    <row r="4666" spans="2:3" x14ac:dyDescent="0.25">
      <c r="B4666" s="264">
        <v>4603</v>
      </c>
      <c r="C4666" s="263">
        <v>87.769277074717394</v>
      </c>
    </row>
    <row r="4667" spans="2:3" x14ac:dyDescent="0.25">
      <c r="B4667" s="264">
        <v>4604</v>
      </c>
      <c r="C4667" s="263">
        <v>140.1751832645366</v>
      </c>
    </row>
    <row r="4668" spans="2:3" x14ac:dyDescent="0.25">
      <c r="B4668" s="264">
        <v>4605</v>
      </c>
      <c r="C4668" s="263">
        <v>138.78184807952587</v>
      </c>
    </row>
    <row r="4669" spans="2:3" x14ac:dyDescent="0.25">
      <c r="B4669" s="264">
        <v>4606</v>
      </c>
      <c r="C4669" s="263">
        <v>116.82822226674499</v>
      </c>
    </row>
    <row r="4670" spans="2:3" x14ac:dyDescent="0.25">
      <c r="B4670" s="264">
        <v>4607</v>
      </c>
      <c r="C4670" s="263">
        <v>126.77928132189045</v>
      </c>
    </row>
    <row r="4671" spans="2:3" x14ac:dyDescent="0.25">
      <c r="B4671" s="264">
        <v>4608</v>
      </c>
      <c r="C4671" s="263">
        <v>128.35880127903329</v>
      </c>
    </row>
    <row r="4672" spans="2:3" x14ac:dyDescent="0.25">
      <c r="B4672" s="264">
        <v>4609</v>
      </c>
      <c r="C4672" s="263">
        <v>116.85793133085062</v>
      </c>
    </row>
    <row r="4673" spans="2:3" x14ac:dyDescent="0.25">
      <c r="B4673" s="264">
        <v>4610</v>
      </c>
      <c r="C4673" s="263">
        <v>89.274100778596022</v>
      </c>
    </row>
    <row r="4674" spans="2:3" x14ac:dyDescent="0.25">
      <c r="B4674" s="264">
        <v>4611</v>
      </c>
      <c r="C4674" s="263">
        <v>122.1962254828003</v>
      </c>
    </row>
    <row r="4675" spans="2:3" x14ac:dyDescent="0.25">
      <c r="B4675" s="264">
        <v>4612</v>
      </c>
      <c r="C4675" s="263">
        <v>107.33139272228922</v>
      </c>
    </row>
    <row r="4676" spans="2:3" x14ac:dyDescent="0.25">
      <c r="B4676" s="264">
        <v>4613</v>
      </c>
      <c r="C4676" s="263">
        <v>84.728144074352201</v>
      </c>
    </row>
    <row r="4677" spans="2:3" x14ac:dyDescent="0.25">
      <c r="B4677" s="264">
        <v>4614</v>
      </c>
      <c r="C4677" s="263">
        <v>141.92681243401671</v>
      </c>
    </row>
    <row r="4678" spans="2:3" x14ac:dyDescent="0.25">
      <c r="B4678" s="264">
        <v>4615</v>
      </c>
      <c r="C4678" s="263">
        <v>132.67578045445873</v>
      </c>
    </row>
    <row r="4679" spans="2:3" x14ac:dyDescent="0.25">
      <c r="B4679" s="264">
        <v>4616</v>
      </c>
      <c r="C4679" s="263">
        <v>134.55626145549613</v>
      </c>
    </row>
    <row r="4680" spans="2:3" x14ac:dyDescent="0.25">
      <c r="B4680" s="264">
        <v>4617</v>
      </c>
      <c r="C4680" s="263">
        <v>117.01028483130334</v>
      </c>
    </row>
    <row r="4681" spans="2:3" x14ac:dyDescent="0.25">
      <c r="B4681" s="264">
        <v>4618</v>
      </c>
      <c r="C4681" s="263">
        <v>135.81610134881981</v>
      </c>
    </row>
    <row r="4682" spans="2:3" x14ac:dyDescent="0.25">
      <c r="B4682" s="264">
        <v>4619</v>
      </c>
      <c r="C4682" s="263">
        <v>146.9408847420155</v>
      </c>
    </row>
    <row r="4683" spans="2:3" x14ac:dyDescent="0.25">
      <c r="B4683" s="264">
        <v>4620</v>
      </c>
      <c r="C4683" s="263">
        <v>156.70483343001106</v>
      </c>
    </row>
    <row r="4684" spans="2:3" x14ac:dyDescent="0.25">
      <c r="B4684" s="264">
        <v>4621</v>
      </c>
      <c r="C4684" s="263">
        <v>155.11447224307875</v>
      </c>
    </row>
    <row r="4685" spans="2:3" x14ac:dyDescent="0.25">
      <c r="B4685" s="264">
        <v>4622</v>
      </c>
      <c r="C4685" s="263">
        <v>171.67297478935288</v>
      </c>
    </row>
    <row r="4686" spans="2:3" x14ac:dyDescent="0.25">
      <c r="B4686" s="264">
        <v>4623</v>
      </c>
      <c r="C4686" s="263">
        <v>130.75684356029777</v>
      </c>
    </row>
    <row r="4687" spans="2:3" x14ac:dyDescent="0.25">
      <c r="B4687" s="264">
        <v>4624</v>
      </c>
      <c r="C4687" s="263">
        <v>117.99772461960004</v>
      </c>
    </row>
    <row r="4688" spans="2:3" x14ac:dyDescent="0.25">
      <c r="B4688" s="264">
        <v>4625</v>
      </c>
      <c r="C4688" s="263">
        <v>100.55076170324639</v>
      </c>
    </row>
    <row r="4689" spans="2:3" x14ac:dyDescent="0.25">
      <c r="B4689" s="264">
        <v>4626</v>
      </c>
      <c r="C4689" s="263">
        <v>134.56231930657975</v>
      </c>
    </row>
    <row r="4690" spans="2:3" x14ac:dyDescent="0.25">
      <c r="B4690" s="264">
        <v>4627</v>
      </c>
      <c r="C4690" s="263">
        <v>115.15783372404104</v>
      </c>
    </row>
    <row r="4691" spans="2:3" x14ac:dyDescent="0.25">
      <c r="B4691" s="264">
        <v>4628</v>
      </c>
      <c r="C4691" s="263">
        <v>165.71092773227207</v>
      </c>
    </row>
    <row r="4692" spans="2:3" x14ac:dyDescent="0.25">
      <c r="B4692" s="264">
        <v>4629</v>
      </c>
      <c r="C4692" s="263">
        <v>142.10108211535803</v>
      </c>
    </row>
    <row r="4693" spans="2:3" x14ac:dyDescent="0.25">
      <c r="B4693" s="264">
        <v>4630</v>
      </c>
      <c r="C4693" s="263">
        <v>85.007582693369699</v>
      </c>
    </row>
    <row r="4694" spans="2:3" x14ac:dyDescent="0.25">
      <c r="B4694" s="264">
        <v>4631</v>
      </c>
      <c r="C4694" s="263">
        <v>82.900558069526298</v>
      </c>
    </row>
    <row r="4695" spans="2:3" x14ac:dyDescent="0.25">
      <c r="B4695" s="264">
        <v>4632</v>
      </c>
      <c r="C4695" s="263">
        <v>91.173116955633262</v>
      </c>
    </row>
    <row r="4696" spans="2:3" x14ac:dyDescent="0.25">
      <c r="B4696" s="264">
        <v>4633</v>
      </c>
      <c r="C4696" s="263">
        <v>156.74797264056974</v>
      </c>
    </row>
    <row r="4697" spans="2:3" x14ac:dyDescent="0.25">
      <c r="B4697" s="264">
        <v>4634</v>
      </c>
      <c r="C4697" s="263">
        <v>126.53339716139563</v>
      </c>
    </row>
    <row r="4698" spans="2:3" x14ac:dyDescent="0.25">
      <c r="B4698" s="264">
        <v>4635</v>
      </c>
      <c r="C4698" s="263">
        <v>125.32010680929366</v>
      </c>
    </row>
    <row r="4699" spans="2:3" x14ac:dyDescent="0.25">
      <c r="B4699" s="264">
        <v>4636</v>
      </c>
      <c r="C4699" s="263">
        <v>111.60038478687129</v>
      </c>
    </row>
    <row r="4700" spans="2:3" x14ac:dyDescent="0.25">
      <c r="B4700" s="264">
        <v>4637</v>
      </c>
      <c r="C4700" s="263">
        <v>95.893011578237164</v>
      </c>
    </row>
    <row r="4701" spans="2:3" x14ac:dyDescent="0.25">
      <c r="B4701" s="264">
        <v>4638</v>
      </c>
      <c r="C4701" s="263">
        <v>95.342625287303463</v>
      </c>
    </row>
    <row r="4702" spans="2:3" x14ac:dyDescent="0.25">
      <c r="B4702" s="264">
        <v>4639</v>
      </c>
      <c r="C4702" s="263">
        <v>76.665772181877571</v>
      </c>
    </row>
    <row r="4703" spans="2:3" x14ac:dyDescent="0.25">
      <c r="B4703" s="264">
        <v>4640</v>
      </c>
      <c r="C4703" s="263">
        <v>148.5173026880619</v>
      </c>
    </row>
    <row r="4704" spans="2:3" x14ac:dyDescent="0.25">
      <c r="B4704" s="264">
        <v>4641</v>
      </c>
      <c r="C4704" s="263">
        <v>148.45712000939608</v>
      </c>
    </row>
    <row r="4705" spans="2:3" x14ac:dyDescent="0.25">
      <c r="B4705" s="264">
        <v>4642</v>
      </c>
      <c r="C4705" s="263">
        <v>107.15032201243798</v>
      </c>
    </row>
    <row r="4706" spans="2:3" x14ac:dyDescent="0.25">
      <c r="B4706" s="264">
        <v>4643</v>
      </c>
      <c r="C4706" s="263">
        <v>164.75321018189254</v>
      </c>
    </row>
    <row r="4707" spans="2:3" x14ac:dyDescent="0.25">
      <c r="B4707" s="264">
        <v>4644</v>
      </c>
      <c r="C4707" s="263">
        <v>97.362552403755913</v>
      </c>
    </row>
    <row r="4708" spans="2:3" x14ac:dyDescent="0.25">
      <c r="B4708" s="264">
        <v>4645</v>
      </c>
      <c r="C4708" s="263">
        <v>148.07632694515439</v>
      </c>
    </row>
    <row r="4709" spans="2:3" x14ac:dyDescent="0.25">
      <c r="B4709" s="264">
        <v>4646</v>
      </c>
      <c r="C4709" s="263">
        <v>90.46479650697907</v>
      </c>
    </row>
    <row r="4710" spans="2:3" x14ac:dyDescent="0.25">
      <c r="B4710" s="264">
        <v>4647</v>
      </c>
      <c r="C4710" s="263">
        <v>111.08688796610978</v>
      </c>
    </row>
    <row r="4711" spans="2:3" x14ac:dyDescent="0.25">
      <c r="B4711" s="264">
        <v>4648</v>
      </c>
      <c r="C4711" s="263">
        <v>133.03306528372354</v>
      </c>
    </row>
    <row r="4712" spans="2:3" x14ac:dyDescent="0.25">
      <c r="B4712" s="264">
        <v>4649</v>
      </c>
      <c r="C4712" s="263">
        <v>159.93343458025973</v>
      </c>
    </row>
    <row r="4713" spans="2:3" x14ac:dyDescent="0.25">
      <c r="B4713" s="264">
        <v>4650</v>
      </c>
      <c r="C4713" s="263">
        <v>108.69735338072448</v>
      </c>
    </row>
    <row r="4714" spans="2:3" x14ac:dyDescent="0.25">
      <c r="B4714" s="264">
        <v>4651</v>
      </c>
      <c r="C4714" s="263">
        <v>118.33196644221066</v>
      </c>
    </row>
    <row r="4715" spans="2:3" x14ac:dyDescent="0.25">
      <c r="B4715" s="264">
        <v>4652</v>
      </c>
      <c r="C4715" s="263">
        <v>145.25671235171606</v>
      </c>
    </row>
    <row r="4716" spans="2:3" x14ac:dyDescent="0.25">
      <c r="B4716" s="264">
        <v>4653</v>
      </c>
      <c r="C4716" s="263">
        <v>120.33782896911055</v>
      </c>
    </row>
    <row r="4717" spans="2:3" x14ac:dyDescent="0.25">
      <c r="B4717" s="264">
        <v>4654</v>
      </c>
      <c r="C4717" s="263">
        <v>91.486363610372536</v>
      </c>
    </row>
    <row r="4718" spans="2:3" x14ac:dyDescent="0.25">
      <c r="B4718" s="264">
        <v>4655</v>
      </c>
      <c r="C4718" s="263">
        <v>104.50044675138062</v>
      </c>
    </row>
    <row r="4719" spans="2:3" x14ac:dyDescent="0.25">
      <c r="B4719" s="264">
        <v>4656</v>
      </c>
      <c r="C4719" s="263">
        <v>121.40886862136267</v>
      </c>
    </row>
    <row r="4720" spans="2:3" x14ac:dyDescent="0.25">
      <c r="B4720" s="264">
        <v>4657</v>
      </c>
      <c r="C4720" s="263">
        <v>141.05734737536872</v>
      </c>
    </row>
    <row r="4721" spans="2:3" x14ac:dyDescent="0.25">
      <c r="B4721" s="264">
        <v>4658</v>
      </c>
      <c r="C4721" s="263">
        <v>137.82285577548413</v>
      </c>
    </row>
    <row r="4722" spans="2:3" x14ac:dyDescent="0.25">
      <c r="B4722" s="264">
        <v>4659</v>
      </c>
      <c r="C4722" s="263">
        <v>134.11443839943152</v>
      </c>
    </row>
    <row r="4723" spans="2:3" x14ac:dyDescent="0.25">
      <c r="B4723" s="264">
        <v>4660</v>
      </c>
      <c r="C4723" s="263">
        <v>99.472416520343842</v>
      </c>
    </row>
    <row r="4724" spans="2:3" x14ac:dyDescent="0.25">
      <c r="B4724" s="264">
        <v>4661</v>
      </c>
      <c r="C4724" s="263">
        <v>88.472628940356074</v>
      </c>
    </row>
    <row r="4725" spans="2:3" x14ac:dyDescent="0.25">
      <c r="B4725" s="264">
        <v>4662</v>
      </c>
      <c r="C4725" s="263">
        <v>168.56340969616943</v>
      </c>
    </row>
    <row r="4726" spans="2:3" x14ac:dyDescent="0.25">
      <c r="B4726" s="264">
        <v>4663</v>
      </c>
      <c r="C4726" s="263">
        <v>86.503788962159277</v>
      </c>
    </row>
    <row r="4727" spans="2:3" x14ac:dyDescent="0.25">
      <c r="B4727" s="264">
        <v>4664</v>
      </c>
      <c r="C4727" s="263">
        <v>115.22516444329598</v>
      </c>
    </row>
    <row r="4728" spans="2:3" x14ac:dyDescent="0.25">
      <c r="B4728" s="264">
        <v>4665</v>
      </c>
      <c r="C4728" s="263">
        <v>162.90280992310076</v>
      </c>
    </row>
    <row r="4729" spans="2:3" x14ac:dyDescent="0.25">
      <c r="B4729" s="264">
        <v>4666</v>
      </c>
      <c r="C4729" s="263">
        <v>166.94830485197099</v>
      </c>
    </row>
    <row r="4730" spans="2:3" x14ac:dyDescent="0.25">
      <c r="B4730" s="264">
        <v>4667</v>
      </c>
      <c r="C4730" s="263">
        <v>86.959538683611612</v>
      </c>
    </row>
    <row r="4731" spans="2:3" x14ac:dyDescent="0.25">
      <c r="B4731" s="264">
        <v>4668</v>
      </c>
      <c r="C4731" s="263">
        <v>86.291675716213746</v>
      </c>
    </row>
    <row r="4732" spans="2:3" x14ac:dyDescent="0.25">
      <c r="B4732" s="264">
        <v>4669</v>
      </c>
      <c r="C4732" s="263">
        <v>91.405002652376339</v>
      </c>
    </row>
    <row r="4733" spans="2:3" x14ac:dyDescent="0.25">
      <c r="B4733" s="264">
        <v>4670</v>
      </c>
      <c r="C4733" s="263">
        <v>132.50800005958405</v>
      </c>
    </row>
    <row r="4734" spans="2:3" x14ac:dyDescent="0.25">
      <c r="B4734" s="264">
        <v>4671</v>
      </c>
      <c r="C4734" s="263">
        <v>157.06747660464487</v>
      </c>
    </row>
    <row r="4735" spans="2:3" x14ac:dyDescent="0.25">
      <c r="B4735" s="264">
        <v>4672</v>
      </c>
      <c r="C4735" s="263">
        <v>128.65307149101201</v>
      </c>
    </row>
    <row r="4736" spans="2:3" x14ac:dyDescent="0.25">
      <c r="B4736" s="264">
        <v>4673</v>
      </c>
      <c r="C4736" s="263">
        <v>109.68888755179576</v>
      </c>
    </row>
    <row r="4737" spans="2:3" x14ac:dyDescent="0.25">
      <c r="B4737" s="264">
        <v>4674</v>
      </c>
      <c r="C4737" s="263">
        <v>92.543118459628801</v>
      </c>
    </row>
    <row r="4738" spans="2:3" x14ac:dyDescent="0.25">
      <c r="B4738" s="264">
        <v>4675</v>
      </c>
      <c r="C4738" s="263">
        <v>83.124186807589979</v>
      </c>
    </row>
    <row r="4739" spans="2:3" x14ac:dyDescent="0.25">
      <c r="B4739" s="264">
        <v>4676</v>
      </c>
      <c r="C4739" s="263">
        <v>118.26399790439132</v>
      </c>
    </row>
    <row r="4740" spans="2:3" x14ac:dyDescent="0.25">
      <c r="B4740" s="264">
        <v>4677</v>
      </c>
      <c r="C4740" s="263">
        <v>129.10291759391507</v>
      </c>
    </row>
    <row r="4741" spans="2:3" x14ac:dyDescent="0.25">
      <c r="B4741" s="264">
        <v>4678</v>
      </c>
      <c r="C4741" s="263">
        <v>134.56804146939984</v>
      </c>
    </row>
    <row r="4742" spans="2:3" x14ac:dyDescent="0.25">
      <c r="B4742" s="264">
        <v>4679</v>
      </c>
      <c r="C4742" s="263">
        <v>94.591713135030318</v>
      </c>
    </row>
    <row r="4743" spans="2:3" x14ac:dyDescent="0.25">
      <c r="B4743" s="264">
        <v>4680</v>
      </c>
      <c r="C4743" s="263">
        <v>133.07200447459854</v>
      </c>
    </row>
    <row r="4744" spans="2:3" x14ac:dyDescent="0.25">
      <c r="B4744" s="264">
        <v>4681</v>
      </c>
      <c r="C4744" s="263">
        <v>97.237701054254728</v>
      </c>
    </row>
    <row r="4745" spans="2:3" x14ac:dyDescent="0.25">
      <c r="B4745" s="264">
        <v>4682</v>
      </c>
      <c r="C4745" s="263">
        <v>108.41896842202904</v>
      </c>
    </row>
    <row r="4746" spans="2:3" x14ac:dyDescent="0.25">
      <c r="B4746" s="264">
        <v>4683</v>
      </c>
      <c r="C4746" s="263">
        <v>119.47004544520878</v>
      </c>
    </row>
    <row r="4747" spans="2:3" x14ac:dyDescent="0.25">
      <c r="B4747" s="264">
        <v>4684</v>
      </c>
      <c r="C4747" s="263">
        <v>155.19822531157877</v>
      </c>
    </row>
    <row r="4748" spans="2:3" x14ac:dyDescent="0.25">
      <c r="B4748" s="264">
        <v>4685</v>
      </c>
      <c r="C4748" s="263">
        <v>133.14674892114385</v>
      </c>
    </row>
    <row r="4749" spans="2:3" x14ac:dyDescent="0.25">
      <c r="B4749" s="264">
        <v>4686</v>
      </c>
      <c r="C4749" s="263">
        <v>131.3869685883943</v>
      </c>
    </row>
    <row r="4750" spans="2:3" x14ac:dyDescent="0.25">
      <c r="B4750" s="264">
        <v>4687</v>
      </c>
      <c r="C4750" s="263">
        <v>131.46923663780692</v>
      </c>
    </row>
    <row r="4751" spans="2:3" x14ac:dyDescent="0.25">
      <c r="B4751" s="264">
        <v>4688</v>
      </c>
      <c r="C4751" s="263">
        <v>104.86395843515794</v>
      </c>
    </row>
    <row r="4752" spans="2:3" x14ac:dyDescent="0.25">
      <c r="B4752" s="264">
        <v>4689</v>
      </c>
      <c r="C4752" s="263">
        <v>97.192723462017341</v>
      </c>
    </row>
    <row r="4753" spans="2:3" x14ac:dyDescent="0.25">
      <c r="B4753" s="264">
        <v>4690</v>
      </c>
      <c r="C4753" s="263">
        <v>137.75493060765336</v>
      </c>
    </row>
    <row r="4754" spans="2:3" x14ac:dyDescent="0.25">
      <c r="B4754" s="264">
        <v>4691</v>
      </c>
      <c r="C4754" s="263">
        <v>128.04940099295243</v>
      </c>
    </row>
    <row r="4755" spans="2:3" x14ac:dyDescent="0.25">
      <c r="B4755" s="264">
        <v>4692</v>
      </c>
      <c r="C4755" s="263">
        <v>121.43315403878313</v>
      </c>
    </row>
    <row r="4756" spans="2:3" x14ac:dyDescent="0.25">
      <c r="B4756" s="264">
        <v>4693</v>
      </c>
      <c r="C4756" s="263">
        <v>85.248245183050642</v>
      </c>
    </row>
    <row r="4757" spans="2:3" x14ac:dyDescent="0.25">
      <c r="B4757" s="264">
        <v>4694</v>
      </c>
      <c r="C4757" s="263">
        <v>138.48340146327402</v>
      </c>
    </row>
    <row r="4758" spans="2:3" x14ac:dyDescent="0.25">
      <c r="B4758" s="264">
        <v>4695</v>
      </c>
      <c r="C4758" s="263">
        <v>155.46577083950478</v>
      </c>
    </row>
    <row r="4759" spans="2:3" x14ac:dyDescent="0.25">
      <c r="B4759" s="264">
        <v>4696</v>
      </c>
      <c r="C4759" s="263">
        <v>89.626382635846909</v>
      </c>
    </row>
    <row r="4760" spans="2:3" x14ac:dyDescent="0.25">
      <c r="B4760" s="264">
        <v>4697</v>
      </c>
      <c r="C4760" s="263">
        <v>143.24982422979176</v>
      </c>
    </row>
    <row r="4761" spans="2:3" x14ac:dyDescent="0.25">
      <c r="B4761" s="264">
        <v>4698</v>
      </c>
      <c r="C4761" s="263">
        <v>115.58710887977678</v>
      </c>
    </row>
    <row r="4762" spans="2:3" x14ac:dyDescent="0.25">
      <c r="B4762" s="264">
        <v>4699</v>
      </c>
      <c r="C4762" s="263">
        <v>107.80681858572666</v>
      </c>
    </row>
    <row r="4763" spans="2:3" x14ac:dyDescent="0.25">
      <c r="B4763" s="264">
        <v>4700</v>
      </c>
      <c r="C4763" s="263">
        <v>110.07059720722103</v>
      </c>
    </row>
    <row r="4764" spans="2:3" x14ac:dyDescent="0.25">
      <c r="B4764" s="264">
        <v>4701</v>
      </c>
      <c r="C4764" s="263">
        <v>127.46426392271069</v>
      </c>
    </row>
    <row r="4765" spans="2:3" x14ac:dyDescent="0.25">
      <c r="B4765" s="264">
        <v>4702</v>
      </c>
      <c r="C4765" s="263">
        <v>105.35847380310398</v>
      </c>
    </row>
    <row r="4766" spans="2:3" x14ac:dyDescent="0.25">
      <c r="B4766" s="264">
        <v>4703</v>
      </c>
      <c r="C4766" s="263">
        <v>118.7655720771058</v>
      </c>
    </row>
    <row r="4767" spans="2:3" x14ac:dyDescent="0.25">
      <c r="B4767" s="264">
        <v>4704</v>
      </c>
      <c r="C4767" s="263">
        <v>135.09767174191165</v>
      </c>
    </row>
    <row r="4768" spans="2:3" x14ac:dyDescent="0.25">
      <c r="B4768" s="264">
        <v>4705</v>
      </c>
      <c r="C4768" s="263">
        <v>77.275562037303999</v>
      </c>
    </row>
    <row r="4769" spans="2:3" x14ac:dyDescent="0.25">
      <c r="B4769" s="264">
        <v>4706</v>
      </c>
      <c r="C4769" s="263">
        <v>110.40429647971742</v>
      </c>
    </row>
    <row r="4770" spans="2:3" x14ac:dyDescent="0.25">
      <c r="B4770" s="264">
        <v>4707</v>
      </c>
      <c r="C4770" s="263">
        <v>102.39547891680668</v>
      </c>
    </row>
    <row r="4771" spans="2:3" x14ac:dyDescent="0.25">
      <c r="B4771" s="264">
        <v>4708</v>
      </c>
      <c r="C4771" s="263">
        <v>119.1344155933904</v>
      </c>
    </row>
    <row r="4772" spans="2:3" x14ac:dyDescent="0.25">
      <c r="B4772" s="264">
        <v>4709</v>
      </c>
      <c r="C4772" s="263">
        <v>149.47557375599573</v>
      </c>
    </row>
    <row r="4773" spans="2:3" x14ac:dyDescent="0.25">
      <c r="B4773" s="264">
        <v>4710</v>
      </c>
      <c r="C4773" s="263">
        <v>139.03501041191791</v>
      </c>
    </row>
    <row r="4774" spans="2:3" x14ac:dyDescent="0.25">
      <c r="B4774" s="264">
        <v>4711</v>
      </c>
      <c r="C4774" s="263">
        <v>95.331445323303214</v>
      </c>
    </row>
    <row r="4775" spans="2:3" x14ac:dyDescent="0.25">
      <c r="B4775" s="264">
        <v>4712</v>
      </c>
      <c r="C4775" s="263">
        <v>147.70361470646571</v>
      </c>
    </row>
    <row r="4776" spans="2:3" x14ac:dyDescent="0.25">
      <c r="B4776" s="264">
        <v>4713</v>
      </c>
      <c r="C4776" s="263">
        <v>112.319206059162</v>
      </c>
    </row>
    <row r="4777" spans="2:3" x14ac:dyDescent="0.25">
      <c r="B4777" s="264">
        <v>4714</v>
      </c>
      <c r="C4777" s="263">
        <v>144.02387095777871</v>
      </c>
    </row>
    <row r="4778" spans="2:3" x14ac:dyDescent="0.25">
      <c r="B4778" s="264">
        <v>4715</v>
      </c>
      <c r="C4778" s="263">
        <v>117.7664919885311</v>
      </c>
    </row>
    <row r="4779" spans="2:3" x14ac:dyDescent="0.25">
      <c r="B4779" s="264">
        <v>4716</v>
      </c>
      <c r="C4779" s="263">
        <v>136.5139664632176</v>
      </c>
    </row>
    <row r="4780" spans="2:3" x14ac:dyDescent="0.25">
      <c r="B4780" s="264">
        <v>4717</v>
      </c>
      <c r="C4780" s="263">
        <v>138.44010974527811</v>
      </c>
    </row>
    <row r="4781" spans="2:3" x14ac:dyDescent="0.25">
      <c r="B4781" s="264">
        <v>4718</v>
      </c>
      <c r="C4781" s="263">
        <v>117.36961918364756</v>
      </c>
    </row>
    <row r="4782" spans="2:3" x14ac:dyDescent="0.25">
      <c r="B4782" s="264">
        <v>4719</v>
      </c>
      <c r="C4782" s="263">
        <v>136.16460332401911</v>
      </c>
    </row>
    <row r="4783" spans="2:3" x14ac:dyDescent="0.25">
      <c r="B4783" s="264">
        <v>4720</v>
      </c>
      <c r="C4783" s="263">
        <v>134.40247532999962</v>
      </c>
    </row>
    <row r="4784" spans="2:3" x14ac:dyDescent="0.25">
      <c r="B4784" s="264">
        <v>4721</v>
      </c>
      <c r="C4784" s="263">
        <v>88.059648207937528</v>
      </c>
    </row>
    <row r="4785" spans="2:3" x14ac:dyDescent="0.25">
      <c r="B4785" s="264">
        <v>4722</v>
      </c>
      <c r="C4785" s="263">
        <v>153.5086906737655</v>
      </c>
    </row>
    <row r="4786" spans="2:3" x14ac:dyDescent="0.25">
      <c r="B4786" s="264">
        <v>4723</v>
      </c>
      <c r="C4786" s="263">
        <v>157.04181652518247</v>
      </c>
    </row>
    <row r="4787" spans="2:3" x14ac:dyDescent="0.25">
      <c r="B4787" s="264">
        <v>4724</v>
      </c>
      <c r="C4787" s="263">
        <v>97.879672587383993</v>
      </c>
    </row>
    <row r="4788" spans="2:3" x14ac:dyDescent="0.25">
      <c r="B4788" s="264">
        <v>4725</v>
      </c>
      <c r="C4788" s="263">
        <v>128.63360091688787</v>
      </c>
    </row>
    <row r="4789" spans="2:3" x14ac:dyDescent="0.25">
      <c r="B4789" s="264">
        <v>4726</v>
      </c>
      <c r="C4789" s="263">
        <v>128.28094681634732</v>
      </c>
    </row>
    <row r="4790" spans="2:3" x14ac:dyDescent="0.25">
      <c r="B4790" s="264">
        <v>4727</v>
      </c>
      <c r="C4790" s="263">
        <v>108.04619412809451</v>
      </c>
    </row>
    <row r="4791" spans="2:3" x14ac:dyDescent="0.25">
      <c r="B4791" s="264">
        <v>4728</v>
      </c>
      <c r="C4791" s="263">
        <v>110.19159607438927</v>
      </c>
    </row>
    <row r="4792" spans="2:3" x14ac:dyDescent="0.25">
      <c r="B4792" s="264">
        <v>4729</v>
      </c>
      <c r="C4792" s="263">
        <v>120.73291375946414</v>
      </c>
    </row>
    <row r="4793" spans="2:3" x14ac:dyDescent="0.25">
      <c r="B4793" s="264">
        <v>4730</v>
      </c>
      <c r="C4793" s="263">
        <v>112.7153290335273</v>
      </c>
    </row>
    <row r="4794" spans="2:3" x14ac:dyDescent="0.25">
      <c r="B4794" s="264">
        <v>4731</v>
      </c>
      <c r="C4794" s="263">
        <v>106.46638002663977</v>
      </c>
    </row>
    <row r="4795" spans="2:3" x14ac:dyDescent="0.25">
      <c r="B4795" s="264">
        <v>4732</v>
      </c>
      <c r="C4795" s="263">
        <v>122.29767710543166</v>
      </c>
    </row>
    <row r="4796" spans="2:3" x14ac:dyDescent="0.25">
      <c r="B4796" s="264">
        <v>4733</v>
      </c>
      <c r="C4796" s="263">
        <v>67.20856086722462</v>
      </c>
    </row>
    <row r="4797" spans="2:3" x14ac:dyDescent="0.25">
      <c r="B4797" s="264">
        <v>4734</v>
      </c>
      <c r="C4797" s="263">
        <v>152.09716810019538</v>
      </c>
    </row>
    <row r="4798" spans="2:3" x14ac:dyDescent="0.25">
      <c r="B4798" s="264">
        <v>4735</v>
      </c>
      <c r="C4798" s="263">
        <v>192.43783886873183</v>
      </c>
    </row>
    <row r="4799" spans="2:3" x14ac:dyDescent="0.25">
      <c r="B4799" s="264">
        <v>4736</v>
      </c>
      <c r="C4799" s="263">
        <v>108.30902610441251</v>
      </c>
    </row>
    <row r="4800" spans="2:3" x14ac:dyDescent="0.25">
      <c r="B4800" s="264">
        <v>4737</v>
      </c>
      <c r="C4800" s="263">
        <v>120.13510130619289</v>
      </c>
    </row>
    <row r="4801" spans="2:3" x14ac:dyDescent="0.25">
      <c r="B4801" s="264">
        <v>4738</v>
      </c>
      <c r="C4801" s="263">
        <v>113.69043482187018</v>
      </c>
    </row>
    <row r="4802" spans="2:3" x14ac:dyDescent="0.25">
      <c r="B4802" s="264">
        <v>4739</v>
      </c>
      <c r="C4802" s="263">
        <v>87.528339890891232</v>
      </c>
    </row>
    <row r="4803" spans="2:3" x14ac:dyDescent="0.25">
      <c r="B4803" s="264">
        <v>4740</v>
      </c>
      <c r="C4803" s="263">
        <v>172.79938471179008</v>
      </c>
    </row>
    <row r="4804" spans="2:3" x14ac:dyDescent="0.25">
      <c r="B4804" s="264">
        <v>4741</v>
      </c>
      <c r="C4804" s="263">
        <v>113.46030670795082</v>
      </c>
    </row>
    <row r="4805" spans="2:3" x14ac:dyDescent="0.25">
      <c r="B4805" s="264">
        <v>4742</v>
      </c>
      <c r="C4805" s="263">
        <v>120.35029254832811</v>
      </c>
    </row>
    <row r="4806" spans="2:3" x14ac:dyDescent="0.25">
      <c r="B4806" s="264">
        <v>4743</v>
      </c>
      <c r="C4806" s="263">
        <v>160.79659019622096</v>
      </c>
    </row>
    <row r="4807" spans="2:3" x14ac:dyDescent="0.25">
      <c r="B4807" s="264">
        <v>4744</v>
      </c>
      <c r="C4807" s="263">
        <v>142.08317630467349</v>
      </c>
    </row>
    <row r="4808" spans="2:3" x14ac:dyDescent="0.25">
      <c r="B4808" s="264">
        <v>4745</v>
      </c>
      <c r="C4808" s="263">
        <v>151.60793289362027</v>
      </c>
    </row>
    <row r="4809" spans="2:3" x14ac:dyDescent="0.25">
      <c r="B4809" s="264">
        <v>4746</v>
      </c>
      <c r="C4809" s="263">
        <v>144.64626691490366</v>
      </c>
    </row>
    <row r="4810" spans="2:3" x14ac:dyDescent="0.25">
      <c r="B4810" s="264">
        <v>4747</v>
      </c>
      <c r="C4810" s="263">
        <v>124.01299083839423</v>
      </c>
    </row>
    <row r="4811" spans="2:3" x14ac:dyDescent="0.25">
      <c r="B4811" s="264">
        <v>4748</v>
      </c>
      <c r="C4811" s="263">
        <v>121.24599835688706</v>
      </c>
    </row>
    <row r="4812" spans="2:3" x14ac:dyDescent="0.25">
      <c r="B4812" s="264">
        <v>4749</v>
      </c>
      <c r="C4812" s="263">
        <v>138.64773948922073</v>
      </c>
    </row>
    <row r="4813" spans="2:3" x14ac:dyDescent="0.25">
      <c r="B4813" s="264">
        <v>4750</v>
      </c>
      <c r="C4813" s="263">
        <v>135.90562885407746</v>
      </c>
    </row>
    <row r="4814" spans="2:3" x14ac:dyDescent="0.25">
      <c r="B4814" s="264">
        <v>4751</v>
      </c>
      <c r="C4814" s="263">
        <v>107.25667950539219</v>
      </c>
    </row>
    <row r="4815" spans="2:3" x14ac:dyDescent="0.25">
      <c r="B4815" s="264">
        <v>4752</v>
      </c>
      <c r="C4815" s="263">
        <v>114.57237105605172</v>
      </c>
    </row>
    <row r="4816" spans="2:3" x14ac:dyDescent="0.25">
      <c r="B4816" s="264">
        <v>4753</v>
      </c>
      <c r="C4816" s="263">
        <v>108.65670159689068</v>
      </c>
    </row>
    <row r="4817" spans="2:3" x14ac:dyDescent="0.25">
      <c r="B4817" s="264">
        <v>4754</v>
      </c>
      <c r="C4817" s="263">
        <v>164.83686170381429</v>
      </c>
    </row>
    <row r="4818" spans="2:3" x14ac:dyDescent="0.25">
      <c r="B4818" s="264">
        <v>4755</v>
      </c>
      <c r="C4818" s="263">
        <v>125.45757688690604</v>
      </c>
    </row>
    <row r="4819" spans="2:3" x14ac:dyDescent="0.25">
      <c r="B4819" s="264">
        <v>4756</v>
      </c>
      <c r="C4819" s="263">
        <v>108.35447776761622</v>
      </c>
    </row>
    <row r="4820" spans="2:3" x14ac:dyDescent="0.25">
      <c r="B4820" s="264">
        <v>4757</v>
      </c>
      <c r="C4820" s="263">
        <v>92.355758814552502</v>
      </c>
    </row>
    <row r="4821" spans="2:3" x14ac:dyDescent="0.25">
      <c r="B4821" s="264">
        <v>4758</v>
      </c>
      <c r="C4821" s="263">
        <v>91.397087494343978</v>
      </c>
    </row>
    <row r="4822" spans="2:3" x14ac:dyDescent="0.25">
      <c r="B4822" s="264">
        <v>4759</v>
      </c>
      <c r="C4822" s="263">
        <v>134.30871480716559</v>
      </c>
    </row>
    <row r="4823" spans="2:3" x14ac:dyDescent="0.25">
      <c r="B4823" s="264">
        <v>4760</v>
      </c>
      <c r="C4823" s="263">
        <v>115.98140947423735</v>
      </c>
    </row>
    <row r="4824" spans="2:3" x14ac:dyDescent="0.25">
      <c r="B4824" s="264">
        <v>4761</v>
      </c>
      <c r="C4824" s="263">
        <v>146.55424274869367</v>
      </c>
    </row>
    <row r="4825" spans="2:3" x14ac:dyDescent="0.25">
      <c r="B4825" s="264">
        <v>4762</v>
      </c>
      <c r="C4825" s="263">
        <v>127.02317471579778</v>
      </c>
    </row>
    <row r="4826" spans="2:3" x14ac:dyDescent="0.25">
      <c r="B4826" s="264">
        <v>4763</v>
      </c>
      <c r="C4826" s="263">
        <v>115.67868139197324</v>
      </c>
    </row>
    <row r="4827" spans="2:3" x14ac:dyDescent="0.25">
      <c r="B4827" s="264">
        <v>4764</v>
      </c>
      <c r="C4827" s="263">
        <v>66.219815288771144</v>
      </c>
    </row>
    <row r="4828" spans="2:3" x14ac:dyDescent="0.25">
      <c r="B4828" s="264">
        <v>4765</v>
      </c>
      <c r="C4828" s="263">
        <v>101.70583995932145</v>
      </c>
    </row>
    <row r="4829" spans="2:3" x14ac:dyDescent="0.25">
      <c r="B4829" s="264">
        <v>4766</v>
      </c>
      <c r="C4829" s="263">
        <v>98.643394133927785</v>
      </c>
    </row>
    <row r="4830" spans="2:3" x14ac:dyDescent="0.25">
      <c r="B4830" s="264">
        <v>4767</v>
      </c>
      <c r="C4830" s="263">
        <v>133.39385536014353</v>
      </c>
    </row>
    <row r="4831" spans="2:3" x14ac:dyDescent="0.25">
      <c r="B4831" s="264">
        <v>4768</v>
      </c>
      <c r="C4831" s="263">
        <v>125.0402621183144</v>
      </c>
    </row>
    <row r="4832" spans="2:3" x14ac:dyDescent="0.25">
      <c r="B4832" s="264">
        <v>4769</v>
      </c>
      <c r="C4832" s="263">
        <v>98.100768483767695</v>
      </c>
    </row>
    <row r="4833" spans="2:3" x14ac:dyDescent="0.25">
      <c r="B4833" s="264">
        <v>4770</v>
      </c>
      <c r="C4833" s="263">
        <v>146.50043263303866</v>
      </c>
    </row>
    <row r="4834" spans="2:3" x14ac:dyDescent="0.25">
      <c r="B4834" s="264">
        <v>4771</v>
      </c>
      <c r="C4834" s="263">
        <v>131.36038950774156</v>
      </c>
    </row>
    <row r="4835" spans="2:3" x14ac:dyDescent="0.25">
      <c r="B4835" s="264">
        <v>4772</v>
      </c>
      <c r="C4835" s="263">
        <v>97.630799413583375</v>
      </c>
    </row>
    <row r="4836" spans="2:3" x14ac:dyDescent="0.25">
      <c r="B4836" s="264">
        <v>4773</v>
      </c>
      <c r="C4836" s="263">
        <v>61.659098801436897</v>
      </c>
    </row>
    <row r="4837" spans="2:3" x14ac:dyDescent="0.25">
      <c r="B4837" s="264">
        <v>4774</v>
      </c>
      <c r="C4837" s="263">
        <v>108.41127650206136</v>
      </c>
    </row>
    <row r="4838" spans="2:3" x14ac:dyDescent="0.25">
      <c r="B4838" s="264">
        <v>4775</v>
      </c>
      <c r="C4838" s="263">
        <v>148.67896526753364</v>
      </c>
    </row>
    <row r="4839" spans="2:3" x14ac:dyDescent="0.25">
      <c r="B4839" s="264">
        <v>4776</v>
      </c>
      <c r="C4839" s="263">
        <v>120.24426475075298</v>
      </c>
    </row>
    <row r="4840" spans="2:3" x14ac:dyDescent="0.25">
      <c r="B4840" s="264">
        <v>4777</v>
      </c>
      <c r="C4840" s="263">
        <v>106.39118085718009</v>
      </c>
    </row>
    <row r="4841" spans="2:3" x14ac:dyDescent="0.25">
      <c r="B4841" s="264">
        <v>4778</v>
      </c>
      <c r="C4841" s="263">
        <v>109.41595566324455</v>
      </c>
    </row>
    <row r="4842" spans="2:3" x14ac:dyDescent="0.25">
      <c r="B4842" s="264">
        <v>4779</v>
      </c>
      <c r="C4842" s="263">
        <v>122.55493933634772</v>
      </c>
    </row>
    <row r="4843" spans="2:3" x14ac:dyDescent="0.25">
      <c r="B4843" s="264">
        <v>4780</v>
      </c>
      <c r="C4843" s="263">
        <v>117.43138489481183</v>
      </c>
    </row>
    <row r="4844" spans="2:3" x14ac:dyDescent="0.25">
      <c r="B4844" s="264">
        <v>4781</v>
      </c>
      <c r="C4844" s="263">
        <v>150.67427686149395</v>
      </c>
    </row>
    <row r="4845" spans="2:3" x14ac:dyDescent="0.25">
      <c r="B4845" s="264">
        <v>4782</v>
      </c>
      <c r="C4845" s="263">
        <v>152.6806637491805</v>
      </c>
    </row>
    <row r="4846" spans="2:3" x14ac:dyDescent="0.25">
      <c r="B4846" s="264">
        <v>4783</v>
      </c>
      <c r="C4846" s="263">
        <v>97.646424893449904</v>
      </c>
    </row>
    <row r="4847" spans="2:3" x14ac:dyDescent="0.25">
      <c r="B4847" s="264">
        <v>4784</v>
      </c>
      <c r="C4847" s="263">
        <v>150.99303498990162</v>
      </c>
    </row>
    <row r="4848" spans="2:3" x14ac:dyDescent="0.25">
      <c r="B4848" s="264">
        <v>4785</v>
      </c>
      <c r="C4848" s="263">
        <v>125.37995105292551</v>
      </c>
    </row>
    <row r="4849" spans="2:3" x14ac:dyDescent="0.25">
      <c r="B4849" s="264">
        <v>4786</v>
      </c>
      <c r="C4849" s="263">
        <v>144.43595634576451</v>
      </c>
    </row>
    <row r="4850" spans="2:3" x14ac:dyDescent="0.25">
      <c r="B4850" s="264">
        <v>4787</v>
      </c>
      <c r="C4850" s="263">
        <v>148.51950055765599</v>
      </c>
    </row>
    <row r="4851" spans="2:3" x14ac:dyDescent="0.25">
      <c r="B4851" s="264">
        <v>4788</v>
      </c>
      <c r="C4851" s="263">
        <v>120.16892843043581</v>
      </c>
    </row>
    <row r="4852" spans="2:3" x14ac:dyDescent="0.25">
      <c r="B4852" s="264">
        <v>4789</v>
      </c>
      <c r="C4852" s="263">
        <v>136.08674572865573</v>
      </c>
    </row>
    <row r="4853" spans="2:3" x14ac:dyDescent="0.25">
      <c r="B4853" s="264">
        <v>4790</v>
      </c>
      <c r="C4853" s="263">
        <v>114.10308856371211</v>
      </c>
    </row>
    <row r="4854" spans="2:3" x14ac:dyDescent="0.25">
      <c r="B4854" s="264">
        <v>4791</v>
      </c>
      <c r="C4854" s="263">
        <v>100.87479030374196</v>
      </c>
    </row>
    <row r="4855" spans="2:3" x14ac:dyDescent="0.25">
      <c r="B4855" s="264">
        <v>4792</v>
      </c>
      <c r="C4855" s="263">
        <v>124.57901903506175</v>
      </c>
    </row>
    <row r="4856" spans="2:3" x14ac:dyDescent="0.25">
      <c r="B4856" s="264">
        <v>4793</v>
      </c>
      <c r="C4856" s="263">
        <v>113.21514755625763</v>
      </c>
    </row>
    <row r="4857" spans="2:3" x14ac:dyDescent="0.25">
      <c r="B4857" s="264">
        <v>4794</v>
      </c>
      <c r="C4857" s="263">
        <v>77.333513679984279</v>
      </c>
    </row>
    <row r="4858" spans="2:3" x14ac:dyDescent="0.25">
      <c r="B4858" s="264">
        <v>4795</v>
      </c>
      <c r="C4858" s="263">
        <v>137.79724819999652</v>
      </c>
    </row>
    <row r="4859" spans="2:3" x14ac:dyDescent="0.25">
      <c r="B4859" s="264">
        <v>4796</v>
      </c>
      <c r="C4859" s="263">
        <v>85.962925936894692</v>
      </c>
    </row>
    <row r="4860" spans="2:3" x14ac:dyDescent="0.25">
      <c r="B4860" s="264">
        <v>4797</v>
      </c>
      <c r="C4860" s="263">
        <v>113.72983079707913</v>
      </c>
    </row>
    <row r="4861" spans="2:3" x14ac:dyDescent="0.25">
      <c r="B4861" s="264">
        <v>4798</v>
      </c>
      <c r="C4861" s="263">
        <v>130.88907892468478</v>
      </c>
    </row>
    <row r="4862" spans="2:3" x14ac:dyDescent="0.25">
      <c r="B4862" s="264">
        <v>4799</v>
      </c>
      <c r="C4862" s="263">
        <v>132.95333176209655</v>
      </c>
    </row>
    <row r="4863" spans="2:3" x14ac:dyDescent="0.25">
      <c r="B4863" s="264">
        <v>4800</v>
      </c>
      <c r="C4863" s="263">
        <v>131.69627084196455</v>
      </c>
    </row>
    <row r="4864" spans="2:3" x14ac:dyDescent="0.25">
      <c r="B4864" s="264">
        <v>4801</v>
      </c>
      <c r="C4864" s="263">
        <v>109.57110092928991</v>
      </c>
    </row>
    <row r="4865" spans="2:3" x14ac:dyDescent="0.25">
      <c r="B4865" s="264">
        <v>4802</v>
      </c>
      <c r="C4865" s="263">
        <v>114.7055847874522</v>
      </c>
    </row>
    <row r="4866" spans="2:3" x14ac:dyDescent="0.25">
      <c r="B4866" s="264">
        <v>4803</v>
      </c>
      <c r="C4866" s="263">
        <v>124.90257474996045</v>
      </c>
    </row>
    <row r="4867" spans="2:3" x14ac:dyDescent="0.25">
      <c r="B4867" s="264">
        <v>4804</v>
      </c>
      <c r="C4867" s="263">
        <v>84.299950419647928</v>
      </c>
    </row>
    <row r="4868" spans="2:3" x14ac:dyDescent="0.25">
      <c r="B4868" s="264">
        <v>4805</v>
      </c>
      <c r="C4868" s="263">
        <v>157.43438994321195</v>
      </c>
    </row>
    <row r="4869" spans="2:3" x14ac:dyDescent="0.25">
      <c r="B4869" s="264">
        <v>4806</v>
      </c>
      <c r="C4869" s="263">
        <v>109.31456996598048</v>
      </c>
    </row>
    <row r="4870" spans="2:3" x14ac:dyDescent="0.25">
      <c r="B4870" s="264">
        <v>4807</v>
      </c>
      <c r="C4870" s="263">
        <v>110.10132342256112</v>
      </c>
    </row>
    <row r="4871" spans="2:3" x14ac:dyDescent="0.25">
      <c r="B4871" s="264">
        <v>4808</v>
      </c>
      <c r="C4871" s="263">
        <v>83.270375308363711</v>
      </c>
    </row>
    <row r="4872" spans="2:3" x14ac:dyDescent="0.25">
      <c r="B4872" s="264">
        <v>4809</v>
      </c>
      <c r="C4872" s="263">
        <v>126.70285656754531</v>
      </c>
    </row>
    <row r="4873" spans="2:3" x14ac:dyDescent="0.25">
      <c r="B4873" s="264">
        <v>4810</v>
      </c>
      <c r="C4873" s="263">
        <v>109.5224755400636</v>
      </c>
    </row>
    <row r="4874" spans="2:3" x14ac:dyDescent="0.25">
      <c r="B4874" s="264">
        <v>4811</v>
      </c>
      <c r="C4874" s="263">
        <v>91.76034212847884</v>
      </c>
    </row>
    <row r="4875" spans="2:3" x14ac:dyDescent="0.25">
      <c r="B4875" s="264">
        <v>4812</v>
      </c>
      <c r="C4875" s="263">
        <v>114.77913767231553</v>
      </c>
    </row>
    <row r="4876" spans="2:3" x14ac:dyDescent="0.25">
      <c r="B4876" s="264">
        <v>4813</v>
      </c>
      <c r="C4876" s="263">
        <v>111.07580603887357</v>
      </c>
    </row>
    <row r="4877" spans="2:3" x14ac:dyDescent="0.25">
      <c r="B4877" s="264">
        <v>4814</v>
      </c>
      <c r="C4877" s="263">
        <v>101.89711039987628</v>
      </c>
    </row>
    <row r="4878" spans="2:3" x14ac:dyDescent="0.25">
      <c r="B4878" s="264">
        <v>4815</v>
      </c>
      <c r="C4878" s="263">
        <v>123.12655503406967</v>
      </c>
    </row>
    <row r="4879" spans="2:3" x14ac:dyDescent="0.25">
      <c r="B4879" s="264">
        <v>4816</v>
      </c>
      <c r="C4879" s="263">
        <v>115.22726157701265</v>
      </c>
    </row>
    <row r="4880" spans="2:3" x14ac:dyDescent="0.25">
      <c r="B4880" s="264">
        <v>4817</v>
      </c>
      <c r="C4880" s="263">
        <v>110.49205068861136</v>
      </c>
    </row>
    <row r="4881" spans="2:3" x14ac:dyDescent="0.25">
      <c r="B4881" s="264">
        <v>4818</v>
      </c>
      <c r="C4881" s="263">
        <v>74.801786524250645</v>
      </c>
    </row>
    <row r="4882" spans="2:3" x14ac:dyDescent="0.25">
      <c r="B4882" s="264">
        <v>4819</v>
      </c>
      <c r="C4882" s="263">
        <v>95.969972863882987</v>
      </c>
    </row>
    <row r="4883" spans="2:3" x14ac:dyDescent="0.25">
      <c r="B4883" s="264">
        <v>4820</v>
      </c>
      <c r="C4883" s="263">
        <v>115.93954102721325</v>
      </c>
    </row>
    <row r="4884" spans="2:3" x14ac:dyDescent="0.25">
      <c r="B4884" s="264">
        <v>4821</v>
      </c>
      <c r="C4884" s="263">
        <v>122.03665404337598</v>
      </c>
    </row>
    <row r="4885" spans="2:3" x14ac:dyDescent="0.25">
      <c r="B4885" s="264">
        <v>4822</v>
      </c>
      <c r="C4885" s="263">
        <v>97.691420622948954</v>
      </c>
    </row>
    <row r="4886" spans="2:3" x14ac:dyDescent="0.25">
      <c r="B4886" s="264">
        <v>4823</v>
      </c>
      <c r="C4886" s="263">
        <v>119.97297850899852</v>
      </c>
    </row>
    <row r="4887" spans="2:3" x14ac:dyDescent="0.25">
      <c r="B4887" s="264">
        <v>4824</v>
      </c>
      <c r="C4887" s="263">
        <v>115.09908546465297</v>
      </c>
    </row>
    <row r="4888" spans="2:3" x14ac:dyDescent="0.25">
      <c r="B4888" s="264">
        <v>4825</v>
      </c>
      <c r="C4888" s="263">
        <v>93.589445531662633</v>
      </c>
    </row>
    <row r="4889" spans="2:3" x14ac:dyDescent="0.25">
      <c r="B4889" s="264">
        <v>4826</v>
      </c>
      <c r="C4889" s="263">
        <v>102.83365265872206</v>
      </c>
    </row>
    <row r="4890" spans="2:3" x14ac:dyDescent="0.25">
      <c r="B4890" s="264">
        <v>4827</v>
      </c>
      <c r="C4890" s="263">
        <v>111.21143230647986</v>
      </c>
    </row>
    <row r="4891" spans="2:3" x14ac:dyDescent="0.25">
      <c r="B4891" s="264">
        <v>4828</v>
      </c>
      <c r="C4891" s="263">
        <v>93.920254230632736</v>
      </c>
    </row>
    <row r="4892" spans="2:3" x14ac:dyDescent="0.25">
      <c r="B4892" s="264">
        <v>4829</v>
      </c>
      <c r="C4892" s="263">
        <v>108.51151460223915</v>
      </c>
    </row>
    <row r="4893" spans="2:3" x14ac:dyDescent="0.25">
      <c r="B4893" s="264">
        <v>4830</v>
      </c>
      <c r="C4893" s="263">
        <v>111.52448891235174</v>
      </c>
    </row>
    <row r="4894" spans="2:3" x14ac:dyDescent="0.25">
      <c r="B4894" s="264">
        <v>4831</v>
      </c>
      <c r="C4894" s="263">
        <v>116.69955979837869</v>
      </c>
    </row>
    <row r="4895" spans="2:3" x14ac:dyDescent="0.25">
      <c r="B4895" s="264">
        <v>4832</v>
      </c>
      <c r="C4895" s="263">
        <v>178.13690419800037</v>
      </c>
    </row>
    <row r="4896" spans="2:3" x14ac:dyDescent="0.25">
      <c r="B4896" s="264">
        <v>4833</v>
      </c>
      <c r="C4896" s="263">
        <v>139.61618353677832</v>
      </c>
    </row>
    <row r="4897" spans="2:3" x14ac:dyDescent="0.25">
      <c r="B4897" s="264">
        <v>4834</v>
      </c>
      <c r="C4897" s="263">
        <v>109.89775548948396</v>
      </c>
    </row>
    <row r="4898" spans="2:3" x14ac:dyDescent="0.25">
      <c r="B4898" s="264">
        <v>4835</v>
      </c>
      <c r="C4898" s="263">
        <v>135.67472776242053</v>
      </c>
    </row>
    <row r="4899" spans="2:3" x14ac:dyDescent="0.25">
      <c r="B4899" s="264">
        <v>4836</v>
      </c>
      <c r="C4899" s="263">
        <v>126.54406994704769</v>
      </c>
    </row>
    <row r="4900" spans="2:3" x14ac:dyDescent="0.25">
      <c r="B4900" s="264">
        <v>4837</v>
      </c>
      <c r="C4900" s="263">
        <v>99.996300552632135</v>
      </c>
    </row>
    <row r="4901" spans="2:3" x14ac:dyDescent="0.25">
      <c r="B4901" s="264">
        <v>4838</v>
      </c>
      <c r="C4901" s="263">
        <v>89.86366247557298</v>
      </c>
    </row>
    <row r="4902" spans="2:3" x14ac:dyDescent="0.25">
      <c r="B4902" s="264">
        <v>4839</v>
      </c>
      <c r="C4902" s="263">
        <v>135.17623399272816</v>
      </c>
    </row>
    <row r="4903" spans="2:3" x14ac:dyDescent="0.25">
      <c r="B4903" s="264">
        <v>4840</v>
      </c>
      <c r="C4903" s="263">
        <v>123.40048511668388</v>
      </c>
    </row>
    <row r="4904" spans="2:3" x14ac:dyDescent="0.25">
      <c r="B4904" s="264">
        <v>4841</v>
      </c>
      <c r="C4904" s="263">
        <v>117.70303488871092</v>
      </c>
    </row>
    <row r="4905" spans="2:3" x14ac:dyDescent="0.25">
      <c r="B4905" s="264">
        <v>4842</v>
      </c>
      <c r="C4905" s="263">
        <v>106.64254086020452</v>
      </c>
    </row>
    <row r="4906" spans="2:3" x14ac:dyDescent="0.25">
      <c r="B4906" s="264">
        <v>4843</v>
      </c>
      <c r="C4906" s="263">
        <v>156.5432323226608</v>
      </c>
    </row>
    <row r="4907" spans="2:3" x14ac:dyDescent="0.25">
      <c r="B4907" s="264">
        <v>4844</v>
      </c>
      <c r="C4907" s="263">
        <v>154.85760616714919</v>
      </c>
    </row>
    <row r="4908" spans="2:3" x14ac:dyDescent="0.25">
      <c r="B4908" s="264">
        <v>4845</v>
      </c>
      <c r="C4908" s="263">
        <v>72.904981704884989</v>
      </c>
    </row>
    <row r="4909" spans="2:3" x14ac:dyDescent="0.25">
      <c r="B4909" s="264">
        <v>4846</v>
      </c>
      <c r="C4909" s="263">
        <v>138.38409132773711</v>
      </c>
    </row>
    <row r="4910" spans="2:3" x14ac:dyDescent="0.25">
      <c r="B4910" s="264">
        <v>4847</v>
      </c>
      <c r="C4910" s="263">
        <v>104.73936855854939</v>
      </c>
    </row>
    <row r="4911" spans="2:3" x14ac:dyDescent="0.25">
      <c r="B4911" s="264">
        <v>4848</v>
      </c>
      <c r="C4911" s="263">
        <v>91.144877193044238</v>
      </c>
    </row>
    <row r="4912" spans="2:3" x14ac:dyDescent="0.25">
      <c r="B4912" s="264">
        <v>4849</v>
      </c>
      <c r="C4912" s="263">
        <v>115.94646720541901</v>
      </c>
    </row>
    <row r="4913" spans="2:3" x14ac:dyDescent="0.25">
      <c r="B4913" s="264">
        <v>4850</v>
      </c>
      <c r="C4913" s="263">
        <v>139.941047112446</v>
      </c>
    </row>
    <row r="4914" spans="2:3" x14ac:dyDescent="0.25">
      <c r="B4914" s="264">
        <v>4851</v>
      </c>
      <c r="C4914" s="263">
        <v>111.33733766032526</v>
      </c>
    </row>
    <row r="4915" spans="2:3" x14ac:dyDescent="0.25">
      <c r="B4915" s="264">
        <v>4852</v>
      </c>
      <c r="C4915" s="263">
        <v>125.14483271538758</v>
      </c>
    </row>
    <row r="4916" spans="2:3" x14ac:dyDescent="0.25">
      <c r="B4916" s="264">
        <v>4853</v>
      </c>
      <c r="C4916" s="263">
        <v>143.46204460063399</v>
      </c>
    </row>
    <row r="4917" spans="2:3" x14ac:dyDescent="0.25">
      <c r="B4917" s="264">
        <v>4854</v>
      </c>
      <c r="C4917" s="263">
        <v>129.61102798695768</v>
      </c>
    </row>
    <row r="4918" spans="2:3" x14ac:dyDescent="0.25">
      <c r="B4918" s="264">
        <v>4855</v>
      </c>
      <c r="C4918" s="263">
        <v>123.69822778495609</v>
      </c>
    </row>
    <row r="4919" spans="2:3" x14ac:dyDescent="0.25">
      <c r="B4919" s="264">
        <v>4856</v>
      </c>
      <c r="C4919" s="263">
        <v>118.01264091085358</v>
      </c>
    </row>
    <row r="4920" spans="2:3" x14ac:dyDescent="0.25">
      <c r="B4920" s="264">
        <v>4857</v>
      </c>
      <c r="C4920" s="263">
        <v>134.57966685666941</v>
      </c>
    </row>
    <row r="4921" spans="2:3" x14ac:dyDescent="0.25">
      <c r="B4921" s="264">
        <v>4858</v>
      </c>
      <c r="C4921" s="263">
        <v>159.28318069176879</v>
      </c>
    </row>
    <row r="4922" spans="2:3" x14ac:dyDescent="0.25">
      <c r="B4922" s="264">
        <v>4859</v>
      </c>
      <c r="C4922" s="263">
        <v>136.4924507175887</v>
      </c>
    </row>
    <row r="4923" spans="2:3" x14ac:dyDescent="0.25">
      <c r="B4923" s="264">
        <v>4860</v>
      </c>
      <c r="C4923" s="263">
        <v>122.37546636992231</v>
      </c>
    </row>
    <row r="4924" spans="2:3" x14ac:dyDescent="0.25">
      <c r="B4924" s="264">
        <v>4861</v>
      </c>
      <c r="C4924" s="263">
        <v>120.26665734099251</v>
      </c>
    </row>
    <row r="4925" spans="2:3" x14ac:dyDescent="0.25">
      <c r="B4925" s="264">
        <v>4862</v>
      </c>
      <c r="C4925" s="263">
        <v>111.25870314306938</v>
      </c>
    </row>
    <row r="4926" spans="2:3" x14ac:dyDescent="0.25">
      <c r="B4926" s="264">
        <v>4863</v>
      </c>
      <c r="C4926" s="263">
        <v>96.371961094051827</v>
      </c>
    </row>
    <row r="4927" spans="2:3" x14ac:dyDescent="0.25">
      <c r="B4927" s="264">
        <v>4864</v>
      </c>
      <c r="C4927" s="263">
        <v>117.56988292552271</v>
      </c>
    </row>
    <row r="4928" spans="2:3" x14ac:dyDescent="0.25">
      <c r="B4928" s="264">
        <v>4865</v>
      </c>
      <c r="C4928" s="263">
        <v>87.01413402851442</v>
      </c>
    </row>
    <row r="4929" spans="2:3" x14ac:dyDescent="0.25">
      <c r="B4929" s="264">
        <v>4866</v>
      </c>
      <c r="C4929" s="263">
        <v>92.934058634132697</v>
      </c>
    </row>
    <row r="4930" spans="2:3" x14ac:dyDescent="0.25">
      <c r="B4930" s="264">
        <v>4867</v>
      </c>
      <c r="C4930" s="263">
        <v>84.396531713209981</v>
      </c>
    </row>
    <row r="4931" spans="2:3" x14ac:dyDescent="0.25">
      <c r="B4931" s="264">
        <v>4868</v>
      </c>
      <c r="C4931" s="263">
        <v>122.34044374168937</v>
      </c>
    </row>
    <row r="4932" spans="2:3" x14ac:dyDescent="0.25">
      <c r="B4932" s="264">
        <v>4869</v>
      </c>
      <c r="C4932" s="263">
        <v>130.37801071057237</v>
      </c>
    </row>
    <row r="4933" spans="2:3" x14ac:dyDescent="0.25">
      <c r="B4933" s="264">
        <v>4870</v>
      </c>
      <c r="C4933" s="263">
        <v>165.17532293327309</v>
      </c>
    </row>
    <row r="4934" spans="2:3" x14ac:dyDescent="0.25">
      <c r="B4934" s="264">
        <v>4871</v>
      </c>
      <c r="C4934" s="263">
        <v>127.15569505355317</v>
      </c>
    </row>
    <row r="4935" spans="2:3" x14ac:dyDescent="0.25">
      <c r="B4935" s="264">
        <v>4872</v>
      </c>
      <c r="C4935" s="263">
        <v>86.317294506326533</v>
      </c>
    </row>
    <row r="4936" spans="2:3" x14ac:dyDescent="0.25">
      <c r="B4936" s="264">
        <v>4873</v>
      </c>
      <c r="C4936" s="263">
        <v>93.03801104491572</v>
      </c>
    </row>
    <row r="4937" spans="2:3" x14ac:dyDescent="0.25">
      <c r="B4937" s="264">
        <v>4874</v>
      </c>
      <c r="C4937" s="263">
        <v>155.15174928616051</v>
      </c>
    </row>
    <row r="4938" spans="2:3" x14ac:dyDescent="0.25">
      <c r="B4938" s="264">
        <v>4875</v>
      </c>
      <c r="C4938" s="263">
        <v>136.7692623513891</v>
      </c>
    </row>
    <row r="4939" spans="2:3" x14ac:dyDescent="0.25">
      <c r="B4939" s="264">
        <v>4876</v>
      </c>
      <c r="C4939" s="263">
        <v>112.07526885372347</v>
      </c>
    </row>
    <row r="4940" spans="2:3" x14ac:dyDescent="0.25">
      <c r="B4940" s="264">
        <v>4877</v>
      </c>
      <c r="C4940" s="263">
        <v>132.31693255570326</v>
      </c>
    </row>
    <row r="4941" spans="2:3" x14ac:dyDescent="0.25">
      <c r="B4941" s="264">
        <v>4878</v>
      </c>
      <c r="C4941" s="263">
        <v>149.93092869287307</v>
      </c>
    </row>
    <row r="4942" spans="2:3" x14ac:dyDescent="0.25">
      <c r="B4942" s="264">
        <v>4879</v>
      </c>
      <c r="C4942" s="263">
        <v>144.17321593793866</v>
      </c>
    </row>
    <row r="4943" spans="2:3" x14ac:dyDescent="0.25">
      <c r="B4943" s="264">
        <v>4880</v>
      </c>
      <c r="C4943" s="263">
        <v>137.24977751943123</v>
      </c>
    </row>
    <row r="4944" spans="2:3" x14ac:dyDescent="0.25">
      <c r="B4944" s="264">
        <v>4881</v>
      </c>
      <c r="C4944" s="263">
        <v>87.925654011441907</v>
      </c>
    </row>
    <row r="4945" spans="2:3" x14ac:dyDescent="0.25">
      <c r="B4945" s="264">
        <v>4882</v>
      </c>
      <c r="C4945" s="263">
        <v>154.37799993486607</v>
      </c>
    </row>
    <row r="4946" spans="2:3" x14ac:dyDescent="0.25">
      <c r="B4946" s="264">
        <v>4883</v>
      </c>
      <c r="C4946" s="263">
        <v>155.71164197140561</v>
      </c>
    </row>
    <row r="4947" spans="2:3" x14ac:dyDescent="0.25">
      <c r="B4947" s="264">
        <v>4884</v>
      </c>
      <c r="C4947" s="263">
        <v>131.94403613675266</v>
      </c>
    </row>
    <row r="4948" spans="2:3" x14ac:dyDescent="0.25">
      <c r="B4948" s="264">
        <v>4885</v>
      </c>
      <c r="C4948" s="263">
        <v>137.08572473760415</v>
      </c>
    </row>
    <row r="4949" spans="2:3" x14ac:dyDescent="0.25">
      <c r="B4949" s="264">
        <v>4886</v>
      </c>
      <c r="C4949" s="263">
        <v>83.687875783627163</v>
      </c>
    </row>
    <row r="4950" spans="2:3" x14ac:dyDescent="0.25">
      <c r="B4950" s="264">
        <v>4887</v>
      </c>
      <c r="C4950" s="263">
        <v>136.26006789027716</v>
      </c>
    </row>
    <row r="4951" spans="2:3" x14ac:dyDescent="0.25">
      <c r="B4951" s="264">
        <v>4888</v>
      </c>
      <c r="C4951" s="263">
        <v>88.081856947356755</v>
      </c>
    </row>
    <row r="4952" spans="2:3" x14ac:dyDescent="0.25">
      <c r="B4952" s="264">
        <v>4889</v>
      </c>
      <c r="C4952" s="263">
        <v>119.08367420332156</v>
      </c>
    </row>
    <row r="4953" spans="2:3" x14ac:dyDescent="0.25">
      <c r="B4953" s="264">
        <v>4890</v>
      </c>
      <c r="C4953" s="263">
        <v>116.10470945072903</v>
      </c>
    </row>
    <row r="4954" spans="2:3" x14ac:dyDescent="0.25">
      <c r="B4954" s="264">
        <v>4891</v>
      </c>
      <c r="C4954" s="263">
        <v>99.148779116057369</v>
      </c>
    </row>
    <row r="4955" spans="2:3" x14ac:dyDescent="0.25">
      <c r="B4955" s="264">
        <v>4892</v>
      </c>
      <c r="C4955" s="263">
        <v>64.870829534633913</v>
      </c>
    </row>
    <row r="4956" spans="2:3" x14ac:dyDescent="0.25">
      <c r="B4956" s="264">
        <v>4893</v>
      </c>
      <c r="C4956" s="263">
        <v>129.43366755704878</v>
      </c>
    </row>
    <row r="4957" spans="2:3" x14ac:dyDescent="0.25">
      <c r="B4957" s="264">
        <v>4894</v>
      </c>
      <c r="C4957" s="263">
        <v>131.19693042807299</v>
      </c>
    </row>
    <row r="4958" spans="2:3" x14ac:dyDescent="0.25">
      <c r="B4958" s="264">
        <v>4895</v>
      </c>
      <c r="C4958" s="263">
        <v>130.25967825308169</v>
      </c>
    </row>
    <row r="4959" spans="2:3" x14ac:dyDescent="0.25">
      <c r="B4959" s="264">
        <v>4896</v>
      </c>
      <c r="C4959" s="263">
        <v>83.688641310083824</v>
      </c>
    </row>
    <row r="4960" spans="2:3" x14ac:dyDescent="0.25">
      <c r="B4960" s="264">
        <v>4897</v>
      </c>
      <c r="C4960" s="263">
        <v>100.69272761451903</v>
      </c>
    </row>
    <row r="4961" spans="2:3" x14ac:dyDescent="0.25">
      <c r="B4961" s="264">
        <v>4898</v>
      </c>
      <c r="C4961" s="263">
        <v>101.52047598981076</v>
      </c>
    </row>
    <row r="4962" spans="2:3" x14ac:dyDescent="0.25">
      <c r="B4962" s="264">
        <v>4899</v>
      </c>
      <c r="C4962" s="263">
        <v>120.46513597642723</v>
      </c>
    </row>
    <row r="4963" spans="2:3" x14ac:dyDescent="0.25">
      <c r="B4963" s="264">
        <v>4900</v>
      </c>
      <c r="C4963" s="263">
        <v>86.074898436241028</v>
      </c>
    </row>
    <row r="4964" spans="2:3" x14ac:dyDescent="0.25">
      <c r="B4964" s="264">
        <v>4901</v>
      </c>
      <c r="C4964" s="263">
        <v>173.21840601934409</v>
      </c>
    </row>
    <row r="4965" spans="2:3" x14ac:dyDescent="0.25">
      <c r="B4965" s="264">
        <v>4902</v>
      </c>
      <c r="C4965" s="263">
        <v>122.71341489428123</v>
      </c>
    </row>
    <row r="4966" spans="2:3" x14ac:dyDescent="0.25">
      <c r="B4966" s="264">
        <v>4903</v>
      </c>
      <c r="C4966" s="263">
        <v>108.77194184272025</v>
      </c>
    </row>
    <row r="4967" spans="2:3" x14ac:dyDescent="0.25">
      <c r="B4967" s="264">
        <v>4904</v>
      </c>
      <c r="C4967" s="263">
        <v>117.70462845438743</v>
      </c>
    </row>
    <row r="4968" spans="2:3" x14ac:dyDescent="0.25">
      <c r="B4968" s="264">
        <v>4905</v>
      </c>
      <c r="C4968" s="263">
        <v>165.77199981215961</v>
      </c>
    </row>
    <row r="4969" spans="2:3" x14ac:dyDescent="0.25">
      <c r="B4969" s="264">
        <v>4906</v>
      </c>
      <c r="C4969" s="263">
        <v>103.68919163109285</v>
      </c>
    </row>
    <row r="4970" spans="2:3" x14ac:dyDescent="0.25">
      <c r="B4970" s="264">
        <v>4907</v>
      </c>
      <c r="C4970" s="263">
        <v>147.29819757268598</v>
      </c>
    </row>
    <row r="4971" spans="2:3" x14ac:dyDescent="0.25">
      <c r="B4971" s="264">
        <v>4908</v>
      </c>
      <c r="C4971" s="263">
        <v>126.41870651321091</v>
      </c>
    </row>
    <row r="4972" spans="2:3" x14ac:dyDescent="0.25">
      <c r="B4972" s="264">
        <v>4909</v>
      </c>
      <c r="C4972" s="263">
        <v>91.667693191732738</v>
      </c>
    </row>
    <row r="4973" spans="2:3" x14ac:dyDescent="0.25">
      <c r="B4973" s="264">
        <v>4910</v>
      </c>
      <c r="C4973" s="263">
        <v>115.05993346203164</v>
      </c>
    </row>
    <row r="4974" spans="2:3" x14ac:dyDescent="0.25">
      <c r="B4974" s="264">
        <v>4911</v>
      </c>
      <c r="C4974" s="263">
        <v>140.16787325187275</v>
      </c>
    </row>
    <row r="4975" spans="2:3" x14ac:dyDescent="0.25">
      <c r="B4975" s="264">
        <v>4912</v>
      </c>
      <c r="C4975" s="263">
        <v>125.9227054632548</v>
      </c>
    </row>
    <row r="4976" spans="2:3" x14ac:dyDescent="0.25">
      <c r="B4976" s="264">
        <v>4913</v>
      </c>
      <c r="C4976" s="263">
        <v>119.41984072831279</v>
      </c>
    </row>
    <row r="4977" spans="2:3" x14ac:dyDescent="0.25">
      <c r="B4977" s="264">
        <v>4914</v>
      </c>
      <c r="C4977" s="263">
        <v>154.13792415924922</v>
      </c>
    </row>
    <row r="4978" spans="2:3" x14ac:dyDescent="0.25">
      <c r="B4978" s="264">
        <v>4915</v>
      </c>
      <c r="C4978" s="263">
        <v>116.45518583037229</v>
      </c>
    </row>
    <row r="4979" spans="2:3" x14ac:dyDescent="0.25">
      <c r="B4979" s="264">
        <v>4916</v>
      </c>
      <c r="C4979" s="263">
        <v>103.73873873633647</v>
      </c>
    </row>
    <row r="4980" spans="2:3" x14ac:dyDescent="0.25">
      <c r="B4980" s="264">
        <v>4917</v>
      </c>
      <c r="C4980" s="263">
        <v>102.93745824585957</v>
      </c>
    </row>
    <row r="4981" spans="2:3" x14ac:dyDescent="0.25">
      <c r="B4981" s="264">
        <v>4918</v>
      </c>
      <c r="C4981" s="263">
        <v>134.7942690886685</v>
      </c>
    </row>
    <row r="4982" spans="2:3" x14ac:dyDescent="0.25">
      <c r="B4982" s="264">
        <v>4919</v>
      </c>
      <c r="C4982" s="263">
        <v>123.00248035367798</v>
      </c>
    </row>
    <row r="4983" spans="2:3" x14ac:dyDescent="0.25">
      <c r="B4983" s="264">
        <v>4920</v>
      </c>
      <c r="C4983" s="263">
        <v>121.66665195420181</v>
      </c>
    </row>
    <row r="4984" spans="2:3" x14ac:dyDescent="0.25">
      <c r="B4984" s="264">
        <v>4921</v>
      </c>
      <c r="C4984" s="263">
        <v>118.67688537026018</v>
      </c>
    </row>
    <row r="4985" spans="2:3" x14ac:dyDescent="0.25">
      <c r="B4985" s="264">
        <v>4922</v>
      </c>
      <c r="C4985" s="263">
        <v>138.67652452384607</v>
      </c>
    </row>
    <row r="4986" spans="2:3" x14ac:dyDescent="0.25">
      <c r="B4986" s="264">
        <v>4923</v>
      </c>
      <c r="C4986" s="263">
        <v>115.52509829314454</v>
      </c>
    </row>
    <row r="4987" spans="2:3" x14ac:dyDescent="0.25">
      <c r="B4987" s="264">
        <v>4924</v>
      </c>
      <c r="C4987" s="263">
        <v>117.29985502964261</v>
      </c>
    </row>
    <row r="4988" spans="2:3" x14ac:dyDescent="0.25">
      <c r="B4988" s="264">
        <v>4925</v>
      </c>
      <c r="C4988" s="263">
        <v>79.35238843250653</v>
      </c>
    </row>
    <row r="4989" spans="2:3" x14ac:dyDescent="0.25">
      <c r="B4989" s="264">
        <v>4926</v>
      </c>
      <c r="C4989" s="263">
        <v>127.5902659550232</v>
      </c>
    </row>
    <row r="4990" spans="2:3" x14ac:dyDescent="0.25">
      <c r="B4990" s="264">
        <v>4927</v>
      </c>
      <c r="C4990" s="263">
        <v>101.17725264115539</v>
      </c>
    </row>
    <row r="4991" spans="2:3" x14ac:dyDescent="0.25">
      <c r="B4991" s="264">
        <v>4928</v>
      </c>
      <c r="C4991" s="263">
        <v>114.66954222107245</v>
      </c>
    </row>
    <row r="4992" spans="2:3" x14ac:dyDescent="0.25">
      <c r="B4992" s="264">
        <v>4929</v>
      </c>
      <c r="C4992" s="263">
        <v>119.30359565720576</v>
      </c>
    </row>
    <row r="4993" spans="2:3" x14ac:dyDescent="0.25">
      <c r="B4993" s="264">
        <v>4930</v>
      </c>
      <c r="C4993" s="263">
        <v>153.58983685947115</v>
      </c>
    </row>
    <row r="4994" spans="2:3" x14ac:dyDescent="0.25">
      <c r="B4994" s="264">
        <v>4931</v>
      </c>
      <c r="C4994" s="263">
        <v>127.43259842395585</v>
      </c>
    </row>
    <row r="4995" spans="2:3" x14ac:dyDescent="0.25">
      <c r="B4995" s="264">
        <v>4932</v>
      </c>
      <c r="C4995" s="263">
        <v>99.216481774407953</v>
      </c>
    </row>
    <row r="4996" spans="2:3" x14ac:dyDescent="0.25">
      <c r="B4996" s="264">
        <v>4933</v>
      </c>
      <c r="C4996" s="263">
        <v>104.6547620275945</v>
      </c>
    </row>
    <row r="4997" spans="2:3" x14ac:dyDescent="0.25">
      <c r="B4997" s="264">
        <v>4934</v>
      </c>
      <c r="C4997" s="263">
        <v>125.25956690274099</v>
      </c>
    </row>
    <row r="4998" spans="2:3" x14ac:dyDescent="0.25">
      <c r="B4998" s="264">
        <v>4935</v>
      </c>
      <c r="C4998" s="263">
        <v>147.68242992230068</v>
      </c>
    </row>
    <row r="4999" spans="2:3" x14ac:dyDescent="0.25">
      <c r="B4999" s="264">
        <v>4936</v>
      </c>
      <c r="C4999" s="263">
        <v>97.495537010550834</v>
      </c>
    </row>
    <row r="5000" spans="2:3" x14ac:dyDescent="0.25">
      <c r="B5000" s="264">
        <v>4937</v>
      </c>
      <c r="C5000" s="263">
        <v>99.519507966736455</v>
      </c>
    </row>
    <row r="5001" spans="2:3" x14ac:dyDescent="0.25">
      <c r="B5001" s="264">
        <v>4938</v>
      </c>
      <c r="C5001" s="263">
        <v>115.71566698500949</v>
      </c>
    </row>
    <row r="5002" spans="2:3" x14ac:dyDescent="0.25">
      <c r="B5002" s="264">
        <v>4939</v>
      </c>
      <c r="C5002" s="263">
        <v>69.639124386707223</v>
      </c>
    </row>
    <row r="5003" spans="2:3" x14ac:dyDescent="0.25">
      <c r="B5003" s="264">
        <v>4940</v>
      </c>
      <c r="C5003" s="263">
        <v>146.24987988341258</v>
      </c>
    </row>
    <row r="5004" spans="2:3" x14ac:dyDescent="0.25">
      <c r="B5004" s="264">
        <v>4941</v>
      </c>
      <c r="C5004" s="263">
        <v>82.101008804146019</v>
      </c>
    </row>
    <row r="5005" spans="2:3" x14ac:dyDescent="0.25">
      <c r="B5005" s="264">
        <v>4942</v>
      </c>
      <c r="C5005" s="263">
        <v>132.20456874170748</v>
      </c>
    </row>
    <row r="5006" spans="2:3" x14ac:dyDescent="0.25">
      <c r="B5006" s="264">
        <v>4943</v>
      </c>
      <c r="C5006" s="263">
        <v>120.46723824240674</v>
      </c>
    </row>
    <row r="5007" spans="2:3" x14ac:dyDescent="0.25">
      <c r="B5007" s="264">
        <v>4944</v>
      </c>
      <c r="C5007" s="263">
        <v>158.11083823701441</v>
      </c>
    </row>
    <row r="5008" spans="2:3" x14ac:dyDescent="0.25">
      <c r="B5008" s="264">
        <v>4945</v>
      </c>
      <c r="C5008" s="263">
        <v>120.48741049030365</v>
      </c>
    </row>
    <row r="5009" spans="2:3" x14ac:dyDescent="0.25">
      <c r="B5009" s="264">
        <v>4946</v>
      </c>
      <c r="C5009" s="263">
        <v>125.24603261194972</v>
      </c>
    </row>
    <row r="5010" spans="2:3" x14ac:dyDescent="0.25">
      <c r="B5010" s="264">
        <v>4947</v>
      </c>
      <c r="C5010" s="263">
        <v>125.98566207578492</v>
      </c>
    </row>
    <row r="5011" spans="2:3" x14ac:dyDescent="0.25">
      <c r="B5011" s="264">
        <v>4948</v>
      </c>
      <c r="C5011" s="263">
        <v>122.43630305828857</v>
      </c>
    </row>
    <row r="5012" spans="2:3" x14ac:dyDescent="0.25">
      <c r="B5012" s="264">
        <v>4949</v>
      </c>
      <c r="C5012" s="263">
        <v>142.0346423049028</v>
      </c>
    </row>
    <row r="5013" spans="2:3" x14ac:dyDescent="0.25">
      <c r="B5013" s="264">
        <v>4950</v>
      </c>
      <c r="C5013" s="263">
        <v>139.73514653523139</v>
      </c>
    </row>
    <row r="5014" spans="2:3" x14ac:dyDescent="0.25">
      <c r="B5014" s="264">
        <v>4951</v>
      </c>
      <c r="C5014" s="263">
        <v>83.442687820920881</v>
      </c>
    </row>
    <row r="5015" spans="2:3" x14ac:dyDescent="0.25">
      <c r="B5015" s="264">
        <v>4952</v>
      </c>
      <c r="C5015" s="263">
        <v>108.59187103461122</v>
      </c>
    </row>
    <row r="5016" spans="2:3" x14ac:dyDescent="0.25">
      <c r="B5016" s="264">
        <v>4953</v>
      </c>
      <c r="C5016" s="263">
        <v>137.04953897313266</v>
      </c>
    </row>
    <row r="5017" spans="2:3" x14ac:dyDescent="0.25">
      <c r="B5017" s="264">
        <v>4954</v>
      </c>
      <c r="C5017" s="263">
        <v>113.09262963787735</v>
      </c>
    </row>
    <row r="5018" spans="2:3" x14ac:dyDescent="0.25">
      <c r="B5018" s="264">
        <v>4955</v>
      </c>
      <c r="C5018" s="263">
        <v>127.56665597781793</v>
      </c>
    </row>
    <row r="5019" spans="2:3" x14ac:dyDescent="0.25">
      <c r="B5019" s="264">
        <v>4956</v>
      </c>
      <c r="C5019" s="263">
        <v>166.89658898931614</v>
      </c>
    </row>
    <row r="5020" spans="2:3" x14ac:dyDescent="0.25">
      <c r="B5020" s="264">
        <v>4957</v>
      </c>
      <c r="C5020" s="263">
        <v>170.01335234621911</v>
      </c>
    </row>
    <row r="5021" spans="2:3" x14ac:dyDescent="0.25">
      <c r="B5021" s="264">
        <v>4958</v>
      </c>
      <c r="C5021" s="263">
        <v>140.07634580938287</v>
      </c>
    </row>
    <row r="5022" spans="2:3" x14ac:dyDescent="0.25">
      <c r="B5022" s="264">
        <v>4959</v>
      </c>
      <c r="C5022" s="263">
        <v>95.550765836165397</v>
      </c>
    </row>
    <row r="5023" spans="2:3" x14ac:dyDescent="0.25">
      <c r="B5023" s="264">
        <v>4960</v>
      </c>
      <c r="C5023" s="263">
        <v>103.91495961598872</v>
      </c>
    </row>
    <row r="5024" spans="2:3" x14ac:dyDescent="0.25">
      <c r="B5024" s="264">
        <v>4961</v>
      </c>
      <c r="C5024" s="263">
        <v>141.39134604037113</v>
      </c>
    </row>
    <row r="5025" spans="2:3" x14ac:dyDescent="0.25">
      <c r="B5025" s="264">
        <v>4962</v>
      </c>
      <c r="C5025" s="263">
        <v>101.833311143152</v>
      </c>
    </row>
    <row r="5026" spans="2:3" x14ac:dyDescent="0.25">
      <c r="B5026" s="264">
        <v>4963</v>
      </c>
      <c r="C5026" s="263">
        <v>122.12328342586643</v>
      </c>
    </row>
    <row r="5027" spans="2:3" x14ac:dyDescent="0.25">
      <c r="B5027" s="264">
        <v>4964</v>
      </c>
      <c r="C5027" s="263">
        <v>142.16181770480446</v>
      </c>
    </row>
    <row r="5028" spans="2:3" x14ac:dyDescent="0.25">
      <c r="B5028" s="264">
        <v>4965</v>
      </c>
      <c r="C5028" s="263">
        <v>90.400331860494688</v>
      </c>
    </row>
    <row r="5029" spans="2:3" x14ac:dyDescent="0.25">
      <c r="B5029" s="264">
        <v>4966</v>
      </c>
      <c r="C5029" s="263">
        <v>143.51426811185934</v>
      </c>
    </row>
    <row r="5030" spans="2:3" x14ac:dyDescent="0.25">
      <c r="B5030" s="264">
        <v>4967</v>
      </c>
      <c r="C5030" s="263">
        <v>85.375472925906962</v>
      </c>
    </row>
    <row r="5031" spans="2:3" x14ac:dyDescent="0.25">
      <c r="B5031" s="264">
        <v>4968</v>
      </c>
      <c r="C5031" s="263">
        <v>92.642041369579317</v>
      </c>
    </row>
    <row r="5032" spans="2:3" x14ac:dyDescent="0.25">
      <c r="B5032" s="264">
        <v>4969</v>
      </c>
      <c r="C5032" s="263">
        <v>138.40341003849176</v>
      </c>
    </row>
    <row r="5033" spans="2:3" x14ac:dyDescent="0.25">
      <c r="B5033" s="264">
        <v>4970</v>
      </c>
      <c r="C5033" s="263">
        <v>124.52301239807612</v>
      </c>
    </row>
    <row r="5034" spans="2:3" x14ac:dyDescent="0.25">
      <c r="B5034" s="264">
        <v>4971</v>
      </c>
      <c r="C5034" s="263">
        <v>140.02404787444763</v>
      </c>
    </row>
    <row r="5035" spans="2:3" x14ac:dyDescent="0.25">
      <c r="B5035" s="264">
        <v>4972</v>
      </c>
      <c r="C5035" s="263">
        <v>150.76814405361122</v>
      </c>
    </row>
    <row r="5036" spans="2:3" x14ac:dyDescent="0.25">
      <c r="B5036" s="264">
        <v>4973</v>
      </c>
      <c r="C5036" s="263">
        <v>182.4503947681813</v>
      </c>
    </row>
    <row r="5037" spans="2:3" x14ac:dyDescent="0.25">
      <c r="B5037" s="264">
        <v>4974</v>
      </c>
      <c r="C5037" s="263">
        <v>145.1997661930142</v>
      </c>
    </row>
    <row r="5038" spans="2:3" x14ac:dyDescent="0.25">
      <c r="B5038" s="264">
        <v>4975</v>
      </c>
      <c r="C5038" s="263">
        <v>145.6341027954991</v>
      </c>
    </row>
    <row r="5039" spans="2:3" x14ac:dyDescent="0.25">
      <c r="B5039" s="264">
        <v>4976</v>
      </c>
      <c r="C5039" s="263">
        <v>166.09279308176295</v>
      </c>
    </row>
    <row r="5040" spans="2:3" x14ac:dyDescent="0.25">
      <c r="B5040" s="264">
        <v>4977</v>
      </c>
      <c r="C5040" s="263">
        <v>135.96612846774897</v>
      </c>
    </row>
    <row r="5041" spans="2:3" x14ac:dyDescent="0.25">
      <c r="B5041" s="264">
        <v>4978</v>
      </c>
      <c r="C5041" s="263">
        <v>112.72184741627294</v>
      </c>
    </row>
    <row r="5042" spans="2:3" x14ac:dyDescent="0.25">
      <c r="B5042" s="264">
        <v>4979</v>
      </c>
      <c r="C5042" s="263">
        <v>119.38881471153805</v>
      </c>
    </row>
    <row r="5043" spans="2:3" x14ac:dyDescent="0.25">
      <c r="B5043" s="264">
        <v>4980</v>
      </c>
      <c r="C5043" s="263">
        <v>114.07371645381434</v>
      </c>
    </row>
    <row r="5044" spans="2:3" x14ac:dyDescent="0.25">
      <c r="B5044" s="264">
        <v>4981</v>
      </c>
      <c r="C5044" s="263">
        <v>77.215097505811912</v>
      </c>
    </row>
    <row r="5045" spans="2:3" x14ac:dyDescent="0.25">
      <c r="B5045" s="264">
        <v>4982</v>
      </c>
      <c r="C5045" s="263">
        <v>159.79783426544827</v>
      </c>
    </row>
    <row r="5046" spans="2:3" x14ac:dyDescent="0.25">
      <c r="B5046" s="264">
        <v>4983</v>
      </c>
      <c r="C5046" s="263">
        <v>138.00188685891112</v>
      </c>
    </row>
    <row r="5047" spans="2:3" x14ac:dyDescent="0.25">
      <c r="B5047" s="264">
        <v>4984</v>
      </c>
      <c r="C5047" s="263">
        <v>95.59625850658125</v>
      </c>
    </row>
    <row r="5048" spans="2:3" x14ac:dyDescent="0.25">
      <c r="B5048" s="264">
        <v>4985</v>
      </c>
      <c r="C5048" s="263">
        <v>167.7816554703229</v>
      </c>
    </row>
    <row r="5049" spans="2:3" x14ac:dyDescent="0.25">
      <c r="B5049" s="264">
        <v>4986</v>
      </c>
      <c r="C5049" s="263">
        <v>124.84913928263612</v>
      </c>
    </row>
    <row r="5050" spans="2:3" x14ac:dyDescent="0.25">
      <c r="B5050" s="264">
        <v>4987</v>
      </c>
      <c r="C5050" s="263">
        <v>102.24332347554497</v>
      </c>
    </row>
    <row r="5051" spans="2:3" x14ac:dyDescent="0.25">
      <c r="B5051" s="264">
        <v>4988</v>
      </c>
      <c r="C5051" s="263">
        <v>151.66201115585812</v>
      </c>
    </row>
    <row r="5052" spans="2:3" x14ac:dyDescent="0.25">
      <c r="B5052" s="264">
        <v>4989</v>
      </c>
      <c r="C5052" s="263">
        <v>86.39460383105893</v>
      </c>
    </row>
    <row r="5053" spans="2:3" x14ac:dyDescent="0.25">
      <c r="B5053" s="264">
        <v>4990</v>
      </c>
      <c r="C5053" s="263">
        <v>105.82014877962764</v>
      </c>
    </row>
    <row r="5054" spans="2:3" x14ac:dyDescent="0.25">
      <c r="B5054" s="264">
        <v>4991</v>
      </c>
      <c r="C5054" s="263">
        <v>96.993101012324971</v>
      </c>
    </row>
    <row r="5055" spans="2:3" x14ac:dyDescent="0.25">
      <c r="B5055" s="264">
        <v>4992</v>
      </c>
      <c r="C5055" s="263">
        <v>172.25853364505565</v>
      </c>
    </row>
    <row r="5056" spans="2:3" x14ac:dyDescent="0.25">
      <c r="B5056" s="264">
        <v>4993</v>
      </c>
      <c r="C5056" s="263">
        <v>131.19764853588785</v>
      </c>
    </row>
    <row r="5057" spans="2:3" x14ac:dyDescent="0.25">
      <c r="B5057" s="264">
        <v>4994</v>
      </c>
      <c r="C5057" s="263">
        <v>144.01263451269</v>
      </c>
    </row>
    <row r="5058" spans="2:3" x14ac:dyDescent="0.25">
      <c r="B5058" s="264">
        <v>4995</v>
      </c>
      <c r="C5058" s="263">
        <v>147.69714961234482</v>
      </c>
    </row>
    <row r="5059" spans="2:3" x14ac:dyDescent="0.25">
      <c r="B5059" s="264">
        <v>4996</v>
      </c>
      <c r="C5059" s="263">
        <v>124.85704983870778</v>
      </c>
    </row>
    <row r="5060" spans="2:3" x14ac:dyDescent="0.25">
      <c r="B5060" s="264">
        <v>4997</v>
      </c>
      <c r="C5060" s="263">
        <v>96.121133966686031</v>
      </c>
    </row>
    <row r="5061" spans="2:3" x14ac:dyDescent="0.25">
      <c r="B5061" s="264">
        <v>4998</v>
      </c>
      <c r="C5061" s="263">
        <v>117.75788334287736</v>
      </c>
    </row>
    <row r="5062" spans="2:3" x14ac:dyDescent="0.25">
      <c r="B5062" s="264">
        <v>4999</v>
      </c>
      <c r="C5062" s="263">
        <v>98.622039464982791</v>
      </c>
    </row>
    <row r="5063" spans="2:3" x14ac:dyDescent="0.25">
      <c r="B5063" s="264">
        <v>5000</v>
      </c>
      <c r="C5063" s="263">
        <v>101.59881187075945</v>
      </c>
    </row>
    <row r="5064" spans="2:3" x14ac:dyDescent="0.25">
      <c r="B5064" s="264">
        <v>5001</v>
      </c>
      <c r="C5064" s="263">
        <v>152.02776401197539</v>
      </c>
    </row>
    <row r="5065" spans="2:3" x14ac:dyDescent="0.25">
      <c r="B5065" s="264">
        <v>5002</v>
      </c>
      <c r="C5065" s="263">
        <v>103.04208814235878</v>
      </c>
    </row>
    <row r="5066" spans="2:3" x14ac:dyDescent="0.25">
      <c r="B5066" s="264">
        <v>5003</v>
      </c>
      <c r="C5066" s="263">
        <v>159.06807301101202</v>
      </c>
    </row>
    <row r="5067" spans="2:3" x14ac:dyDescent="0.25">
      <c r="B5067" s="264">
        <v>5004</v>
      </c>
      <c r="C5067" s="263">
        <v>121.20236421788118</v>
      </c>
    </row>
    <row r="5068" spans="2:3" x14ac:dyDescent="0.25">
      <c r="B5068" s="264">
        <v>5005</v>
      </c>
      <c r="C5068" s="263">
        <v>96.058031709259922</v>
      </c>
    </row>
    <row r="5069" spans="2:3" x14ac:dyDescent="0.25">
      <c r="B5069" s="264">
        <v>5006</v>
      </c>
      <c r="C5069" s="263">
        <v>119.24474486182486</v>
      </c>
    </row>
    <row r="5070" spans="2:3" x14ac:dyDescent="0.25">
      <c r="B5070" s="264">
        <v>5007</v>
      </c>
      <c r="C5070" s="263">
        <v>103.64200173735776</v>
      </c>
    </row>
    <row r="5071" spans="2:3" x14ac:dyDescent="0.25">
      <c r="B5071" s="264">
        <v>5008</v>
      </c>
      <c r="C5071" s="263">
        <v>105.69786255000005</v>
      </c>
    </row>
    <row r="5072" spans="2:3" x14ac:dyDescent="0.25">
      <c r="B5072" s="264">
        <v>5009</v>
      </c>
      <c r="C5072" s="263">
        <v>135.82135798311029</v>
      </c>
    </row>
    <row r="5073" spans="2:3" x14ac:dyDescent="0.25">
      <c r="B5073" s="264">
        <v>5010</v>
      </c>
      <c r="C5073" s="263">
        <v>75.073751361266957</v>
      </c>
    </row>
    <row r="5074" spans="2:3" x14ac:dyDescent="0.25">
      <c r="B5074" s="264">
        <v>5011</v>
      </c>
      <c r="C5074" s="263">
        <v>129.47169032115607</v>
      </c>
    </row>
    <row r="5075" spans="2:3" x14ac:dyDescent="0.25">
      <c r="B5075" s="264">
        <v>5012</v>
      </c>
      <c r="C5075" s="263">
        <v>112.43372169497142</v>
      </c>
    </row>
    <row r="5076" spans="2:3" x14ac:dyDescent="0.25">
      <c r="B5076" s="264">
        <v>5013</v>
      </c>
      <c r="C5076" s="263">
        <v>168.42410315435055</v>
      </c>
    </row>
    <row r="5077" spans="2:3" x14ac:dyDescent="0.25">
      <c r="B5077" s="264">
        <v>5014</v>
      </c>
      <c r="C5077" s="263">
        <v>137.04348130454969</v>
      </c>
    </row>
    <row r="5078" spans="2:3" x14ac:dyDescent="0.25">
      <c r="B5078" s="264">
        <v>5015</v>
      </c>
      <c r="C5078" s="263">
        <v>79.659108762575727</v>
      </c>
    </row>
    <row r="5079" spans="2:3" x14ac:dyDescent="0.25">
      <c r="B5079" s="264">
        <v>5016</v>
      </c>
      <c r="C5079" s="263">
        <v>109.27705624073371</v>
      </c>
    </row>
    <row r="5080" spans="2:3" x14ac:dyDescent="0.25">
      <c r="B5080" s="264">
        <v>5017</v>
      </c>
      <c r="C5080" s="263">
        <v>108.71495230650314</v>
      </c>
    </row>
    <row r="5081" spans="2:3" x14ac:dyDescent="0.25">
      <c r="B5081" s="264">
        <v>5018</v>
      </c>
      <c r="C5081" s="263">
        <v>76.80945833854031</v>
      </c>
    </row>
    <row r="5082" spans="2:3" x14ac:dyDescent="0.25">
      <c r="B5082" s="264">
        <v>5019</v>
      </c>
      <c r="C5082" s="263">
        <v>82.188575868550089</v>
      </c>
    </row>
    <row r="5083" spans="2:3" x14ac:dyDescent="0.25">
      <c r="B5083" s="264">
        <v>5020</v>
      </c>
      <c r="C5083" s="263">
        <v>137.32881364245995</v>
      </c>
    </row>
    <row r="5084" spans="2:3" x14ac:dyDescent="0.25">
      <c r="B5084" s="264">
        <v>5021</v>
      </c>
      <c r="C5084" s="263">
        <v>79.479348630018649</v>
      </c>
    </row>
    <row r="5085" spans="2:3" x14ac:dyDescent="0.25">
      <c r="B5085" s="264">
        <v>5022</v>
      </c>
      <c r="C5085" s="263">
        <v>110.00730639513564</v>
      </c>
    </row>
    <row r="5086" spans="2:3" x14ac:dyDescent="0.25">
      <c r="B5086" s="264">
        <v>5023</v>
      </c>
      <c r="C5086" s="263">
        <v>153.92127124406019</v>
      </c>
    </row>
    <row r="5087" spans="2:3" x14ac:dyDescent="0.25">
      <c r="B5087" s="264">
        <v>5024</v>
      </c>
      <c r="C5087" s="263">
        <v>102.00420970410129</v>
      </c>
    </row>
    <row r="5088" spans="2:3" x14ac:dyDescent="0.25">
      <c r="B5088" s="264">
        <v>5025</v>
      </c>
      <c r="C5088" s="263">
        <v>89.518191064377476</v>
      </c>
    </row>
    <row r="5089" spans="2:3" x14ac:dyDescent="0.25">
      <c r="B5089" s="264">
        <v>5026</v>
      </c>
      <c r="C5089" s="263">
        <v>110.8301139641616</v>
      </c>
    </row>
    <row r="5090" spans="2:3" x14ac:dyDescent="0.25">
      <c r="B5090" s="264">
        <v>5027</v>
      </c>
      <c r="C5090" s="263">
        <v>88.209053602090108</v>
      </c>
    </row>
    <row r="5091" spans="2:3" x14ac:dyDescent="0.25">
      <c r="B5091" s="264">
        <v>5028</v>
      </c>
      <c r="C5091" s="263">
        <v>111.83663461857482</v>
      </c>
    </row>
    <row r="5092" spans="2:3" x14ac:dyDescent="0.25">
      <c r="B5092" s="264">
        <v>5029</v>
      </c>
      <c r="C5092" s="263">
        <v>131.57275688404576</v>
      </c>
    </row>
    <row r="5093" spans="2:3" x14ac:dyDescent="0.25">
      <c r="B5093" s="264">
        <v>5030</v>
      </c>
      <c r="C5093" s="263">
        <v>171.02260079996117</v>
      </c>
    </row>
    <row r="5094" spans="2:3" x14ac:dyDescent="0.25">
      <c r="B5094" s="264">
        <v>5031</v>
      </c>
      <c r="C5094" s="263">
        <v>150.81284455282253</v>
      </c>
    </row>
    <row r="5095" spans="2:3" x14ac:dyDescent="0.25">
      <c r="B5095" s="264">
        <v>5032</v>
      </c>
      <c r="C5095" s="263">
        <v>102.85474550899194</v>
      </c>
    </row>
    <row r="5096" spans="2:3" x14ac:dyDescent="0.25">
      <c r="B5096" s="264">
        <v>5033</v>
      </c>
      <c r="C5096" s="263">
        <v>103.31709091354546</v>
      </c>
    </row>
    <row r="5097" spans="2:3" x14ac:dyDescent="0.25">
      <c r="B5097" s="264">
        <v>5034</v>
      </c>
      <c r="C5097" s="263">
        <v>129.42668444062477</v>
      </c>
    </row>
    <row r="5098" spans="2:3" x14ac:dyDescent="0.25">
      <c r="B5098" s="264">
        <v>5035</v>
      </c>
      <c r="C5098" s="263">
        <v>126.64958606557934</v>
      </c>
    </row>
    <row r="5099" spans="2:3" x14ac:dyDescent="0.25">
      <c r="B5099" s="264">
        <v>5036</v>
      </c>
      <c r="C5099" s="263">
        <v>142.15700729910017</v>
      </c>
    </row>
    <row r="5100" spans="2:3" x14ac:dyDescent="0.25">
      <c r="B5100" s="264">
        <v>5037</v>
      </c>
      <c r="C5100" s="263">
        <v>113.20520961659186</v>
      </c>
    </row>
    <row r="5101" spans="2:3" x14ac:dyDescent="0.25">
      <c r="B5101" s="264">
        <v>5038</v>
      </c>
      <c r="C5101" s="263">
        <v>133.93490391628148</v>
      </c>
    </row>
    <row r="5102" spans="2:3" x14ac:dyDescent="0.25">
      <c r="B5102" s="264">
        <v>5039</v>
      </c>
      <c r="C5102" s="263">
        <v>71.800262085367365</v>
      </c>
    </row>
    <row r="5103" spans="2:3" x14ac:dyDescent="0.25">
      <c r="B5103" s="264">
        <v>5040</v>
      </c>
      <c r="C5103" s="263">
        <v>144.12375628863242</v>
      </c>
    </row>
    <row r="5104" spans="2:3" x14ac:dyDescent="0.25">
      <c r="B5104" s="264">
        <v>5041</v>
      </c>
      <c r="C5104" s="263">
        <v>117.87121541291509</v>
      </c>
    </row>
    <row r="5105" spans="2:3" x14ac:dyDescent="0.25">
      <c r="B5105" s="264">
        <v>5042</v>
      </c>
      <c r="C5105" s="263">
        <v>63.692766150645923</v>
      </c>
    </row>
    <row r="5106" spans="2:3" x14ac:dyDescent="0.25">
      <c r="B5106" s="264">
        <v>5043</v>
      </c>
      <c r="C5106" s="263">
        <v>126.31090293734096</v>
      </c>
    </row>
    <row r="5107" spans="2:3" x14ac:dyDescent="0.25">
      <c r="B5107" s="264">
        <v>5044</v>
      </c>
      <c r="C5107" s="263">
        <v>137.2226517412</v>
      </c>
    </row>
    <row r="5108" spans="2:3" x14ac:dyDescent="0.25">
      <c r="B5108" s="264">
        <v>5045</v>
      </c>
      <c r="C5108" s="263">
        <v>133.79990862361933</v>
      </c>
    </row>
    <row r="5109" spans="2:3" x14ac:dyDescent="0.25">
      <c r="B5109" s="264">
        <v>5046</v>
      </c>
      <c r="C5109" s="263">
        <v>156.760887938606</v>
      </c>
    </row>
    <row r="5110" spans="2:3" x14ac:dyDescent="0.25">
      <c r="B5110" s="264">
        <v>5047</v>
      </c>
      <c r="C5110" s="263">
        <v>123.05439704438008</v>
      </c>
    </row>
    <row r="5111" spans="2:3" x14ac:dyDescent="0.25">
      <c r="B5111" s="264">
        <v>5048</v>
      </c>
      <c r="C5111" s="263">
        <v>143.31397445369691</v>
      </c>
    </row>
    <row r="5112" spans="2:3" x14ac:dyDescent="0.25">
      <c r="B5112" s="264">
        <v>5049</v>
      </c>
      <c r="C5112" s="263">
        <v>123.55805096619898</v>
      </c>
    </row>
    <row r="5113" spans="2:3" x14ac:dyDescent="0.25">
      <c r="B5113" s="264">
        <v>5050</v>
      </c>
      <c r="C5113" s="263">
        <v>149.73985468492589</v>
      </c>
    </row>
    <row r="5114" spans="2:3" x14ac:dyDescent="0.25">
      <c r="B5114" s="264">
        <v>5051</v>
      </c>
      <c r="C5114" s="263">
        <v>95.439072424519679</v>
      </c>
    </row>
    <row r="5115" spans="2:3" x14ac:dyDescent="0.25">
      <c r="B5115" s="264">
        <v>5052</v>
      </c>
      <c r="C5115" s="263">
        <v>159.47003087711258</v>
      </c>
    </row>
    <row r="5116" spans="2:3" x14ac:dyDescent="0.25">
      <c r="B5116" s="264">
        <v>5053</v>
      </c>
      <c r="C5116" s="263">
        <v>101.56996704074169</v>
      </c>
    </row>
    <row r="5117" spans="2:3" x14ac:dyDescent="0.25">
      <c r="B5117" s="264">
        <v>5054</v>
      </c>
      <c r="C5117" s="263">
        <v>122.48972889501641</v>
      </c>
    </row>
    <row r="5118" spans="2:3" x14ac:dyDescent="0.25">
      <c r="B5118" s="264">
        <v>5055</v>
      </c>
      <c r="C5118" s="263">
        <v>136.16291602062586</v>
      </c>
    </row>
    <row r="5119" spans="2:3" x14ac:dyDescent="0.25">
      <c r="B5119" s="264">
        <v>5056</v>
      </c>
      <c r="C5119" s="263">
        <v>113.52864205445307</v>
      </c>
    </row>
    <row r="5120" spans="2:3" x14ac:dyDescent="0.25">
      <c r="B5120" s="264">
        <v>5057</v>
      </c>
      <c r="C5120" s="263">
        <v>159.39132684944047</v>
      </c>
    </row>
    <row r="5121" spans="2:3" x14ac:dyDescent="0.25">
      <c r="B5121" s="264">
        <v>5058</v>
      </c>
      <c r="C5121" s="263">
        <v>118.94320716170982</v>
      </c>
    </row>
    <row r="5122" spans="2:3" x14ac:dyDescent="0.25">
      <c r="B5122" s="264">
        <v>5059</v>
      </c>
      <c r="C5122" s="263">
        <v>153.45279197916679</v>
      </c>
    </row>
    <row r="5123" spans="2:3" x14ac:dyDescent="0.25">
      <c r="B5123" s="264">
        <v>5060</v>
      </c>
      <c r="C5123" s="263">
        <v>100.25470549055984</v>
      </c>
    </row>
    <row r="5124" spans="2:3" x14ac:dyDescent="0.25">
      <c r="B5124" s="264">
        <v>5061</v>
      </c>
      <c r="C5124" s="263">
        <v>120.42719822515784</v>
      </c>
    </row>
    <row r="5125" spans="2:3" x14ac:dyDescent="0.25">
      <c r="B5125" s="264">
        <v>5062</v>
      </c>
      <c r="C5125" s="263">
        <v>150.04539319910808</v>
      </c>
    </row>
    <row r="5126" spans="2:3" x14ac:dyDescent="0.25">
      <c r="B5126" s="264">
        <v>5063</v>
      </c>
      <c r="C5126" s="263">
        <v>121.83895437986027</v>
      </c>
    </row>
    <row r="5127" spans="2:3" x14ac:dyDescent="0.25">
      <c r="B5127" s="264">
        <v>5064</v>
      </c>
      <c r="C5127" s="263">
        <v>132.37696222185008</v>
      </c>
    </row>
    <row r="5128" spans="2:3" x14ac:dyDescent="0.25">
      <c r="B5128" s="264">
        <v>5065</v>
      </c>
      <c r="C5128" s="263">
        <v>143.51230640168251</v>
      </c>
    </row>
    <row r="5129" spans="2:3" x14ac:dyDescent="0.25">
      <c r="B5129" s="264">
        <v>5066</v>
      </c>
      <c r="C5129" s="263">
        <v>121.4214940595275</v>
      </c>
    </row>
    <row r="5130" spans="2:3" x14ac:dyDescent="0.25">
      <c r="B5130" s="264">
        <v>5067</v>
      </c>
      <c r="C5130" s="263">
        <v>137.6788252622992</v>
      </c>
    </row>
    <row r="5131" spans="2:3" x14ac:dyDescent="0.25">
      <c r="B5131" s="264">
        <v>5068</v>
      </c>
      <c r="C5131" s="263">
        <v>52.991992476014516</v>
      </c>
    </row>
    <row r="5132" spans="2:3" x14ac:dyDescent="0.25">
      <c r="B5132" s="264">
        <v>5069</v>
      </c>
      <c r="C5132" s="263">
        <v>159.68449505656247</v>
      </c>
    </row>
    <row r="5133" spans="2:3" x14ac:dyDescent="0.25">
      <c r="B5133" s="264">
        <v>5070</v>
      </c>
      <c r="C5133" s="263">
        <v>122.75449105197363</v>
      </c>
    </row>
    <row r="5134" spans="2:3" x14ac:dyDescent="0.25">
      <c r="B5134" s="264">
        <v>5071</v>
      </c>
      <c r="C5134" s="263">
        <v>103.66754865533161</v>
      </c>
    </row>
    <row r="5135" spans="2:3" x14ac:dyDescent="0.25">
      <c r="B5135" s="264">
        <v>5072</v>
      </c>
      <c r="C5135" s="263">
        <v>148.65627727675243</v>
      </c>
    </row>
    <row r="5136" spans="2:3" x14ac:dyDescent="0.25">
      <c r="B5136" s="264">
        <v>5073</v>
      </c>
      <c r="C5136" s="263">
        <v>125.64160303753546</v>
      </c>
    </row>
    <row r="5137" spans="2:3" x14ac:dyDescent="0.25">
      <c r="B5137" s="264">
        <v>5074</v>
      </c>
      <c r="C5137" s="263">
        <v>81.471973990757988</v>
      </c>
    </row>
    <row r="5138" spans="2:3" x14ac:dyDescent="0.25">
      <c r="B5138" s="264">
        <v>5075</v>
      </c>
      <c r="C5138" s="263">
        <v>143.48253293426083</v>
      </c>
    </row>
    <row r="5139" spans="2:3" x14ac:dyDescent="0.25">
      <c r="B5139" s="264">
        <v>5076</v>
      </c>
      <c r="C5139" s="263">
        <v>157.17396126635322</v>
      </c>
    </row>
    <row r="5140" spans="2:3" x14ac:dyDescent="0.25">
      <c r="B5140" s="264">
        <v>5077</v>
      </c>
      <c r="C5140" s="263">
        <v>93.796884377962812</v>
      </c>
    </row>
    <row r="5141" spans="2:3" x14ac:dyDescent="0.25">
      <c r="B5141" s="264">
        <v>5078</v>
      </c>
      <c r="C5141" s="263">
        <v>129.91600088538729</v>
      </c>
    </row>
    <row r="5142" spans="2:3" x14ac:dyDescent="0.25">
      <c r="B5142" s="264">
        <v>5079</v>
      </c>
      <c r="C5142" s="263">
        <v>165.90130305013869</v>
      </c>
    </row>
    <row r="5143" spans="2:3" x14ac:dyDescent="0.25">
      <c r="B5143" s="264">
        <v>5080</v>
      </c>
      <c r="C5143" s="263">
        <v>177.85092786418846</v>
      </c>
    </row>
    <row r="5144" spans="2:3" x14ac:dyDescent="0.25">
      <c r="B5144" s="264">
        <v>5081</v>
      </c>
      <c r="C5144" s="263">
        <v>144.86391424803486</v>
      </c>
    </row>
    <row r="5145" spans="2:3" x14ac:dyDescent="0.25">
      <c r="B5145" s="264">
        <v>5082</v>
      </c>
      <c r="C5145" s="263">
        <v>62.985843251677096</v>
      </c>
    </row>
    <row r="5146" spans="2:3" x14ac:dyDescent="0.25">
      <c r="B5146" s="264">
        <v>5083</v>
      </c>
      <c r="C5146" s="263">
        <v>96.449820872254932</v>
      </c>
    </row>
    <row r="5147" spans="2:3" x14ac:dyDescent="0.25">
      <c r="B5147" s="264">
        <v>5084</v>
      </c>
      <c r="C5147" s="263">
        <v>157.80299582905437</v>
      </c>
    </row>
    <row r="5148" spans="2:3" x14ac:dyDescent="0.25">
      <c r="B5148" s="264">
        <v>5085</v>
      </c>
      <c r="C5148" s="263">
        <v>176.46456986427069</v>
      </c>
    </row>
    <row r="5149" spans="2:3" x14ac:dyDescent="0.25">
      <c r="B5149" s="264">
        <v>5086</v>
      </c>
      <c r="C5149" s="263">
        <v>114.7688661466542</v>
      </c>
    </row>
    <row r="5150" spans="2:3" x14ac:dyDescent="0.25">
      <c r="B5150" s="264">
        <v>5087</v>
      </c>
      <c r="C5150" s="263">
        <v>144.97874934177958</v>
      </c>
    </row>
    <row r="5151" spans="2:3" x14ac:dyDescent="0.25">
      <c r="B5151" s="264">
        <v>5088</v>
      </c>
      <c r="C5151" s="263">
        <v>108.7967863889147</v>
      </c>
    </row>
    <row r="5152" spans="2:3" x14ac:dyDescent="0.25">
      <c r="B5152" s="264">
        <v>5089</v>
      </c>
      <c r="C5152" s="263">
        <v>142.8766332255652</v>
      </c>
    </row>
    <row r="5153" spans="2:3" x14ac:dyDescent="0.25">
      <c r="B5153" s="264">
        <v>5090</v>
      </c>
      <c r="C5153" s="263">
        <v>129.39558908884442</v>
      </c>
    </row>
    <row r="5154" spans="2:3" x14ac:dyDescent="0.25">
      <c r="B5154" s="264">
        <v>5091</v>
      </c>
      <c r="C5154" s="263">
        <v>113.76092310231387</v>
      </c>
    </row>
    <row r="5155" spans="2:3" x14ac:dyDescent="0.25">
      <c r="B5155" s="264">
        <v>5092</v>
      </c>
      <c r="C5155" s="263">
        <v>155.60750589036422</v>
      </c>
    </row>
    <row r="5156" spans="2:3" x14ac:dyDescent="0.25">
      <c r="B5156" s="264">
        <v>5093</v>
      </c>
      <c r="C5156" s="263">
        <v>129.59654220151211</v>
      </c>
    </row>
    <row r="5157" spans="2:3" x14ac:dyDescent="0.25">
      <c r="B5157" s="264">
        <v>5094</v>
      </c>
      <c r="C5157" s="263">
        <v>127.57634183291677</v>
      </c>
    </row>
    <row r="5158" spans="2:3" x14ac:dyDescent="0.25">
      <c r="B5158" s="264">
        <v>5095</v>
      </c>
      <c r="C5158" s="263">
        <v>145.05704212461691</v>
      </c>
    </row>
    <row r="5159" spans="2:3" x14ac:dyDescent="0.25">
      <c r="B5159" s="264">
        <v>5096</v>
      </c>
      <c r="C5159" s="263">
        <v>125.94492954846646</v>
      </c>
    </row>
    <row r="5160" spans="2:3" x14ac:dyDescent="0.25">
      <c r="B5160" s="264">
        <v>5097</v>
      </c>
      <c r="C5160" s="263">
        <v>117.77032658172521</v>
      </c>
    </row>
    <row r="5161" spans="2:3" x14ac:dyDescent="0.25">
      <c r="B5161" s="264">
        <v>5098</v>
      </c>
      <c r="C5161" s="263">
        <v>130.51124038669641</v>
      </c>
    </row>
    <row r="5162" spans="2:3" x14ac:dyDescent="0.25">
      <c r="B5162" s="264">
        <v>5099</v>
      </c>
      <c r="C5162" s="263">
        <v>124.39240601306088</v>
      </c>
    </row>
    <row r="5163" spans="2:3" x14ac:dyDescent="0.25">
      <c r="B5163" s="264">
        <v>5100</v>
      </c>
      <c r="C5163" s="263">
        <v>111.0813622910222</v>
      </c>
    </row>
    <row r="5164" spans="2:3" x14ac:dyDescent="0.25">
      <c r="B5164" s="264">
        <v>5101</v>
      </c>
      <c r="C5164" s="263">
        <v>159.25335376291696</v>
      </c>
    </row>
    <row r="5165" spans="2:3" x14ac:dyDescent="0.25">
      <c r="B5165" s="264">
        <v>5102</v>
      </c>
      <c r="C5165" s="263">
        <v>81.269859967846187</v>
      </c>
    </row>
    <row r="5166" spans="2:3" x14ac:dyDescent="0.25">
      <c r="B5166" s="264">
        <v>5103</v>
      </c>
      <c r="C5166" s="263">
        <v>119.16942515749163</v>
      </c>
    </row>
    <row r="5167" spans="2:3" x14ac:dyDescent="0.25">
      <c r="B5167" s="264">
        <v>5104</v>
      </c>
      <c r="C5167" s="263">
        <v>135.0078236956366</v>
      </c>
    </row>
    <row r="5168" spans="2:3" x14ac:dyDescent="0.25">
      <c r="B5168" s="264">
        <v>5105</v>
      </c>
      <c r="C5168" s="263">
        <v>118.62981226792357</v>
      </c>
    </row>
    <row r="5169" spans="2:3" x14ac:dyDescent="0.25">
      <c r="B5169" s="264">
        <v>5106</v>
      </c>
      <c r="C5169" s="263">
        <v>95.424250017612039</v>
      </c>
    </row>
    <row r="5170" spans="2:3" x14ac:dyDescent="0.25">
      <c r="B5170" s="264">
        <v>5107</v>
      </c>
      <c r="C5170" s="263">
        <v>125.36818333556454</v>
      </c>
    </row>
    <row r="5171" spans="2:3" x14ac:dyDescent="0.25">
      <c r="B5171" s="264">
        <v>5108</v>
      </c>
      <c r="C5171" s="263">
        <v>104.57046749191994</v>
      </c>
    </row>
    <row r="5172" spans="2:3" x14ac:dyDescent="0.25">
      <c r="B5172" s="264">
        <v>5109</v>
      </c>
      <c r="C5172" s="263">
        <v>117.35938184099071</v>
      </c>
    </row>
    <row r="5173" spans="2:3" x14ac:dyDescent="0.25">
      <c r="B5173" s="264">
        <v>5110</v>
      </c>
      <c r="C5173" s="263">
        <v>85.446676195973211</v>
      </c>
    </row>
    <row r="5174" spans="2:3" x14ac:dyDescent="0.25">
      <c r="B5174" s="264">
        <v>5111</v>
      </c>
      <c r="C5174" s="263">
        <v>126.28693457279314</v>
      </c>
    </row>
    <row r="5175" spans="2:3" x14ac:dyDescent="0.25">
      <c r="B5175" s="264">
        <v>5112</v>
      </c>
      <c r="C5175" s="263">
        <v>136.95392049109367</v>
      </c>
    </row>
    <row r="5176" spans="2:3" x14ac:dyDescent="0.25">
      <c r="B5176" s="264">
        <v>5113</v>
      </c>
      <c r="C5176" s="263">
        <v>110.96457958184037</v>
      </c>
    </row>
    <row r="5177" spans="2:3" x14ac:dyDescent="0.25">
      <c r="B5177" s="264">
        <v>5114</v>
      </c>
      <c r="C5177" s="263">
        <v>144.70287230115269</v>
      </c>
    </row>
    <row r="5178" spans="2:3" x14ac:dyDescent="0.25">
      <c r="B5178" s="264">
        <v>5115</v>
      </c>
      <c r="C5178" s="263">
        <v>175.46692687771494</v>
      </c>
    </row>
    <row r="5179" spans="2:3" x14ac:dyDescent="0.25">
      <c r="B5179" s="264">
        <v>5116</v>
      </c>
      <c r="C5179" s="263">
        <v>135.5909331026117</v>
      </c>
    </row>
    <row r="5180" spans="2:3" x14ac:dyDescent="0.25">
      <c r="B5180" s="264">
        <v>5117</v>
      </c>
      <c r="C5180" s="263">
        <v>95.327690188310399</v>
      </c>
    </row>
    <row r="5181" spans="2:3" x14ac:dyDescent="0.25">
      <c r="B5181" s="264">
        <v>5118</v>
      </c>
      <c r="C5181" s="263">
        <v>141.12744390357071</v>
      </c>
    </row>
    <row r="5182" spans="2:3" x14ac:dyDescent="0.25">
      <c r="B5182" s="264">
        <v>5119</v>
      </c>
      <c r="C5182" s="263">
        <v>125.42527216210206</v>
      </c>
    </row>
    <row r="5183" spans="2:3" x14ac:dyDescent="0.25">
      <c r="B5183" s="264">
        <v>5120</v>
      </c>
      <c r="C5183" s="263">
        <v>125.98416247234995</v>
      </c>
    </row>
    <row r="5184" spans="2:3" x14ac:dyDescent="0.25">
      <c r="B5184" s="264">
        <v>5121</v>
      </c>
      <c r="C5184" s="263">
        <v>177.64683542533538</v>
      </c>
    </row>
    <row r="5185" spans="2:3" x14ac:dyDescent="0.25">
      <c r="B5185" s="264">
        <v>5122</v>
      </c>
      <c r="C5185" s="263">
        <v>128.1339696352845</v>
      </c>
    </row>
    <row r="5186" spans="2:3" x14ac:dyDescent="0.25">
      <c r="B5186" s="264">
        <v>5123</v>
      </c>
      <c r="C5186" s="263">
        <v>87.123951590364641</v>
      </c>
    </row>
    <row r="5187" spans="2:3" x14ac:dyDescent="0.25">
      <c r="B5187" s="264">
        <v>5124</v>
      </c>
      <c r="C5187" s="263">
        <v>99.40711287940492</v>
      </c>
    </row>
    <row r="5188" spans="2:3" x14ac:dyDescent="0.25">
      <c r="B5188" s="264">
        <v>5125</v>
      </c>
      <c r="C5188" s="263">
        <v>88.630499494011332</v>
      </c>
    </row>
    <row r="5189" spans="2:3" x14ac:dyDescent="0.25">
      <c r="B5189" s="264">
        <v>5126</v>
      </c>
      <c r="C5189" s="263">
        <v>119.2113077951731</v>
      </c>
    </row>
    <row r="5190" spans="2:3" x14ac:dyDescent="0.25">
      <c r="B5190" s="264">
        <v>5127</v>
      </c>
      <c r="C5190" s="263">
        <v>112.37354216085572</v>
      </c>
    </row>
    <row r="5191" spans="2:3" x14ac:dyDescent="0.25">
      <c r="B5191" s="264">
        <v>5128</v>
      </c>
      <c r="C5191" s="263">
        <v>146.10659777108646</v>
      </c>
    </row>
    <row r="5192" spans="2:3" x14ac:dyDescent="0.25">
      <c r="B5192" s="264">
        <v>5129</v>
      </c>
      <c r="C5192" s="263">
        <v>114.93164934199345</v>
      </c>
    </row>
    <row r="5193" spans="2:3" x14ac:dyDescent="0.25">
      <c r="B5193" s="264">
        <v>5130</v>
      </c>
      <c r="C5193" s="263">
        <v>127.32117466667972</v>
      </c>
    </row>
    <row r="5194" spans="2:3" x14ac:dyDescent="0.25">
      <c r="B5194" s="264">
        <v>5131</v>
      </c>
      <c r="C5194" s="263">
        <v>158.56514443570626</v>
      </c>
    </row>
    <row r="5195" spans="2:3" x14ac:dyDescent="0.25">
      <c r="B5195" s="264">
        <v>5132</v>
      </c>
      <c r="C5195" s="263">
        <v>122.16415828440458</v>
      </c>
    </row>
    <row r="5196" spans="2:3" x14ac:dyDescent="0.25">
      <c r="B5196" s="264">
        <v>5133</v>
      </c>
      <c r="C5196" s="263">
        <v>105.65935847926903</v>
      </c>
    </row>
    <row r="5197" spans="2:3" x14ac:dyDescent="0.25">
      <c r="B5197" s="264">
        <v>5134</v>
      </c>
      <c r="C5197" s="263">
        <v>84.890566932781326</v>
      </c>
    </row>
    <row r="5198" spans="2:3" x14ac:dyDescent="0.25">
      <c r="B5198" s="264">
        <v>5135</v>
      </c>
      <c r="C5198" s="263">
        <v>103.68119218637256</v>
      </c>
    </row>
    <row r="5199" spans="2:3" x14ac:dyDescent="0.25">
      <c r="B5199" s="264">
        <v>5136</v>
      </c>
      <c r="C5199" s="263">
        <v>125.86834962791801</v>
      </c>
    </row>
    <row r="5200" spans="2:3" x14ac:dyDescent="0.25">
      <c r="B5200" s="264">
        <v>5137</v>
      </c>
      <c r="C5200" s="263">
        <v>172.74605946461784</v>
      </c>
    </row>
    <row r="5201" spans="2:3" x14ac:dyDescent="0.25">
      <c r="B5201" s="264">
        <v>5138</v>
      </c>
      <c r="C5201" s="263">
        <v>141.25963519906185</v>
      </c>
    </row>
    <row r="5202" spans="2:3" x14ac:dyDescent="0.25">
      <c r="B5202" s="264">
        <v>5139</v>
      </c>
      <c r="C5202" s="263">
        <v>96.93336456368381</v>
      </c>
    </row>
    <row r="5203" spans="2:3" x14ac:dyDescent="0.25">
      <c r="B5203" s="264">
        <v>5140</v>
      </c>
      <c r="C5203" s="263">
        <v>138.27572975099164</v>
      </c>
    </row>
    <row r="5204" spans="2:3" x14ac:dyDescent="0.25">
      <c r="B5204" s="264">
        <v>5141</v>
      </c>
      <c r="C5204" s="263">
        <v>150.70197703466854</v>
      </c>
    </row>
    <row r="5205" spans="2:3" x14ac:dyDescent="0.25">
      <c r="B5205" s="264">
        <v>5142</v>
      </c>
      <c r="C5205" s="263">
        <v>108.22220226148858</v>
      </c>
    </row>
    <row r="5206" spans="2:3" x14ac:dyDescent="0.25">
      <c r="B5206" s="264">
        <v>5143</v>
      </c>
      <c r="C5206" s="263">
        <v>127.47702140597276</v>
      </c>
    </row>
    <row r="5207" spans="2:3" x14ac:dyDescent="0.25">
      <c r="B5207" s="264">
        <v>5144</v>
      </c>
      <c r="C5207" s="263">
        <v>159.17698749634076</v>
      </c>
    </row>
    <row r="5208" spans="2:3" x14ac:dyDescent="0.25">
      <c r="B5208" s="264">
        <v>5145</v>
      </c>
      <c r="C5208" s="263">
        <v>132.23888383286982</v>
      </c>
    </row>
    <row r="5209" spans="2:3" x14ac:dyDescent="0.25">
      <c r="B5209" s="264">
        <v>5146</v>
      </c>
      <c r="C5209" s="263">
        <v>109.99999059926041</v>
      </c>
    </row>
    <row r="5210" spans="2:3" x14ac:dyDescent="0.25">
      <c r="B5210" s="264">
        <v>5147</v>
      </c>
      <c r="C5210" s="263">
        <v>139.1903363324723</v>
      </c>
    </row>
    <row r="5211" spans="2:3" x14ac:dyDescent="0.25">
      <c r="B5211" s="264">
        <v>5148</v>
      </c>
      <c r="C5211" s="263">
        <v>90.636461397894479</v>
      </c>
    </row>
    <row r="5212" spans="2:3" x14ac:dyDescent="0.25">
      <c r="B5212" s="264">
        <v>5149</v>
      </c>
      <c r="C5212" s="263">
        <v>125.65661891609516</v>
      </c>
    </row>
    <row r="5213" spans="2:3" x14ac:dyDescent="0.25">
      <c r="B5213" s="264">
        <v>5150</v>
      </c>
      <c r="C5213" s="263">
        <v>134.3841378671919</v>
      </c>
    </row>
    <row r="5214" spans="2:3" x14ac:dyDescent="0.25">
      <c r="B5214" s="264">
        <v>5151</v>
      </c>
      <c r="C5214" s="263">
        <v>139.52939589664794</v>
      </c>
    </row>
    <row r="5215" spans="2:3" x14ac:dyDescent="0.25">
      <c r="B5215" s="264">
        <v>5152</v>
      </c>
      <c r="C5215" s="263">
        <v>122.20470455069761</v>
      </c>
    </row>
    <row r="5216" spans="2:3" x14ac:dyDescent="0.25">
      <c r="B5216" s="264">
        <v>5153</v>
      </c>
      <c r="C5216" s="263">
        <v>136.49771663464031</v>
      </c>
    </row>
    <row r="5217" spans="2:3" x14ac:dyDescent="0.25">
      <c r="B5217" s="264">
        <v>5154</v>
      </c>
      <c r="C5217" s="263">
        <v>91.087964680942662</v>
      </c>
    </row>
    <row r="5218" spans="2:3" x14ac:dyDescent="0.25">
      <c r="B5218" s="264">
        <v>5155</v>
      </c>
      <c r="C5218" s="263">
        <v>101.5953918051663</v>
      </c>
    </row>
    <row r="5219" spans="2:3" x14ac:dyDescent="0.25">
      <c r="B5219" s="264">
        <v>5156</v>
      </c>
      <c r="C5219" s="263">
        <v>118.99576305082968</v>
      </c>
    </row>
    <row r="5220" spans="2:3" x14ac:dyDescent="0.25">
      <c r="B5220" s="264">
        <v>5157</v>
      </c>
      <c r="C5220" s="263">
        <v>124.85410300559521</v>
      </c>
    </row>
    <row r="5221" spans="2:3" x14ac:dyDescent="0.25">
      <c r="B5221" s="264">
        <v>5158</v>
      </c>
      <c r="C5221" s="263">
        <v>75.185609191288563</v>
      </c>
    </row>
    <row r="5222" spans="2:3" x14ac:dyDescent="0.25">
      <c r="B5222" s="264">
        <v>5159</v>
      </c>
      <c r="C5222" s="263">
        <v>121.63254395291442</v>
      </c>
    </row>
    <row r="5223" spans="2:3" x14ac:dyDescent="0.25">
      <c r="B5223" s="264">
        <v>5160</v>
      </c>
      <c r="C5223" s="263">
        <v>157.3141412493238</v>
      </c>
    </row>
    <row r="5224" spans="2:3" x14ac:dyDescent="0.25">
      <c r="B5224" s="264">
        <v>5161</v>
      </c>
      <c r="C5224" s="263">
        <v>117.04796342931182</v>
      </c>
    </row>
    <row r="5225" spans="2:3" x14ac:dyDescent="0.25">
      <c r="B5225" s="264">
        <v>5162</v>
      </c>
      <c r="C5225" s="263">
        <v>149.86448888646402</v>
      </c>
    </row>
    <row r="5226" spans="2:3" x14ac:dyDescent="0.25">
      <c r="B5226" s="264">
        <v>5163</v>
      </c>
      <c r="C5226" s="263">
        <v>140.99632410261464</v>
      </c>
    </row>
    <row r="5227" spans="2:3" x14ac:dyDescent="0.25">
      <c r="B5227" s="264">
        <v>5164</v>
      </c>
      <c r="C5227" s="263">
        <v>95.504913148772076</v>
      </c>
    </row>
    <row r="5228" spans="2:3" x14ac:dyDescent="0.25">
      <c r="B5228" s="264">
        <v>5165</v>
      </c>
      <c r="C5228" s="263">
        <v>162.58571672117034</v>
      </c>
    </row>
    <row r="5229" spans="2:3" x14ac:dyDescent="0.25">
      <c r="B5229" s="264">
        <v>5166</v>
      </c>
      <c r="C5229" s="263">
        <v>154.21370431411498</v>
      </c>
    </row>
    <row r="5230" spans="2:3" x14ac:dyDescent="0.25">
      <c r="B5230" s="264">
        <v>5167</v>
      </c>
      <c r="C5230" s="263">
        <v>163.96132992052841</v>
      </c>
    </row>
    <row r="5231" spans="2:3" x14ac:dyDescent="0.25">
      <c r="B5231" s="264">
        <v>5168</v>
      </c>
      <c r="C5231" s="263">
        <v>115.26951994310836</v>
      </c>
    </row>
    <row r="5232" spans="2:3" x14ac:dyDescent="0.25">
      <c r="B5232" s="264">
        <v>5169</v>
      </c>
      <c r="C5232" s="263">
        <v>112.3699164190632</v>
      </c>
    </row>
    <row r="5233" spans="2:3" x14ac:dyDescent="0.25">
      <c r="B5233" s="264">
        <v>5170</v>
      </c>
      <c r="C5233" s="263">
        <v>110.17197458885063</v>
      </c>
    </row>
    <row r="5234" spans="2:3" x14ac:dyDescent="0.25">
      <c r="B5234" s="264">
        <v>5171</v>
      </c>
      <c r="C5234" s="263">
        <v>101.58207385075386</v>
      </c>
    </row>
    <row r="5235" spans="2:3" x14ac:dyDescent="0.25">
      <c r="B5235" s="264">
        <v>5172</v>
      </c>
      <c r="C5235" s="263">
        <v>109.39878942516519</v>
      </c>
    </row>
    <row r="5236" spans="2:3" x14ac:dyDescent="0.25">
      <c r="B5236" s="264">
        <v>5173</v>
      </c>
      <c r="C5236" s="263">
        <v>102.14295791735705</v>
      </c>
    </row>
    <row r="5237" spans="2:3" x14ac:dyDescent="0.25">
      <c r="B5237" s="264">
        <v>5174</v>
      </c>
      <c r="C5237" s="263">
        <v>104.51065278083404</v>
      </c>
    </row>
    <row r="5238" spans="2:3" x14ac:dyDescent="0.25">
      <c r="B5238" s="264">
        <v>5175</v>
      </c>
      <c r="C5238" s="263">
        <v>71.56748398770813</v>
      </c>
    </row>
    <row r="5239" spans="2:3" x14ac:dyDescent="0.25">
      <c r="B5239" s="264">
        <v>5176</v>
      </c>
      <c r="C5239" s="263">
        <v>94.49312169412147</v>
      </c>
    </row>
    <row r="5240" spans="2:3" x14ac:dyDescent="0.25">
      <c r="B5240" s="264">
        <v>5177</v>
      </c>
      <c r="C5240" s="263">
        <v>130.08651793703655</v>
      </c>
    </row>
    <row r="5241" spans="2:3" x14ac:dyDescent="0.25">
      <c r="B5241" s="264">
        <v>5178</v>
      </c>
      <c r="C5241" s="263">
        <v>124.02916372451131</v>
      </c>
    </row>
    <row r="5242" spans="2:3" x14ac:dyDescent="0.25">
      <c r="B5242" s="264">
        <v>5179</v>
      </c>
      <c r="C5242" s="263">
        <v>57.889327829142616</v>
      </c>
    </row>
    <row r="5243" spans="2:3" x14ac:dyDescent="0.25">
      <c r="B5243" s="264">
        <v>5180</v>
      </c>
      <c r="C5243" s="263">
        <v>104.02424906493542</v>
      </c>
    </row>
    <row r="5244" spans="2:3" x14ac:dyDescent="0.25">
      <c r="B5244" s="264">
        <v>5181</v>
      </c>
      <c r="C5244" s="263">
        <v>105.89205020098825</v>
      </c>
    </row>
    <row r="5245" spans="2:3" x14ac:dyDescent="0.25">
      <c r="B5245" s="264">
        <v>5182</v>
      </c>
      <c r="C5245" s="263">
        <v>116.37308000883775</v>
      </c>
    </row>
    <row r="5246" spans="2:3" x14ac:dyDescent="0.25">
      <c r="B5246" s="264">
        <v>5183</v>
      </c>
      <c r="C5246" s="263">
        <v>94.205987032561907</v>
      </c>
    </row>
    <row r="5247" spans="2:3" x14ac:dyDescent="0.25">
      <c r="B5247" s="264">
        <v>5184</v>
      </c>
      <c r="C5247" s="263">
        <v>131.96383208024804</v>
      </c>
    </row>
    <row r="5248" spans="2:3" x14ac:dyDescent="0.25">
      <c r="B5248" s="264">
        <v>5185</v>
      </c>
      <c r="C5248" s="263">
        <v>77.943072792188374</v>
      </c>
    </row>
    <row r="5249" spans="2:3" x14ac:dyDescent="0.25">
      <c r="B5249" s="264">
        <v>5186</v>
      </c>
      <c r="C5249" s="263">
        <v>154.96084328976903</v>
      </c>
    </row>
    <row r="5250" spans="2:3" x14ac:dyDescent="0.25">
      <c r="B5250" s="264">
        <v>5187</v>
      </c>
      <c r="C5250" s="263">
        <v>146.55035548217774</v>
      </c>
    </row>
    <row r="5251" spans="2:3" x14ac:dyDescent="0.25">
      <c r="B5251" s="264">
        <v>5188</v>
      </c>
      <c r="C5251" s="263">
        <v>112.30005234749538</v>
      </c>
    </row>
    <row r="5252" spans="2:3" x14ac:dyDescent="0.25">
      <c r="B5252" s="264">
        <v>5189</v>
      </c>
      <c r="C5252" s="263">
        <v>73.703550662918076</v>
      </c>
    </row>
    <row r="5253" spans="2:3" x14ac:dyDescent="0.25">
      <c r="B5253" s="264">
        <v>5190</v>
      </c>
      <c r="C5253" s="263">
        <v>112.0246387489246</v>
      </c>
    </row>
    <row r="5254" spans="2:3" x14ac:dyDescent="0.25">
      <c r="B5254" s="264">
        <v>5191</v>
      </c>
      <c r="C5254" s="263">
        <v>135.53208781034402</v>
      </c>
    </row>
    <row r="5255" spans="2:3" x14ac:dyDescent="0.25">
      <c r="B5255" s="264">
        <v>5192</v>
      </c>
      <c r="C5255" s="263">
        <v>113.41878539573098</v>
      </c>
    </row>
    <row r="5256" spans="2:3" x14ac:dyDescent="0.25">
      <c r="B5256" s="264">
        <v>5193</v>
      </c>
      <c r="C5256" s="263">
        <v>163.59872427525448</v>
      </c>
    </row>
    <row r="5257" spans="2:3" x14ac:dyDescent="0.25">
      <c r="B5257" s="264">
        <v>5194</v>
      </c>
      <c r="C5257" s="263">
        <v>93.348616065079497</v>
      </c>
    </row>
    <row r="5258" spans="2:3" x14ac:dyDescent="0.25">
      <c r="B5258" s="264">
        <v>5195</v>
      </c>
      <c r="C5258" s="263">
        <v>159.73979176536361</v>
      </c>
    </row>
    <row r="5259" spans="2:3" x14ac:dyDescent="0.25">
      <c r="B5259" s="264">
        <v>5196</v>
      </c>
      <c r="C5259" s="263">
        <v>115.95742409476958</v>
      </c>
    </row>
    <row r="5260" spans="2:3" x14ac:dyDescent="0.25">
      <c r="B5260" s="264">
        <v>5197</v>
      </c>
      <c r="C5260" s="263">
        <v>121.70330091770434</v>
      </c>
    </row>
    <row r="5261" spans="2:3" x14ac:dyDescent="0.25">
      <c r="B5261" s="264">
        <v>5198</v>
      </c>
      <c r="C5261" s="263">
        <v>64.829044987059859</v>
      </c>
    </row>
    <row r="5262" spans="2:3" x14ac:dyDescent="0.25">
      <c r="B5262" s="264">
        <v>5199</v>
      </c>
      <c r="C5262" s="263">
        <v>94.058940383256157</v>
      </c>
    </row>
    <row r="5263" spans="2:3" x14ac:dyDescent="0.25">
      <c r="B5263" s="264">
        <v>5200</v>
      </c>
      <c r="C5263" s="263">
        <v>133.83588283687743</v>
      </c>
    </row>
    <row r="5264" spans="2:3" x14ac:dyDescent="0.25">
      <c r="B5264" s="264">
        <v>5201</v>
      </c>
      <c r="C5264" s="263">
        <v>144.44629682940138</v>
      </c>
    </row>
    <row r="5265" spans="2:3" x14ac:dyDescent="0.25">
      <c r="B5265" s="264">
        <v>5202</v>
      </c>
      <c r="C5265" s="263">
        <v>156.01816714356769</v>
      </c>
    </row>
    <row r="5266" spans="2:3" x14ac:dyDescent="0.25">
      <c r="B5266" s="264">
        <v>5203</v>
      </c>
      <c r="C5266" s="263">
        <v>105.51009355579166</v>
      </c>
    </row>
    <row r="5267" spans="2:3" x14ac:dyDescent="0.25">
      <c r="B5267" s="264">
        <v>5204</v>
      </c>
      <c r="C5267" s="263">
        <v>137.68189404790132</v>
      </c>
    </row>
    <row r="5268" spans="2:3" x14ac:dyDescent="0.25">
      <c r="B5268" s="264">
        <v>5205</v>
      </c>
      <c r="C5268" s="263">
        <v>157.59130307817765</v>
      </c>
    </row>
    <row r="5269" spans="2:3" x14ac:dyDescent="0.25">
      <c r="B5269" s="264">
        <v>5206</v>
      </c>
      <c r="C5269" s="263">
        <v>86.897163342487715</v>
      </c>
    </row>
    <row r="5270" spans="2:3" x14ac:dyDescent="0.25">
      <c r="B5270" s="264">
        <v>5207</v>
      </c>
      <c r="C5270" s="263">
        <v>102.60503567002519</v>
      </c>
    </row>
    <row r="5271" spans="2:3" x14ac:dyDescent="0.25">
      <c r="B5271" s="264">
        <v>5208</v>
      </c>
      <c r="C5271" s="263">
        <v>112.37606900559501</v>
      </c>
    </row>
    <row r="5272" spans="2:3" x14ac:dyDescent="0.25">
      <c r="B5272" s="264">
        <v>5209</v>
      </c>
      <c r="C5272" s="263">
        <v>116.58803016262854</v>
      </c>
    </row>
    <row r="5273" spans="2:3" x14ac:dyDescent="0.25">
      <c r="B5273" s="264">
        <v>5210</v>
      </c>
      <c r="C5273" s="263">
        <v>155.23096881976875</v>
      </c>
    </row>
    <row r="5274" spans="2:3" x14ac:dyDescent="0.25">
      <c r="B5274" s="264">
        <v>5211</v>
      </c>
      <c r="C5274" s="263">
        <v>146.73583050407251</v>
      </c>
    </row>
    <row r="5275" spans="2:3" x14ac:dyDescent="0.25">
      <c r="B5275" s="264">
        <v>5212</v>
      </c>
      <c r="C5275" s="263">
        <v>122.30287793604732</v>
      </c>
    </row>
    <row r="5276" spans="2:3" x14ac:dyDescent="0.25">
      <c r="B5276" s="264">
        <v>5213</v>
      </c>
      <c r="C5276" s="263">
        <v>103.18799258086759</v>
      </c>
    </row>
    <row r="5277" spans="2:3" x14ac:dyDescent="0.25">
      <c r="B5277" s="264">
        <v>5214</v>
      </c>
      <c r="C5277" s="263">
        <v>158.41236667451491</v>
      </c>
    </row>
    <row r="5278" spans="2:3" x14ac:dyDescent="0.25">
      <c r="B5278" s="264">
        <v>5215</v>
      </c>
      <c r="C5278" s="263">
        <v>127.92256301866962</v>
      </c>
    </row>
    <row r="5279" spans="2:3" x14ac:dyDescent="0.25">
      <c r="B5279" s="264">
        <v>5216</v>
      </c>
      <c r="C5279" s="263">
        <v>104.65486381521301</v>
      </c>
    </row>
    <row r="5280" spans="2:3" x14ac:dyDescent="0.25">
      <c r="B5280" s="264">
        <v>5217</v>
      </c>
      <c r="C5280" s="263">
        <v>81.074020630968619</v>
      </c>
    </row>
    <row r="5281" spans="2:3" x14ac:dyDescent="0.25">
      <c r="B5281" s="264">
        <v>5218</v>
      </c>
      <c r="C5281" s="263">
        <v>109.00287359995282</v>
      </c>
    </row>
    <row r="5282" spans="2:3" x14ac:dyDescent="0.25">
      <c r="B5282" s="264">
        <v>5219</v>
      </c>
      <c r="C5282" s="263">
        <v>128.38562868121355</v>
      </c>
    </row>
    <row r="5283" spans="2:3" x14ac:dyDescent="0.25">
      <c r="B5283" s="264">
        <v>5220</v>
      </c>
      <c r="C5283" s="263">
        <v>109.81895124922383</v>
      </c>
    </row>
    <row r="5284" spans="2:3" x14ac:dyDescent="0.25">
      <c r="B5284" s="264">
        <v>5221</v>
      </c>
      <c r="C5284" s="263">
        <v>76.033267586505048</v>
      </c>
    </row>
    <row r="5285" spans="2:3" x14ac:dyDescent="0.25">
      <c r="B5285" s="264">
        <v>5222</v>
      </c>
      <c r="C5285" s="263">
        <v>124.41639445259723</v>
      </c>
    </row>
    <row r="5286" spans="2:3" x14ac:dyDescent="0.25">
      <c r="B5286" s="264">
        <v>5223</v>
      </c>
      <c r="C5286" s="263">
        <v>147.45566782794774</v>
      </c>
    </row>
    <row r="5287" spans="2:3" x14ac:dyDescent="0.25">
      <c r="B5287" s="264">
        <v>5224</v>
      </c>
      <c r="C5287" s="263">
        <v>137.34670498871068</v>
      </c>
    </row>
    <row r="5288" spans="2:3" x14ac:dyDescent="0.25">
      <c r="B5288" s="264">
        <v>5225</v>
      </c>
      <c r="C5288" s="263">
        <v>95.533200841924497</v>
      </c>
    </row>
    <row r="5289" spans="2:3" x14ac:dyDescent="0.25">
      <c r="B5289" s="264">
        <v>5226</v>
      </c>
      <c r="C5289" s="263">
        <v>137.47190474471739</v>
      </c>
    </row>
    <row r="5290" spans="2:3" x14ac:dyDescent="0.25">
      <c r="B5290" s="264">
        <v>5227</v>
      </c>
      <c r="C5290" s="263">
        <v>97.485652236717783</v>
      </c>
    </row>
    <row r="5291" spans="2:3" x14ac:dyDescent="0.25">
      <c r="B5291" s="264">
        <v>5228</v>
      </c>
      <c r="C5291" s="263">
        <v>112.77321024043573</v>
      </c>
    </row>
    <row r="5292" spans="2:3" x14ac:dyDescent="0.25">
      <c r="B5292" s="264">
        <v>5229</v>
      </c>
      <c r="C5292" s="263">
        <v>87.406160476361407</v>
      </c>
    </row>
    <row r="5293" spans="2:3" x14ac:dyDescent="0.25">
      <c r="B5293" s="264">
        <v>5230</v>
      </c>
      <c r="C5293" s="263">
        <v>104.13791559822739</v>
      </c>
    </row>
    <row r="5294" spans="2:3" x14ac:dyDescent="0.25">
      <c r="B5294" s="264">
        <v>5231</v>
      </c>
      <c r="C5294" s="263">
        <v>109.52830897862948</v>
      </c>
    </row>
    <row r="5295" spans="2:3" x14ac:dyDescent="0.25">
      <c r="B5295" s="264">
        <v>5232</v>
      </c>
      <c r="C5295" s="263">
        <v>133.80035591048483</v>
      </c>
    </row>
    <row r="5296" spans="2:3" x14ac:dyDescent="0.25">
      <c r="B5296" s="264">
        <v>5233</v>
      </c>
      <c r="C5296" s="263">
        <v>128.20339545898963</v>
      </c>
    </row>
    <row r="5297" spans="2:3" x14ac:dyDescent="0.25">
      <c r="B5297" s="264">
        <v>5234</v>
      </c>
      <c r="C5297" s="263">
        <v>156.94686626875566</v>
      </c>
    </row>
    <row r="5298" spans="2:3" x14ac:dyDescent="0.25">
      <c r="B5298" s="264">
        <v>5235</v>
      </c>
      <c r="C5298" s="263">
        <v>122.16565564236615</v>
      </c>
    </row>
    <row r="5299" spans="2:3" x14ac:dyDescent="0.25">
      <c r="B5299" s="264">
        <v>5236</v>
      </c>
      <c r="C5299" s="263">
        <v>123.91337926039155</v>
      </c>
    </row>
    <row r="5300" spans="2:3" x14ac:dyDescent="0.25">
      <c r="B5300" s="264">
        <v>5237</v>
      </c>
      <c r="C5300" s="263">
        <v>115.26340235662352</v>
      </c>
    </row>
    <row r="5301" spans="2:3" x14ac:dyDescent="0.25">
      <c r="B5301" s="264">
        <v>5238</v>
      </c>
      <c r="C5301" s="263">
        <v>152.12452051329527</v>
      </c>
    </row>
    <row r="5302" spans="2:3" x14ac:dyDescent="0.25">
      <c r="B5302" s="264">
        <v>5239</v>
      </c>
      <c r="C5302" s="263">
        <v>110.88284107444258</v>
      </c>
    </row>
    <row r="5303" spans="2:3" x14ac:dyDescent="0.25">
      <c r="B5303" s="264">
        <v>5240</v>
      </c>
      <c r="C5303" s="263">
        <v>84.069667215986243</v>
      </c>
    </row>
    <row r="5304" spans="2:3" x14ac:dyDescent="0.25">
      <c r="B5304" s="264">
        <v>5241</v>
      </c>
      <c r="C5304" s="263">
        <v>136.18032167063905</v>
      </c>
    </row>
    <row r="5305" spans="2:3" x14ac:dyDescent="0.25">
      <c r="B5305" s="264">
        <v>5242</v>
      </c>
      <c r="C5305" s="263">
        <v>88.039642071535923</v>
      </c>
    </row>
    <row r="5306" spans="2:3" x14ac:dyDescent="0.25">
      <c r="B5306" s="264">
        <v>5243</v>
      </c>
      <c r="C5306" s="263">
        <v>105.30742872196066</v>
      </c>
    </row>
    <row r="5307" spans="2:3" x14ac:dyDescent="0.25">
      <c r="B5307" s="264">
        <v>5244</v>
      </c>
      <c r="C5307" s="263">
        <v>145.98581458821116</v>
      </c>
    </row>
    <row r="5308" spans="2:3" x14ac:dyDescent="0.25">
      <c r="B5308" s="264">
        <v>5245</v>
      </c>
      <c r="C5308" s="263">
        <v>160.53214908062242</v>
      </c>
    </row>
    <row r="5309" spans="2:3" x14ac:dyDescent="0.25">
      <c r="B5309" s="264">
        <v>5246</v>
      </c>
      <c r="C5309" s="263">
        <v>119.64032086039217</v>
      </c>
    </row>
    <row r="5310" spans="2:3" x14ac:dyDescent="0.25">
      <c r="B5310" s="264">
        <v>5247</v>
      </c>
      <c r="C5310" s="263">
        <v>130.62219545343669</v>
      </c>
    </row>
    <row r="5311" spans="2:3" x14ac:dyDescent="0.25">
      <c r="B5311" s="264">
        <v>5248</v>
      </c>
      <c r="C5311" s="263">
        <v>139.16590411271901</v>
      </c>
    </row>
    <row r="5312" spans="2:3" x14ac:dyDescent="0.25">
      <c r="B5312" s="264">
        <v>5249</v>
      </c>
      <c r="C5312" s="263">
        <v>119.88601400353464</v>
      </c>
    </row>
    <row r="5313" spans="2:3" x14ac:dyDescent="0.25">
      <c r="B5313" s="264">
        <v>5250</v>
      </c>
      <c r="C5313" s="263">
        <v>120.8340020121434</v>
      </c>
    </row>
    <row r="5314" spans="2:3" x14ac:dyDescent="0.25">
      <c r="B5314" s="264">
        <v>5251</v>
      </c>
      <c r="C5314" s="263">
        <v>108.78782273168424</v>
      </c>
    </row>
    <row r="5315" spans="2:3" x14ac:dyDescent="0.25">
      <c r="B5315" s="264">
        <v>5252</v>
      </c>
      <c r="C5315" s="263">
        <v>90.82277930174746</v>
      </c>
    </row>
    <row r="5316" spans="2:3" x14ac:dyDescent="0.25">
      <c r="B5316" s="264">
        <v>5253</v>
      </c>
      <c r="C5316" s="263">
        <v>81.163790824045492</v>
      </c>
    </row>
    <row r="5317" spans="2:3" x14ac:dyDescent="0.25">
      <c r="B5317" s="264">
        <v>5254</v>
      </c>
      <c r="C5317" s="263">
        <v>139.01179410829346</v>
      </c>
    </row>
    <row r="5318" spans="2:3" x14ac:dyDescent="0.25">
      <c r="B5318" s="264">
        <v>5255</v>
      </c>
      <c r="C5318" s="263">
        <v>92.19833690197504</v>
      </c>
    </row>
    <row r="5319" spans="2:3" x14ac:dyDescent="0.25">
      <c r="B5319" s="264">
        <v>5256</v>
      </c>
      <c r="C5319" s="263">
        <v>107.89909395475561</v>
      </c>
    </row>
    <row r="5320" spans="2:3" x14ac:dyDescent="0.25">
      <c r="B5320" s="264">
        <v>5257</v>
      </c>
      <c r="C5320" s="263">
        <v>114.512278752044</v>
      </c>
    </row>
    <row r="5321" spans="2:3" x14ac:dyDescent="0.25">
      <c r="B5321" s="264">
        <v>5258</v>
      </c>
      <c r="C5321" s="263">
        <v>127.559751327464</v>
      </c>
    </row>
    <row r="5322" spans="2:3" x14ac:dyDescent="0.25">
      <c r="B5322" s="264">
        <v>5259</v>
      </c>
      <c r="C5322" s="263">
        <v>124.66366651909121</v>
      </c>
    </row>
    <row r="5323" spans="2:3" x14ac:dyDescent="0.25">
      <c r="B5323" s="264">
        <v>5260</v>
      </c>
      <c r="C5323" s="263">
        <v>130.01100240635597</v>
      </c>
    </row>
    <row r="5324" spans="2:3" x14ac:dyDescent="0.25">
      <c r="B5324" s="264">
        <v>5261</v>
      </c>
      <c r="C5324" s="263">
        <v>129.27346388359808</v>
      </c>
    </row>
    <row r="5325" spans="2:3" x14ac:dyDescent="0.25">
      <c r="B5325" s="264">
        <v>5262</v>
      </c>
      <c r="C5325" s="263">
        <v>103.76446060186518</v>
      </c>
    </row>
    <row r="5326" spans="2:3" x14ac:dyDescent="0.25">
      <c r="B5326" s="264">
        <v>5263</v>
      </c>
      <c r="C5326" s="263">
        <v>139.44740577690538</v>
      </c>
    </row>
    <row r="5327" spans="2:3" x14ac:dyDescent="0.25">
      <c r="B5327" s="264">
        <v>5264</v>
      </c>
      <c r="C5327" s="263">
        <v>129.44899082920563</v>
      </c>
    </row>
    <row r="5328" spans="2:3" x14ac:dyDescent="0.25">
      <c r="B5328" s="264">
        <v>5265</v>
      </c>
      <c r="C5328" s="263">
        <v>171.07948535287102</v>
      </c>
    </row>
    <row r="5329" spans="2:3" x14ac:dyDescent="0.25">
      <c r="B5329" s="264">
        <v>5266</v>
      </c>
      <c r="C5329" s="263">
        <v>63.432281344530942</v>
      </c>
    </row>
    <row r="5330" spans="2:3" x14ac:dyDescent="0.25">
      <c r="B5330" s="264">
        <v>5267</v>
      </c>
      <c r="C5330" s="263">
        <v>142.56054613436993</v>
      </c>
    </row>
    <row r="5331" spans="2:3" x14ac:dyDescent="0.25">
      <c r="B5331" s="264">
        <v>5268</v>
      </c>
      <c r="C5331" s="263">
        <v>77.209071068840046</v>
      </c>
    </row>
    <row r="5332" spans="2:3" x14ac:dyDescent="0.25">
      <c r="B5332" s="264">
        <v>5269</v>
      </c>
      <c r="C5332" s="263">
        <v>120.26550749072283</v>
      </c>
    </row>
    <row r="5333" spans="2:3" x14ac:dyDescent="0.25">
      <c r="B5333" s="264">
        <v>5270</v>
      </c>
      <c r="C5333" s="263">
        <v>126.6382567715906</v>
      </c>
    </row>
    <row r="5334" spans="2:3" x14ac:dyDescent="0.25">
      <c r="B5334" s="264">
        <v>5271</v>
      </c>
      <c r="C5334" s="263">
        <v>108.64930081882252</v>
      </c>
    </row>
    <row r="5335" spans="2:3" x14ac:dyDescent="0.25">
      <c r="B5335" s="264">
        <v>5272</v>
      </c>
      <c r="C5335" s="263">
        <v>103.65900533249354</v>
      </c>
    </row>
    <row r="5336" spans="2:3" x14ac:dyDescent="0.25">
      <c r="B5336" s="264">
        <v>5273</v>
      </c>
      <c r="C5336" s="263">
        <v>129.43032908939227</v>
      </c>
    </row>
    <row r="5337" spans="2:3" x14ac:dyDescent="0.25">
      <c r="B5337" s="264">
        <v>5274</v>
      </c>
      <c r="C5337" s="263">
        <v>139.36303057216875</v>
      </c>
    </row>
    <row r="5338" spans="2:3" x14ac:dyDescent="0.25">
      <c r="B5338" s="264">
        <v>5275</v>
      </c>
      <c r="C5338" s="263">
        <v>150.23878209626707</v>
      </c>
    </row>
    <row r="5339" spans="2:3" x14ac:dyDescent="0.25">
      <c r="B5339" s="264">
        <v>5276</v>
      </c>
      <c r="C5339" s="263">
        <v>100.89621370818284</v>
      </c>
    </row>
    <row r="5340" spans="2:3" x14ac:dyDescent="0.25">
      <c r="B5340" s="264">
        <v>5277</v>
      </c>
      <c r="C5340" s="263">
        <v>140.9900548367128</v>
      </c>
    </row>
    <row r="5341" spans="2:3" x14ac:dyDescent="0.25">
      <c r="B5341" s="264">
        <v>5278</v>
      </c>
      <c r="C5341" s="263">
        <v>74.070871434579459</v>
      </c>
    </row>
    <row r="5342" spans="2:3" x14ac:dyDescent="0.25">
      <c r="B5342" s="264">
        <v>5279</v>
      </c>
      <c r="C5342" s="263">
        <v>82.859968354075136</v>
      </c>
    </row>
    <row r="5343" spans="2:3" x14ac:dyDescent="0.25">
      <c r="B5343" s="264">
        <v>5280</v>
      </c>
      <c r="C5343" s="263">
        <v>69.459243386907147</v>
      </c>
    </row>
    <row r="5344" spans="2:3" x14ac:dyDescent="0.25">
      <c r="B5344" s="264">
        <v>5281</v>
      </c>
      <c r="C5344" s="263">
        <v>105.17192665680003</v>
      </c>
    </row>
    <row r="5345" spans="2:3" x14ac:dyDescent="0.25">
      <c r="B5345" s="264">
        <v>5282</v>
      </c>
      <c r="C5345" s="263">
        <v>125.29279976330145</v>
      </c>
    </row>
    <row r="5346" spans="2:3" x14ac:dyDescent="0.25">
      <c r="B5346" s="264">
        <v>5283</v>
      </c>
      <c r="C5346" s="263">
        <v>133.91982199159273</v>
      </c>
    </row>
    <row r="5347" spans="2:3" x14ac:dyDescent="0.25">
      <c r="B5347" s="264">
        <v>5284</v>
      </c>
      <c r="C5347" s="263">
        <v>111.28943524957256</v>
      </c>
    </row>
    <row r="5348" spans="2:3" x14ac:dyDescent="0.25">
      <c r="B5348" s="264">
        <v>5285</v>
      </c>
      <c r="C5348" s="263">
        <v>111.1841680312241</v>
      </c>
    </row>
    <row r="5349" spans="2:3" x14ac:dyDescent="0.25">
      <c r="B5349" s="264">
        <v>5286</v>
      </c>
      <c r="C5349" s="263">
        <v>115.74324575477344</v>
      </c>
    </row>
    <row r="5350" spans="2:3" x14ac:dyDescent="0.25">
      <c r="B5350" s="264">
        <v>5287</v>
      </c>
      <c r="C5350" s="263">
        <v>58.060544551927421</v>
      </c>
    </row>
    <row r="5351" spans="2:3" x14ac:dyDescent="0.25">
      <c r="B5351" s="264">
        <v>5288</v>
      </c>
      <c r="C5351" s="263">
        <v>153.71815065027923</v>
      </c>
    </row>
    <row r="5352" spans="2:3" x14ac:dyDescent="0.25">
      <c r="B5352" s="264">
        <v>5289</v>
      </c>
      <c r="C5352" s="263">
        <v>95.899803972515656</v>
      </c>
    </row>
    <row r="5353" spans="2:3" x14ac:dyDescent="0.25">
      <c r="B5353" s="264">
        <v>5290</v>
      </c>
      <c r="C5353" s="263">
        <v>104.86898954642652</v>
      </c>
    </row>
    <row r="5354" spans="2:3" x14ac:dyDescent="0.25">
      <c r="B5354" s="264">
        <v>5291</v>
      </c>
      <c r="C5354" s="263">
        <v>130.05360058459965</v>
      </c>
    </row>
    <row r="5355" spans="2:3" x14ac:dyDescent="0.25">
      <c r="B5355" s="264">
        <v>5292</v>
      </c>
      <c r="C5355" s="263">
        <v>100.038710702911</v>
      </c>
    </row>
    <row r="5356" spans="2:3" x14ac:dyDescent="0.25">
      <c r="B5356" s="264">
        <v>5293</v>
      </c>
      <c r="C5356" s="263">
        <v>96.35814585593161</v>
      </c>
    </row>
    <row r="5357" spans="2:3" x14ac:dyDescent="0.25">
      <c r="B5357" s="264">
        <v>5294</v>
      </c>
      <c r="C5357" s="263">
        <v>88.729597028374258</v>
      </c>
    </row>
    <row r="5358" spans="2:3" x14ac:dyDescent="0.25">
      <c r="B5358" s="264">
        <v>5295</v>
      </c>
      <c r="C5358" s="263">
        <v>122.36825102020485</v>
      </c>
    </row>
    <row r="5359" spans="2:3" x14ac:dyDescent="0.25">
      <c r="B5359" s="264">
        <v>5296</v>
      </c>
      <c r="C5359" s="263">
        <v>128.3217509637395</v>
      </c>
    </row>
    <row r="5360" spans="2:3" x14ac:dyDescent="0.25">
      <c r="B5360" s="264">
        <v>5297</v>
      </c>
      <c r="C5360" s="263">
        <v>111.62879801666655</v>
      </c>
    </row>
    <row r="5361" spans="2:3" x14ac:dyDescent="0.25">
      <c r="B5361" s="264">
        <v>5298</v>
      </c>
      <c r="C5361" s="263">
        <v>96.376934998453095</v>
      </c>
    </row>
    <row r="5362" spans="2:3" x14ac:dyDescent="0.25">
      <c r="B5362" s="264">
        <v>5299</v>
      </c>
      <c r="C5362" s="263">
        <v>176.37025697800215</v>
      </c>
    </row>
    <row r="5363" spans="2:3" x14ac:dyDescent="0.25">
      <c r="B5363" s="264">
        <v>5300</v>
      </c>
      <c r="C5363" s="263">
        <v>159.22087436756556</v>
      </c>
    </row>
    <row r="5364" spans="2:3" x14ac:dyDescent="0.25">
      <c r="B5364" s="264">
        <v>5301</v>
      </c>
      <c r="C5364" s="263">
        <v>161.51658188634394</v>
      </c>
    </row>
    <row r="5365" spans="2:3" x14ac:dyDescent="0.25">
      <c r="B5365" s="264">
        <v>5302</v>
      </c>
      <c r="C5365" s="263">
        <v>121.08031577434542</v>
      </c>
    </row>
    <row r="5366" spans="2:3" x14ac:dyDescent="0.25">
      <c r="B5366" s="264">
        <v>5303</v>
      </c>
      <c r="C5366" s="263">
        <v>70.667088089855241</v>
      </c>
    </row>
    <row r="5367" spans="2:3" x14ac:dyDescent="0.25">
      <c r="B5367" s="264">
        <v>5304</v>
      </c>
      <c r="C5367" s="263">
        <v>115.1515557342648</v>
      </c>
    </row>
    <row r="5368" spans="2:3" x14ac:dyDescent="0.25">
      <c r="B5368" s="264">
        <v>5305</v>
      </c>
      <c r="C5368" s="263">
        <v>89.422167569637821</v>
      </c>
    </row>
    <row r="5369" spans="2:3" x14ac:dyDescent="0.25">
      <c r="B5369" s="264">
        <v>5306</v>
      </c>
      <c r="C5369" s="263">
        <v>132.61474728001647</v>
      </c>
    </row>
    <row r="5370" spans="2:3" x14ac:dyDescent="0.25">
      <c r="B5370" s="264">
        <v>5307</v>
      </c>
      <c r="C5370" s="263">
        <v>104.92733487670903</v>
      </c>
    </row>
    <row r="5371" spans="2:3" x14ac:dyDescent="0.25">
      <c r="B5371" s="264">
        <v>5308</v>
      </c>
      <c r="C5371" s="263">
        <v>96.376524902257657</v>
      </c>
    </row>
    <row r="5372" spans="2:3" x14ac:dyDescent="0.25">
      <c r="B5372" s="264">
        <v>5309</v>
      </c>
      <c r="C5372" s="263">
        <v>115.70091727511789</v>
      </c>
    </row>
    <row r="5373" spans="2:3" x14ac:dyDescent="0.25">
      <c r="B5373" s="264">
        <v>5310</v>
      </c>
      <c r="C5373" s="263">
        <v>144.31238334852625</v>
      </c>
    </row>
    <row r="5374" spans="2:3" x14ac:dyDescent="0.25">
      <c r="B5374" s="264">
        <v>5311</v>
      </c>
      <c r="C5374" s="263">
        <v>117.64495163730345</v>
      </c>
    </row>
    <row r="5375" spans="2:3" x14ac:dyDescent="0.25">
      <c r="B5375" s="264">
        <v>5312</v>
      </c>
      <c r="C5375" s="263">
        <v>117.71943824788661</v>
      </c>
    </row>
    <row r="5376" spans="2:3" x14ac:dyDescent="0.25">
      <c r="B5376" s="264">
        <v>5313</v>
      </c>
      <c r="C5376" s="263">
        <v>70.897587831772327</v>
      </c>
    </row>
    <row r="5377" spans="2:3" x14ac:dyDescent="0.25">
      <c r="B5377" s="264">
        <v>5314</v>
      </c>
      <c r="C5377" s="263">
        <v>102.02671542649556</v>
      </c>
    </row>
    <row r="5378" spans="2:3" x14ac:dyDescent="0.25">
      <c r="B5378" s="264">
        <v>5315</v>
      </c>
      <c r="C5378" s="263">
        <v>105.20545823179461</v>
      </c>
    </row>
    <row r="5379" spans="2:3" x14ac:dyDescent="0.25">
      <c r="B5379" s="264">
        <v>5316</v>
      </c>
      <c r="C5379" s="263">
        <v>163.1460460878489</v>
      </c>
    </row>
    <row r="5380" spans="2:3" x14ac:dyDescent="0.25">
      <c r="B5380" s="264">
        <v>5317</v>
      </c>
      <c r="C5380" s="263">
        <v>103.08531953915124</v>
      </c>
    </row>
    <row r="5381" spans="2:3" x14ac:dyDescent="0.25">
      <c r="B5381" s="264">
        <v>5318</v>
      </c>
      <c r="C5381" s="263">
        <v>143.85098122523684</v>
      </c>
    </row>
    <row r="5382" spans="2:3" x14ac:dyDescent="0.25">
      <c r="B5382" s="264">
        <v>5319</v>
      </c>
      <c r="C5382" s="263">
        <v>150.07413785744572</v>
      </c>
    </row>
    <row r="5383" spans="2:3" x14ac:dyDescent="0.25">
      <c r="B5383" s="264">
        <v>5320</v>
      </c>
      <c r="C5383" s="263">
        <v>110.61824370683227</v>
      </c>
    </row>
    <row r="5384" spans="2:3" x14ac:dyDescent="0.25">
      <c r="B5384" s="264">
        <v>5321</v>
      </c>
      <c r="C5384" s="263">
        <v>110.35591435634589</v>
      </c>
    </row>
    <row r="5385" spans="2:3" x14ac:dyDescent="0.25">
      <c r="B5385" s="264">
        <v>5322</v>
      </c>
      <c r="C5385" s="263">
        <v>75.153204400238423</v>
      </c>
    </row>
    <row r="5386" spans="2:3" x14ac:dyDescent="0.25">
      <c r="B5386" s="264">
        <v>5323</v>
      </c>
      <c r="C5386" s="263">
        <v>119.16086420606945</v>
      </c>
    </row>
    <row r="5387" spans="2:3" x14ac:dyDescent="0.25">
      <c r="B5387" s="264">
        <v>5324</v>
      </c>
      <c r="C5387" s="263">
        <v>83.03431388215219</v>
      </c>
    </row>
    <row r="5388" spans="2:3" x14ac:dyDescent="0.25">
      <c r="B5388" s="264">
        <v>5325</v>
      </c>
      <c r="C5388" s="263">
        <v>128.62032238994442</v>
      </c>
    </row>
    <row r="5389" spans="2:3" x14ac:dyDescent="0.25">
      <c r="B5389" s="264">
        <v>5326</v>
      </c>
      <c r="C5389" s="263">
        <v>124.80131496611668</v>
      </c>
    </row>
    <row r="5390" spans="2:3" x14ac:dyDescent="0.25">
      <c r="B5390" s="264">
        <v>5327</v>
      </c>
      <c r="C5390" s="263">
        <v>112.3959045768373</v>
      </c>
    </row>
    <row r="5391" spans="2:3" x14ac:dyDescent="0.25">
      <c r="B5391" s="264">
        <v>5328</v>
      </c>
      <c r="C5391" s="263">
        <v>106.49474684392365</v>
      </c>
    </row>
    <row r="5392" spans="2:3" x14ac:dyDescent="0.25">
      <c r="B5392" s="264">
        <v>5329</v>
      </c>
      <c r="C5392" s="263">
        <v>120.93640216949082</v>
      </c>
    </row>
    <row r="5393" spans="2:3" x14ac:dyDescent="0.25">
      <c r="B5393" s="264">
        <v>5330</v>
      </c>
      <c r="C5393" s="263">
        <v>131.91550721293049</v>
      </c>
    </row>
    <row r="5394" spans="2:3" x14ac:dyDescent="0.25">
      <c r="B5394" s="264">
        <v>5331</v>
      </c>
      <c r="C5394" s="263">
        <v>150.36469982686864</v>
      </c>
    </row>
    <row r="5395" spans="2:3" x14ac:dyDescent="0.25">
      <c r="B5395" s="264">
        <v>5332</v>
      </c>
      <c r="C5395" s="263">
        <v>146.36061971935439</v>
      </c>
    </row>
    <row r="5396" spans="2:3" x14ac:dyDescent="0.25">
      <c r="B5396" s="264">
        <v>5333</v>
      </c>
      <c r="C5396" s="263">
        <v>133.93051090078526</v>
      </c>
    </row>
    <row r="5397" spans="2:3" x14ac:dyDescent="0.25">
      <c r="B5397" s="264">
        <v>5334</v>
      </c>
      <c r="C5397" s="263">
        <v>114.40057211965511</v>
      </c>
    </row>
    <row r="5398" spans="2:3" x14ac:dyDescent="0.25">
      <c r="B5398" s="264">
        <v>5335</v>
      </c>
      <c r="C5398" s="263">
        <v>122.22339265003856</v>
      </c>
    </row>
    <row r="5399" spans="2:3" x14ac:dyDescent="0.25">
      <c r="B5399" s="264">
        <v>5336</v>
      </c>
      <c r="C5399" s="263">
        <v>86.795763648998928</v>
      </c>
    </row>
    <row r="5400" spans="2:3" x14ac:dyDescent="0.25">
      <c r="B5400" s="264">
        <v>5337</v>
      </c>
      <c r="C5400" s="263">
        <v>154.44028732523668</v>
      </c>
    </row>
    <row r="5401" spans="2:3" x14ac:dyDescent="0.25">
      <c r="B5401" s="264">
        <v>5338</v>
      </c>
      <c r="C5401" s="263">
        <v>108.50536411128657</v>
      </c>
    </row>
    <row r="5402" spans="2:3" x14ac:dyDescent="0.25">
      <c r="B5402" s="264">
        <v>5339</v>
      </c>
      <c r="C5402" s="263">
        <v>148.33201216846851</v>
      </c>
    </row>
    <row r="5403" spans="2:3" x14ac:dyDescent="0.25">
      <c r="B5403" s="264">
        <v>5340</v>
      </c>
      <c r="C5403" s="263">
        <v>115.10264878297326</v>
      </c>
    </row>
    <row r="5404" spans="2:3" x14ac:dyDescent="0.25">
      <c r="B5404" s="264">
        <v>5341</v>
      </c>
      <c r="C5404" s="263">
        <v>176.66020915999195</v>
      </c>
    </row>
    <row r="5405" spans="2:3" x14ac:dyDescent="0.25">
      <c r="B5405" s="264">
        <v>5342</v>
      </c>
      <c r="C5405" s="263">
        <v>143.55094500257692</v>
      </c>
    </row>
    <row r="5406" spans="2:3" x14ac:dyDescent="0.25">
      <c r="B5406" s="264">
        <v>5343</v>
      </c>
      <c r="C5406" s="263">
        <v>130.08239147172165</v>
      </c>
    </row>
    <row r="5407" spans="2:3" x14ac:dyDescent="0.25">
      <c r="B5407" s="264">
        <v>5344</v>
      </c>
      <c r="C5407" s="263">
        <v>142.66345160626969</v>
      </c>
    </row>
    <row r="5408" spans="2:3" x14ac:dyDescent="0.25">
      <c r="B5408" s="264">
        <v>5345</v>
      </c>
      <c r="C5408" s="263">
        <v>154.72246800683007</v>
      </c>
    </row>
    <row r="5409" spans="2:3" x14ac:dyDescent="0.25">
      <c r="B5409" s="264">
        <v>5346</v>
      </c>
      <c r="C5409" s="263">
        <v>168.10517718743563</v>
      </c>
    </row>
    <row r="5410" spans="2:3" x14ac:dyDescent="0.25">
      <c r="B5410" s="264">
        <v>5347</v>
      </c>
      <c r="C5410" s="263">
        <v>94.446009545489957</v>
      </c>
    </row>
    <row r="5411" spans="2:3" x14ac:dyDescent="0.25">
      <c r="B5411" s="264">
        <v>5348</v>
      </c>
      <c r="C5411" s="263">
        <v>119.35172706715949</v>
      </c>
    </row>
    <row r="5412" spans="2:3" x14ac:dyDescent="0.25">
      <c r="B5412" s="264">
        <v>5349</v>
      </c>
      <c r="C5412" s="263">
        <v>139.1353809813468</v>
      </c>
    </row>
    <row r="5413" spans="2:3" x14ac:dyDescent="0.25">
      <c r="B5413" s="264">
        <v>5350</v>
      </c>
      <c r="C5413" s="263">
        <v>106.97212641386967</v>
      </c>
    </row>
    <row r="5414" spans="2:3" x14ac:dyDescent="0.25">
      <c r="B5414" s="264">
        <v>5351</v>
      </c>
      <c r="C5414" s="263">
        <v>174.01760187352815</v>
      </c>
    </row>
    <row r="5415" spans="2:3" x14ac:dyDescent="0.25">
      <c r="B5415" s="264">
        <v>5352</v>
      </c>
      <c r="C5415" s="263">
        <v>103.02254007508778</v>
      </c>
    </row>
    <row r="5416" spans="2:3" x14ac:dyDescent="0.25">
      <c r="B5416" s="264">
        <v>5353</v>
      </c>
      <c r="C5416" s="263">
        <v>85.46931056299222</v>
      </c>
    </row>
    <row r="5417" spans="2:3" x14ac:dyDescent="0.25">
      <c r="B5417" s="264">
        <v>5354</v>
      </c>
      <c r="C5417" s="263">
        <v>132.60354434824683</v>
      </c>
    </row>
    <row r="5418" spans="2:3" x14ac:dyDescent="0.25">
      <c r="B5418" s="264">
        <v>5355</v>
      </c>
      <c r="C5418" s="263">
        <v>123.26686514654398</v>
      </c>
    </row>
    <row r="5419" spans="2:3" x14ac:dyDescent="0.25">
      <c r="B5419" s="264">
        <v>5356</v>
      </c>
      <c r="C5419" s="263">
        <v>109.80919087091428</v>
      </c>
    </row>
    <row r="5420" spans="2:3" x14ac:dyDescent="0.25">
      <c r="B5420" s="264">
        <v>5357</v>
      </c>
      <c r="C5420" s="263">
        <v>66.345733639622352</v>
      </c>
    </row>
    <row r="5421" spans="2:3" x14ac:dyDescent="0.25">
      <c r="B5421" s="264">
        <v>5358</v>
      </c>
      <c r="C5421" s="263">
        <v>111.62197039415931</v>
      </c>
    </row>
    <row r="5422" spans="2:3" x14ac:dyDescent="0.25">
      <c r="B5422" s="264">
        <v>5359</v>
      </c>
      <c r="C5422" s="263">
        <v>80.174912463228793</v>
      </c>
    </row>
    <row r="5423" spans="2:3" x14ac:dyDescent="0.25">
      <c r="B5423" s="264">
        <v>5360</v>
      </c>
      <c r="C5423" s="263">
        <v>141.16267327391583</v>
      </c>
    </row>
    <row r="5424" spans="2:3" x14ac:dyDescent="0.25">
      <c r="B5424" s="264">
        <v>5361</v>
      </c>
      <c r="C5424" s="263">
        <v>123.89500835759145</v>
      </c>
    </row>
    <row r="5425" spans="2:3" x14ac:dyDescent="0.25">
      <c r="B5425" s="264">
        <v>5362</v>
      </c>
      <c r="C5425" s="263">
        <v>94.781439375357849</v>
      </c>
    </row>
    <row r="5426" spans="2:3" x14ac:dyDescent="0.25">
      <c r="B5426" s="264">
        <v>5363</v>
      </c>
      <c r="C5426" s="263">
        <v>126.5134303880791</v>
      </c>
    </row>
    <row r="5427" spans="2:3" x14ac:dyDescent="0.25">
      <c r="B5427" s="264">
        <v>5364</v>
      </c>
      <c r="C5427" s="263">
        <v>139.56461253523605</v>
      </c>
    </row>
    <row r="5428" spans="2:3" x14ac:dyDescent="0.25">
      <c r="B5428" s="264">
        <v>5365</v>
      </c>
      <c r="C5428" s="263">
        <v>89.526080051363635</v>
      </c>
    </row>
    <row r="5429" spans="2:3" x14ac:dyDescent="0.25">
      <c r="B5429" s="264">
        <v>5366</v>
      </c>
      <c r="C5429" s="263">
        <v>135.97082938017707</v>
      </c>
    </row>
    <row r="5430" spans="2:3" x14ac:dyDescent="0.25">
      <c r="B5430" s="264">
        <v>5367</v>
      </c>
      <c r="C5430" s="263">
        <v>53.320147878203755</v>
      </c>
    </row>
    <row r="5431" spans="2:3" x14ac:dyDescent="0.25">
      <c r="B5431" s="264">
        <v>5368</v>
      </c>
      <c r="C5431" s="263">
        <v>132.9588687943878</v>
      </c>
    </row>
    <row r="5432" spans="2:3" x14ac:dyDescent="0.25">
      <c r="B5432" s="264">
        <v>5369</v>
      </c>
      <c r="C5432" s="263">
        <v>93.358270725433613</v>
      </c>
    </row>
    <row r="5433" spans="2:3" x14ac:dyDescent="0.25">
      <c r="B5433" s="264">
        <v>5370</v>
      </c>
      <c r="C5433" s="263">
        <v>127.86126442264241</v>
      </c>
    </row>
    <row r="5434" spans="2:3" x14ac:dyDescent="0.25">
      <c r="B5434" s="264">
        <v>5371</v>
      </c>
      <c r="C5434" s="263">
        <v>114.14368307338822</v>
      </c>
    </row>
    <row r="5435" spans="2:3" x14ac:dyDescent="0.25">
      <c r="B5435" s="264">
        <v>5372</v>
      </c>
      <c r="C5435" s="263">
        <v>160.41616086816168</v>
      </c>
    </row>
    <row r="5436" spans="2:3" x14ac:dyDescent="0.25">
      <c r="B5436" s="264">
        <v>5373</v>
      </c>
      <c r="C5436" s="263">
        <v>107.34653256995369</v>
      </c>
    </row>
    <row r="5437" spans="2:3" x14ac:dyDescent="0.25">
      <c r="B5437" s="264">
        <v>5374</v>
      </c>
      <c r="C5437" s="263">
        <v>138.6096359532024</v>
      </c>
    </row>
    <row r="5438" spans="2:3" x14ac:dyDescent="0.25">
      <c r="B5438" s="264">
        <v>5375</v>
      </c>
      <c r="C5438" s="263">
        <v>82.855984091924142</v>
      </c>
    </row>
    <row r="5439" spans="2:3" x14ac:dyDescent="0.25">
      <c r="B5439" s="264">
        <v>5376</v>
      </c>
      <c r="C5439" s="263">
        <v>132.45751000579486</v>
      </c>
    </row>
    <row r="5440" spans="2:3" x14ac:dyDescent="0.25">
      <c r="B5440" s="264">
        <v>5377</v>
      </c>
      <c r="C5440" s="263">
        <v>126.44283979200993</v>
      </c>
    </row>
    <row r="5441" spans="2:3" x14ac:dyDescent="0.25">
      <c r="B5441" s="264">
        <v>5378</v>
      </c>
      <c r="C5441" s="263">
        <v>140.40821410677214</v>
      </c>
    </row>
    <row r="5442" spans="2:3" x14ac:dyDescent="0.25">
      <c r="B5442" s="264">
        <v>5379</v>
      </c>
      <c r="C5442" s="263">
        <v>115.39824742366216</v>
      </c>
    </row>
    <row r="5443" spans="2:3" x14ac:dyDescent="0.25">
      <c r="B5443" s="264">
        <v>5380</v>
      </c>
      <c r="C5443" s="263">
        <v>114.32684920638361</v>
      </c>
    </row>
    <row r="5444" spans="2:3" x14ac:dyDescent="0.25">
      <c r="B5444" s="264">
        <v>5381</v>
      </c>
      <c r="C5444" s="263">
        <v>119.56669004893494</v>
      </c>
    </row>
    <row r="5445" spans="2:3" x14ac:dyDescent="0.25">
      <c r="B5445" s="264">
        <v>5382</v>
      </c>
      <c r="C5445" s="263">
        <v>158.63264493039395</v>
      </c>
    </row>
    <row r="5446" spans="2:3" x14ac:dyDescent="0.25">
      <c r="B5446" s="264">
        <v>5383</v>
      </c>
      <c r="C5446" s="263">
        <v>104.21446030743141</v>
      </c>
    </row>
    <row r="5447" spans="2:3" x14ac:dyDescent="0.25">
      <c r="B5447" s="264">
        <v>5384</v>
      </c>
      <c r="C5447" s="263">
        <v>120.76481182610132</v>
      </c>
    </row>
    <row r="5448" spans="2:3" x14ac:dyDescent="0.25">
      <c r="B5448" s="264">
        <v>5385</v>
      </c>
      <c r="C5448" s="263">
        <v>133.39238497293698</v>
      </c>
    </row>
    <row r="5449" spans="2:3" x14ac:dyDescent="0.25">
      <c r="B5449" s="264">
        <v>5386</v>
      </c>
      <c r="C5449" s="263">
        <v>102.33585051062805</v>
      </c>
    </row>
    <row r="5450" spans="2:3" x14ac:dyDescent="0.25">
      <c r="B5450" s="264">
        <v>5387</v>
      </c>
      <c r="C5450" s="263">
        <v>104.89510216276918</v>
      </c>
    </row>
    <row r="5451" spans="2:3" x14ac:dyDescent="0.25">
      <c r="B5451" s="264">
        <v>5388</v>
      </c>
      <c r="C5451" s="263">
        <v>100.65451828260902</v>
      </c>
    </row>
    <row r="5452" spans="2:3" x14ac:dyDescent="0.25">
      <c r="B5452" s="264">
        <v>5389</v>
      </c>
      <c r="C5452" s="263">
        <v>116.9857476069369</v>
      </c>
    </row>
    <row r="5453" spans="2:3" x14ac:dyDescent="0.25">
      <c r="B5453" s="264">
        <v>5390</v>
      </c>
      <c r="C5453" s="263">
        <v>140.98838758258682</v>
      </c>
    </row>
    <row r="5454" spans="2:3" x14ac:dyDescent="0.25">
      <c r="B5454" s="264">
        <v>5391</v>
      </c>
      <c r="C5454" s="263">
        <v>109.99577500998178</v>
      </c>
    </row>
    <row r="5455" spans="2:3" x14ac:dyDescent="0.25">
      <c r="B5455" s="264">
        <v>5392</v>
      </c>
      <c r="C5455" s="263">
        <v>117.51896124649672</v>
      </c>
    </row>
    <row r="5456" spans="2:3" x14ac:dyDescent="0.25">
      <c r="B5456" s="264">
        <v>5393</v>
      </c>
      <c r="C5456" s="263">
        <v>110.07867364823854</v>
      </c>
    </row>
    <row r="5457" spans="2:3" x14ac:dyDescent="0.25">
      <c r="B5457" s="264">
        <v>5394</v>
      </c>
      <c r="C5457" s="263">
        <v>152.77582698661979</v>
      </c>
    </row>
    <row r="5458" spans="2:3" x14ac:dyDescent="0.25">
      <c r="B5458" s="264">
        <v>5395</v>
      </c>
      <c r="C5458" s="263">
        <v>180.20609969882491</v>
      </c>
    </row>
    <row r="5459" spans="2:3" x14ac:dyDescent="0.25">
      <c r="B5459" s="264">
        <v>5396</v>
      </c>
      <c r="C5459" s="263">
        <v>159.05865246021065</v>
      </c>
    </row>
    <row r="5460" spans="2:3" x14ac:dyDescent="0.25">
      <c r="B5460" s="264">
        <v>5397</v>
      </c>
      <c r="C5460" s="263">
        <v>128.84130745811265</v>
      </c>
    </row>
    <row r="5461" spans="2:3" x14ac:dyDescent="0.25">
      <c r="B5461" s="264">
        <v>5398</v>
      </c>
      <c r="C5461" s="263">
        <v>160.91919381808452</v>
      </c>
    </row>
    <row r="5462" spans="2:3" x14ac:dyDescent="0.25">
      <c r="B5462" s="264">
        <v>5399</v>
      </c>
      <c r="C5462" s="263">
        <v>96.442544184160951</v>
      </c>
    </row>
    <row r="5463" spans="2:3" x14ac:dyDescent="0.25">
      <c r="B5463" s="264">
        <v>5400</v>
      </c>
      <c r="C5463" s="263">
        <v>92.109466799503792</v>
      </c>
    </row>
    <row r="5464" spans="2:3" x14ac:dyDescent="0.25">
      <c r="B5464" s="264">
        <v>5401</v>
      </c>
      <c r="C5464" s="263">
        <v>151.84341885930471</v>
      </c>
    </row>
    <row r="5465" spans="2:3" x14ac:dyDescent="0.25">
      <c r="B5465" s="264">
        <v>5402</v>
      </c>
      <c r="C5465" s="263">
        <v>165.55632200322961</v>
      </c>
    </row>
    <row r="5466" spans="2:3" x14ac:dyDescent="0.25">
      <c r="B5466" s="264">
        <v>5403</v>
      </c>
      <c r="C5466" s="263">
        <v>102.94968657803068</v>
      </c>
    </row>
    <row r="5467" spans="2:3" x14ac:dyDescent="0.25">
      <c r="B5467" s="264">
        <v>5404</v>
      </c>
      <c r="C5467" s="263">
        <v>114.63840398570147</v>
      </c>
    </row>
    <row r="5468" spans="2:3" x14ac:dyDescent="0.25">
      <c r="B5468" s="264">
        <v>5405</v>
      </c>
      <c r="C5468" s="263">
        <v>146.01212228972358</v>
      </c>
    </row>
    <row r="5469" spans="2:3" x14ac:dyDescent="0.25">
      <c r="B5469" s="264">
        <v>5406</v>
      </c>
      <c r="C5469" s="263">
        <v>104.46574485507672</v>
      </c>
    </row>
    <row r="5470" spans="2:3" x14ac:dyDescent="0.25">
      <c r="B5470" s="264">
        <v>5407</v>
      </c>
      <c r="C5470" s="263">
        <v>124.81992614075483</v>
      </c>
    </row>
    <row r="5471" spans="2:3" x14ac:dyDescent="0.25">
      <c r="B5471" s="264">
        <v>5408</v>
      </c>
      <c r="C5471" s="263">
        <v>91.448911477190009</v>
      </c>
    </row>
    <row r="5472" spans="2:3" x14ac:dyDescent="0.25">
      <c r="B5472" s="264">
        <v>5409</v>
      </c>
      <c r="C5472" s="263">
        <v>110.86644086336919</v>
      </c>
    </row>
    <row r="5473" spans="2:3" x14ac:dyDescent="0.25">
      <c r="B5473" s="264">
        <v>5410</v>
      </c>
      <c r="C5473" s="263">
        <v>122.07675420894765</v>
      </c>
    </row>
    <row r="5474" spans="2:3" x14ac:dyDescent="0.25">
      <c r="B5474" s="264">
        <v>5411</v>
      </c>
      <c r="C5474" s="263">
        <v>154.80939310396985</v>
      </c>
    </row>
    <row r="5475" spans="2:3" x14ac:dyDescent="0.25">
      <c r="B5475" s="264">
        <v>5412</v>
      </c>
      <c r="C5475" s="263">
        <v>120.41408850149763</v>
      </c>
    </row>
    <row r="5476" spans="2:3" x14ac:dyDescent="0.25">
      <c r="B5476" s="264">
        <v>5413</v>
      </c>
      <c r="C5476" s="263">
        <v>118.07483024376299</v>
      </c>
    </row>
    <row r="5477" spans="2:3" x14ac:dyDescent="0.25">
      <c r="B5477" s="264">
        <v>5414</v>
      </c>
      <c r="C5477" s="263">
        <v>116.62377726320091</v>
      </c>
    </row>
    <row r="5478" spans="2:3" x14ac:dyDescent="0.25">
      <c r="B5478" s="264">
        <v>5415</v>
      </c>
      <c r="C5478" s="263">
        <v>110.63294857691736</v>
      </c>
    </row>
    <row r="5479" spans="2:3" x14ac:dyDescent="0.25">
      <c r="B5479" s="264">
        <v>5416</v>
      </c>
      <c r="C5479" s="263">
        <v>117.6049224725967</v>
      </c>
    </row>
    <row r="5480" spans="2:3" x14ac:dyDescent="0.25">
      <c r="B5480" s="264">
        <v>5417</v>
      </c>
      <c r="C5480" s="263">
        <v>71.914189974872912</v>
      </c>
    </row>
    <row r="5481" spans="2:3" x14ac:dyDescent="0.25">
      <c r="B5481" s="264">
        <v>5418</v>
      </c>
      <c r="C5481" s="263">
        <v>112.3298863347955</v>
      </c>
    </row>
    <row r="5482" spans="2:3" x14ac:dyDescent="0.25">
      <c r="B5482" s="264">
        <v>5419</v>
      </c>
      <c r="C5482" s="263">
        <v>71.339756862324734</v>
      </c>
    </row>
    <row r="5483" spans="2:3" x14ac:dyDescent="0.25">
      <c r="B5483" s="264">
        <v>5420</v>
      </c>
      <c r="C5483" s="263">
        <v>146.06521134359087</v>
      </c>
    </row>
    <row r="5484" spans="2:3" x14ac:dyDescent="0.25">
      <c r="B5484" s="264">
        <v>5421</v>
      </c>
      <c r="C5484" s="263">
        <v>133.28915881853072</v>
      </c>
    </row>
    <row r="5485" spans="2:3" x14ac:dyDescent="0.25">
      <c r="B5485" s="264">
        <v>5422</v>
      </c>
      <c r="C5485" s="263">
        <v>123.53228350077849</v>
      </c>
    </row>
    <row r="5486" spans="2:3" x14ac:dyDescent="0.25">
      <c r="B5486" s="264">
        <v>5423</v>
      </c>
      <c r="C5486" s="263">
        <v>71.342357869485824</v>
      </c>
    </row>
    <row r="5487" spans="2:3" x14ac:dyDescent="0.25">
      <c r="B5487" s="264">
        <v>5424</v>
      </c>
      <c r="C5487" s="263">
        <v>130.31977677432994</v>
      </c>
    </row>
    <row r="5488" spans="2:3" x14ac:dyDescent="0.25">
      <c r="B5488" s="264">
        <v>5425</v>
      </c>
      <c r="C5488" s="263">
        <v>142.39327759722266</v>
      </c>
    </row>
    <row r="5489" spans="2:3" x14ac:dyDescent="0.25">
      <c r="B5489" s="264">
        <v>5426</v>
      </c>
      <c r="C5489" s="263">
        <v>115.44987927764855</v>
      </c>
    </row>
    <row r="5490" spans="2:3" x14ac:dyDescent="0.25">
      <c r="B5490" s="264">
        <v>5427</v>
      </c>
      <c r="C5490" s="263">
        <v>99.980195097918596</v>
      </c>
    </row>
    <row r="5491" spans="2:3" x14ac:dyDescent="0.25">
      <c r="B5491" s="264">
        <v>5428</v>
      </c>
      <c r="C5491" s="263">
        <v>125.65613321863469</v>
      </c>
    </row>
    <row r="5492" spans="2:3" x14ac:dyDescent="0.25">
      <c r="B5492" s="264">
        <v>5429</v>
      </c>
      <c r="C5492" s="263">
        <v>94.867984422501905</v>
      </c>
    </row>
    <row r="5493" spans="2:3" x14ac:dyDescent="0.25">
      <c r="B5493" s="264">
        <v>5430</v>
      </c>
      <c r="C5493" s="263">
        <v>81.363162245597039</v>
      </c>
    </row>
    <row r="5494" spans="2:3" x14ac:dyDescent="0.25">
      <c r="B5494" s="264">
        <v>5431</v>
      </c>
      <c r="C5494" s="263">
        <v>139.47297529280053</v>
      </c>
    </row>
    <row r="5495" spans="2:3" x14ac:dyDescent="0.25">
      <c r="B5495" s="264">
        <v>5432</v>
      </c>
      <c r="C5495" s="263">
        <v>104.87931353045936</v>
      </c>
    </row>
    <row r="5496" spans="2:3" x14ac:dyDescent="0.25">
      <c r="B5496" s="264">
        <v>5433</v>
      </c>
      <c r="C5496" s="263">
        <v>115.96544956269689</v>
      </c>
    </row>
    <row r="5497" spans="2:3" x14ac:dyDescent="0.25">
      <c r="B5497" s="264">
        <v>5434</v>
      </c>
      <c r="C5497" s="263">
        <v>120.59222349734854</v>
      </c>
    </row>
    <row r="5498" spans="2:3" x14ac:dyDescent="0.25">
      <c r="B5498" s="264">
        <v>5435</v>
      </c>
      <c r="C5498" s="263">
        <v>107.83944662057436</v>
      </c>
    </row>
    <row r="5499" spans="2:3" x14ac:dyDescent="0.25">
      <c r="B5499" s="264">
        <v>5436</v>
      </c>
      <c r="C5499" s="263">
        <v>141.07661525791389</v>
      </c>
    </row>
    <row r="5500" spans="2:3" x14ac:dyDescent="0.25">
      <c r="B5500" s="264">
        <v>5437</v>
      </c>
      <c r="C5500" s="263">
        <v>110.42551560997437</v>
      </c>
    </row>
    <row r="5501" spans="2:3" x14ac:dyDescent="0.25">
      <c r="B5501" s="264">
        <v>5438</v>
      </c>
      <c r="C5501" s="263">
        <v>103.18798048868067</v>
      </c>
    </row>
    <row r="5502" spans="2:3" x14ac:dyDescent="0.25">
      <c r="B5502" s="264">
        <v>5439</v>
      </c>
      <c r="C5502" s="263">
        <v>133.549844103476</v>
      </c>
    </row>
    <row r="5503" spans="2:3" x14ac:dyDescent="0.25">
      <c r="B5503" s="264">
        <v>5440</v>
      </c>
      <c r="C5503" s="263">
        <v>112.13830954211844</v>
      </c>
    </row>
    <row r="5504" spans="2:3" x14ac:dyDescent="0.25">
      <c r="B5504" s="264">
        <v>5441</v>
      </c>
      <c r="C5504" s="263">
        <v>148.98999850136337</v>
      </c>
    </row>
    <row r="5505" spans="2:3" x14ac:dyDescent="0.25">
      <c r="B5505" s="264">
        <v>5442</v>
      </c>
      <c r="C5505" s="263">
        <v>105.61217381297941</v>
      </c>
    </row>
    <row r="5506" spans="2:3" x14ac:dyDescent="0.25">
      <c r="B5506" s="264">
        <v>5443</v>
      </c>
      <c r="C5506" s="263">
        <v>120.43832256685779</v>
      </c>
    </row>
    <row r="5507" spans="2:3" x14ac:dyDescent="0.25">
      <c r="B5507" s="264">
        <v>5444</v>
      </c>
      <c r="C5507" s="263">
        <v>121.3398769603055</v>
      </c>
    </row>
    <row r="5508" spans="2:3" x14ac:dyDescent="0.25">
      <c r="B5508" s="264">
        <v>5445</v>
      </c>
      <c r="C5508" s="263">
        <v>165.74605304202737</v>
      </c>
    </row>
    <row r="5509" spans="2:3" x14ac:dyDescent="0.25">
      <c r="B5509" s="264">
        <v>5446</v>
      </c>
      <c r="C5509" s="263">
        <v>91.905072621396343</v>
      </c>
    </row>
    <row r="5510" spans="2:3" x14ac:dyDescent="0.25">
      <c r="B5510" s="264">
        <v>5447</v>
      </c>
      <c r="C5510" s="263">
        <v>104.57018449550817</v>
      </c>
    </row>
    <row r="5511" spans="2:3" x14ac:dyDescent="0.25">
      <c r="B5511" s="264">
        <v>5448</v>
      </c>
      <c r="C5511" s="263">
        <v>148.43909689798113</v>
      </c>
    </row>
    <row r="5512" spans="2:3" x14ac:dyDescent="0.25">
      <c r="B5512" s="264">
        <v>5449</v>
      </c>
      <c r="C5512" s="263">
        <v>151.33935195178674</v>
      </c>
    </row>
    <row r="5513" spans="2:3" x14ac:dyDescent="0.25">
      <c r="B5513" s="264">
        <v>5450</v>
      </c>
      <c r="C5513" s="263">
        <v>139.18194972930274</v>
      </c>
    </row>
    <row r="5514" spans="2:3" x14ac:dyDescent="0.25">
      <c r="B5514" s="264">
        <v>5451</v>
      </c>
      <c r="C5514" s="263">
        <v>117.663774296475</v>
      </c>
    </row>
    <row r="5515" spans="2:3" x14ac:dyDescent="0.25">
      <c r="B5515" s="264">
        <v>5452</v>
      </c>
      <c r="C5515" s="263">
        <v>138.60194220018712</v>
      </c>
    </row>
    <row r="5516" spans="2:3" x14ac:dyDescent="0.25">
      <c r="B5516" s="264">
        <v>5453</v>
      </c>
      <c r="C5516" s="263">
        <v>119.6041538389871</v>
      </c>
    </row>
    <row r="5517" spans="2:3" x14ac:dyDescent="0.25">
      <c r="B5517" s="264">
        <v>5454</v>
      </c>
      <c r="C5517" s="263">
        <v>151.87169549542014</v>
      </c>
    </row>
    <row r="5518" spans="2:3" x14ac:dyDescent="0.25">
      <c r="B5518" s="264">
        <v>5455</v>
      </c>
      <c r="C5518" s="263">
        <v>123.28844043567211</v>
      </c>
    </row>
    <row r="5519" spans="2:3" x14ac:dyDescent="0.25">
      <c r="B5519" s="264">
        <v>5456</v>
      </c>
      <c r="C5519" s="263">
        <v>95.762467426532609</v>
      </c>
    </row>
    <row r="5520" spans="2:3" x14ac:dyDescent="0.25">
      <c r="B5520" s="264">
        <v>5457</v>
      </c>
      <c r="C5520" s="263">
        <v>156.14121915745926</v>
      </c>
    </row>
    <row r="5521" spans="2:3" x14ac:dyDescent="0.25">
      <c r="B5521" s="264">
        <v>5458</v>
      </c>
      <c r="C5521" s="263">
        <v>146.23942823272188</v>
      </c>
    </row>
    <row r="5522" spans="2:3" x14ac:dyDescent="0.25">
      <c r="B5522" s="264">
        <v>5459</v>
      </c>
      <c r="C5522" s="263">
        <v>76.410051374031241</v>
      </c>
    </row>
    <row r="5523" spans="2:3" x14ac:dyDescent="0.25">
      <c r="B5523" s="264">
        <v>5460</v>
      </c>
      <c r="C5523" s="263">
        <v>117.8851255977027</v>
      </c>
    </row>
    <row r="5524" spans="2:3" x14ac:dyDescent="0.25">
      <c r="B5524" s="264">
        <v>5461</v>
      </c>
      <c r="C5524" s="263">
        <v>102.94658287665504</v>
      </c>
    </row>
    <row r="5525" spans="2:3" x14ac:dyDescent="0.25">
      <c r="B5525" s="264">
        <v>5462</v>
      </c>
      <c r="C5525" s="263">
        <v>122.48451235102094</v>
      </c>
    </row>
    <row r="5526" spans="2:3" x14ac:dyDescent="0.25">
      <c r="B5526" s="264">
        <v>5463</v>
      </c>
      <c r="C5526" s="263">
        <v>138.3008727893708</v>
      </c>
    </row>
    <row r="5527" spans="2:3" x14ac:dyDescent="0.25">
      <c r="B5527" s="264">
        <v>5464</v>
      </c>
      <c r="C5527" s="263">
        <v>139.46215480698999</v>
      </c>
    </row>
    <row r="5528" spans="2:3" x14ac:dyDescent="0.25">
      <c r="B5528" s="264">
        <v>5465</v>
      </c>
      <c r="C5528" s="263">
        <v>124.35967610175396</v>
      </c>
    </row>
    <row r="5529" spans="2:3" x14ac:dyDescent="0.25">
      <c r="B5529" s="264">
        <v>5466</v>
      </c>
      <c r="C5529" s="263">
        <v>127.61835434527653</v>
      </c>
    </row>
    <row r="5530" spans="2:3" x14ac:dyDescent="0.25">
      <c r="B5530" s="264">
        <v>5467</v>
      </c>
      <c r="C5530" s="263">
        <v>159.93316363549923</v>
      </c>
    </row>
    <row r="5531" spans="2:3" x14ac:dyDescent="0.25">
      <c r="B5531" s="264">
        <v>5468</v>
      </c>
      <c r="C5531" s="263">
        <v>121.54869461004981</v>
      </c>
    </row>
    <row r="5532" spans="2:3" x14ac:dyDescent="0.25">
      <c r="B5532" s="264">
        <v>5469</v>
      </c>
      <c r="C5532" s="263">
        <v>89.131624952122507</v>
      </c>
    </row>
    <row r="5533" spans="2:3" x14ac:dyDescent="0.25">
      <c r="B5533" s="264">
        <v>5470</v>
      </c>
      <c r="C5533" s="263">
        <v>72.552005925644323</v>
      </c>
    </row>
    <row r="5534" spans="2:3" x14ac:dyDescent="0.25">
      <c r="B5534" s="264">
        <v>5471</v>
      </c>
      <c r="C5534" s="263">
        <v>109.21269106586348</v>
      </c>
    </row>
    <row r="5535" spans="2:3" x14ac:dyDescent="0.25">
      <c r="B5535" s="264">
        <v>5472</v>
      </c>
      <c r="C5535" s="263">
        <v>94.85841751889302</v>
      </c>
    </row>
    <row r="5536" spans="2:3" x14ac:dyDescent="0.25">
      <c r="B5536" s="264">
        <v>5473</v>
      </c>
      <c r="C5536" s="263">
        <v>92.977762532018801</v>
      </c>
    </row>
    <row r="5537" spans="2:3" x14ac:dyDescent="0.25">
      <c r="B5537" s="264">
        <v>5474</v>
      </c>
      <c r="C5537" s="263">
        <v>107.29568176073339</v>
      </c>
    </row>
    <row r="5538" spans="2:3" x14ac:dyDescent="0.25">
      <c r="B5538" s="264">
        <v>5475</v>
      </c>
      <c r="C5538" s="263">
        <v>128.22268659603779</v>
      </c>
    </row>
    <row r="5539" spans="2:3" x14ac:dyDescent="0.25">
      <c r="B5539" s="264">
        <v>5476</v>
      </c>
      <c r="C5539" s="263">
        <v>124.16300895694826</v>
      </c>
    </row>
    <row r="5540" spans="2:3" x14ac:dyDescent="0.25">
      <c r="B5540" s="264">
        <v>5477</v>
      </c>
      <c r="C5540" s="263">
        <v>107.53433255467559</v>
      </c>
    </row>
    <row r="5541" spans="2:3" x14ac:dyDescent="0.25">
      <c r="B5541" s="264">
        <v>5478</v>
      </c>
      <c r="C5541" s="263">
        <v>129.67294604731137</v>
      </c>
    </row>
    <row r="5542" spans="2:3" x14ac:dyDescent="0.25">
      <c r="B5542" s="264">
        <v>5479</v>
      </c>
      <c r="C5542" s="263">
        <v>101.78236486838435</v>
      </c>
    </row>
    <row r="5543" spans="2:3" x14ac:dyDescent="0.25">
      <c r="B5543" s="264">
        <v>5480</v>
      </c>
      <c r="C5543" s="263">
        <v>103.05362375758941</v>
      </c>
    </row>
    <row r="5544" spans="2:3" x14ac:dyDescent="0.25">
      <c r="B5544" s="264">
        <v>5481</v>
      </c>
      <c r="C5544" s="263">
        <v>134.77053419833959</v>
      </c>
    </row>
    <row r="5545" spans="2:3" x14ac:dyDescent="0.25">
      <c r="B5545" s="264">
        <v>5482</v>
      </c>
      <c r="C5545" s="263">
        <v>130.98408423519874</v>
      </c>
    </row>
    <row r="5546" spans="2:3" x14ac:dyDescent="0.25">
      <c r="B5546" s="264">
        <v>5483</v>
      </c>
      <c r="C5546" s="263">
        <v>117.75506907715859</v>
      </c>
    </row>
    <row r="5547" spans="2:3" x14ac:dyDescent="0.25">
      <c r="B5547" s="264">
        <v>5484</v>
      </c>
      <c r="C5547" s="263">
        <v>98.403489466375603</v>
      </c>
    </row>
    <row r="5548" spans="2:3" x14ac:dyDescent="0.25">
      <c r="B5548" s="264">
        <v>5485</v>
      </c>
      <c r="C5548" s="263">
        <v>81.494228485019818</v>
      </c>
    </row>
    <row r="5549" spans="2:3" x14ac:dyDescent="0.25">
      <c r="B5549" s="264">
        <v>5486</v>
      </c>
      <c r="C5549" s="263">
        <v>100.73758875508476</v>
      </c>
    </row>
    <row r="5550" spans="2:3" x14ac:dyDescent="0.25">
      <c r="B5550" s="264">
        <v>5487</v>
      </c>
      <c r="C5550" s="263">
        <v>109.46461587564551</v>
      </c>
    </row>
    <row r="5551" spans="2:3" x14ac:dyDescent="0.25">
      <c r="B5551" s="264">
        <v>5488</v>
      </c>
      <c r="C5551" s="263">
        <v>164.56791470657987</v>
      </c>
    </row>
    <row r="5552" spans="2:3" x14ac:dyDescent="0.25">
      <c r="B5552" s="264">
        <v>5489</v>
      </c>
      <c r="C5552" s="263">
        <v>72.643094630640732</v>
      </c>
    </row>
    <row r="5553" spans="2:3" x14ac:dyDescent="0.25">
      <c r="B5553" s="264">
        <v>5490</v>
      </c>
      <c r="C5553" s="263">
        <v>113.7147548630447</v>
      </c>
    </row>
    <row r="5554" spans="2:3" x14ac:dyDescent="0.25">
      <c r="B5554" s="264">
        <v>5491</v>
      </c>
      <c r="C5554" s="263">
        <v>62.697791158068583</v>
      </c>
    </row>
    <row r="5555" spans="2:3" x14ac:dyDescent="0.25">
      <c r="B5555" s="264">
        <v>5492</v>
      </c>
      <c r="C5555" s="263">
        <v>102.94835559263134</v>
      </c>
    </row>
    <row r="5556" spans="2:3" x14ac:dyDescent="0.25">
      <c r="B5556" s="264">
        <v>5493</v>
      </c>
      <c r="C5556" s="263">
        <v>145.63682674468564</v>
      </c>
    </row>
    <row r="5557" spans="2:3" x14ac:dyDescent="0.25">
      <c r="B5557" s="264">
        <v>5494</v>
      </c>
      <c r="C5557" s="263">
        <v>120.62705700669946</v>
      </c>
    </row>
    <row r="5558" spans="2:3" x14ac:dyDescent="0.25">
      <c r="B5558" s="264">
        <v>5495</v>
      </c>
      <c r="C5558" s="263">
        <v>149.4167402921189</v>
      </c>
    </row>
    <row r="5559" spans="2:3" x14ac:dyDescent="0.25">
      <c r="B5559" s="264">
        <v>5496</v>
      </c>
      <c r="C5559" s="263">
        <v>141.802102040568</v>
      </c>
    </row>
    <row r="5560" spans="2:3" x14ac:dyDescent="0.25">
      <c r="B5560" s="264">
        <v>5497</v>
      </c>
      <c r="C5560" s="263">
        <v>100.32820730219935</v>
      </c>
    </row>
    <row r="5561" spans="2:3" x14ac:dyDescent="0.25">
      <c r="B5561" s="264">
        <v>5498</v>
      </c>
      <c r="C5561" s="263">
        <v>137.75037624222651</v>
      </c>
    </row>
    <row r="5562" spans="2:3" x14ac:dyDescent="0.25">
      <c r="B5562" s="264">
        <v>5499</v>
      </c>
      <c r="C5562" s="263">
        <v>117.54072317907453</v>
      </c>
    </row>
    <row r="5563" spans="2:3" x14ac:dyDescent="0.25">
      <c r="B5563" s="264">
        <v>5500</v>
      </c>
      <c r="C5563" s="263">
        <v>147.53388705447077</v>
      </c>
    </row>
    <row r="5564" spans="2:3" x14ac:dyDescent="0.25">
      <c r="B5564" s="264">
        <v>5501</v>
      </c>
      <c r="C5564" s="263">
        <v>130.84091085437996</v>
      </c>
    </row>
    <row r="5565" spans="2:3" x14ac:dyDescent="0.25">
      <c r="B5565" s="264">
        <v>5502</v>
      </c>
      <c r="C5565" s="263">
        <v>147.01830171814774</v>
      </c>
    </row>
    <row r="5566" spans="2:3" x14ac:dyDescent="0.25">
      <c r="B5566" s="264">
        <v>5503</v>
      </c>
      <c r="C5566" s="263">
        <v>122.20979103113767</v>
      </c>
    </row>
    <row r="5567" spans="2:3" x14ac:dyDescent="0.25">
      <c r="B5567" s="264">
        <v>5504</v>
      </c>
      <c r="C5567" s="263">
        <v>152.3656368279392</v>
      </c>
    </row>
    <row r="5568" spans="2:3" x14ac:dyDescent="0.25">
      <c r="B5568" s="264">
        <v>5505</v>
      </c>
      <c r="C5568" s="263">
        <v>124.57097512141183</v>
      </c>
    </row>
    <row r="5569" spans="2:3" x14ac:dyDescent="0.25">
      <c r="B5569" s="264">
        <v>5506</v>
      </c>
      <c r="C5569" s="263">
        <v>105.03989790146808</v>
      </c>
    </row>
    <row r="5570" spans="2:3" x14ac:dyDescent="0.25">
      <c r="B5570" s="264">
        <v>5507</v>
      </c>
      <c r="C5570" s="263">
        <v>166.68713543014425</v>
      </c>
    </row>
    <row r="5571" spans="2:3" x14ac:dyDescent="0.25">
      <c r="B5571" s="264">
        <v>5508</v>
      </c>
      <c r="C5571" s="263">
        <v>127.76720266488819</v>
      </c>
    </row>
    <row r="5572" spans="2:3" x14ac:dyDescent="0.25">
      <c r="B5572" s="264">
        <v>5509</v>
      </c>
      <c r="C5572" s="263">
        <v>109.76132679647505</v>
      </c>
    </row>
    <row r="5573" spans="2:3" x14ac:dyDescent="0.25">
      <c r="B5573" s="264">
        <v>5510</v>
      </c>
      <c r="C5573" s="263">
        <v>130.85712584362955</v>
      </c>
    </row>
    <row r="5574" spans="2:3" x14ac:dyDescent="0.25">
      <c r="B5574" s="264">
        <v>5511</v>
      </c>
      <c r="C5574" s="263">
        <v>131.46330604769264</v>
      </c>
    </row>
    <row r="5575" spans="2:3" x14ac:dyDescent="0.25">
      <c r="B5575" s="264">
        <v>5512</v>
      </c>
      <c r="C5575" s="263">
        <v>117.89008046100554</v>
      </c>
    </row>
    <row r="5576" spans="2:3" x14ac:dyDescent="0.25">
      <c r="B5576" s="264">
        <v>5513</v>
      </c>
      <c r="C5576" s="263">
        <v>122.73949914448816</v>
      </c>
    </row>
    <row r="5577" spans="2:3" x14ac:dyDescent="0.25">
      <c r="B5577" s="264">
        <v>5514</v>
      </c>
      <c r="C5577" s="263">
        <v>131.79014609306796</v>
      </c>
    </row>
    <row r="5578" spans="2:3" x14ac:dyDescent="0.25">
      <c r="B5578" s="264">
        <v>5515</v>
      </c>
      <c r="C5578" s="263">
        <v>140.11688983666463</v>
      </c>
    </row>
    <row r="5579" spans="2:3" x14ac:dyDescent="0.25">
      <c r="B5579" s="264">
        <v>5516</v>
      </c>
      <c r="C5579" s="263">
        <v>140.04107510352091</v>
      </c>
    </row>
    <row r="5580" spans="2:3" x14ac:dyDescent="0.25">
      <c r="B5580" s="264">
        <v>5517</v>
      </c>
      <c r="C5580" s="263">
        <v>121.21275130467802</v>
      </c>
    </row>
    <row r="5581" spans="2:3" x14ac:dyDescent="0.25">
      <c r="B5581" s="264">
        <v>5518</v>
      </c>
      <c r="C5581" s="263">
        <v>136.66226074711238</v>
      </c>
    </row>
    <row r="5582" spans="2:3" x14ac:dyDescent="0.25">
      <c r="B5582" s="264">
        <v>5519</v>
      </c>
      <c r="C5582" s="263">
        <v>140.47384438561357</v>
      </c>
    </row>
    <row r="5583" spans="2:3" x14ac:dyDescent="0.25">
      <c r="B5583" s="264">
        <v>5520</v>
      </c>
      <c r="C5583" s="263">
        <v>118.51466781930959</v>
      </c>
    </row>
    <row r="5584" spans="2:3" x14ac:dyDescent="0.25">
      <c r="B5584" s="264">
        <v>5521</v>
      </c>
      <c r="C5584" s="263">
        <v>130.29499418107929</v>
      </c>
    </row>
    <row r="5585" spans="2:3" x14ac:dyDescent="0.25">
      <c r="B5585" s="264">
        <v>5522</v>
      </c>
      <c r="C5585" s="263">
        <v>103.0205452713103</v>
      </c>
    </row>
    <row r="5586" spans="2:3" x14ac:dyDescent="0.25">
      <c r="B5586" s="264">
        <v>5523</v>
      </c>
      <c r="C5586" s="263">
        <v>125.90474868945178</v>
      </c>
    </row>
    <row r="5587" spans="2:3" x14ac:dyDescent="0.25">
      <c r="B5587" s="264">
        <v>5524</v>
      </c>
      <c r="C5587" s="263">
        <v>106.07296375977938</v>
      </c>
    </row>
    <row r="5588" spans="2:3" x14ac:dyDescent="0.25">
      <c r="B5588" s="264">
        <v>5525</v>
      </c>
      <c r="C5588" s="263">
        <v>97.305080572823485</v>
      </c>
    </row>
    <row r="5589" spans="2:3" x14ac:dyDescent="0.25">
      <c r="B5589" s="264">
        <v>5526</v>
      </c>
      <c r="C5589" s="263">
        <v>101.48071169582263</v>
      </c>
    </row>
    <row r="5590" spans="2:3" x14ac:dyDescent="0.25">
      <c r="B5590" s="264">
        <v>5527</v>
      </c>
      <c r="C5590" s="263">
        <v>99.431830729092468</v>
      </c>
    </row>
    <row r="5591" spans="2:3" x14ac:dyDescent="0.25">
      <c r="B5591" s="264">
        <v>5528</v>
      </c>
      <c r="C5591" s="263">
        <v>77.814212052566461</v>
      </c>
    </row>
    <row r="5592" spans="2:3" x14ac:dyDescent="0.25">
      <c r="B5592" s="264">
        <v>5529</v>
      </c>
      <c r="C5592" s="263">
        <v>129.58035523369034</v>
      </c>
    </row>
    <row r="5593" spans="2:3" x14ac:dyDescent="0.25">
      <c r="B5593" s="264">
        <v>5530</v>
      </c>
      <c r="C5593" s="263">
        <v>116.61633050366741</v>
      </c>
    </row>
    <row r="5594" spans="2:3" x14ac:dyDescent="0.25">
      <c r="B5594" s="264">
        <v>5531</v>
      </c>
      <c r="C5594" s="263">
        <v>97.440763394174297</v>
      </c>
    </row>
    <row r="5595" spans="2:3" x14ac:dyDescent="0.25">
      <c r="B5595" s="264">
        <v>5532</v>
      </c>
      <c r="C5595" s="263">
        <v>89.648051816768401</v>
      </c>
    </row>
    <row r="5596" spans="2:3" x14ac:dyDescent="0.25">
      <c r="B5596" s="264">
        <v>5533</v>
      </c>
      <c r="C5596" s="263">
        <v>104.60684257064099</v>
      </c>
    </row>
    <row r="5597" spans="2:3" x14ac:dyDescent="0.25">
      <c r="B5597" s="264">
        <v>5534</v>
      </c>
      <c r="C5597" s="263">
        <v>146.96178662167793</v>
      </c>
    </row>
    <row r="5598" spans="2:3" x14ac:dyDescent="0.25">
      <c r="B5598" s="264">
        <v>5535</v>
      </c>
      <c r="C5598" s="263">
        <v>86.667605226075906</v>
      </c>
    </row>
    <row r="5599" spans="2:3" x14ac:dyDescent="0.25">
      <c r="B5599" s="264">
        <v>5536</v>
      </c>
      <c r="C5599" s="263">
        <v>100.38214624111913</v>
      </c>
    </row>
    <row r="5600" spans="2:3" x14ac:dyDescent="0.25">
      <c r="B5600" s="264">
        <v>5537</v>
      </c>
      <c r="C5600" s="263">
        <v>150.87923330411607</v>
      </c>
    </row>
    <row r="5601" spans="2:3" x14ac:dyDescent="0.25">
      <c r="B5601" s="264">
        <v>5538</v>
      </c>
      <c r="C5601" s="263">
        <v>105.84593604903145</v>
      </c>
    </row>
    <row r="5602" spans="2:3" x14ac:dyDescent="0.25">
      <c r="B5602" s="264">
        <v>5539</v>
      </c>
      <c r="C5602" s="263">
        <v>158.70554833713862</v>
      </c>
    </row>
    <row r="5603" spans="2:3" x14ac:dyDescent="0.25">
      <c r="B5603" s="264">
        <v>5540</v>
      </c>
      <c r="C5603" s="263">
        <v>182.37293384900221</v>
      </c>
    </row>
    <row r="5604" spans="2:3" x14ac:dyDescent="0.25">
      <c r="B5604" s="264">
        <v>5541</v>
      </c>
      <c r="C5604" s="263">
        <v>136.81876291381363</v>
      </c>
    </row>
    <row r="5605" spans="2:3" x14ac:dyDescent="0.25">
      <c r="B5605" s="264">
        <v>5542</v>
      </c>
      <c r="C5605" s="263">
        <v>110.04248884615905</v>
      </c>
    </row>
    <row r="5606" spans="2:3" x14ac:dyDescent="0.25">
      <c r="B5606" s="264">
        <v>5543</v>
      </c>
      <c r="C5606" s="263">
        <v>116.52544027283047</v>
      </c>
    </row>
    <row r="5607" spans="2:3" x14ac:dyDescent="0.25">
      <c r="B5607" s="264">
        <v>5544</v>
      </c>
      <c r="C5607" s="263">
        <v>129.71830103545554</v>
      </c>
    </row>
    <row r="5608" spans="2:3" x14ac:dyDescent="0.25">
      <c r="B5608" s="264">
        <v>5545</v>
      </c>
      <c r="C5608" s="263">
        <v>114.54677549200282</v>
      </c>
    </row>
    <row r="5609" spans="2:3" x14ac:dyDescent="0.25">
      <c r="B5609" s="264">
        <v>5546</v>
      </c>
      <c r="C5609" s="263">
        <v>145.69697594288235</v>
      </c>
    </row>
    <row r="5610" spans="2:3" x14ac:dyDescent="0.25">
      <c r="B5610" s="264">
        <v>5547</v>
      </c>
      <c r="C5610" s="263">
        <v>82.964440205441832</v>
      </c>
    </row>
    <row r="5611" spans="2:3" x14ac:dyDescent="0.25">
      <c r="B5611" s="264">
        <v>5548</v>
      </c>
      <c r="C5611" s="263">
        <v>176.64801917601608</v>
      </c>
    </row>
    <row r="5612" spans="2:3" x14ac:dyDescent="0.25">
      <c r="B5612" s="264">
        <v>5549</v>
      </c>
      <c r="C5612" s="263">
        <v>113.00225805642582</v>
      </c>
    </row>
    <row r="5613" spans="2:3" x14ac:dyDescent="0.25">
      <c r="B5613" s="264">
        <v>5550</v>
      </c>
      <c r="C5613" s="263">
        <v>116.34459640643</v>
      </c>
    </row>
    <row r="5614" spans="2:3" x14ac:dyDescent="0.25">
      <c r="B5614" s="264">
        <v>5551</v>
      </c>
      <c r="C5614" s="263">
        <v>106.23453371678787</v>
      </c>
    </row>
    <row r="5615" spans="2:3" x14ac:dyDescent="0.25">
      <c r="B5615" s="264">
        <v>5552</v>
      </c>
      <c r="C5615" s="263">
        <v>85.815101190608146</v>
      </c>
    </row>
    <row r="5616" spans="2:3" x14ac:dyDescent="0.25">
      <c r="B5616" s="264">
        <v>5553</v>
      </c>
      <c r="C5616" s="263">
        <v>127.04702171593709</v>
      </c>
    </row>
    <row r="5617" spans="2:3" x14ac:dyDescent="0.25">
      <c r="B5617" s="264">
        <v>5554</v>
      </c>
      <c r="C5617" s="263">
        <v>120.74368100704878</v>
      </c>
    </row>
    <row r="5618" spans="2:3" x14ac:dyDescent="0.25">
      <c r="B5618" s="264">
        <v>5555</v>
      </c>
      <c r="C5618" s="263">
        <v>98.014814445587973</v>
      </c>
    </row>
    <row r="5619" spans="2:3" x14ac:dyDescent="0.25">
      <c r="B5619" s="264">
        <v>5556</v>
      </c>
      <c r="C5619" s="263">
        <v>125.91008497106573</v>
      </c>
    </row>
    <row r="5620" spans="2:3" x14ac:dyDescent="0.25">
      <c r="B5620" s="264">
        <v>5557</v>
      </c>
      <c r="C5620" s="263">
        <v>140.94133473704028</v>
      </c>
    </row>
    <row r="5621" spans="2:3" x14ac:dyDescent="0.25">
      <c r="B5621" s="264">
        <v>5558</v>
      </c>
      <c r="C5621" s="263">
        <v>127.59480841204075</v>
      </c>
    </row>
    <row r="5622" spans="2:3" x14ac:dyDescent="0.25">
      <c r="B5622" s="264">
        <v>5559</v>
      </c>
      <c r="C5622" s="263">
        <v>161.48190958161163</v>
      </c>
    </row>
    <row r="5623" spans="2:3" x14ac:dyDescent="0.25">
      <c r="B5623" s="264">
        <v>5560</v>
      </c>
      <c r="C5623" s="263">
        <v>85.201533320754308</v>
      </c>
    </row>
    <row r="5624" spans="2:3" x14ac:dyDescent="0.25">
      <c r="B5624" s="264">
        <v>5561</v>
      </c>
      <c r="C5624" s="263">
        <v>103.24087245741433</v>
      </c>
    </row>
    <row r="5625" spans="2:3" x14ac:dyDescent="0.25">
      <c r="B5625" s="264">
        <v>5562</v>
      </c>
      <c r="C5625" s="263">
        <v>112.7007516755551</v>
      </c>
    </row>
    <row r="5626" spans="2:3" x14ac:dyDescent="0.25">
      <c r="B5626" s="264">
        <v>5563</v>
      </c>
      <c r="C5626" s="263">
        <v>121.92395924556449</v>
      </c>
    </row>
    <row r="5627" spans="2:3" x14ac:dyDescent="0.25">
      <c r="B5627" s="264">
        <v>5564</v>
      </c>
      <c r="C5627" s="263">
        <v>155.84104986993208</v>
      </c>
    </row>
    <row r="5628" spans="2:3" x14ac:dyDescent="0.25">
      <c r="B5628" s="264">
        <v>5565</v>
      </c>
      <c r="C5628" s="263">
        <v>80.850900062791993</v>
      </c>
    </row>
    <row r="5629" spans="2:3" x14ac:dyDescent="0.25">
      <c r="B5629" s="264">
        <v>5566</v>
      </c>
      <c r="C5629" s="263">
        <v>169.38670355321432</v>
      </c>
    </row>
    <row r="5630" spans="2:3" x14ac:dyDescent="0.25">
      <c r="B5630" s="264">
        <v>5567</v>
      </c>
      <c r="C5630" s="263">
        <v>135.12535914024474</v>
      </c>
    </row>
    <row r="5631" spans="2:3" x14ac:dyDescent="0.25">
      <c r="B5631" s="264">
        <v>5568</v>
      </c>
      <c r="C5631" s="263">
        <v>107.03688216285647</v>
      </c>
    </row>
    <row r="5632" spans="2:3" x14ac:dyDescent="0.25">
      <c r="B5632" s="264">
        <v>5569</v>
      </c>
      <c r="C5632" s="263">
        <v>113.34807593678579</v>
      </c>
    </row>
    <row r="5633" spans="2:3" x14ac:dyDescent="0.25">
      <c r="B5633" s="264">
        <v>5570</v>
      </c>
      <c r="C5633" s="263">
        <v>109.86348634002407</v>
      </c>
    </row>
    <row r="5634" spans="2:3" x14ac:dyDescent="0.25">
      <c r="B5634" s="264">
        <v>5571</v>
      </c>
      <c r="C5634" s="263">
        <v>102.02804986771119</v>
      </c>
    </row>
    <row r="5635" spans="2:3" x14ac:dyDescent="0.25">
      <c r="B5635" s="264">
        <v>5572</v>
      </c>
      <c r="C5635" s="263">
        <v>101.67813452648157</v>
      </c>
    </row>
    <row r="5636" spans="2:3" x14ac:dyDescent="0.25">
      <c r="B5636" s="264">
        <v>5573</v>
      </c>
      <c r="C5636" s="263">
        <v>64.446017893141516</v>
      </c>
    </row>
    <row r="5637" spans="2:3" x14ac:dyDescent="0.25">
      <c r="B5637" s="264">
        <v>5574</v>
      </c>
      <c r="C5637" s="263">
        <v>124.14989835969646</v>
      </c>
    </row>
    <row r="5638" spans="2:3" x14ac:dyDescent="0.25">
      <c r="B5638" s="264">
        <v>5575</v>
      </c>
      <c r="C5638" s="263">
        <v>109.5918853495496</v>
      </c>
    </row>
    <row r="5639" spans="2:3" x14ac:dyDescent="0.25">
      <c r="B5639" s="264">
        <v>5576</v>
      </c>
      <c r="C5639" s="263">
        <v>110.69267072118886</v>
      </c>
    </row>
    <row r="5640" spans="2:3" x14ac:dyDescent="0.25">
      <c r="B5640" s="264">
        <v>5577</v>
      </c>
      <c r="C5640" s="263">
        <v>144.16484468819093</v>
      </c>
    </row>
    <row r="5641" spans="2:3" x14ac:dyDescent="0.25">
      <c r="B5641" s="264">
        <v>5578</v>
      </c>
      <c r="C5641" s="263">
        <v>60.469183273901173</v>
      </c>
    </row>
    <row r="5642" spans="2:3" x14ac:dyDescent="0.25">
      <c r="B5642" s="264">
        <v>5579</v>
      </c>
      <c r="C5642" s="263">
        <v>109.98778260059029</v>
      </c>
    </row>
    <row r="5643" spans="2:3" x14ac:dyDescent="0.25">
      <c r="B5643" s="264">
        <v>5580</v>
      </c>
      <c r="C5643" s="263">
        <v>107.37197630062374</v>
      </c>
    </row>
    <row r="5644" spans="2:3" x14ac:dyDescent="0.25">
      <c r="B5644" s="264">
        <v>5581</v>
      </c>
      <c r="C5644" s="263">
        <v>110.7115757277712</v>
      </c>
    </row>
    <row r="5645" spans="2:3" x14ac:dyDescent="0.25">
      <c r="B5645" s="264">
        <v>5582</v>
      </c>
      <c r="C5645" s="263">
        <v>105.52080100616656</v>
      </c>
    </row>
    <row r="5646" spans="2:3" x14ac:dyDescent="0.25">
      <c r="B5646" s="264">
        <v>5583</v>
      </c>
      <c r="C5646" s="263">
        <v>100.64694828126554</v>
      </c>
    </row>
    <row r="5647" spans="2:3" x14ac:dyDescent="0.25">
      <c r="B5647" s="264">
        <v>5584</v>
      </c>
      <c r="C5647" s="263">
        <v>95.146000215131352</v>
      </c>
    </row>
    <row r="5648" spans="2:3" x14ac:dyDescent="0.25">
      <c r="B5648" s="264">
        <v>5585</v>
      </c>
      <c r="C5648" s="263">
        <v>116.63380069878505</v>
      </c>
    </row>
    <row r="5649" spans="2:3" x14ac:dyDescent="0.25">
      <c r="B5649" s="264">
        <v>5586</v>
      </c>
      <c r="C5649" s="263">
        <v>84.363178163013657</v>
      </c>
    </row>
    <row r="5650" spans="2:3" x14ac:dyDescent="0.25">
      <c r="B5650" s="264">
        <v>5587</v>
      </c>
      <c r="C5650" s="263">
        <v>123.33222261666926</v>
      </c>
    </row>
    <row r="5651" spans="2:3" x14ac:dyDescent="0.25">
      <c r="B5651" s="264">
        <v>5588</v>
      </c>
      <c r="C5651" s="263">
        <v>91.063240463525844</v>
      </c>
    </row>
    <row r="5652" spans="2:3" x14ac:dyDescent="0.25">
      <c r="B5652" s="264">
        <v>5589</v>
      </c>
      <c r="C5652" s="263">
        <v>104.04905125464565</v>
      </c>
    </row>
    <row r="5653" spans="2:3" x14ac:dyDescent="0.25">
      <c r="B5653" s="264">
        <v>5590</v>
      </c>
      <c r="C5653" s="263">
        <v>104.74029298431084</v>
      </c>
    </row>
    <row r="5654" spans="2:3" x14ac:dyDescent="0.25">
      <c r="B5654" s="264">
        <v>5591</v>
      </c>
      <c r="C5654" s="263">
        <v>113.44978965563266</v>
      </c>
    </row>
    <row r="5655" spans="2:3" x14ac:dyDescent="0.25">
      <c r="B5655" s="264">
        <v>5592</v>
      </c>
      <c r="C5655" s="263">
        <v>137.62981914190493</v>
      </c>
    </row>
    <row r="5656" spans="2:3" x14ac:dyDescent="0.25">
      <c r="B5656" s="264">
        <v>5593</v>
      </c>
      <c r="C5656" s="263">
        <v>91.263167851823226</v>
      </c>
    </row>
    <row r="5657" spans="2:3" x14ac:dyDescent="0.25">
      <c r="B5657" s="264">
        <v>5594</v>
      </c>
      <c r="C5657" s="263">
        <v>135.02574021621317</v>
      </c>
    </row>
    <row r="5658" spans="2:3" x14ac:dyDescent="0.25">
      <c r="B5658" s="264">
        <v>5595</v>
      </c>
      <c r="C5658" s="263">
        <v>86.292683617634211</v>
      </c>
    </row>
    <row r="5659" spans="2:3" x14ac:dyDescent="0.25">
      <c r="B5659" s="264">
        <v>5596</v>
      </c>
      <c r="C5659" s="263">
        <v>125.27540623712287</v>
      </c>
    </row>
    <row r="5660" spans="2:3" x14ac:dyDescent="0.25">
      <c r="B5660" s="264">
        <v>5597</v>
      </c>
      <c r="C5660" s="263">
        <v>106.59631344072098</v>
      </c>
    </row>
    <row r="5661" spans="2:3" x14ac:dyDescent="0.25">
      <c r="B5661" s="264">
        <v>5598</v>
      </c>
      <c r="C5661" s="263">
        <v>112.74514985554225</v>
      </c>
    </row>
    <row r="5662" spans="2:3" x14ac:dyDescent="0.25">
      <c r="B5662" s="264">
        <v>5599</v>
      </c>
      <c r="C5662" s="263">
        <v>110.82778069167829</v>
      </c>
    </row>
    <row r="5663" spans="2:3" x14ac:dyDescent="0.25">
      <c r="B5663" s="264">
        <v>5600</v>
      </c>
      <c r="C5663" s="263">
        <v>124.85465940294883</v>
      </c>
    </row>
    <row r="5664" spans="2:3" x14ac:dyDescent="0.25">
      <c r="B5664" s="264">
        <v>5601</v>
      </c>
      <c r="C5664" s="263">
        <v>147.5876582923878</v>
      </c>
    </row>
    <row r="5665" spans="2:3" x14ac:dyDescent="0.25">
      <c r="B5665" s="264">
        <v>5602</v>
      </c>
      <c r="C5665" s="263">
        <v>131.01569904203419</v>
      </c>
    </row>
    <row r="5666" spans="2:3" x14ac:dyDescent="0.25">
      <c r="B5666" s="264">
        <v>5603</v>
      </c>
      <c r="C5666" s="263">
        <v>117.09481166699146</v>
      </c>
    </row>
    <row r="5667" spans="2:3" x14ac:dyDescent="0.25">
      <c r="B5667" s="264">
        <v>5604</v>
      </c>
      <c r="C5667" s="263">
        <v>113.65638452013862</v>
      </c>
    </row>
    <row r="5668" spans="2:3" x14ac:dyDescent="0.25">
      <c r="B5668" s="264">
        <v>5605</v>
      </c>
      <c r="C5668" s="263">
        <v>160.82981288189708</v>
      </c>
    </row>
    <row r="5669" spans="2:3" x14ac:dyDescent="0.25">
      <c r="B5669" s="264">
        <v>5606</v>
      </c>
      <c r="C5669" s="263">
        <v>135.45694593770872</v>
      </c>
    </row>
    <row r="5670" spans="2:3" x14ac:dyDescent="0.25">
      <c r="B5670" s="264">
        <v>5607</v>
      </c>
      <c r="C5670" s="263">
        <v>107.28936090180542</v>
      </c>
    </row>
    <row r="5671" spans="2:3" x14ac:dyDescent="0.25">
      <c r="B5671" s="264">
        <v>5608</v>
      </c>
      <c r="C5671" s="263">
        <v>121.87459052646841</v>
      </c>
    </row>
    <row r="5672" spans="2:3" x14ac:dyDescent="0.25">
      <c r="B5672" s="264">
        <v>5609</v>
      </c>
      <c r="C5672" s="263">
        <v>122.50106985350422</v>
      </c>
    </row>
    <row r="5673" spans="2:3" x14ac:dyDescent="0.25">
      <c r="B5673" s="264">
        <v>5610</v>
      </c>
      <c r="C5673" s="263">
        <v>113.97963875112393</v>
      </c>
    </row>
    <row r="5674" spans="2:3" x14ac:dyDescent="0.25">
      <c r="B5674" s="264">
        <v>5611</v>
      </c>
      <c r="C5674" s="263">
        <v>116.68499053891473</v>
      </c>
    </row>
    <row r="5675" spans="2:3" x14ac:dyDescent="0.25">
      <c r="B5675" s="264">
        <v>5612</v>
      </c>
      <c r="C5675" s="263">
        <v>143.70371951096442</v>
      </c>
    </row>
    <row r="5676" spans="2:3" x14ac:dyDescent="0.25">
      <c r="B5676" s="264">
        <v>5613</v>
      </c>
      <c r="C5676" s="263">
        <v>113.17974888132184</v>
      </c>
    </row>
    <row r="5677" spans="2:3" x14ac:dyDescent="0.25">
      <c r="B5677" s="264">
        <v>5614</v>
      </c>
      <c r="C5677" s="263">
        <v>85.901721576126334</v>
      </c>
    </row>
    <row r="5678" spans="2:3" x14ac:dyDescent="0.25">
      <c r="B5678" s="264">
        <v>5615</v>
      </c>
      <c r="C5678" s="263">
        <v>121.83062625033685</v>
      </c>
    </row>
    <row r="5679" spans="2:3" x14ac:dyDescent="0.25">
      <c r="B5679" s="264">
        <v>5616</v>
      </c>
      <c r="C5679" s="263">
        <v>131.83486502432439</v>
      </c>
    </row>
    <row r="5680" spans="2:3" x14ac:dyDescent="0.25">
      <c r="B5680" s="264">
        <v>5617</v>
      </c>
      <c r="C5680" s="263">
        <v>102.33489701946112</v>
      </c>
    </row>
    <row r="5681" spans="2:3" x14ac:dyDescent="0.25">
      <c r="B5681" s="264">
        <v>5618</v>
      </c>
      <c r="C5681" s="263">
        <v>75.430840567147385</v>
      </c>
    </row>
    <row r="5682" spans="2:3" x14ac:dyDescent="0.25">
      <c r="B5682" s="264">
        <v>5619</v>
      </c>
      <c r="C5682" s="263">
        <v>202.142321121012</v>
      </c>
    </row>
    <row r="5683" spans="2:3" x14ac:dyDescent="0.25">
      <c r="B5683" s="264">
        <v>5620</v>
      </c>
      <c r="C5683" s="263">
        <v>123.12219348445903</v>
      </c>
    </row>
    <row r="5684" spans="2:3" x14ac:dyDescent="0.25">
      <c r="B5684" s="264">
        <v>5621</v>
      </c>
      <c r="C5684" s="263">
        <v>120.95192663509317</v>
      </c>
    </row>
    <row r="5685" spans="2:3" x14ac:dyDescent="0.25">
      <c r="B5685" s="264">
        <v>5622</v>
      </c>
      <c r="C5685" s="263">
        <v>87.437962468026285</v>
      </c>
    </row>
    <row r="5686" spans="2:3" x14ac:dyDescent="0.25">
      <c r="B5686" s="264">
        <v>5623</v>
      </c>
      <c r="C5686" s="263">
        <v>126.08333268642158</v>
      </c>
    </row>
    <row r="5687" spans="2:3" x14ac:dyDescent="0.25">
      <c r="B5687" s="264">
        <v>5624</v>
      </c>
      <c r="C5687" s="263">
        <v>134.16942255233812</v>
      </c>
    </row>
    <row r="5688" spans="2:3" x14ac:dyDescent="0.25">
      <c r="B5688" s="264">
        <v>5625</v>
      </c>
      <c r="C5688" s="263">
        <v>92.104522855060367</v>
      </c>
    </row>
    <row r="5689" spans="2:3" x14ac:dyDescent="0.25">
      <c r="B5689" s="264">
        <v>5626</v>
      </c>
      <c r="C5689" s="263">
        <v>101.65203530846981</v>
      </c>
    </row>
    <row r="5690" spans="2:3" x14ac:dyDescent="0.25">
      <c r="B5690" s="264">
        <v>5627</v>
      </c>
      <c r="C5690" s="263">
        <v>127.2523989985483</v>
      </c>
    </row>
    <row r="5691" spans="2:3" x14ac:dyDescent="0.25">
      <c r="B5691" s="264">
        <v>5628</v>
      </c>
      <c r="C5691" s="263">
        <v>145.16224388030486</v>
      </c>
    </row>
    <row r="5692" spans="2:3" x14ac:dyDescent="0.25">
      <c r="B5692" s="264">
        <v>5629</v>
      </c>
      <c r="C5692" s="263">
        <v>92.685963158590241</v>
      </c>
    </row>
    <row r="5693" spans="2:3" x14ac:dyDescent="0.25">
      <c r="B5693" s="264">
        <v>5630</v>
      </c>
      <c r="C5693" s="263">
        <v>155.22299175124905</v>
      </c>
    </row>
    <row r="5694" spans="2:3" x14ac:dyDescent="0.25">
      <c r="B5694" s="264">
        <v>5631</v>
      </c>
      <c r="C5694" s="263">
        <v>106.40960867993682</v>
      </c>
    </row>
    <row r="5695" spans="2:3" x14ac:dyDescent="0.25">
      <c r="B5695" s="264">
        <v>5632</v>
      </c>
      <c r="C5695" s="263">
        <v>119.0039058807135</v>
      </c>
    </row>
    <row r="5696" spans="2:3" x14ac:dyDescent="0.25">
      <c r="B5696" s="264">
        <v>5633</v>
      </c>
      <c r="C5696" s="263">
        <v>112.50446689594324</v>
      </c>
    </row>
    <row r="5697" spans="2:3" x14ac:dyDescent="0.25">
      <c r="B5697" s="264">
        <v>5634</v>
      </c>
      <c r="C5697" s="263">
        <v>137.14374872992056</v>
      </c>
    </row>
    <row r="5698" spans="2:3" x14ac:dyDescent="0.25">
      <c r="B5698" s="264">
        <v>5635</v>
      </c>
      <c r="C5698" s="263">
        <v>110.81880548160872</v>
      </c>
    </row>
    <row r="5699" spans="2:3" x14ac:dyDescent="0.25">
      <c r="B5699" s="264">
        <v>5636</v>
      </c>
      <c r="C5699" s="263">
        <v>126.2595504027876</v>
      </c>
    </row>
    <row r="5700" spans="2:3" x14ac:dyDescent="0.25">
      <c r="B5700" s="264">
        <v>5637</v>
      </c>
      <c r="C5700" s="263">
        <v>113.52037178936358</v>
      </c>
    </row>
    <row r="5701" spans="2:3" x14ac:dyDescent="0.25">
      <c r="B5701" s="264">
        <v>5638</v>
      </c>
      <c r="C5701" s="263">
        <v>143.73777588816532</v>
      </c>
    </row>
    <row r="5702" spans="2:3" x14ac:dyDescent="0.25">
      <c r="B5702" s="264">
        <v>5639</v>
      </c>
      <c r="C5702" s="263">
        <v>143.79423060286484</v>
      </c>
    </row>
    <row r="5703" spans="2:3" x14ac:dyDescent="0.25">
      <c r="B5703" s="264">
        <v>5640</v>
      </c>
      <c r="C5703" s="263">
        <v>117.08488787400478</v>
      </c>
    </row>
    <row r="5704" spans="2:3" x14ac:dyDescent="0.25">
      <c r="B5704" s="264">
        <v>5641</v>
      </c>
      <c r="C5704" s="263">
        <v>127.74820675867478</v>
      </c>
    </row>
    <row r="5705" spans="2:3" x14ac:dyDescent="0.25">
      <c r="B5705" s="264">
        <v>5642</v>
      </c>
      <c r="C5705" s="263">
        <v>126.24305947205174</v>
      </c>
    </row>
    <row r="5706" spans="2:3" x14ac:dyDescent="0.25">
      <c r="B5706" s="264">
        <v>5643</v>
      </c>
      <c r="C5706" s="263">
        <v>125.58929695140378</v>
      </c>
    </row>
    <row r="5707" spans="2:3" x14ac:dyDescent="0.25">
      <c r="B5707" s="264">
        <v>5644</v>
      </c>
      <c r="C5707" s="263">
        <v>99.93188415857044</v>
      </c>
    </row>
    <row r="5708" spans="2:3" x14ac:dyDescent="0.25">
      <c r="B5708" s="264">
        <v>5645</v>
      </c>
      <c r="C5708" s="263">
        <v>151.39609244353409</v>
      </c>
    </row>
    <row r="5709" spans="2:3" x14ac:dyDescent="0.25">
      <c r="B5709" s="264">
        <v>5646</v>
      </c>
      <c r="C5709" s="263">
        <v>137.51158051791333</v>
      </c>
    </row>
    <row r="5710" spans="2:3" x14ac:dyDescent="0.25">
      <c r="B5710" s="264">
        <v>5647</v>
      </c>
      <c r="C5710" s="263">
        <v>81.467996106134564</v>
      </c>
    </row>
    <row r="5711" spans="2:3" x14ac:dyDescent="0.25">
      <c r="B5711" s="264">
        <v>5648</v>
      </c>
      <c r="C5711" s="263">
        <v>106.50624019430268</v>
      </c>
    </row>
    <row r="5712" spans="2:3" x14ac:dyDescent="0.25">
      <c r="B5712" s="264">
        <v>5649</v>
      </c>
      <c r="C5712" s="263">
        <v>108.12705399047641</v>
      </c>
    </row>
    <row r="5713" spans="2:3" x14ac:dyDescent="0.25">
      <c r="B5713" s="264">
        <v>5650</v>
      </c>
      <c r="C5713" s="263">
        <v>108.97610810502988</v>
      </c>
    </row>
    <row r="5714" spans="2:3" x14ac:dyDescent="0.25">
      <c r="B5714" s="264">
        <v>5651</v>
      </c>
      <c r="C5714" s="263">
        <v>133.08616479343647</v>
      </c>
    </row>
    <row r="5715" spans="2:3" x14ac:dyDescent="0.25">
      <c r="B5715" s="264">
        <v>5652</v>
      </c>
      <c r="C5715" s="263">
        <v>94.827368611079294</v>
      </c>
    </row>
    <row r="5716" spans="2:3" x14ac:dyDescent="0.25">
      <c r="B5716" s="264">
        <v>5653</v>
      </c>
      <c r="C5716" s="263">
        <v>111.13401946433623</v>
      </c>
    </row>
    <row r="5717" spans="2:3" x14ac:dyDescent="0.25">
      <c r="B5717" s="264">
        <v>5654</v>
      </c>
      <c r="C5717" s="263">
        <v>120.79013527398138</v>
      </c>
    </row>
    <row r="5718" spans="2:3" x14ac:dyDescent="0.25">
      <c r="B5718" s="264">
        <v>5655</v>
      </c>
      <c r="C5718" s="263">
        <v>119.39141826578829</v>
      </c>
    </row>
    <row r="5719" spans="2:3" x14ac:dyDescent="0.25">
      <c r="B5719" s="264">
        <v>5656</v>
      </c>
      <c r="C5719" s="263">
        <v>97.217687119107367</v>
      </c>
    </row>
    <row r="5720" spans="2:3" x14ac:dyDescent="0.25">
      <c r="B5720" s="264">
        <v>5657</v>
      </c>
      <c r="C5720" s="263">
        <v>106.20332592666307</v>
      </c>
    </row>
    <row r="5721" spans="2:3" x14ac:dyDescent="0.25">
      <c r="B5721" s="264">
        <v>5658</v>
      </c>
      <c r="C5721" s="263">
        <v>90.711741694295768</v>
      </c>
    </row>
    <row r="5722" spans="2:3" x14ac:dyDescent="0.25">
      <c r="B5722" s="264">
        <v>5659</v>
      </c>
      <c r="C5722" s="263">
        <v>119.61300567278705</v>
      </c>
    </row>
    <row r="5723" spans="2:3" x14ac:dyDescent="0.25">
      <c r="B5723" s="264">
        <v>5660</v>
      </c>
      <c r="C5723" s="263">
        <v>110.11185556412909</v>
      </c>
    </row>
    <row r="5724" spans="2:3" x14ac:dyDescent="0.25">
      <c r="B5724" s="264">
        <v>5661</v>
      </c>
      <c r="C5724" s="263">
        <v>122.38994812423572</v>
      </c>
    </row>
    <row r="5725" spans="2:3" x14ac:dyDescent="0.25">
      <c r="B5725" s="264">
        <v>5662</v>
      </c>
      <c r="C5725" s="263">
        <v>130.55173598524476</v>
      </c>
    </row>
    <row r="5726" spans="2:3" x14ac:dyDescent="0.25">
      <c r="B5726" s="264">
        <v>5663</v>
      </c>
      <c r="C5726" s="263">
        <v>121.75357250566816</v>
      </c>
    </row>
    <row r="5727" spans="2:3" x14ac:dyDescent="0.25">
      <c r="B5727" s="264">
        <v>5664</v>
      </c>
      <c r="C5727" s="263">
        <v>104.71729501283318</v>
      </c>
    </row>
    <row r="5728" spans="2:3" x14ac:dyDescent="0.25">
      <c r="B5728" s="264">
        <v>5665</v>
      </c>
      <c r="C5728" s="263">
        <v>119.25075532062745</v>
      </c>
    </row>
    <row r="5729" spans="2:3" x14ac:dyDescent="0.25">
      <c r="B5729" s="264">
        <v>5666</v>
      </c>
      <c r="C5729" s="263">
        <v>145.02955972355906</v>
      </c>
    </row>
    <row r="5730" spans="2:3" x14ac:dyDescent="0.25">
      <c r="B5730" s="264">
        <v>5667</v>
      </c>
      <c r="C5730" s="263">
        <v>148.78377828298369</v>
      </c>
    </row>
    <row r="5731" spans="2:3" x14ac:dyDescent="0.25">
      <c r="B5731" s="264">
        <v>5668</v>
      </c>
      <c r="C5731" s="263">
        <v>89.942111800890601</v>
      </c>
    </row>
    <row r="5732" spans="2:3" x14ac:dyDescent="0.25">
      <c r="B5732" s="264">
        <v>5669</v>
      </c>
      <c r="C5732" s="263">
        <v>102.90409210102351</v>
      </c>
    </row>
    <row r="5733" spans="2:3" x14ac:dyDescent="0.25">
      <c r="B5733" s="264">
        <v>5670</v>
      </c>
      <c r="C5733" s="263">
        <v>135.36886871765623</v>
      </c>
    </row>
    <row r="5734" spans="2:3" x14ac:dyDescent="0.25">
      <c r="B5734" s="264">
        <v>5671</v>
      </c>
      <c r="C5734" s="263">
        <v>142.1856403359682</v>
      </c>
    </row>
    <row r="5735" spans="2:3" x14ac:dyDescent="0.25">
      <c r="B5735" s="264">
        <v>5672</v>
      </c>
      <c r="C5735" s="263">
        <v>104.23497228521273</v>
      </c>
    </row>
    <row r="5736" spans="2:3" x14ac:dyDescent="0.25">
      <c r="B5736" s="264">
        <v>5673</v>
      </c>
      <c r="C5736" s="263">
        <v>154.6928277643749</v>
      </c>
    </row>
    <row r="5737" spans="2:3" x14ac:dyDescent="0.25">
      <c r="B5737" s="264">
        <v>5674</v>
      </c>
      <c r="C5737" s="263">
        <v>87.395342328961874</v>
      </c>
    </row>
    <row r="5738" spans="2:3" x14ac:dyDescent="0.25">
      <c r="B5738" s="264">
        <v>5675</v>
      </c>
      <c r="C5738" s="263">
        <v>130.1723352687699</v>
      </c>
    </row>
    <row r="5739" spans="2:3" x14ac:dyDescent="0.25">
      <c r="B5739" s="264">
        <v>5676</v>
      </c>
      <c r="C5739" s="263">
        <v>80.002271385256336</v>
      </c>
    </row>
    <row r="5740" spans="2:3" x14ac:dyDescent="0.25">
      <c r="B5740" s="264">
        <v>5677</v>
      </c>
      <c r="C5740" s="263">
        <v>132.13615198744938</v>
      </c>
    </row>
    <row r="5741" spans="2:3" x14ac:dyDescent="0.25">
      <c r="B5741" s="264">
        <v>5678</v>
      </c>
      <c r="C5741" s="263">
        <v>110.9469277972339</v>
      </c>
    </row>
    <row r="5742" spans="2:3" x14ac:dyDescent="0.25">
      <c r="B5742" s="264">
        <v>5679</v>
      </c>
      <c r="C5742" s="263">
        <v>107.62984672489054</v>
      </c>
    </row>
    <row r="5743" spans="2:3" x14ac:dyDescent="0.25">
      <c r="B5743" s="264">
        <v>5680</v>
      </c>
      <c r="C5743" s="263">
        <v>93.86735309131906</v>
      </c>
    </row>
    <row r="5744" spans="2:3" x14ac:dyDescent="0.25">
      <c r="B5744" s="264">
        <v>5681</v>
      </c>
      <c r="C5744" s="263">
        <v>132.72706016071734</v>
      </c>
    </row>
    <row r="5745" spans="2:3" x14ac:dyDescent="0.25">
      <c r="B5745" s="264">
        <v>5682</v>
      </c>
      <c r="C5745" s="263">
        <v>101.72411978038026</v>
      </c>
    </row>
    <row r="5746" spans="2:3" x14ac:dyDescent="0.25">
      <c r="B5746" s="264">
        <v>5683</v>
      </c>
      <c r="C5746" s="263">
        <v>143.59292831110145</v>
      </c>
    </row>
    <row r="5747" spans="2:3" x14ac:dyDescent="0.25">
      <c r="B5747" s="264">
        <v>5684</v>
      </c>
      <c r="C5747" s="263">
        <v>95.39138388451866</v>
      </c>
    </row>
    <row r="5748" spans="2:3" x14ac:dyDescent="0.25">
      <c r="B5748" s="264">
        <v>5685</v>
      </c>
      <c r="C5748" s="263">
        <v>109.6278840156137</v>
      </c>
    </row>
    <row r="5749" spans="2:3" x14ac:dyDescent="0.25">
      <c r="B5749" s="264">
        <v>5686</v>
      </c>
      <c r="C5749" s="263">
        <v>113.98036324425449</v>
      </c>
    </row>
    <row r="5750" spans="2:3" x14ac:dyDescent="0.25">
      <c r="B5750" s="264">
        <v>5687</v>
      </c>
      <c r="C5750" s="263">
        <v>131.78738241640389</v>
      </c>
    </row>
    <row r="5751" spans="2:3" x14ac:dyDescent="0.25">
      <c r="B5751" s="264">
        <v>5688</v>
      </c>
      <c r="C5751" s="263">
        <v>127.81580459915321</v>
      </c>
    </row>
    <row r="5752" spans="2:3" x14ac:dyDescent="0.25">
      <c r="B5752" s="264">
        <v>5689</v>
      </c>
      <c r="C5752" s="263">
        <v>111.9330315310476</v>
      </c>
    </row>
    <row r="5753" spans="2:3" x14ac:dyDescent="0.25">
      <c r="B5753" s="264">
        <v>5690</v>
      </c>
      <c r="C5753" s="263">
        <v>141.89987572217512</v>
      </c>
    </row>
    <row r="5754" spans="2:3" x14ac:dyDescent="0.25">
      <c r="B5754" s="264">
        <v>5691</v>
      </c>
      <c r="C5754" s="263">
        <v>101.75566293511568</v>
      </c>
    </row>
    <row r="5755" spans="2:3" x14ac:dyDescent="0.25">
      <c r="B5755" s="264">
        <v>5692</v>
      </c>
      <c r="C5755" s="263">
        <v>111.40774854805431</v>
      </c>
    </row>
    <row r="5756" spans="2:3" x14ac:dyDescent="0.25">
      <c r="B5756" s="264">
        <v>5693</v>
      </c>
      <c r="C5756" s="263">
        <v>143.1958572426779</v>
      </c>
    </row>
    <row r="5757" spans="2:3" x14ac:dyDescent="0.25">
      <c r="B5757" s="264">
        <v>5694</v>
      </c>
      <c r="C5757" s="263">
        <v>79.688943432888152</v>
      </c>
    </row>
    <row r="5758" spans="2:3" x14ac:dyDescent="0.25">
      <c r="B5758" s="264">
        <v>5695</v>
      </c>
      <c r="C5758" s="263">
        <v>119.14853079659619</v>
      </c>
    </row>
    <row r="5759" spans="2:3" x14ac:dyDescent="0.25">
      <c r="B5759" s="264">
        <v>5696</v>
      </c>
      <c r="C5759" s="263">
        <v>134.32315522248706</v>
      </c>
    </row>
    <row r="5760" spans="2:3" x14ac:dyDescent="0.25">
      <c r="B5760" s="264">
        <v>5697</v>
      </c>
      <c r="C5760" s="263">
        <v>117.18868960350913</v>
      </c>
    </row>
    <row r="5761" spans="2:3" x14ac:dyDescent="0.25">
      <c r="B5761" s="264">
        <v>5698</v>
      </c>
      <c r="C5761" s="263">
        <v>107.48035048222793</v>
      </c>
    </row>
    <row r="5762" spans="2:3" x14ac:dyDescent="0.25">
      <c r="B5762" s="264">
        <v>5699</v>
      </c>
      <c r="C5762" s="263">
        <v>129.86114040753063</v>
      </c>
    </row>
    <row r="5763" spans="2:3" x14ac:dyDescent="0.25">
      <c r="B5763" s="264">
        <v>5700</v>
      </c>
      <c r="C5763" s="263">
        <v>147.87679317371288</v>
      </c>
    </row>
    <row r="5764" spans="2:3" x14ac:dyDescent="0.25">
      <c r="B5764" s="264">
        <v>5701</v>
      </c>
      <c r="C5764" s="263">
        <v>73.945986364283343</v>
      </c>
    </row>
    <row r="5765" spans="2:3" x14ac:dyDescent="0.25">
      <c r="B5765" s="264">
        <v>5702</v>
      </c>
      <c r="C5765" s="263">
        <v>122.31533813729961</v>
      </c>
    </row>
    <row r="5766" spans="2:3" x14ac:dyDescent="0.25">
      <c r="B5766" s="264">
        <v>5703</v>
      </c>
      <c r="C5766" s="263">
        <v>150.83393582248306</v>
      </c>
    </row>
    <row r="5767" spans="2:3" x14ac:dyDescent="0.25">
      <c r="B5767" s="264">
        <v>5704</v>
      </c>
      <c r="C5767" s="263">
        <v>124.77726990797285</v>
      </c>
    </row>
    <row r="5768" spans="2:3" x14ac:dyDescent="0.25">
      <c r="B5768" s="264">
        <v>5705</v>
      </c>
      <c r="C5768" s="263">
        <v>165.44009222520785</v>
      </c>
    </row>
    <row r="5769" spans="2:3" x14ac:dyDescent="0.25">
      <c r="B5769" s="264">
        <v>5706</v>
      </c>
      <c r="C5769" s="263">
        <v>136.80756589462879</v>
      </c>
    </row>
    <row r="5770" spans="2:3" x14ac:dyDescent="0.25">
      <c r="B5770" s="264">
        <v>5707</v>
      </c>
      <c r="C5770" s="263">
        <v>101.34423067136817</v>
      </c>
    </row>
    <row r="5771" spans="2:3" x14ac:dyDescent="0.25">
      <c r="B5771" s="264">
        <v>5708</v>
      </c>
      <c r="C5771" s="263">
        <v>88.242714469820513</v>
      </c>
    </row>
    <row r="5772" spans="2:3" x14ac:dyDescent="0.25">
      <c r="B5772" s="264">
        <v>5709</v>
      </c>
      <c r="C5772" s="263">
        <v>89.661540005395238</v>
      </c>
    </row>
    <row r="5773" spans="2:3" x14ac:dyDescent="0.25">
      <c r="B5773" s="264">
        <v>5710</v>
      </c>
      <c r="C5773" s="263">
        <v>110.55790912768688</v>
      </c>
    </row>
    <row r="5774" spans="2:3" x14ac:dyDescent="0.25">
      <c r="B5774" s="264">
        <v>5711</v>
      </c>
      <c r="C5774" s="263">
        <v>116.51721487977646</v>
      </c>
    </row>
    <row r="5775" spans="2:3" x14ac:dyDescent="0.25">
      <c r="B5775" s="264">
        <v>5712</v>
      </c>
      <c r="C5775" s="263">
        <v>106.05623804613184</v>
      </c>
    </row>
    <row r="5776" spans="2:3" x14ac:dyDescent="0.25">
      <c r="B5776" s="264">
        <v>5713</v>
      </c>
      <c r="C5776" s="263">
        <v>146.13635045650443</v>
      </c>
    </row>
    <row r="5777" spans="2:3" x14ac:dyDescent="0.25">
      <c r="B5777" s="264">
        <v>5714</v>
      </c>
      <c r="C5777" s="263">
        <v>97.21057854344852</v>
      </c>
    </row>
    <row r="5778" spans="2:3" x14ac:dyDescent="0.25">
      <c r="B5778" s="264">
        <v>5715</v>
      </c>
      <c r="C5778" s="263">
        <v>106.48207295200744</v>
      </c>
    </row>
    <row r="5779" spans="2:3" x14ac:dyDescent="0.25">
      <c r="B5779" s="264">
        <v>5716</v>
      </c>
      <c r="C5779" s="263">
        <v>125.35397775819973</v>
      </c>
    </row>
    <row r="5780" spans="2:3" x14ac:dyDescent="0.25">
      <c r="B5780" s="264">
        <v>5717</v>
      </c>
      <c r="C5780" s="263">
        <v>103.63774951873006</v>
      </c>
    </row>
    <row r="5781" spans="2:3" x14ac:dyDescent="0.25">
      <c r="B5781" s="264">
        <v>5718</v>
      </c>
      <c r="C5781" s="263">
        <v>82.961023704988165</v>
      </c>
    </row>
    <row r="5782" spans="2:3" x14ac:dyDescent="0.25">
      <c r="B5782" s="264">
        <v>5719</v>
      </c>
      <c r="C5782" s="263">
        <v>115.77915289793243</v>
      </c>
    </row>
    <row r="5783" spans="2:3" x14ac:dyDescent="0.25">
      <c r="B5783" s="264">
        <v>5720</v>
      </c>
      <c r="C5783" s="263">
        <v>108.76364350753578</v>
      </c>
    </row>
    <row r="5784" spans="2:3" x14ac:dyDescent="0.25">
      <c r="B5784" s="264">
        <v>5721</v>
      </c>
      <c r="C5784" s="263">
        <v>118.09383703892809</v>
      </c>
    </row>
    <row r="5785" spans="2:3" x14ac:dyDescent="0.25">
      <c r="B5785" s="264">
        <v>5722</v>
      </c>
      <c r="C5785" s="263">
        <v>142.63469588964168</v>
      </c>
    </row>
    <row r="5786" spans="2:3" x14ac:dyDescent="0.25">
      <c r="B5786" s="264">
        <v>5723</v>
      </c>
      <c r="C5786" s="263">
        <v>118.22491693613493</v>
      </c>
    </row>
    <row r="5787" spans="2:3" x14ac:dyDescent="0.25">
      <c r="B5787" s="264">
        <v>5724</v>
      </c>
      <c r="C5787" s="263">
        <v>141.27787205156295</v>
      </c>
    </row>
    <row r="5788" spans="2:3" x14ac:dyDescent="0.25">
      <c r="B5788" s="264">
        <v>5725</v>
      </c>
      <c r="C5788" s="263">
        <v>146.74699077924296</v>
      </c>
    </row>
    <row r="5789" spans="2:3" x14ac:dyDescent="0.25">
      <c r="B5789" s="264">
        <v>5726</v>
      </c>
      <c r="C5789" s="263">
        <v>120.04686904827506</v>
      </c>
    </row>
    <row r="5790" spans="2:3" x14ac:dyDescent="0.25">
      <c r="B5790" s="264">
        <v>5727</v>
      </c>
      <c r="C5790" s="263">
        <v>82.667720794291299</v>
      </c>
    </row>
    <row r="5791" spans="2:3" x14ac:dyDescent="0.25">
      <c r="B5791" s="264">
        <v>5728</v>
      </c>
      <c r="C5791" s="263">
        <v>156.1611899185678</v>
      </c>
    </row>
    <row r="5792" spans="2:3" x14ac:dyDescent="0.25">
      <c r="B5792" s="264">
        <v>5729</v>
      </c>
      <c r="C5792" s="263">
        <v>177.85161405465487</v>
      </c>
    </row>
    <row r="5793" spans="2:3" x14ac:dyDescent="0.25">
      <c r="B5793" s="264">
        <v>5730</v>
      </c>
      <c r="C5793" s="263">
        <v>90.677968264602157</v>
      </c>
    </row>
    <row r="5794" spans="2:3" x14ac:dyDescent="0.25">
      <c r="B5794" s="264">
        <v>5731</v>
      </c>
      <c r="C5794" s="263">
        <v>125.12643371736517</v>
      </c>
    </row>
    <row r="5795" spans="2:3" x14ac:dyDescent="0.25">
      <c r="B5795" s="264">
        <v>5732</v>
      </c>
      <c r="C5795" s="263">
        <v>98.689314827554369</v>
      </c>
    </row>
    <row r="5796" spans="2:3" x14ac:dyDescent="0.25">
      <c r="B5796" s="264">
        <v>5733</v>
      </c>
      <c r="C5796" s="263">
        <v>159.50482389519621</v>
      </c>
    </row>
    <row r="5797" spans="2:3" x14ac:dyDescent="0.25">
      <c r="B5797" s="264">
        <v>5734</v>
      </c>
      <c r="C5797" s="263">
        <v>115.18830627466573</v>
      </c>
    </row>
    <row r="5798" spans="2:3" x14ac:dyDescent="0.25">
      <c r="B5798" s="264">
        <v>5735</v>
      </c>
      <c r="C5798" s="263">
        <v>109.78389975492482</v>
      </c>
    </row>
    <row r="5799" spans="2:3" x14ac:dyDescent="0.25">
      <c r="B5799" s="264">
        <v>5736</v>
      </c>
      <c r="C5799" s="263">
        <v>133.27214228193552</v>
      </c>
    </row>
    <row r="5800" spans="2:3" x14ac:dyDescent="0.25">
      <c r="B5800" s="264">
        <v>5737</v>
      </c>
      <c r="C5800" s="263">
        <v>138.82527596637561</v>
      </c>
    </row>
    <row r="5801" spans="2:3" x14ac:dyDescent="0.25">
      <c r="B5801" s="264">
        <v>5738</v>
      </c>
      <c r="C5801" s="263">
        <v>115.4085147564161</v>
      </c>
    </row>
    <row r="5802" spans="2:3" x14ac:dyDescent="0.25">
      <c r="B5802" s="264">
        <v>5739</v>
      </c>
      <c r="C5802" s="263">
        <v>132.58687888616168</v>
      </c>
    </row>
    <row r="5803" spans="2:3" x14ac:dyDescent="0.25">
      <c r="B5803" s="264">
        <v>5740</v>
      </c>
      <c r="C5803" s="263">
        <v>119.95885413643926</v>
      </c>
    </row>
    <row r="5804" spans="2:3" x14ac:dyDescent="0.25">
      <c r="B5804" s="264">
        <v>5741</v>
      </c>
      <c r="C5804" s="263">
        <v>122.14208951641974</v>
      </c>
    </row>
    <row r="5805" spans="2:3" x14ac:dyDescent="0.25">
      <c r="B5805" s="264">
        <v>5742</v>
      </c>
      <c r="C5805" s="263">
        <v>143.05789730903203</v>
      </c>
    </row>
    <row r="5806" spans="2:3" x14ac:dyDescent="0.25">
      <c r="B5806" s="264">
        <v>5743</v>
      </c>
      <c r="C5806" s="263">
        <v>173.66306599920517</v>
      </c>
    </row>
    <row r="5807" spans="2:3" x14ac:dyDescent="0.25">
      <c r="B5807" s="264">
        <v>5744</v>
      </c>
      <c r="C5807" s="263">
        <v>111.16374866713876</v>
      </c>
    </row>
    <row r="5808" spans="2:3" x14ac:dyDescent="0.25">
      <c r="B5808" s="264">
        <v>5745</v>
      </c>
      <c r="C5808" s="263">
        <v>138.39340859175584</v>
      </c>
    </row>
    <row r="5809" spans="2:3" x14ac:dyDescent="0.25">
      <c r="B5809" s="264">
        <v>5746</v>
      </c>
      <c r="C5809" s="263">
        <v>129.76737474314174</v>
      </c>
    </row>
    <row r="5810" spans="2:3" x14ac:dyDescent="0.25">
      <c r="B5810" s="264">
        <v>5747</v>
      </c>
      <c r="C5810" s="263">
        <v>103.44044616940914</v>
      </c>
    </row>
    <row r="5811" spans="2:3" x14ac:dyDescent="0.25">
      <c r="B5811" s="264">
        <v>5748</v>
      </c>
      <c r="C5811" s="263">
        <v>97.96914502811444</v>
      </c>
    </row>
    <row r="5812" spans="2:3" x14ac:dyDescent="0.25">
      <c r="B5812" s="264">
        <v>5749</v>
      </c>
      <c r="C5812" s="263">
        <v>123.80327508630654</v>
      </c>
    </row>
    <row r="5813" spans="2:3" x14ac:dyDescent="0.25">
      <c r="B5813" s="264">
        <v>5750</v>
      </c>
      <c r="C5813" s="263">
        <v>130.47353713707435</v>
      </c>
    </row>
    <row r="5814" spans="2:3" x14ac:dyDescent="0.25">
      <c r="B5814" s="264">
        <v>5751</v>
      </c>
      <c r="C5814" s="263">
        <v>163.20236924670604</v>
      </c>
    </row>
    <row r="5815" spans="2:3" x14ac:dyDescent="0.25">
      <c r="B5815" s="264">
        <v>5752</v>
      </c>
      <c r="C5815" s="263">
        <v>122.72256137841467</v>
      </c>
    </row>
    <row r="5816" spans="2:3" x14ac:dyDescent="0.25">
      <c r="B5816" s="264">
        <v>5753</v>
      </c>
      <c r="C5816" s="263">
        <v>79.274762366063555</v>
      </c>
    </row>
    <row r="5817" spans="2:3" x14ac:dyDescent="0.25">
      <c r="B5817" s="264">
        <v>5754</v>
      </c>
      <c r="C5817" s="263">
        <v>130.95466825886768</v>
      </c>
    </row>
    <row r="5818" spans="2:3" x14ac:dyDescent="0.25">
      <c r="B5818" s="264">
        <v>5755</v>
      </c>
      <c r="C5818" s="263">
        <v>138.80891598238057</v>
      </c>
    </row>
    <row r="5819" spans="2:3" x14ac:dyDescent="0.25">
      <c r="B5819" s="264">
        <v>5756</v>
      </c>
      <c r="C5819" s="263">
        <v>114.67271423729129</v>
      </c>
    </row>
    <row r="5820" spans="2:3" x14ac:dyDescent="0.25">
      <c r="B5820" s="264">
        <v>5757</v>
      </c>
      <c r="C5820" s="263">
        <v>108.83344271318424</v>
      </c>
    </row>
    <row r="5821" spans="2:3" x14ac:dyDescent="0.25">
      <c r="B5821" s="264">
        <v>5758</v>
      </c>
      <c r="C5821" s="263">
        <v>116.43730381660998</v>
      </c>
    </row>
    <row r="5822" spans="2:3" x14ac:dyDescent="0.25">
      <c r="B5822" s="264">
        <v>5759</v>
      </c>
      <c r="C5822" s="263">
        <v>135.37240698276486</v>
      </c>
    </row>
    <row r="5823" spans="2:3" x14ac:dyDescent="0.25">
      <c r="B5823" s="264">
        <v>5760</v>
      </c>
      <c r="C5823" s="263">
        <v>110.40728003255911</v>
      </c>
    </row>
    <row r="5824" spans="2:3" x14ac:dyDescent="0.25">
      <c r="B5824" s="264">
        <v>5761</v>
      </c>
      <c r="C5824" s="263">
        <v>134.05621363632309</v>
      </c>
    </row>
    <row r="5825" spans="2:3" x14ac:dyDescent="0.25">
      <c r="B5825" s="264">
        <v>5762</v>
      </c>
      <c r="C5825" s="263">
        <v>149.59423598973061</v>
      </c>
    </row>
    <row r="5826" spans="2:3" x14ac:dyDescent="0.25">
      <c r="B5826" s="264">
        <v>5763</v>
      </c>
      <c r="C5826" s="263">
        <v>104.99060922376027</v>
      </c>
    </row>
    <row r="5827" spans="2:3" x14ac:dyDescent="0.25">
      <c r="B5827" s="264">
        <v>5764</v>
      </c>
      <c r="C5827" s="263">
        <v>104.14328237756251</v>
      </c>
    </row>
    <row r="5828" spans="2:3" x14ac:dyDescent="0.25">
      <c r="B5828" s="264">
        <v>5765</v>
      </c>
      <c r="C5828" s="263">
        <v>133.18069875933989</v>
      </c>
    </row>
    <row r="5829" spans="2:3" x14ac:dyDescent="0.25">
      <c r="B5829" s="264">
        <v>5766</v>
      </c>
      <c r="C5829" s="263">
        <v>103.02351965352383</v>
      </c>
    </row>
    <row r="5830" spans="2:3" x14ac:dyDescent="0.25">
      <c r="B5830" s="264">
        <v>5767</v>
      </c>
      <c r="C5830" s="263">
        <v>104.91881491225055</v>
      </c>
    </row>
    <row r="5831" spans="2:3" x14ac:dyDescent="0.25">
      <c r="B5831" s="264">
        <v>5768</v>
      </c>
      <c r="C5831" s="263">
        <v>135.59090195904935</v>
      </c>
    </row>
    <row r="5832" spans="2:3" x14ac:dyDescent="0.25">
      <c r="B5832" s="264">
        <v>5769</v>
      </c>
      <c r="C5832" s="263">
        <v>75.950652595536752</v>
      </c>
    </row>
    <row r="5833" spans="2:3" x14ac:dyDescent="0.25">
      <c r="B5833" s="264">
        <v>5770</v>
      </c>
      <c r="C5833" s="263">
        <v>122.80129033324728</v>
      </c>
    </row>
    <row r="5834" spans="2:3" x14ac:dyDescent="0.25">
      <c r="B5834" s="264">
        <v>5771</v>
      </c>
      <c r="C5834" s="263">
        <v>121.28852982181174</v>
      </c>
    </row>
    <row r="5835" spans="2:3" x14ac:dyDescent="0.25">
      <c r="B5835" s="264">
        <v>5772</v>
      </c>
      <c r="C5835" s="263">
        <v>119.28816045665205</v>
      </c>
    </row>
    <row r="5836" spans="2:3" x14ac:dyDescent="0.25">
      <c r="B5836" s="264">
        <v>5773</v>
      </c>
      <c r="C5836" s="263">
        <v>150.43400916340488</v>
      </c>
    </row>
    <row r="5837" spans="2:3" x14ac:dyDescent="0.25">
      <c r="B5837" s="264">
        <v>5774</v>
      </c>
      <c r="C5837" s="263">
        <v>96.644036739808911</v>
      </c>
    </row>
    <row r="5838" spans="2:3" x14ac:dyDescent="0.25">
      <c r="B5838" s="264">
        <v>5775</v>
      </c>
      <c r="C5838" s="263">
        <v>132.05885399910687</v>
      </c>
    </row>
    <row r="5839" spans="2:3" x14ac:dyDescent="0.25">
      <c r="B5839" s="264">
        <v>5776</v>
      </c>
      <c r="C5839" s="263">
        <v>107.14852675694428</v>
      </c>
    </row>
    <row r="5840" spans="2:3" x14ac:dyDescent="0.25">
      <c r="B5840" s="264">
        <v>5777</v>
      </c>
      <c r="C5840" s="263">
        <v>140.29956640590913</v>
      </c>
    </row>
    <row r="5841" spans="2:3" x14ac:dyDescent="0.25">
      <c r="B5841" s="264">
        <v>5778</v>
      </c>
      <c r="C5841" s="263">
        <v>92.475900697467921</v>
      </c>
    </row>
    <row r="5842" spans="2:3" x14ac:dyDescent="0.25">
      <c r="B5842" s="264">
        <v>5779</v>
      </c>
      <c r="C5842" s="263">
        <v>125.45034808008614</v>
      </c>
    </row>
    <row r="5843" spans="2:3" x14ac:dyDescent="0.25">
      <c r="B5843" s="264">
        <v>5780</v>
      </c>
      <c r="C5843" s="263">
        <v>131.48402529481555</v>
      </c>
    </row>
    <row r="5844" spans="2:3" x14ac:dyDescent="0.25">
      <c r="B5844" s="264">
        <v>5781</v>
      </c>
      <c r="C5844" s="263">
        <v>92.487051461846875</v>
      </c>
    </row>
    <row r="5845" spans="2:3" x14ac:dyDescent="0.25">
      <c r="B5845" s="264">
        <v>5782</v>
      </c>
      <c r="C5845" s="263">
        <v>112.61041063977476</v>
      </c>
    </row>
    <row r="5846" spans="2:3" x14ac:dyDescent="0.25">
      <c r="B5846" s="264">
        <v>5783</v>
      </c>
      <c r="C5846" s="263">
        <v>96.071656532880894</v>
      </c>
    </row>
    <row r="5847" spans="2:3" x14ac:dyDescent="0.25">
      <c r="B5847" s="264">
        <v>5784</v>
      </c>
      <c r="C5847" s="263">
        <v>89.167979579176816</v>
      </c>
    </row>
    <row r="5848" spans="2:3" x14ac:dyDescent="0.25">
      <c r="B5848" s="264">
        <v>5785</v>
      </c>
      <c r="C5848" s="263">
        <v>100.51932498694006</v>
      </c>
    </row>
    <row r="5849" spans="2:3" x14ac:dyDescent="0.25">
      <c r="B5849" s="264">
        <v>5786</v>
      </c>
      <c r="C5849" s="263">
        <v>112.99837694539616</v>
      </c>
    </row>
    <row r="5850" spans="2:3" x14ac:dyDescent="0.25">
      <c r="B5850" s="264">
        <v>5787</v>
      </c>
      <c r="C5850" s="263">
        <v>128.13870670139991</v>
      </c>
    </row>
    <row r="5851" spans="2:3" x14ac:dyDescent="0.25">
      <c r="B5851" s="264">
        <v>5788</v>
      </c>
      <c r="C5851" s="263">
        <v>80.227727145617905</v>
      </c>
    </row>
    <row r="5852" spans="2:3" x14ac:dyDescent="0.25">
      <c r="B5852" s="264">
        <v>5789</v>
      </c>
      <c r="C5852" s="263">
        <v>89.548872899783788</v>
      </c>
    </row>
    <row r="5853" spans="2:3" x14ac:dyDescent="0.25">
      <c r="B5853" s="264">
        <v>5790</v>
      </c>
      <c r="C5853" s="263">
        <v>159.50308569151244</v>
      </c>
    </row>
    <row r="5854" spans="2:3" x14ac:dyDescent="0.25">
      <c r="B5854" s="264">
        <v>5791</v>
      </c>
      <c r="C5854" s="263">
        <v>126.36079140574667</v>
      </c>
    </row>
    <row r="5855" spans="2:3" x14ac:dyDescent="0.25">
      <c r="B5855" s="264">
        <v>5792</v>
      </c>
      <c r="C5855" s="263">
        <v>104.73026463663365</v>
      </c>
    </row>
    <row r="5856" spans="2:3" x14ac:dyDescent="0.25">
      <c r="B5856" s="264">
        <v>5793</v>
      </c>
      <c r="C5856" s="263">
        <v>95.758037249815999</v>
      </c>
    </row>
    <row r="5857" spans="2:3" x14ac:dyDescent="0.25">
      <c r="B5857" s="264">
        <v>5794</v>
      </c>
      <c r="C5857" s="263">
        <v>112.8176761536928</v>
      </c>
    </row>
    <row r="5858" spans="2:3" x14ac:dyDescent="0.25">
      <c r="B5858" s="264">
        <v>5795</v>
      </c>
      <c r="C5858" s="263">
        <v>99.363499420478561</v>
      </c>
    </row>
    <row r="5859" spans="2:3" x14ac:dyDescent="0.25">
      <c r="B5859" s="264">
        <v>5796</v>
      </c>
      <c r="C5859" s="263">
        <v>120.3456241956968</v>
      </c>
    </row>
    <row r="5860" spans="2:3" x14ac:dyDescent="0.25">
      <c r="B5860" s="264">
        <v>5797</v>
      </c>
      <c r="C5860" s="263">
        <v>159.77982076682036</v>
      </c>
    </row>
    <row r="5861" spans="2:3" x14ac:dyDescent="0.25">
      <c r="B5861" s="264">
        <v>5798</v>
      </c>
      <c r="C5861" s="263">
        <v>112.51998608751815</v>
      </c>
    </row>
    <row r="5862" spans="2:3" x14ac:dyDescent="0.25">
      <c r="B5862" s="264">
        <v>5799</v>
      </c>
      <c r="C5862" s="263">
        <v>128.51399386089662</v>
      </c>
    </row>
    <row r="5863" spans="2:3" x14ac:dyDescent="0.25">
      <c r="B5863" s="264">
        <v>5800</v>
      </c>
      <c r="C5863" s="263">
        <v>196.10494098715759</v>
      </c>
    </row>
    <row r="5864" spans="2:3" x14ac:dyDescent="0.25">
      <c r="B5864" s="264">
        <v>5801</v>
      </c>
      <c r="C5864" s="263">
        <v>125.26760455763652</v>
      </c>
    </row>
    <row r="5865" spans="2:3" x14ac:dyDescent="0.25">
      <c r="B5865" s="264">
        <v>5802</v>
      </c>
      <c r="C5865" s="263">
        <v>112.28746938008167</v>
      </c>
    </row>
    <row r="5866" spans="2:3" x14ac:dyDescent="0.25">
      <c r="B5866" s="264">
        <v>5803</v>
      </c>
      <c r="C5866" s="263">
        <v>87.246443872461384</v>
      </c>
    </row>
    <row r="5867" spans="2:3" x14ac:dyDescent="0.25">
      <c r="B5867" s="264">
        <v>5804</v>
      </c>
      <c r="C5867" s="263">
        <v>110.06670611914078</v>
      </c>
    </row>
    <row r="5868" spans="2:3" x14ac:dyDescent="0.25">
      <c r="B5868" s="264">
        <v>5805</v>
      </c>
      <c r="C5868" s="263">
        <v>83.473760292326546</v>
      </c>
    </row>
    <row r="5869" spans="2:3" x14ac:dyDescent="0.25">
      <c r="B5869" s="264">
        <v>5806</v>
      </c>
      <c r="C5869" s="263">
        <v>108.47507770002365</v>
      </c>
    </row>
    <row r="5870" spans="2:3" x14ac:dyDescent="0.25">
      <c r="B5870" s="264">
        <v>5807</v>
      </c>
      <c r="C5870" s="263">
        <v>106.27759586048228</v>
      </c>
    </row>
    <row r="5871" spans="2:3" x14ac:dyDescent="0.25">
      <c r="B5871" s="264">
        <v>5808</v>
      </c>
      <c r="C5871" s="263">
        <v>133.55916872250663</v>
      </c>
    </row>
    <row r="5872" spans="2:3" x14ac:dyDescent="0.25">
      <c r="B5872" s="264">
        <v>5809</v>
      </c>
      <c r="C5872" s="263">
        <v>146.18275899195666</v>
      </c>
    </row>
    <row r="5873" spans="2:3" x14ac:dyDescent="0.25">
      <c r="B5873" s="264">
        <v>5810</v>
      </c>
      <c r="C5873" s="263">
        <v>143.24875855197885</v>
      </c>
    </row>
    <row r="5874" spans="2:3" x14ac:dyDescent="0.25">
      <c r="B5874" s="264">
        <v>5811</v>
      </c>
      <c r="C5874" s="263">
        <v>120.49298629100205</v>
      </c>
    </row>
    <row r="5875" spans="2:3" x14ac:dyDescent="0.25">
      <c r="B5875" s="264">
        <v>5812</v>
      </c>
      <c r="C5875" s="263">
        <v>111.08254197495383</v>
      </c>
    </row>
    <row r="5876" spans="2:3" x14ac:dyDescent="0.25">
      <c r="B5876" s="264">
        <v>5813</v>
      </c>
      <c r="C5876" s="263">
        <v>148.18856385570442</v>
      </c>
    </row>
    <row r="5877" spans="2:3" x14ac:dyDescent="0.25">
      <c r="B5877" s="264">
        <v>5814</v>
      </c>
      <c r="C5877" s="263">
        <v>109.03319206773669</v>
      </c>
    </row>
    <row r="5878" spans="2:3" x14ac:dyDescent="0.25">
      <c r="B5878" s="264">
        <v>5815</v>
      </c>
      <c r="C5878" s="263">
        <v>109.30194101639903</v>
      </c>
    </row>
    <row r="5879" spans="2:3" x14ac:dyDescent="0.25">
      <c r="B5879" s="264">
        <v>5816</v>
      </c>
      <c r="C5879" s="263">
        <v>131.86068417371379</v>
      </c>
    </row>
    <row r="5880" spans="2:3" x14ac:dyDescent="0.25">
      <c r="B5880" s="264">
        <v>5817</v>
      </c>
      <c r="C5880" s="263">
        <v>91.554449848916519</v>
      </c>
    </row>
    <row r="5881" spans="2:3" x14ac:dyDescent="0.25">
      <c r="B5881" s="264">
        <v>5818</v>
      </c>
      <c r="C5881" s="263">
        <v>103.25849029395688</v>
      </c>
    </row>
    <row r="5882" spans="2:3" x14ac:dyDescent="0.25">
      <c r="B5882" s="264">
        <v>5819</v>
      </c>
      <c r="C5882" s="263">
        <v>164.55419693981275</v>
      </c>
    </row>
    <row r="5883" spans="2:3" x14ac:dyDescent="0.25">
      <c r="B5883" s="264">
        <v>5820</v>
      </c>
      <c r="C5883" s="263">
        <v>99.927139250444128</v>
      </c>
    </row>
    <row r="5884" spans="2:3" x14ac:dyDescent="0.25">
      <c r="B5884" s="264">
        <v>5821</v>
      </c>
      <c r="C5884" s="263">
        <v>90.827170404725095</v>
      </c>
    </row>
    <row r="5885" spans="2:3" x14ac:dyDescent="0.25">
      <c r="B5885" s="264">
        <v>5822</v>
      </c>
      <c r="C5885" s="263">
        <v>120.83346405780659</v>
      </c>
    </row>
    <row r="5886" spans="2:3" x14ac:dyDescent="0.25">
      <c r="B5886" s="264">
        <v>5823</v>
      </c>
      <c r="C5886" s="263">
        <v>98.377995624871545</v>
      </c>
    </row>
    <row r="5887" spans="2:3" x14ac:dyDescent="0.25">
      <c r="B5887" s="264">
        <v>5824</v>
      </c>
      <c r="C5887" s="263">
        <v>108.20356253895623</v>
      </c>
    </row>
    <row r="5888" spans="2:3" x14ac:dyDescent="0.25">
      <c r="B5888" s="264">
        <v>5825</v>
      </c>
      <c r="C5888" s="263">
        <v>122.58329036742172</v>
      </c>
    </row>
    <row r="5889" spans="2:3" x14ac:dyDescent="0.25">
      <c r="B5889" s="264">
        <v>5826</v>
      </c>
      <c r="C5889" s="263">
        <v>130.40280716275592</v>
      </c>
    </row>
    <row r="5890" spans="2:3" x14ac:dyDescent="0.25">
      <c r="B5890" s="264">
        <v>5827</v>
      </c>
      <c r="C5890" s="263">
        <v>137.60386751952333</v>
      </c>
    </row>
    <row r="5891" spans="2:3" x14ac:dyDescent="0.25">
      <c r="B5891" s="264">
        <v>5828</v>
      </c>
      <c r="C5891" s="263">
        <v>106.86897751687857</v>
      </c>
    </row>
    <row r="5892" spans="2:3" x14ac:dyDescent="0.25">
      <c r="B5892" s="264">
        <v>5829</v>
      </c>
      <c r="C5892" s="263">
        <v>183.39439944332628</v>
      </c>
    </row>
    <row r="5893" spans="2:3" x14ac:dyDescent="0.25">
      <c r="B5893" s="264">
        <v>5830</v>
      </c>
      <c r="C5893" s="263">
        <v>85.372290635075956</v>
      </c>
    </row>
    <row r="5894" spans="2:3" x14ac:dyDescent="0.25">
      <c r="B5894" s="264">
        <v>5831</v>
      </c>
      <c r="C5894" s="263">
        <v>118.24714571205644</v>
      </c>
    </row>
    <row r="5895" spans="2:3" x14ac:dyDescent="0.25">
      <c r="B5895" s="264">
        <v>5832</v>
      </c>
      <c r="C5895" s="263">
        <v>122.24832110845982</v>
      </c>
    </row>
    <row r="5896" spans="2:3" x14ac:dyDescent="0.25">
      <c r="B5896" s="264">
        <v>5833</v>
      </c>
      <c r="C5896" s="263">
        <v>103.10859548820679</v>
      </c>
    </row>
    <row r="5897" spans="2:3" x14ac:dyDescent="0.25">
      <c r="B5897" s="264">
        <v>5834</v>
      </c>
      <c r="C5897" s="263">
        <v>124.52851866992475</v>
      </c>
    </row>
    <row r="5898" spans="2:3" x14ac:dyDescent="0.25">
      <c r="B5898" s="264">
        <v>5835</v>
      </c>
      <c r="C5898" s="263">
        <v>113.12533800636682</v>
      </c>
    </row>
    <row r="5899" spans="2:3" x14ac:dyDescent="0.25">
      <c r="B5899" s="264">
        <v>5836</v>
      </c>
      <c r="C5899" s="263">
        <v>93.037305845139102</v>
      </c>
    </row>
    <row r="5900" spans="2:3" x14ac:dyDescent="0.25">
      <c r="B5900" s="264">
        <v>5837</v>
      </c>
      <c r="C5900" s="263">
        <v>107.6481446956672</v>
      </c>
    </row>
    <row r="5901" spans="2:3" x14ac:dyDescent="0.25">
      <c r="B5901" s="264">
        <v>5838</v>
      </c>
      <c r="C5901" s="263">
        <v>105.0056438966471</v>
      </c>
    </row>
    <row r="5902" spans="2:3" x14ac:dyDescent="0.25">
      <c r="B5902" s="264">
        <v>5839</v>
      </c>
      <c r="C5902" s="263">
        <v>128.31203262702968</v>
      </c>
    </row>
    <row r="5903" spans="2:3" x14ac:dyDescent="0.25">
      <c r="B5903" s="264">
        <v>5840</v>
      </c>
      <c r="C5903" s="263">
        <v>89.617853552421991</v>
      </c>
    </row>
    <row r="5904" spans="2:3" x14ac:dyDescent="0.25">
      <c r="B5904" s="264">
        <v>5841</v>
      </c>
      <c r="C5904" s="263">
        <v>97.281008865426372</v>
      </c>
    </row>
    <row r="5905" spans="2:3" x14ac:dyDescent="0.25">
      <c r="B5905" s="264">
        <v>5842</v>
      </c>
      <c r="C5905" s="263">
        <v>152.96054747186153</v>
      </c>
    </row>
    <row r="5906" spans="2:3" x14ac:dyDescent="0.25">
      <c r="B5906" s="264">
        <v>5843</v>
      </c>
      <c r="C5906" s="263">
        <v>72.057734822655661</v>
      </c>
    </row>
    <row r="5907" spans="2:3" x14ac:dyDescent="0.25">
      <c r="B5907" s="264">
        <v>5844</v>
      </c>
      <c r="C5907" s="263">
        <v>118.00771828837686</v>
      </c>
    </row>
    <row r="5908" spans="2:3" x14ac:dyDescent="0.25">
      <c r="B5908" s="264">
        <v>5845</v>
      </c>
      <c r="C5908" s="263">
        <v>85.878813579786438</v>
      </c>
    </row>
    <row r="5909" spans="2:3" x14ac:dyDescent="0.25">
      <c r="B5909" s="264">
        <v>5846</v>
      </c>
      <c r="C5909" s="263">
        <v>113.08588004684725</v>
      </c>
    </row>
    <row r="5910" spans="2:3" x14ac:dyDescent="0.25">
      <c r="B5910" s="264">
        <v>5847</v>
      </c>
      <c r="C5910" s="263">
        <v>88.758694296924858</v>
      </c>
    </row>
    <row r="5911" spans="2:3" x14ac:dyDescent="0.25">
      <c r="B5911" s="264">
        <v>5848</v>
      </c>
      <c r="C5911" s="263">
        <v>133.0856463028033</v>
      </c>
    </row>
    <row r="5912" spans="2:3" x14ac:dyDescent="0.25">
      <c r="B5912" s="264">
        <v>5849</v>
      </c>
      <c r="C5912" s="263">
        <v>110.4423922858138</v>
      </c>
    </row>
    <row r="5913" spans="2:3" x14ac:dyDescent="0.25">
      <c r="B5913" s="264">
        <v>5850</v>
      </c>
      <c r="C5913" s="263">
        <v>142.11923318005557</v>
      </c>
    </row>
    <row r="5914" spans="2:3" x14ac:dyDescent="0.25">
      <c r="B5914" s="264">
        <v>5851</v>
      </c>
      <c r="C5914" s="263">
        <v>133.71469464636175</v>
      </c>
    </row>
    <row r="5915" spans="2:3" x14ac:dyDescent="0.25">
      <c r="B5915" s="264">
        <v>5852</v>
      </c>
      <c r="C5915" s="263">
        <v>146.00168508661426</v>
      </c>
    </row>
    <row r="5916" spans="2:3" x14ac:dyDescent="0.25">
      <c r="B5916" s="264">
        <v>5853</v>
      </c>
      <c r="C5916" s="263">
        <v>119.07798677128996</v>
      </c>
    </row>
    <row r="5917" spans="2:3" x14ac:dyDescent="0.25">
      <c r="B5917" s="264">
        <v>5854</v>
      </c>
      <c r="C5917" s="263">
        <v>128.77921038306141</v>
      </c>
    </row>
    <row r="5918" spans="2:3" x14ac:dyDescent="0.25">
      <c r="B5918" s="264">
        <v>5855</v>
      </c>
      <c r="C5918" s="263">
        <v>111.44700077287646</v>
      </c>
    </row>
    <row r="5919" spans="2:3" x14ac:dyDescent="0.25">
      <c r="B5919" s="264">
        <v>5856</v>
      </c>
      <c r="C5919" s="263">
        <v>108.74153607423804</v>
      </c>
    </row>
    <row r="5920" spans="2:3" x14ac:dyDescent="0.25">
      <c r="B5920" s="264">
        <v>5857</v>
      </c>
      <c r="C5920" s="263">
        <v>153.98071698401012</v>
      </c>
    </row>
    <row r="5921" spans="2:3" x14ac:dyDescent="0.25">
      <c r="B5921" s="264">
        <v>5858</v>
      </c>
      <c r="C5921" s="263">
        <v>136.38458828556278</v>
      </c>
    </row>
    <row r="5922" spans="2:3" x14ac:dyDescent="0.25">
      <c r="B5922" s="264">
        <v>5859</v>
      </c>
      <c r="C5922" s="263">
        <v>128.83846031707762</v>
      </c>
    </row>
    <row r="5923" spans="2:3" x14ac:dyDescent="0.25">
      <c r="B5923" s="264">
        <v>5860</v>
      </c>
      <c r="C5923" s="263">
        <v>125.28393310908906</v>
      </c>
    </row>
    <row r="5924" spans="2:3" x14ac:dyDescent="0.25">
      <c r="B5924" s="264">
        <v>5861</v>
      </c>
      <c r="C5924" s="263">
        <v>151.48548578205816</v>
      </c>
    </row>
    <row r="5925" spans="2:3" x14ac:dyDescent="0.25">
      <c r="B5925" s="264">
        <v>5862</v>
      </c>
      <c r="C5925" s="263">
        <v>84.935850279547338</v>
      </c>
    </row>
    <row r="5926" spans="2:3" x14ac:dyDescent="0.25">
      <c r="B5926" s="264">
        <v>5863</v>
      </c>
      <c r="C5926" s="263">
        <v>148.7691022737886</v>
      </c>
    </row>
    <row r="5927" spans="2:3" x14ac:dyDescent="0.25">
      <c r="B5927" s="264">
        <v>5864</v>
      </c>
      <c r="C5927" s="263">
        <v>97.828452915798763</v>
      </c>
    </row>
    <row r="5928" spans="2:3" x14ac:dyDescent="0.25">
      <c r="B5928" s="264">
        <v>5865</v>
      </c>
      <c r="C5928" s="263">
        <v>124.34205729486179</v>
      </c>
    </row>
    <row r="5929" spans="2:3" x14ac:dyDescent="0.25">
      <c r="B5929" s="264">
        <v>5866</v>
      </c>
      <c r="C5929" s="263">
        <v>106.45075885069654</v>
      </c>
    </row>
    <row r="5930" spans="2:3" x14ac:dyDescent="0.25">
      <c r="B5930" s="264">
        <v>5867</v>
      </c>
      <c r="C5930" s="263">
        <v>110.17870986880477</v>
      </c>
    </row>
    <row r="5931" spans="2:3" x14ac:dyDescent="0.25">
      <c r="B5931" s="264">
        <v>5868</v>
      </c>
      <c r="C5931" s="263">
        <v>112.52776804618705</v>
      </c>
    </row>
    <row r="5932" spans="2:3" x14ac:dyDescent="0.25">
      <c r="B5932" s="264">
        <v>5869</v>
      </c>
      <c r="C5932" s="263">
        <v>127.38961247703115</v>
      </c>
    </row>
    <row r="5933" spans="2:3" x14ac:dyDescent="0.25">
      <c r="B5933" s="264">
        <v>5870</v>
      </c>
      <c r="C5933" s="263">
        <v>82.710290998419794</v>
      </c>
    </row>
    <row r="5934" spans="2:3" x14ac:dyDescent="0.25">
      <c r="B5934" s="264">
        <v>5871</v>
      </c>
      <c r="C5934" s="263">
        <v>98.318286755633437</v>
      </c>
    </row>
    <row r="5935" spans="2:3" x14ac:dyDescent="0.25">
      <c r="B5935" s="264">
        <v>5872</v>
      </c>
      <c r="C5935" s="263">
        <v>153.3411113124551</v>
      </c>
    </row>
    <row r="5936" spans="2:3" x14ac:dyDescent="0.25">
      <c r="B5936" s="264">
        <v>5873</v>
      </c>
      <c r="C5936" s="263">
        <v>127.24416165590493</v>
      </c>
    </row>
    <row r="5937" spans="2:3" x14ac:dyDescent="0.25">
      <c r="B5937" s="264">
        <v>5874</v>
      </c>
      <c r="C5937" s="263">
        <v>87.296900520934074</v>
      </c>
    </row>
    <row r="5938" spans="2:3" x14ac:dyDescent="0.25">
      <c r="B5938" s="264">
        <v>5875</v>
      </c>
      <c r="C5938" s="263">
        <v>146.36045555782209</v>
      </c>
    </row>
    <row r="5939" spans="2:3" x14ac:dyDescent="0.25">
      <c r="B5939" s="264">
        <v>5876</v>
      </c>
      <c r="C5939" s="263">
        <v>121.29112874677691</v>
      </c>
    </row>
    <row r="5940" spans="2:3" x14ac:dyDescent="0.25">
      <c r="B5940" s="264">
        <v>5877</v>
      </c>
      <c r="C5940" s="263">
        <v>126.73400239465231</v>
      </c>
    </row>
    <row r="5941" spans="2:3" x14ac:dyDescent="0.25">
      <c r="B5941" s="264">
        <v>5878</v>
      </c>
      <c r="C5941" s="263">
        <v>133.6573056285807</v>
      </c>
    </row>
    <row r="5942" spans="2:3" x14ac:dyDescent="0.25">
      <c r="B5942" s="264">
        <v>5879</v>
      </c>
      <c r="C5942" s="263">
        <v>108.15701575295581</v>
      </c>
    </row>
    <row r="5943" spans="2:3" x14ac:dyDescent="0.25">
      <c r="B5943" s="264">
        <v>5880</v>
      </c>
      <c r="C5943" s="263">
        <v>143.0283999937578</v>
      </c>
    </row>
    <row r="5944" spans="2:3" x14ac:dyDescent="0.25">
      <c r="B5944" s="264">
        <v>5881</v>
      </c>
      <c r="C5944" s="263">
        <v>93.364180313535073</v>
      </c>
    </row>
    <row r="5945" spans="2:3" x14ac:dyDescent="0.25">
      <c r="B5945" s="264">
        <v>5882</v>
      </c>
      <c r="C5945" s="263">
        <v>110.97203019932522</v>
      </c>
    </row>
    <row r="5946" spans="2:3" x14ac:dyDescent="0.25">
      <c r="B5946" s="264">
        <v>5883</v>
      </c>
      <c r="C5946" s="263">
        <v>93.321214272548787</v>
      </c>
    </row>
    <row r="5947" spans="2:3" x14ac:dyDescent="0.25">
      <c r="B5947" s="264">
        <v>5884</v>
      </c>
      <c r="C5947" s="263">
        <v>100.07602965967872</v>
      </c>
    </row>
    <row r="5948" spans="2:3" x14ac:dyDescent="0.25">
      <c r="B5948" s="264">
        <v>5885</v>
      </c>
      <c r="C5948" s="263">
        <v>129.11927089934539</v>
      </c>
    </row>
    <row r="5949" spans="2:3" x14ac:dyDescent="0.25">
      <c r="B5949" s="264">
        <v>5886</v>
      </c>
      <c r="C5949" s="263">
        <v>124.67123381002196</v>
      </c>
    </row>
    <row r="5950" spans="2:3" x14ac:dyDescent="0.25">
      <c r="B5950" s="264">
        <v>5887</v>
      </c>
      <c r="C5950" s="263">
        <v>121.23888878404036</v>
      </c>
    </row>
    <row r="5951" spans="2:3" x14ac:dyDescent="0.25">
      <c r="B5951" s="264">
        <v>5888</v>
      </c>
      <c r="C5951" s="263">
        <v>164.44189445876555</v>
      </c>
    </row>
    <row r="5952" spans="2:3" x14ac:dyDescent="0.25">
      <c r="B5952" s="264">
        <v>5889</v>
      </c>
      <c r="C5952" s="263">
        <v>133.26535553749207</v>
      </c>
    </row>
    <row r="5953" spans="2:3" x14ac:dyDescent="0.25">
      <c r="B5953" s="264">
        <v>5890</v>
      </c>
      <c r="C5953" s="263">
        <v>72.2504324429825</v>
      </c>
    </row>
    <row r="5954" spans="2:3" x14ac:dyDescent="0.25">
      <c r="B5954" s="264">
        <v>5891</v>
      </c>
      <c r="C5954" s="263">
        <v>152.34984274618833</v>
      </c>
    </row>
    <row r="5955" spans="2:3" x14ac:dyDescent="0.25">
      <c r="B5955" s="264">
        <v>5892</v>
      </c>
      <c r="C5955" s="263">
        <v>100.82617093621477</v>
      </c>
    </row>
    <row r="5956" spans="2:3" x14ac:dyDescent="0.25">
      <c r="B5956" s="264">
        <v>5893</v>
      </c>
      <c r="C5956" s="263">
        <v>144.91700367660212</v>
      </c>
    </row>
    <row r="5957" spans="2:3" x14ac:dyDescent="0.25">
      <c r="B5957" s="264">
        <v>5894</v>
      </c>
      <c r="C5957" s="263">
        <v>125.0834288582227</v>
      </c>
    </row>
    <row r="5958" spans="2:3" x14ac:dyDescent="0.25">
      <c r="B5958" s="264">
        <v>5895</v>
      </c>
      <c r="C5958" s="263">
        <v>132.03718861946606</v>
      </c>
    </row>
    <row r="5959" spans="2:3" x14ac:dyDescent="0.25">
      <c r="B5959" s="264">
        <v>5896</v>
      </c>
      <c r="C5959" s="263">
        <v>101.98055276588602</v>
      </c>
    </row>
    <row r="5960" spans="2:3" x14ac:dyDescent="0.25">
      <c r="B5960" s="264">
        <v>5897</v>
      </c>
      <c r="C5960" s="263">
        <v>141.17788274413601</v>
      </c>
    </row>
    <row r="5961" spans="2:3" x14ac:dyDescent="0.25">
      <c r="B5961" s="264">
        <v>5898</v>
      </c>
      <c r="C5961" s="263">
        <v>101.48494025196962</v>
      </c>
    </row>
    <row r="5962" spans="2:3" x14ac:dyDescent="0.25">
      <c r="B5962" s="264">
        <v>5899</v>
      </c>
      <c r="C5962" s="263">
        <v>141.62092253723679</v>
      </c>
    </row>
    <row r="5963" spans="2:3" x14ac:dyDescent="0.25">
      <c r="B5963" s="264">
        <v>5900</v>
      </c>
      <c r="C5963" s="263">
        <v>132.75106042007428</v>
      </c>
    </row>
    <row r="5964" spans="2:3" x14ac:dyDescent="0.25">
      <c r="B5964" s="264">
        <v>5901</v>
      </c>
      <c r="C5964" s="263">
        <v>139.48695816266004</v>
      </c>
    </row>
    <row r="5965" spans="2:3" x14ac:dyDescent="0.25">
      <c r="B5965" s="264">
        <v>5902</v>
      </c>
      <c r="C5965" s="263">
        <v>131.22821639969308</v>
      </c>
    </row>
    <row r="5966" spans="2:3" x14ac:dyDescent="0.25">
      <c r="B5966" s="264">
        <v>5903</v>
      </c>
      <c r="C5966" s="263">
        <v>128.23647828527893</v>
      </c>
    </row>
    <row r="5967" spans="2:3" x14ac:dyDescent="0.25">
      <c r="B5967" s="264">
        <v>5904</v>
      </c>
      <c r="C5967" s="263">
        <v>126.88374124486563</v>
      </c>
    </row>
    <row r="5968" spans="2:3" x14ac:dyDescent="0.25">
      <c r="B5968" s="264">
        <v>5905</v>
      </c>
      <c r="C5968" s="263">
        <v>101.80099732602761</v>
      </c>
    </row>
    <row r="5969" spans="2:3" x14ac:dyDescent="0.25">
      <c r="B5969" s="264">
        <v>5906</v>
      </c>
      <c r="C5969" s="263">
        <v>81.86494242552682</v>
      </c>
    </row>
    <row r="5970" spans="2:3" x14ac:dyDescent="0.25">
      <c r="B5970" s="264">
        <v>5907</v>
      </c>
      <c r="C5970" s="263">
        <v>137.51748263085702</v>
      </c>
    </row>
    <row r="5971" spans="2:3" x14ac:dyDescent="0.25">
      <c r="B5971" s="264">
        <v>5908</v>
      </c>
      <c r="C5971" s="263">
        <v>134.80422154864215</v>
      </c>
    </row>
    <row r="5972" spans="2:3" x14ac:dyDescent="0.25">
      <c r="B5972" s="264">
        <v>5909</v>
      </c>
      <c r="C5972" s="263">
        <v>134.59229439900295</v>
      </c>
    </row>
    <row r="5973" spans="2:3" x14ac:dyDescent="0.25">
      <c r="B5973" s="264">
        <v>5910</v>
      </c>
      <c r="C5973" s="263">
        <v>130.87664380268799</v>
      </c>
    </row>
    <row r="5974" spans="2:3" x14ac:dyDescent="0.25">
      <c r="B5974" s="264">
        <v>5911</v>
      </c>
      <c r="C5974" s="263">
        <v>118.66556152199037</v>
      </c>
    </row>
    <row r="5975" spans="2:3" x14ac:dyDescent="0.25">
      <c r="B5975" s="264">
        <v>5912</v>
      </c>
      <c r="C5975" s="263">
        <v>144.2676959039257</v>
      </c>
    </row>
    <row r="5976" spans="2:3" x14ac:dyDescent="0.25">
      <c r="B5976" s="264">
        <v>5913</v>
      </c>
      <c r="C5976" s="263">
        <v>98.729859676422222</v>
      </c>
    </row>
    <row r="5977" spans="2:3" x14ac:dyDescent="0.25">
      <c r="B5977" s="264">
        <v>5914</v>
      </c>
      <c r="C5977" s="263">
        <v>131.44644273628492</v>
      </c>
    </row>
    <row r="5978" spans="2:3" x14ac:dyDescent="0.25">
      <c r="B5978" s="264">
        <v>5915</v>
      </c>
      <c r="C5978" s="263">
        <v>119.21783391944736</v>
      </c>
    </row>
    <row r="5979" spans="2:3" x14ac:dyDescent="0.25">
      <c r="B5979" s="264">
        <v>5916</v>
      </c>
      <c r="C5979" s="263">
        <v>125.85270285563351</v>
      </c>
    </row>
    <row r="5980" spans="2:3" x14ac:dyDescent="0.25">
      <c r="B5980" s="264">
        <v>5917</v>
      </c>
      <c r="C5980" s="263">
        <v>174.88509946630046</v>
      </c>
    </row>
    <row r="5981" spans="2:3" x14ac:dyDescent="0.25">
      <c r="B5981" s="264">
        <v>5918</v>
      </c>
      <c r="C5981" s="263">
        <v>123.75870316590249</v>
      </c>
    </row>
    <row r="5982" spans="2:3" x14ac:dyDescent="0.25">
      <c r="B5982" s="264">
        <v>5919</v>
      </c>
      <c r="C5982" s="263">
        <v>117.76222835604101</v>
      </c>
    </row>
    <row r="5983" spans="2:3" x14ac:dyDescent="0.25">
      <c r="B5983" s="264">
        <v>5920</v>
      </c>
      <c r="C5983" s="263">
        <v>68.156023087307787</v>
      </c>
    </row>
    <row r="5984" spans="2:3" x14ac:dyDescent="0.25">
      <c r="B5984" s="264">
        <v>5921</v>
      </c>
      <c r="C5984" s="263">
        <v>164.27819010183413</v>
      </c>
    </row>
    <row r="5985" spans="2:3" x14ac:dyDescent="0.25">
      <c r="B5985" s="264">
        <v>5922</v>
      </c>
      <c r="C5985" s="263">
        <v>121.9535388532106</v>
      </c>
    </row>
    <row r="5986" spans="2:3" x14ac:dyDescent="0.25">
      <c r="B5986" s="264">
        <v>5923</v>
      </c>
      <c r="C5986" s="263">
        <v>215.12144258370819</v>
      </c>
    </row>
    <row r="5987" spans="2:3" x14ac:dyDescent="0.25">
      <c r="B5987" s="264">
        <v>5924</v>
      </c>
      <c r="C5987" s="263">
        <v>138.35598408529577</v>
      </c>
    </row>
    <row r="5988" spans="2:3" x14ac:dyDescent="0.25">
      <c r="B5988" s="264">
        <v>5925</v>
      </c>
      <c r="C5988" s="263">
        <v>114.32630424913205</v>
      </c>
    </row>
    <row r="5989" spans="2:3" x14ac:dyDescent="0.25">
      <c r="B5989" s="264">
        <v>5926</v>
      </c>
      <c r="C5989" s="263">
        <v>82.312487953371686</v>
      </c>
    </row>
    <row r="5990" spans="2:3" x14ac:dyDescent="0.25">
      <c r="B5990" s="264">
        <v>5927</v>
      </c>
      <c r="C5990" s="263">
        <v>140.61329449267481</v>
      </c>
    </row>
    <row r="5991" spans="2:3" x14ac:dyDescent="0.25">
      <c r="B5991" s="264">
        <v>5928</v>
      </c>
      <c r="C5991" s="263">
        <v>99.782677345046267</v>
      </c>
    </row>
    <row r="5992" spans="2:3" x14ac:dyDescent="0.25">
      <c r="B5992" s="264">
        <v>5929</v>
      </c>
      <c r="C5992" s="263">
        <v>119.8744045405529</v>
      </c>
    </row>
    <row r="5993" spans="2:3" x14ac:dyDescent="0.25">
      <c r="B5993" s="264">
        <v>5930</v>
      </c>
      <c r="C5993" s="263">
        <v>117.08538164604197</v>
      </c>
    </row>
    <row r="5994" spans="2:3" x14ac:dyDescent="0.25">
      <c r="B5994" s="264">
        <v>5931</v>
      </c>
      <c r="C5994" s="263">
        <v>126.35514857013276</v>
      </c>
    </row>
    <row r="5995" spans="2:3" x14ac:dyDescent="0.25">
      <c r="B5995" s="264">
        <v>5932</v>
      </c>
      <c r="C5995" s="263">
        <v>165.36290849620826</v>
      </c>
    </row>
    <row r="5996" spans="2:3" x14ac:dyDescent="0.25">
      <c r="B5996" s="264">
        <v>5933</v>
      </c>
      <c r="C5996" s="263">
        <v>134.72371115958396</v>
      </c>
    </row>
    <row r="5997" spans="2:3" x14ac:dyDescent="0.25">
      <c r="B5997" s="264">
        <v>5934</v>
      </c>
      <c r="C5997" s="263">
        <v>99.495886100531649</v>
      </c>
    </row>
    <row r="5998" spans="2:3" x14ac:dyDescent="0.25">
      <c r="B5998" s="264">
        <v>5935</v>
      </c>
      <c r="C5998" s="263">
        <v>138.8225036463316</v>
      </c>
    </row>
    <row r="5999" spans="2:3" x14ac:dyDescent="0.25">
      <c r="B5999" s="264">
        <v>5936</v>
      </c>
      <c r="C5999" s="263">
        <v>96.083932387685195</v>
      </c>
    </row>
    <row r="6000" spans="2:3" x14ac:dyDescent="0.25">
      <c r="B6000" s="264">
        <v>5937</v>
      </c>
      <c r="C6000" s="263">
        <v>91.201121455534363</v>
      </c>
    </row>
    <row r="6001" spans="2:3" x14ac:dyDescent="0.25">
      <c r="B6001" s="264">
        <v>5938</v>
      </c>
      <c r="C6001" s="263">
        <v>158.91445408050021</v>
      </c>
    </row>
    <row r="6002" spans="2:3" x14ac:dyDescent="0.25">
      <c r="B6002" s="264">
        <v>5939</v>
      </c>
      <c r="C6002" s="263">
        <v>119.33950991995069</v>
      </c>
    </row>
    <row r="6003" spans="2:3" x14ac:dyDescent="0.25">
      <c r="B6003" s="264">
        <v>5940</v>
      </c>
      <c r="C6003" s="263">
        <v>191.25754273627425</v>
      </c>
    </row>
    <row r="6004" spans="2:3" x14ac:dyDescent="0.25">
      <c r="B6004" s="264">
        <v>5941</v>
      </c>
      <c r="C6004" s="263">
        <v>118.39392190843473</v>
      </c>
    </row>
    <row r="6005" spans="2:3" x14ac:dyDescent="0.25">
      <c r="B6005" s="264">
        <v>5942</v>
      </c>
      <c r="C6005" s="263">
        <v>116.09202012210214</v>
      </c>
    </row>
    <row r="6006" spans="2:3" x14ac:dyDescent="0.25">
      <c r="B6006" s="264">
        <v>5943</v>
      </c>
      <c r="C6006" s="263">
        <v>131.56141322344453</v>
      </c>
    </row>
    <row r="6007" spans="2:3" x14ac:dyDescent="0.25">
      <c r="B6007" s="264">
        <v>5944</v>
      </c>
      <c r="C6007" s="263">
        <v>86.875303047832887</v>
      </c>
    </row>
    <row r="6008" spans="2:3" x14ac:dyDescent="0.25">
      <c r="B6008" s="264">
        <v>5945</v>
      </c>
      <c r="C6008" s="263">
        <v>141.87854071478694</v>
      </c>
    </row>
    <row r="6009" spans="2:3" x14ac:dyDescent="0.25">
      <c r="B6009" s="264">
        <v>5946</v>
      </c>
      <c r="C6009" s="263">
        <v>118.3549172796741</v>
      </c>
    </row>
    <row r="6010" spans="2:3" x14ac:dyDescent="0.25">
      <c r="B6010" s="264">
        <v>5947</v>
      </c>
      <c r="C6010" s="263">
        <v>76.326959687807204</v>
      </c>
    </row>
    <row r="6011" spans="2:3" x14ac:dyDescent="0.25">
      <c r="B6011" s="264">
        <v>5948</v>
      </c>
      <c r="C6011" s="263">
        <v>153.74327204499721</v>
      </c>
    </row>
    <row r="6012" spans="2:3" x14ac:dyDescent="0.25">
      <c r="B6012" s="264">
        <v>5949</v>
      </c>
      <c r="C6012" s="263">
        <v>108.11467471113586</v>
      </c>
    </row>
    <row r="6013" spans="2:3" x14ac:dyDescent="0.25">
      <c r="B6013" s="264">
        <v>5950</v>
      </c>
      <c r="C6013" s="263">
        <v>121.85328602155026</v>
      </c>
    </row>
    <row r="6014" spans="2:3" x14ac:dyDescent="0.25">
      <c r="B6014" s="264">
        <v>5951</v>
      </c>
      <c r="C6014" s="263">
        <v>87.994820521017232</v>
      </c>
    </row>
    <row r="6015" spans="2:3" x14ac:dyDescent="0.25">
      <c r="B6015" s="264">
        <v>5952</v>
      </c>
      <c r="C6015" s="263">
        <v>135.9363375950112</v>
      </c>
    </row>
    <row r="6016" spans="2:3" x14ac:dyDescent="0.25">
      <c r="B6016" s="264">
        <v>5953</v>
      </c>
      <c r="C6016" s="263">
        <v>137.0048895373385</v>
      </c>
    </row>
    <row r="6017" spans="2:3" x14ac:dyDescent="0.25">
      <c r="B6017" s="264">
        <v>5954</v>
      </c>
      <c r="C6017" s="263">
        <v>123.09846486664098</v>
      </c>
    </row>
    <row r="6018" spans="2:3" x14ac:dyDescent="0.25">
      <c r="B6018" s="264">
        <v>5955</v>
      </c>
      <c r="C6018" s="263">
        <v>128.6422907785761</v>
      </c>
    </row>
    <row r="6019" spans="2:3" x14ac:dyDescent="0.25">
      <c r="B6019" s="264">
        <v>5956</v>
      </c>
      <c r="C6019" s="263">
        <v>124.62022885957525</v>
      </c>
    </row>
    <row r="6020" spans="2:3" x14ac:dyDescent="0.25">
      <c r="B6020" s="264">
        <v>5957</v>
      </c>
      <c r="C6020" s="263">
        <v>124.67306537770015</v>
      </c>
    </row>
    <row r="6021" spans="2:3" x14ac:dyDescent="0.25">
      <c r="B6021" s="264">
        <v>5958</v>
      </c>
      <c r="C6021" s="263">
        <v>92.595023089137484</v>
      </c>
    </row>
    <row r="6022" spans="2:3" x14ac:dyDescent="0.25">
      <c r="B6022" s="264">
        <v>5959</v>
      </c>
      <c r="C6022" s="263">
        <v>101.0634738664405</v>
      </c>
    </row>
    <row r="6023" spans="2:3" x14ac:dyDescent="0.25">
      <c r="B6023" s="264">
        <v>5960</v>
      </c>
      <c r="C6023" s="263">
        <v>119.23242338850518</v>
      </c>
    </row>
    <row r="6024" spans="2:3" x14ac:dyDescent="0.25">
      <c r="B6024" s="264">
        <v>5961</v>
      </c>
      <c r="C6024" s="263">
        <v>60.035704358284548</v>
      </c>
    </row>
    <row r="6025" spans="2:3" x14ac:dyDescent="0.25">
      <c r="B6025" s="264">
        <v>5962</v>
      </c>
      <c r="C6025" s="263">
        <v>116.51262119582455</v>
      </c>
    </row>
    <row r="6026" spans="2:3" x14ac:dyDescent="0.25">
      <c r="B6026" s="264">
        <v>5963</v>
      </c>
      <c r="C6026" s="263">
        <v>129.16066780453474</v>
      </c>
    </row>
    <row r="6027" spans="2:3" x14ac:dyDescent="0.25">
      <c r="B6027" s="264">
        <v>5964</v>
      </c>
      <c r="C6027" s="263">
        <v>71.153975463826839</v>
      </c>
    </row>
    <row r="6028" spans="2:3" x14ac:dyDescent="0.25">
      <c r="B6028" s="264">
        <v>5965</v>
      </c>
      <c r="C6028" s="263">
        <v>76.04697484009688</v>
      </c>
    </row>
    <row r="6029" spans="2:3" x14ac:dyDescent="0.25">
      <c r="B6029" s="264">
        <v>5966</v>
      </c>
      <c r="C6029" s="263">
        <v>84.209308301556135</v>
      </c>
    </row>
    <row r="6030" spans="2:3" x14ac:dyDescent="0.25">
      <c r="B6030" s="264">
        <v>5967</v>
      </c>
      <c r="C6030" s="263">
        <v>102.46289126120337</v>
      </c>
    </row>
    <row r="6031" spans="2:3" x14ac:dyDescent="0.25">
      <c r="B6031" s="264">
        <v>5968</v>
      </c>
      <c r="C6031" s="263">
        <v>128.61971365931484</v>
      </c>
    </row>
    <row r="6032" spans="2:3" x14ac:dyDescent="0.25">
      <c r="B6032" s="264">
        <v>5969</v>
      </c>
      <c r="C6032" s="263">
        <v>134.12172058232358</v>
      </c>
    </row>
    <row r="6033" spans="2:3" x14ac:dyDescent="0.25">
      <c r="B6033" s="264">
        <v>5970</v>
      </c>
      <c r="C6033" s="263">
        <v>115.5370185729162</v>
      </c>
    </row>
    <row r="6034" spans="2:3" x14ac:dyDescent="0.25">
      <c r="B6034" s="264">
        <v>5971</v>
      </c>
      <c r="C6034" s="263">
        <v>120.51461545735474</v>
      </c>
    </row>
    <row r="6035" spans="2:3" x14ac:dyDescent="0.25">
      <c r="B6035" s="264">
        <v>5972</v>
      </c>
      <c r="C6035" s="263">
        <v>112.67721996032085</v>
      </c>
    </row>
    <row r="6036" spans="2:3" x14ac:dyDescent="0.25">
      <c r="B6036" s="264">
        <v>5973</v>
      </c>
      <c r="C6036" s="263">
        <v>169.64087278554763</v>
      </c>
    </row>
    <row r="6037" spans="2:3" x14ac:dyDescent="0.25">
      <c r="B6037" s="264">
        <v>5974</v>
      </c>
      <c r="C6037" s="263">
        <v>165.39956339639463</v>
      </c>
    </row>
    <row r="6038" spans="2:3" x14ac:dyDescent="0.25">
      <c r="B6038" s="264">
        <v>5975</v>
      </c>
      <c r="C6038" s="263">
        <v>137.12377413629989</v>
      </c>
    </row>
    <row r="6039" spans="2:3" x14ac:dyDescent="0.25">
      <c r="B6039" s="264">
        <v>5976</v>
      </c>
      <c r="C6039" s="263">
        <v>135.24902696302519</v>
      </c>
    </row>
    <row r="6040" spans="2:3" x14ac:dyDescent="0.25">
      <c r="B6040" s="264">
        <v>5977</v>
      </c>
      <c r="C6040" s="263">
        <v>129.42349612860292</v>
      </c>
    </row>
    <row r="6041" spans="2:3" x14ac:dyDescent="0.25">
      <c r="B6041" s="264">
        <v>5978</v>
      </c>
      <c r="C6041" s="263">
        <v>122.39305486828982</v>
      </c>
    </row>
    <row r="6042" spans="2:3" x14ac:dyDescent="0.25">
      <c r="B6042" s="264">
        <v>5979</v>
      </c>
      <c r="C6042" s="263">
        <v>112.96278494565396</v>
      </c>
    </row>
    <row r="6043" spans="2:3" x14ac:dyDescent="0.25">
      <c r="B6043" s="264">
        <v>5980</v>
      </c>
      <c r="C6043" s="263">
        <v>104.81779699363399</v>
      </c>
    </row>
    <row r="6044" spans="2:3" x14ac:dyDescent="0.25">
      <c r="B6044" s="264">
        <v>5981</v>
      </c>
      <c r="C6044" s="263">
        <v>123.05237583331406</v>
      </c>
    </row>
    <row r="6045" spans="2:3" x14ac:dyDescent="0.25">
      <c r="B6045" s="264">
        <v>5982</v>
      </c>
      <c r="C6045" s="263">
        <v>103.77685122666196</v>
      </c>
    </row>
    <row r="6046" spans="2:3" x14ac:dyDescent="0.25">
      <c r="B6046" s="264">
        <v>5983</v>
      </c>
      <c r="C6046" s="263">
        <v>93.960523553538053</v>
      </c>
    </row>
    <row r="6047" spans="2:3" x14ac:dyDescent="0.25">
      <c r="B6047" s="264">
        <v>5984</v>
      </c>
      <c r="C6047" s="263">
        <v>110.51419307900643</v>
      </c>
    </row>
    <row r="6048" spans="2:3" x14ac:dyDescent="0.25">
      <c r="B6048" s="264">
        <v>5985</v>
      </c>
      <c r="C6048" s="263">
        <v>139.68868835959597</v>
      </c>
    </row>
    <row r="6049" spans="2:3" x14ac:dyDescent="0.25">
      <c r="B6049" s="264">
        <v>5986</v>
      </c>
      <c r="C6049" s="263">
        <v>75.356360859791735</v>
      </c>
    </row>
    <row r="6050" spans="2:3" x14ac:dyDescent="0.25">
      <c r="B6050" s="264">
        <v>5987</v>
      </c>
      <c r="C6050" s="263">
        <v>93.4165676806265</v>
      </c>
    </row>
    <row r="6051" spans="2:3" x14ac:dyDescent="0.25">
      <c r="B6051" s="264">
        <v>5988</v>
      </c>
      <c r="C6051" s="263">
        <v>134.94733086805317</v>
      </c>
    </row>
    <row r="6052" spans="2:3" x14ac:dyDescent="0.25">
      <c r="B6052" s="264">
        <v>5989</v>
      </c>
      <c r="C6052" s="263">
        <v>136.48481141267567</v>
      </c>
    </row>
    <row r="6053" spans="2:3" x14ac:dyDescent="0.25">
      <c r="B6053" s="264">
        <v>5990</v>
      </c>
      <c r="C6053" s="263">
        <v>106.2111276657273</v>
      </c>
    </row>
    <row r="6054" spans="2:3" x14ac:dyDescent="0.25">
      <c r="B6054" s="264">
        <v>5991</v>
      </c>
      <c r="C6054" s="263">
        <v>154.00572863245887</v>
      </c>
    </row>
    <row r="6055" spans="2:3" x14ac:dyDescent="0.25">
      <c r="B6055" s="264">
        <v>5992</v>
      </c>
      <c r="C6055" s="263">
        <v>59.369816336202362</v>
      </c>
    </row>
    <row r="6056" spans="2:3" x14ac:dyDescent="0.25">
      <c r="B6056" s="264">
        <v>5993</v>
      </c>
      <c r="C6056" s="263">
        <v>112.81175877463158</v>
      </c>
    </row>
    <row r="6057" spans="2:3" x14ac:dyDescent="0.25">
      <c r="B6057" s="264">
        <v>5994</v>
      </c>
      <c r="C6057" s="263">
        <v>90.168625091471256</v>
      </c>
    </row>
    <row r="6058" spans="2:3" x14ac:dyDescent="0.25">
      <c r="B6058" s="264">
        <v>5995</v>
      </c>
      <c r="C6058" s="263">
        <v>102.27115565517236</v>
      </c>
    </row>
    <row r="6059" spans="2:3" x14ac:dyDescent="0.25">
      <c r="B6059" s="264">
        <v>5996</v>
      </c>
      <c r="C6059" s="263">
        <v>154.04721914928103</v>
      </c>
    </row>
    <row r="6060" spans="2:3" x14ac:dyDescent="0.25">
      <c r="B6060" s="264">
        <v>5997</v>
      </c>
      <c r="C6060" s="263">
        <v>155.8977630294915</v>
      </c>
    </row>
    <row r="6061" spans="2:3" x14ac:dyDescent="0.25">
      <c r="B6061" s="264">
        <v>5998</v>
      </c>
      <c r="C6061" s="263">
        <v>153.22263522877785</v>
      </c>
    </row>
    <row r="6062" spans="2:3" x14ac:dyDescent="0.25">
      <c r="B6062" s="264">
        <v>5999</v>
      </c>
      <c r="C6062" s="263">
        <v>152.73780956487121</v>
      </c>
    </row>
    <row r="6063" spans="2:3" x14ac:dyDescent="0.25">
      <c r="B6063" s="264">
        <v>6000</v>
      </c>
      <c r="C6063" s="263">
        <v>128.33522873437119</v>
      </c>
    </row>
    <row r="6064" spans="2:3" x14ac:dyDescent="0.25">
      <c r="B6064" s="264">
        <v>6001</v>
      </c>
      <c r="C6064" s="263">
        <v>135.16748320310916</v>
      </c>
    </row>
    <row r="6065" spans="2:3" x14ac:dyDescent="0.25">
      <c r="B6065" s="264">
        <v>6002</v>
      </c>
      <c r="C6065" s="263">
        <v>115.79227069263898</v>
      </c>
    </row>
    <row r="6066" spans="2:3" x14ac:dyDescent="0.25">
      <c r="B6066" s="264">
        <v>6003</v>
      </c>
      <c r="C6066" s="263">
        <v>158.95878549409892</v>
      </c>
    </row>
    <row r="6067" spans="2:3" x14ac:dyDescent="0.25">
      <c r="B6067" s="264">
        <v>6004</v>
      </c>
      <c r="C6067" s="263">
        <v>102.76629756839023</v>
      </c>
    </row>
    <row r="6068" spans="2:3" x14ac:dyDescent="0.25">
      <c r="B6068" s="264">
        <v>6005</v>
      </c>
      <c r="C6068" s="263">
        <v>162.82725606880553</v>
      </c>
    </row>
    <row r="6069" spans="2:3" x14ac:dyDescent="0.25">
      <c r="B6069" s="264">
        <v>6006</v>
      </c>
      <c r="C6069" s="263">
        <v>91.562938047737816</v>
      </c>
    </row>
    <row r="6070" spans="2:3" x14ac:dyDescent="0.25">
      <c r="B6070" s="264">
        <v>6007</v>
      </c>
      <c r="C6070" s="263">
        <v>132.52244978113694</v>
      </c>
    </row>
    <row r="6071" spans="2:3" x14ac:dyDescent="0.25">
      <c r="B6071" s="264">
        <v>6008</v>
      </c>
      <c r="C6071" s="263">
        <v>147.03174648112108</v>
      </c>
    </row>
    <row r="6072" spans="2:3" x14ac:dyDescent="0.25">
      <c r="B6072" s="264">
        <v>6009</v>
      </c>
      <c r="C6072" s="263">
        <v>144.67744909526363</v>
      </c>
    </row>
    <row r="6073" spans="2:3" x14ac:dyDescent="0.25">
      <c r="B6073" s="264">
        <v>6010</v>
      </c>
      <c r="C6073" s="263">
        <v>94.242278386828218</v>
      </c>
    </row>
    <row r="6074" spans="2:3" x14ac:dyDescent="0.25">
      <c r="B6074" s="264">
        <v>6011</v>
      </c>
      <c r="C6074" s="263">
        <v>132.14762455122116</v>
      </c>
    </row>
    <row r="6075" spans="2:3" x14ac:dyDescent="0.25">
      <c r="B6075" s="264">
        <v>6012</v>
      </c>
      <c r="C6075" s="263">
        <v>147.1451114467514</v>
      </c>
    </row>
    <row r="6076" spans="2:3" x14ac:dyDescent="0.25">
      <c r="B6076" s="264">
        <v>6013</v>
      </c>
      <c r="C6076" s="263">
        <v>140.90549415991848</v>
      </c>
    </row>
    <row r="6077" spans="2:3" x14ac:dyDescent="0.25">
      <c r="B6077" s="264">
        <v>6014</v>
      </c>
      <c r="C6077" s="263">
        <v>150.62746812069767</v>
      </c>
    </row>
    <row r="6078" spans="2:3" x14ac:dyDescent="0.25">
      <c r="B6078" s="264">
        <v>6015</v>
      </c>
      <c r="C6078" s="263">
        <v>112.18579519228351</v>
      </c>
    </row>
    <row r="6079" spans="2:3" x14ac:dyDescent="0.25">
      <c r="B6079" s="264">
        <v>6016</v>
      </c>
      <c r="C6079" s="263">
        <v>137.26021040545655</v>
      </c>
    </row>
    <row r="6080" spans="2:3" x14ac:dyDescent="0.25">
      <c r="B6080" s="264">
        <v>6017</v>
      </c>
      <c r="C6080" s="263">
        <v>104.80798576032538</v>
      </c>
    </row>
    <row r="6081" spans="2:3" x14ac:dyDescent="0.25">
      <c r="B6081" s="264">
        <v>6018</v>
      </c>
      <c r="C6081" s="263">
        <v>62.658535805381163</v>
      </c>
    </row>
    <row r="6082" spans="2:3" x14ac:dyDescent="0.25">
      <c r="B6082" s="264">
        <v>6019</v>
      </c>
      <c r="C6082" s="263">
        <v>90.08516592188613</v>
      </c>
    </row>
    <row r="6083" spans="2:3" x14ac:dyDescent="0.25">
      <c r="B6083" s="264">
        <v>6020</v>
      </c>
      <c r="C6083" s="263">
        <v>131.4139370555875</v>
      </c>
    </row>
    <row r="6084" spans="2:3" x14ac:dyDescent="0.25">
      <c r="B6084" s="264">
        <v>6021</v>
      </c>
      <c r="C6084" s="263">
        <v>107.39093586996789</v>
      </c>
    </row>
    <row r="6085" spans="2:3" x14ac:dyDescent="0.25">
      <c r="B6085" s="264">
        <v>6022</v>
      </c>
      <c r="C6085" s="263">
        <v>121.52574348133869</v>
      </c>
    </row>
    <row r="6086" spans="2:3" x14ac:dyDescent="0.25">
      <c r="B6086" s="264">
        <v>6023</v>
      </c>
      <c r="C6086" s="263">
        <v>72.511071419168644</v>
      </c>
    </row>
    <row r="6087" spans="2:3" x14ac:dyDescent="0.25">
      <c r="B6087" s="264">
        <v>6024</v>
      </c>
      <c r="C6087" s="263">
        <v>145.03007152822079</v>
      </c>
    </row>
    <row r="6088" spans="2:3" x14ac:dyDescent="0.25">
      <c r="B6088" s="264">
        <v>6025</v>
      </c>
      <c r="C6088" s="263">
        <v>103.82345583790098</v>
      </c>
    </row>
    <row r="6089" spans="2:3" x14ac:dyDescent="0.25">
      <c r="B6089" s="264">
        <v>6026</v>
      </c>
      <c r="C6089" s="263">
        <v>96.790177518329529</v>
      </c>
    </row>
    <row r="6090" spans="2:3" x14ac:dyDescent="0.25">
      <c r="B6090" s="264">
        <v>6027</v>
      </c>
      <c r="C6090" s="263">
        <v>123.69078134664706</v>
      </c>
    </row>
    <row r="6091" spans="2:3" x14ac:dyDescent="0.25">
      <c r="B6091" s="264">
        <v>6028</v>
      </c>
      <c r="C6091" s="263">
        <v>161.42287634428169</v>
      </c>
    </row>
    <row r="6092" spans="2:3" x14ac:dyDescent="0.25">
      <c r="B6092" s="264">
        <v>6029</v>
      </c>
      <c r="C6092" s="263">
        <v>112.2117600524886</v>
      </c>
    </row>
    <row r="6093" spans="2:3" x14ac:dyDescent="0.25">
      <c r="B6093" s="264">
        <v>6030</v>
      </c>
      <c r="C6093" s="263">
        <v>115.9511723568486</v>
      </c>
    </row>
    <row r="6094" spans="2:3" x14ac:dyDescent="0.25">
      <c r="B6094" s="264">
        <v>6031</v>
      </c>
      <c r="C6094" s="263">
        <v>89.699270518401192</v>
      </c>
    </row>
    <row r="6095" spans="2:3" x14ac:dyDescent="0.25">
      <c r="B6095" s="264">
        <v>6032</v>
      </c>
      <c r="C6095" s="263">
        <v>117.22943983184645</v>
      </c>
    </row>
    <row r="6096" spans="2:3" x14ac:dyDescent="0.25">
      <c r="B6096" s="264">
        <v>6033</v>
      </c>
      <c r="C6096" s="263">
        <v>109.74268808788281</v>
      </c>
    </row>
    <row r="6097" spans="2:3" x14ac:dyDescent="0.25">
      <c r="B6097" s="264">
        <v>6034</v>
      </c>
      <c r="C6097" s="263">
        <v>114.78145090917032</v>
      </c>
    </row>
    <row r="6098" spans="2:3" x14ac:dyDescent="0.25">
      <c r="B6098" s="264">
        <v>6035</v>
      </c>
      <c r="C6098" s="263">
        <v>164.20954868695554</v>
      </c>
    </row>
    <row r="6099" spans="2:3" x14ac:dyDescent="0.25">
      <c r="B6099" s="264">
        <v>6036</v>
      </c>
      <c r="C6099" s="263">
        <v>176.19332429309333</v>
      </c>
    </row>
    <row r="6100" spans="2:3" x14ac:dyDescent="0.25">
      <c r="B6100" s="264">
        <v>6037</v>
      </c>
      <c r="C6100" s="263">
        <v>150.14676333045585</v>
      </c>
    </row>
    <row r="6101" spans="2:3" x14ac:dyDescent="0.25">
      <c r="B6101" s="264">
        <v>6038</v>
      </c>
      <c r="C6101" s="263">
        <v>134.09263521725666</v>
      </c>
    </row>
    <row r="6102" spans="2:3" x14ac:dyDescent="0.25">
      <c r="B6102" s="264">
        <v>6039</v>
      </c>
      <c r="C6102" s="263">
        <v>141.41102126401435</v>
      </c>
    </row>
    <row r="6103" spans="2:3" x14ac:dyDescent="0.25">
      <c r="B6103" s="264">
        <v>6040</v>
      </c>
      <c r="C6103" s="263">
        <v>112.74097314714702</v>
      </c>
    </row>
    <row r="6104" spans="2:3" x14ac:dyDescent="0.25">
      <c r="B6104" s="264">
        <v>6041</v>
      </c>
      <c r="C6104" s="263">
        <v>91.590845756481997</v>
      </c>
    </row>
    <row r="6105" spans="2:3" x14ac:dyDescent="0.25">
      <c r="B6105" s="264">
        <v>6042</v>
      </c>
      <c r="C6105" s="263">
        <v>97.327798636428781</v>
      </c>
    </row>
    <row r="6106" spans="2:3" x14ac:dyDescent="0.25">
      <c r="B6106" s="264">
        <v>6043</v>
      </c>
      <c r="C6106" s="263">
        <v>132.27843487396359</v>
      </c>
    </row>
    <row r="6107" spans="2:3" x14ac:dyDescent="0.25">
      <c r="B6107" s="264">
        <v>6044</v>
      </c>
      <c r="C6107" s="263">
        <v>131.77111391551341</v>
      </c>
    </row>
    <row r="6108" spans="2:3" x14ac:dyDescent="0.25">
      <c r="B6108" s="264">
        <v>6045</v>
      </c>
      <c r="C6108" s="263">
        <v>160.56943573628189</v>
      </c>
    </row>
    <row r="6109" spans="2:3" x14ac:dyDescent="0.25">
      <c r="B6109" s="264">
        <v>6046</v>
      </c>
      <c r="C6109" s="263">
        <v>173.44041180929051</v>
      </c>
    </row>
    <row r="6110" spans="2:3" x14ac:dyDescent="0.25">
      <c r="B6110" s="264">
        <v>6047</v>
      </c>
      <c r="C6110" s="263">
        <v>100.22485942339868</v>
      </c>
    </row>
    <row r="6111" spans="2:3" x14ac:dyDescent="0.25">
      <c r="B6111" s="264">
        <v>6048</v>
      </c>
      <c r="C6111" s="263">
        <v>116.93784863181715</v>
      </c>
    </row>
    <row r="6112" spans="2:3" x14ac:dyDescent="0.25">
      <c r="B6112" s="264">
        <v>6049</v>
      </c>
      <c r="C6112" s="263">
        <v>128.61834155587243</v>
      </c>
    </row>
    <row r="6113" spans="2:3" x14ac:dyDescent="0.25">
      <c r="B6113" s="264">
        <v>6050</v>
      </c>
      <c r="C6113" s="263">
        <v>151.26606232806051</v>
      </c>
    </row>
    <row r="6114" spans="2:3" x14ac:dyDescent="0.25">
      <c r="B6114" s="264">
        <v>6051</v>
      </c>
      <c r="C6114" s="263">
        <v>85.947650411956772</v>
      </c>
    </row>
    <row r="6115" spans="2:3" x14ac:dyDescent="0.25">
      <c r="B6115" s="264">
        <v>6052</v>
      </c>
      <c r="C6115" s="263">
        <v>109.58208658816244</v>
      </c>
    </row>
    <row r="6116" spans="2:3" x14ac:dyDescent="0.25">
      <c r="B6116" s="264">
        <v>6053</v>
      </c>
      <c r="C6116" s="263">
        <v>141.27427926275607</v>
      </c>
    </row>
    <row r="6117" spans="2:3" x14ac:dyDescent="0.25">
      <c r="B6117" s="264">
        <v>6054</v>
      </c>
      <c r="C6117" s="263">
        <v>126.35280298841512</v>
      </c>
    </row>
    <row r="6118" spans="2:3" x14ac:dyDescent="0.25">
      <c r="B6118" s="264">
        <v>6055</v>
      </c>
      <c r="C6118" s="263">
        <v>86.417151553654065</v>
      </c>
    </row>
    <row r="6119" spans="2:3" x14ac:dyDescent="0.25">
      <c r="B6119" s="264">
        <v>6056</v>
      </c>
      <c r="C6119" s="263">
        <v>149.85774297949078</v>
      </c>
    </row>
    <row r="6120" spans="2:3" x14ac:dyDescent="0.25">
      <c r="B6120" s="264">
        <v>6057</v>
      </c>
      <c r="C6120" s="263">
        <v>150.71476366032635</v>
      </c>
    </row>
    <row r="6121" spans="2:3" x14ac:dyDescent="0.25">
      <c r="B6121" s="264">
        <v>6058</v>
      </c>
      <c r="C6121" s="263">
        <v>133.54261766389226</v>
      </c>
    </row>
    <row r="6122" spans="2:3" x14ac:dyDescent="0.25">
      <c r="B6122" s="264">
        <v>6059</v>
      </c>
      <c r="C6122" s="263">
        <v>85.531853018819547</v>
      </c>
    </row>
    <row r="6123" spans="2:3" x14ac:dyDescent="0.25">
      <c r="B6123" s="264">
        <v>6060</v>
      </c>
      <c r="C6123" s="263">
        <v>109.13607796704522</v>
      </c>
    </row>
    <row r="6124" spans="2:3" x14ac:dyDescent="0.25">
      <c r="B6124" s="264">
        <v>6061</v>
      </c>
      <c r="C6124" s="263">
        <v>121.1566463707383</v>
      </c>
    </row>
    <row r="6125" spans="2:3" x14ac:dyDescent="0.25">
      <c r="B6125" s="264">
        <v>6062</v>
      </c>
      <c r="C6125" s="263">
        <v>131.0433967670487</v>
      </c>
    </row>
    <row r="6126" spans="2:3" x14ac:dyDescent="0.25">
      <c r="B6126" s="264">
        <v>6063</v>
      </c>
      <c r="C6126" s="263">
        <v>163.4842627225978</v>
      </c>
    </row>
    <row r="6127" spans="2:3" x14ac:dyDescent="0.25">
      <c r="B6127" s="264">
        <v>6064</v>
      </c>
      <c r="C6127" s="263">
        <v>106.62584397212423</v>
      </c>
    </row>
    <row r="6128" spans="2:3" x14ac:dyDescent="0.25">
      <c r="B6128" s="264">
        <v>6065</v>
      </c>
      <c r="C6128" s="263">
        <v>129.41991440101489</v>
      </c>
    </row>
    <row r="6129" spans="2:3" x14ac:dyDescent="0.25">
      <c r="B6129" s="264">
        <v>6066</v>
      </c>
      <c r="C6129" s="263">
        <v>170.59624345543449</v>
      </c>
    </row>
    <row r="6130" spans="2:3" x14ac:dyDescent="0.25">
      <c r="B6130" s="264">
        <v>6067</v>
      </c>
      <c r="C6130" s="263">
        <v>146.08858956256304</v>
      </c>
    </row>
    <row r="6131" spans="2:3" x14ac:dyDescent="0.25">
      <c r="B6131" s="264">
        <v>6068</v>
      </c>
      <c r="C6131" s="263">
        <v>152.18830757402228</v>
      </c>
    </row>
    <row r="6132" spans="2:3" x14ac:dyDescent="0.25">
      <c r="B6132" s="264">
        <v>6069</v>
      </c>
      <c r="C6132" s="263">
        <v>141.72763222840211</v>
      </c>
    </row>
    <row r="6133" spans="2:3" x14ac:dyDescent="0.25">
      <c r="B6133" s="264">
        <v>6070</v>
      </c>
      <c r="C6133" s="263">
        <v>121.42702668459508</v>
      </c>
    </row>
    <row r="6134" spans="2:3" x14ac:dyDescent="0.25">
      <c r="B6134" s="264">
        <v>6071</v>
      </c>
      <c r="C6134" s="263">
        <v>120.61248229794016</v>
      </c>
    </row>
    <row r="6135" spans="2:3" x14ac:dyDescent="0.25">
      <c r="B6135" s="264">
        <v>6072</v>
      </c>
      <c r="C6135" s="263">
        <v>90.244458961089492</v>
      </c>
    </row>
    <row r="6136" spans="2:3" x14ac:dyDescent="0.25">
      <c r="B6136" s="264">
        <v>6073</v>
      </c>
      <c r="C6136" s="263">
        <v>152.57997492596826</v>
      </c>
    </row>
    <row r="6137" spans="2:3" x14ac:dyDescent="0.25">
      <c r="B6137" s="264">
        <v>6074</v>
      </c>
      <c r="C6137" s="263">
        <v>157.33194863594127</v>
      </c>
    </row>
    <row r="6138" spans="2:3" x14ac:dyDescent="0.25">
      <c r="B6138" s="264">
        <v>6075</v>
      </c>
      <c r="C6138" s="263">
        <v>127.51764924082825</v>
      </c>
    </row>
    <row r="6139" spans="2:3" x14ac:dyDescent="0.25">
      <c r="B6139" s="264">
        <v>6076</v>
      </c>
      <c r="C6139" s="263">
        <v>107.57634540178597</v>
      </c>
    </row>
    <row r="6140" spans="2:3" x14ac:dyDescent="0.25">
      <c r="B6140" s="264">
        <v>6077</v>
      </c>
      <c r="C6140" s="263">
        <v>104.06084216086836</v>
      </c>
    </row>
    <row r="6141" spans="2:3" x14ac:dyDescent="0.25">
      <c r="B6141" s="264">
        <v>6078</v>
      </c>
      <c r="C6141" s="263">
        <v>80.275125381984566</v>
      </c>
    </row>
    <row r="6142" spans="2:3" x14ac:dyDescent="0.25">
      <c r="B6142" s="264">
        <v>6079</v>
      </c>
      <c r="C6142" s="263">
        <v>116.1578716423529</v>
      </c>
    </row>
    <row r="6143" spans="2:3" x14ac:dyDescent="0.25">
      <c r="B6143" s="264">
        <v>6080</v>
      </c>
      <c r="C6143" s="263">
        <v>118.69754572360887</v>
      </c>
    </row>
    <row r="6144" spans="2:3" x14ac:dyDescent="0.25">
      <c r="B6144" s="264">
        <v>6081</v>
      </c>
      <c r="C6144" s="263">
        <v>146.90294503399048</v>
      </c>
    </row>
    <row r="6145" spans="2:3" x14ac:dyDescent="0.25">
      <c r="B6145" s="264">
        <v>6082</v>
      </c>
      <c r="C6145" s="263">
        <v>130.27044109805087</v>
      </c>
    </row>
    <row r="6146" spans="2:3" x14ac:dyDescent="0.25">
      <c r="B6146" s="264">
        <v>6083</v>
      </c>
      <c r="C6146" s="263">
        <v>101.14170472665661</v>
      </c>
    </row>
    <row r="6147" spans="2:3" x14ac:dyDescent="0.25">
      <c r="B6147" s="264">
        <v>6084</v>
      </c>
      <c r="C6147" s="263">
        <v>131.58225013887991</v>
      </c>
    </row>
    <row r="6148" spans="2:3" x14ac:dyDescent="0.25">
      <c r="B6148" s="264">
        <v>6085</v>
      </c>
      <c r="C6148" s="263">
        <v>61.556605686887437</v>
      </c>
    </row>
    <row r="6149" spans="2:3" x14ac:dyDescent="0.25">
      <c r="B6149" s="264">
        <v>6086</v>
      </c>
      <c r="C6149" s="263">
        <v>112.04979702115719</v>
      </c>
    </row>
    <row r="6150" spans="2:3" x14ac:dyDescent="0.25">
      <c r="B6150" s="264">
        <v>6087</v>
      </c>
      <c r="C6150" s="263">
        <v>141.19900987517565</v>
      </c>
    </row>
    <row r="6151" spans="2:3" x14ac:dyDescent="0.25">
      <c r="B6151" s="264">
        <v>6088</v>
      </c>
      <c r="C6151" s="263">
        <v>103.1283448258921</v>
      </c>
    </row>
    <row r="6152" spans="2:3" x14ac:dyDescent="0.25">
      <c r="B6152" s="264">
        <v>6089</v>
      </c>
      <c r="C6152" s="263">
        <v>146.97751136684241</v>
      </c>
    </row>
    <row r="6153" spans="2:3" x14ac:dyDescent="0.25">
      <c r="B6153" s="264">
        <v>6090</v>
      </c>
      <c r="C6153" s="263">
        <v>161.62972659903812</v>
      </c>
    </row>
    <row r="6154" spans="2:3" x14ac:dyDescent="0.25">
      <c r="B6154" s="264">
        <v>6091</v>
      </c>
      <c r="C6154" s="263">
        <v>135.12005225618933</v>
      </c>
    </row>
    <row r="6155" spans="2:3" x14ac:dyDescent="0.25">
      <c r="B6155" s="264">
        <v>6092</v>
      </c>
      <c r="C6155" s="263">
        <v>120.70789647453742</v>
      </c>
    </row>
    <row r="6156" spans="2:3" x14ac:dyDescent="0.25">
      <c r="B6156" s="264">
        <v>6093</v>
      </c>
      <c r="C6156" s="263">
        <v>162.18263565772543</v>
      </c>
    </row>
    <row r="6157" spans="2:3" x14ac:dyDescent="0.25">
      <c r="B6157" s="264">
        <v>6094</v>
      </c>
      <c r="C6157" s="263">
        <v>149.30748325198144</v>
      </c>
    </row>
    <row r="6158" spans="2:3" x14ac:dyDescent="0.25">
      <c r="B6158" s="264">
        <v>6095</v>
      </c>
      <c r="C6158" s="263">
        <v>79.075967350001008</v>
      </c>
    </row>
    <row r="6159" spans="2:3" x14ac:dyDescent="0.25">
      <c r="B6159" s="264">
        <v>6096</v>
      </c>
      <c r="C6159" s="263">
        <v>154.46962579867665</v>
      </c>
    </row>
    <row r="6160" spans="2:3" x14ac:dyDescent="0.25">
      <c r="B6160" s="264">
        <v>6097</v>
      </c>
      <c r="C6160" s="263">
        <v>172.95356516446788</v>
      </c>
    </row>
    <row r="6161" spans="2:3" x14ac:dyDescent="0.25">
      <c r="B6161" s="264">
        <v>6098</v>
      </c>
      <c r="C6161" s="263">
        <v>107.39460263448836</v>
      </c>
    </row>
    <row r="6162" spans="2:3" x14ac:dyDescent="0.25">
      <c r="B6162" s="264">
        <v>6099</v>
      </c>
      <c r="C6162" s="263">
        <v>91.867911585274612</v>
      </c>
    </row>
    <row r="6163" spans="2:3" x14ac:dyDescent="0.25">
      <c r="B6163" s="264">
        <v>6100</v>
      </c>
      <c r="C6163" s="263">
        <v>125.00949705638754</v>
      </c>
    </row>
    <row r="6164" spans="2:3" x14ac:dyDescent="0.25">
      <c r="B6164" s="264">
        <v>6101</v>
      </c>
      <c r="C6164" s="263">
        <v>125.03171336705446</v>
      </c>
    </row>
    <row r="6165" spans="2:3" x14ac:dyDescent="0.25">
      <c r="B6165" s="264">
        <v>6102</v>
      </c>
      <c r="C6165" s="263">
        <v>153.89865117274681</v>
      </c>
    </row>
    <row r="6166" spans="2:3" x14ac:dyDescent="0.25">
      <c r="B6166" s="264">
        <v>6103</v>
      </c>
      <c r="C6166" s="263">
        <v>116.62589690678243</v>
      </c>
    </row>
    <row r="6167" spans="2:3" x14ac:dyDescent="0.25">
      <c r="B6167" s="264">
        <v>6104</v>
      </c>
      <c r="C6167" s="263">
        <v>142.4074277587097</v>
      </c>
    </row>
    <row r="6168" spans="2:3" x14ac:dyDescent="0.25">
      <c r="B6168" s="264">
        <v>6105</v>
      </c>
      <c r="C6168" s="263">
        <v>111.36899439066305</v>
      </c>
    </row>
    <row r="6169" spans="2:3" x14ac:dyDescent="0.25">
      <c r="B6169" s="264">
        <v>6106</v>
      </c>
      <c r="C6169" s="263">
        <v>127.84913676619499</v>
      </c>
    </row>
    <row r="6170" spans="2:3" x14ac:dyDescent="0.25">
      <c r="B6170" s="264">
        <v>6107</v>
      </c>
      <c r="C6170" s="263">
        <v>112.90685142058859</v>
      </c>
    </row>
    <row r="6171" spans="2:3" x14ac:dyDescent="0.25">
      <c r="B6171" s="264">
        <v>6108</v>
      </c>
      <c r="C6171" s="263">
        <v>159.50232704821946</v>
      </c>
    </row>
    <row r="6172" spans="2:3" x14ac:dyDescent="0.25">
      <c r="B6172" s="264">
        <v>6109</v>
      </c>
      <c r="C6172" s="263">
        <v>97.734123416559854</v>
      </c>
    </row>
    <row r="6173" spans="2:3" x14ac:dyDescent="0.25">
      <c r="B6173" s="264">
        <v>6110</v>
      </c>
      <c r="C6173" s="263">
        <v>147.85718463294791</v>
      </c>
    </row>
    <row r="6174" spans="2:3" x14ac:dyDescent="0.25">
      <c r="B6174" s="264">
        <v>6111</v>
      </c>
      <c r="C6174" s="263">
        <v>110.48146050440202</v>
      </c>
    </row>
    <row r="6175" spans="2:3" x14ac:dyDescent="0.25">
      <c r="B6175" s="264">
        <v>6112</v>
      </c>
      <c r="C6175" s="263">
        <v>108.79470366811954</v>
      </c>
    </row>
    <row r="6176" spans="2:3" x14ac:dyDescent="0.25">
      <c r="B6176" s="264">
        <v>6113</v>
      </c>
      <c r="C6176" s="263">
        <v>125.9946835925666</v>
      </c>
    </row>
    <row r="6177" spans="2:3" x14ac:dyDescent="0.25">
      <c r="B6177" s="264">
        <v>6114</v>
      </c>
      <c r="C6177" s="263">
        <v>69.798814456952783</v>
      </c>
    </row>
    <row r="6178" spans="2:3" x14ac:dyDescent="0.25">
      <c r="B6178" s="264">
        <v>6115</v>
      </c>
      <c r="C6178" s="263">
        <v>89.590452627820838</v>
      </c>
    </row>
    <row r="6179" spans="2:3" x14ac:dyDescent="0.25">
      <c r="B6179" s="264">
        <v>6116</v>
      </c>
      <c r="C6179" s="263">
        <v>91.340834629305903</v>
      </c>
    </row>
    <row r="6180" spans="2:3" x14ac:dyDescent="0.25">
      <c r="B6180" s="264">
        <v>6117</v>
      </c>
      <c r="C6180" s="263">
        <v>109.09596594798185</v>
      </c>
    </row>
    <row r="6181" spans="2:3" x14ac:dyDescent="0.25">
      <c r="B6181" s="264">
        <v>6118</v>
      </c>
      <c r="C6181" s="263">
        <v>145.04172229098651</v>
      </c>
    </row>
    <row r="6182" spans="2:3" x14ac:dyDescent="0.25">
      <c r="B6182" s="264">
        <v>6119</v>
      </c>
      <c r="C6182" s="263">
        <v>80.438717098728816</v>
      </c>
    </row>
    <row r="6183" spans="2:3" x14ac:dyDescent="0.25">
      <c r="B6183" s="264">
        <v>6120</v>
      </c>
      <c r="C6183" s="263">
        <v>86.409878565946798</v>
      </c>
    </row>
    <row r="6184" spans="2:3" x14ac:dyDescent="0.25">
      <c r="B6184" s="264">
        <v>6121</v>
      </c>
      <c r="C6184" s="263">
        <v>111.97081436820176</v>
      </c>
    </row>
    <row r="6185" spans="2:3" x14ac:dyDescent="0.25">
      <c r="B6185" s="264">
        <v>6122</v>
      </c>
      <c r="C6185" s="263">
        <v>133.45450655391608</v>
      </c>
    </row>
    <row r="6186" spans="2:3" x14ac:dyDescent="0.25">
      <c r="B6186" s="264">
        <v>6123</v>
      </c>
      <c r="C6186" s="263">
        <v>165.96832774587759</v>
      </c>
    </row>
    <row r="6187" spans="2:3" x14ac:dyDescent="0.25">
      <c r="B6187" s="264">
        <v>6124</v>
      </c>
      <c r="C6187" s="263">
        <v>119.24809697581001</v>
      </c>
    </row>
    <row r="6188" spans="2:3" x14ac:dyDescent="0.25">
      <c r="B6188" s="264">
        <v>6125</v>
      </c>
      <c r="C6188" s="263">
        <v>152.95004304915548</v>
      </c>
    </row>
    <row r="6189" spans="2:3" x14ac:dyDescent="0.25">
      <c r="B6189" s="264">
        <v>6126</v>
      </c>
      <c r="C6189" s="263">
        <v>109.24982613974991</v>
      </c>
    </row>
    <row r="6190" spans="2:3" x14ac:dyDescent="0.25">
      <c r="B6190" s="264">
        <v>6127</v>
      </c>
      <c r="C6190" s="263">
        <v>171.05500316773458</v>
      </c>
    </row>
    <row r="6191" spans="2:3" x14ac:dyDescent="0.25">
      <c r="B6191" s="264">
        <v>6128</v>
      </c>
      <c r="C6191" s="263">
        <v>102.43683545212625</v>
      </c>
    </row>
    <row r="6192" spans="2:3" x14ac:dyDescent="0.25">
      <c r="B6192" s="264">
        <v>6129</v>
      </c>
      <c r="C6192" s="263">
        <v>132.94215851750863</v>
      </c>
    </row>
    <row r="6193" spans="2:3" x14ac:dyDescent="0.25">
      <c r="B6193" s="264">
        <v>6130</v>
      </c>
      <c r="C6193" s="263">
        <v>150.26314772503181</v>
      </c>
    </row>
    <row r="6194" spans="2:3" x14ac:dyDescent="0.25">
      <c r="B6194" s="264">
        <v>6131</v>
      </c>
      <c r="C6194" s="263">
        <v>121.09078547550966</v>
      </c>
    </row>
    <row r="6195" spans="2:3" x14ac:dyDescent="0.25">
      <c r="B6195" s="264">
        <v>6132</v>
      </c>
      <c r="C6195" s="263">
        <v>114.09785063763583</v>
      </c>
    </row>
    <row r="6196" spans="2:3" x14ac:dyDescent="0.25">
      <c r="B6196" s="264">
        <v>6133</v>
      </c>
      <c r="C6196" s="263">
        <v>106.25777958199494</v>
      </c>
    </row>
    <row r="6197" spans="2:3" x14ac:dyDescent="0.25">
      <c r="B6197" s="264">
        <v>6134</v>
      </c>
      <c r="C6197" s="263">
        <v>118.88406328990435</v>
      </c>
    </row>
    <row r="6198" spans="2:3" x14ac:dyDescent="0.25">
      <c r="B6198" s="264">
        <v>6135</v>
      </c>
      <c r="C6198" s="263">
        <v>152.00643897506257</v>
      </c>
    </row>
    <row r="6199" spans="2:3" x14ac:dyDescent="0.25">
      <c r="B6199" s="264">
        <v>6136</v>
      </c>
      <c r="C6199" s="263">
        <v>128.63948967405921</v>
      </c>
    </row>
    <row r="6200" spans="2:3" x14ac:dyDescent="0.25">
      <c r="B6200" s="264">
        <v>6137</v>
      </c>
      <c r="C6200" s="263">
        <v>98.870230787375306</v>
      </c>
    </row>
    <row r="6201" spans="2:3" x14ac:dyDescent="0.25">
      <c r="B6201" s="264">
        <v>6138</v>
      </c>
      <c r="C6201" s="263">
        <v>131.73398374565164</v>
      </c>
    </row>
    <row r="6202" spans="2:3" x14ac:dyDescent="0.25">
      <c r="B6202" s="264">
        <v>6139</v>
      </c>
      <c r="C6202" s="263">
        <v>98.729269905119082</v>
      </c>
    </row>
    <row r="6203" spans="2:3" x14ac:dyDescent="0.25">
      <c r="B6203" s="264">
        <v>6140</v>
      </c>
      <c r="C6203" s="263">
        <v>129.15682991958244</v>
      </c>
    </row>
    <row r="6204" spans="2:3" x14ac:dyDescent="0.25">
      <c r="B6204" s="264">
        <v>6141</v>
      </c>
      <c r="C6204" s="263">
        <v>105.56718480370054</v>
      </c>
    </row>
    <row r="6205" spans="2:3" x14ac:dyDescent="0.25">
      <c r="B6205" s="264">
        <v>6142</v>
      </c>
      <c r="C6205" s="263">
        <v>121.09896869957046</v>
      </c>
    </row>
    <row r="6206" spans="2:3" x14ac:dyDescent="0.25">
      <c r="B6206" s="264">
        <v>6143</v>
      </c>
      <c r="C6206" s="263">
        <v>126.47400447681434</v>
      </c>
    </row>
    <row r="6207" spans="2:3" x14ac:dyDescent="0.25">
      <c r="B6207" s="264">
        <v>6144</v>
      </c>
      <c r="C6207" s="263">
        <v>100.7732435070688</v>
      </c>
    </row>
    <row r="6208" spans="2:3" x14ac:dyDescent="0.25">
      <c r="B6208" s="264">
        <v>6145</v>
      </c>
      <c r="C6208" s="263">
        <v>140.6294095549145</v>
      </c>
    </row>
    <row r="6209" spans="2:3" x14ac:dyDescent="0.25">
      <c r="B6209" s="264">
        <v>6146</v>
      </c>
      <c r="C6209" s="263">
        <v>127.00670507648145</v>
      </c>
    </row>
    <row r="6210" spans="2:3" x14ac:dyDescent="0.25">
      <c r="B6210" s="264">
        <v>6147</v>
      </c>
      <c r="C6210" s="263">
        <v>124.27177666915991</v>
      </c>
    </row>
    <row r="6211" spans="2:3" x14ac:dyDescent="0.25">
      <c r="B6211" s="264">
        <v>6148</v>
      </c>
      <c r="C6211" s="263">
        <v>150.50865486713948</v>
      </c>
    </row>
    <row r="6212" spans="2:3" x14ac:dyDescent="0.25">
      <c r="B6212" s="264">
        <v>6149</v>
      </c>
      <c r="C6212" s="263">
        <v>91.381885981990607</v>
      </c>
    </row>
    <row r="6213" spans="2:3" x14ac:dyDescent="0.25">
      <c r="B6213" s="264">
        <v>6150</v>
      </c>
      <c r="C6213" s="263">
        <v>128.30696174332175</v>
      </c>
    </row>
    <row r="6214" spans="2:3" x14ac:dyDescent="0.25">
      <c r="B6214" s="264">
        <v>6151</v>
      </c>
      <c r="C6214" s="263">
        <v>97.927305506599765</v>
      </c>
    </row>
    <row r="6215" spans="2:3" x14ac:dyDescent="0.25">
      <c r="B6215" s="264">
        <v>6152</v>
      </c>
      <c r="C6215" s="263">
        <v>143.24935734584869</v>
      </c>
    </row>
    <row r="6216" spans="2:3" x14ac:dyDescent="0.25">
      <c r="B6216" s="264">
        <v>6153</v>
      </c>
      <c r="C6216" s="263">
        <v>139.61172969968149</v>
      </c>
    </row>
    <row r="6217" spans="2:3" x14ac:dyDescent="0.25">
      <c r="B6217" s="264">
        <v>6154</v>
      </c>
      <c r="C6217" s="263">
        <v>96.662423428958064</v>
      </c>
    </row>
    <row r="6218" spans="2:3" x14ac:dyDescent="0.25">
      <c r="B6218" s="264">
        <v>6155</v>
      </c>
      <c r="C6218" s="263">
        <v>126.1279911696203</v>
      </c>
    </row>
    <row r="6219" spans="2:3" x14ac:dyDescent="0.25">
      <c r="B6219" s="264">
        <v>6156</v>
      </c>
      <c r="C6219" s="263">
        <v>83.973512094856972</v>
      </c>
    </row>
    <row r="6220" spans="2:3" x14ac:dyDescent="0.25">
      <c r="B6220" s="264">
        <v>6157</v>
      </c>
      <c r="C6220" s="263">
        <v>112.65580603104115</v>
      </c>
    </row>
    <row r="6221" spans="2:3" x14ac:dyDescent="0.25">
      <c r="B6221" s="264">
        <v>6158</v>
      </c>
      <c r="C6221" s="263">
        <v>119.37000402987678</v>
      </c>
    </row>
    <row r="6222" spans="2:3" x14ac:dyDescent="0.25">
      <c r="B6222" s="264">
        <v>6159</v>
      </c>
      <c r="C6222" s="263">
        <v>84.320182358407308</v>
      </c>
    </row>
    <row r="6223" spans="2:3" x14ac:dyDescent="0.25">
      <c r="B6223" s="264">
        <v>6160</v>
      </c>
      <c r="C6223" s="263">
        <v>153.48275441800186</v>
      </c>
    </row>
    <row r="6224" spans="2:3" x14ac:dyDescent="0.25">
      <c r="B6224" s="264">
        <v>6161</v>
      </c>
      <c r="C6224" s="263">
        <v>156.82692143196039</v>
      </c>
    </row>
    <row r="6225" spans="2:3" x14ac:dyDescent="0.25">
      <c r="B6225" s="264">
        <v>6162</v>
      </c>
      <c r="C6225" s="263">
        <v>125.45946660314499</v>
      </c>
    </row>
    <row r="6226" spans="2:3" x14ac:dyDescent="0.25">
      <c r="B6226" s="264">
        <v>6163</v>
      </c>
      <c r="C6226" s="263">
        <v>126.6513253062021</v>
      </c>
    </row>
    <row r="6227" spans="2:3" x14ac:dyDescent="0.25">
      <c r="B6227" s="264">
        <v>6164</v>
      </c>
      <c r="C6227" s="263">
        <v>145.60016744513609</v>
      </c>
    </row>
    <row r="6228" spans="2:3" x14ac:dyDescent="0.25">
      <c r="B6228" s="264">
        <v>6165</v>
      </c>
      <c r="C6228" s="263">
        <v>122.15214215460598</v>
      </c>
    </row>
    <row r="6229" spans="2:3" x14ac:dyDescent="0.25">
      <c r="B6229" s="264">
        <v>6166</v>
      </c>
      <c r="C6229" s="263">
        <v>145.15433903142878</v>
      </c>
    </row>
    <row r="6230" spans="2:3" x14ac:dyDescent="0.25">
      <c r="B6230" s="264">
        <v>6167</v>
      </c>
      <c r="C6230" s="263">
        <v>98.48712880151227</v>
      </c>
    </row>
    <row r="6231" spans="2:3" x14ac:dyDescent="0.25">
      <c r="B6231" s="264">
        <v>6168</v>
      </c>
      <c r="C6231" s="263">
        <v>179.38297258880226</v>
      </c>
    </row>
    <row r="6232" spans="2:3" x14ac:dyDescent="0.25">
      <c r="B6232" s="264">
        <v>6169</v>
      </c>
      <c r="C6232" s="263">
        <v>149.81959976228859</v>
      </c>
    </row>
    <row r="6233" spans="2:3" x14ac:dyDescent="0.25">
      <c r="B6233" s="264">
        <v>6170</v>
      </c>
      <c r="C6233" s="263">
        <v>113.20047586394764</v>
      </c>
    </row>
    <row r="6234" spans="2:3" x14ac:dyDescent="0.25">
      <c r="B6234" s="264">
        <v>6171</v>
      </c>
      <c r="C6234" s="263">
        <v>79.092699787296553</v>
      </c>
    </row>
    <row r="6235" spans="2:3" x14ac:dyDescent="0.25">
      <c r="B6235" s="264">
        <v>6172</v>
      </c>
      <c r="C6235" s="263">
        <v>131.23994070353405</v>
      </c>
    </row>
    <row r="6236" spans="2:3" x14ac:dyDescent="0.25">
      <c r="B6236" s="264">
        <v>6173</v>
      </c>
      <c r="C6236" s="263">
        <v>112.23601645804823</v>
      </c>
    </row>
    <row r="6237" spans="2:3" x14ac:dyDescent="0.25">
      <c r="B6237" s="264">
        <v>6174</v>
      </c>
      <c r="C6237" s="263">
        <v>110.32653794215229</v>
      </c>
    </row>
    <row r="6238" spans="2:3" x14ac:dyDescent="0.25">
      <c r="B6238" s="264">
        <v>6175</v>
      </c>
      <c r="C6238" s="263">
        <v>135.69649508991924</v>
      </c>
    </row>
    <row r="6239" spans="2:3" x14ac:dyDescent="0.25">
      <c r="B6239" s="264">
        <v>6176</v>
      </c>
      <c r="C6239" s="263">
        <v>105.26285673435629</v>
      </c>
    </row>
    <row r="6240" spans="2:3" x14ac:dyDescent="0.25">
      <c r="B6240" s="264">
        <v>6177</v>
      </c>
      <c r="C6240" s="263">
        <v>109.52863575505144</v>
      </c>
    </row>
    <row r="6241" spans="2:3" x14ac:dyDescent="0.25">
      <c r="B6241" s="264">
        <v>6178</v>
      </c>
      <c r="C6241" s="263">
        <v>98.823284506855003</v>
      </c>
    </row>
    <row r="6242" spans="2:3" x14ac:dyDescent="0.25">
      <c r="B6242" s="264">
        <v>6179</v>
      </c>
      <c r="C6242" s="263">
        <v>124.11567923119682</v>
      </c>
    </row>
    <row r="6243" spans="2:3" x14ac:dyDescent="0.25">
      <c r="B6243" s="264">
        <v>6180</v>
      </c>
      <c r="C6243" s="263">
        <v>81.073920742129317</v>
      </c>
    </row>
    <row r="6244" spans="2:3" x14ac:dyDescent="0.25">
      <c r="B6244" s="264">
        <v>6181</v>
      </c>
      <c r="C6244" s="263">
        <v>145.90282788992647</v>
      </c>
    </row>
    <row r="6245" spans="2:3" x14ac:dyDescent="0.25">
      <c r="B6245" s="264">
        <v>6182</v>
      </c>
      <c r="C6245" s="263">
        <v>86.169067666304372</v>
      </c>
    </row>
    <row r="6246" spans="2:3" x14ac:dyDescent="0.25">
      <c r="B6246" s="264">
        <v>6183</v>
      </c>
      <c r="C6246" s="263">
        <v>100.47323832461146</v>
      </c>
    </row>
    <row r="6247" spans="2:3" x14ac:dyDescent="0.25">
      <c r="B6247" s="264">
        <v>6184</v>
      </c>
      <c r="C6247" s="263">
        <v>107.94094565039052</v>
      </c>
    </row>
    <row r="6248" spans="2:3" x14ac:dyDescent="0.25">
      <c r="B6248" s="264">
        <v>6185</v>
      </c>
      <c r="C6248" s="263">
        <v>90.711988146691823</v>
      </c>
    </row>
    <row r="6249" spans="2:3" x14ac:dyDescent="0.25">
      <c r="B6249" s="264">
        <v>6186</v>
      </c>
      <c r="C6249" s="263">
        <v>124.76144672232944</v>
      </c>
    </row>
    <row r="6250" spans="2:3" x14ac:dyDescent="0.25">
      <c r="B6250" s="264">
        <v>6187</v>
      </c>
      <c r="C6250" s="263">
        <v>134.71719069199156</v>
      </c>
    </row>
    <row r="6251" spans="2:3" x14ac:dyDescent="0.25">
      <c r="B6251" s="264">
        <v>6188</v>
      </c>
      <c r="C6251" s="263">
        <v>118.1152254766948</v>
      </c>
    </row>
    <row r="6252" spans="2:3" x14ac:dyDescent="0.25">
      <c r="B6252" s="264">
        <v>6189</v>
      </c>
      <c r="C6252" s="263">
        <v>167.50654649123774</v>
      </c>
    </row>
    <row r="6253" spans="2:3" x14ac:dyDescent="0.25">
      <c r="B6253" s="264">
        <v>6190</v>
      </c>
      <c r="C6253" s="263">
        <v>168.13420580320803</v>
      </c>
    </row>
    <row r="6254" spans="2:3" x14ac:dyDescent="0.25">
      <c r="B6254" s="264">
        <v>6191</v>
      </c>
      <c r="C6254" s="263">
        <v>75.360853177630688</v>
      </c>
    </row>
    <row r="6255" spans="2:3" x14ac:dyDescent="0.25">
      <c r="B6255" s="264">
        <v>6192</v>
      </c>
      <c r="C6255" s="263">
        <v>119.51570917635065</v>
      </c>
    </row>
    <row r="6256" spans="2:3" x14ac:dyDescent="0.25">
      <c r="B6256" s="264">
        <v>6193</v>
      </c>
      <c r="C6256" s="263">
        <v>102.09316413285106</v>
      </c>
    </row>
    <row r="6257" spans="2:3" x14ac:dyDescent="0.25">
      <c r="B6257" s="264">
        <v>6194</v>
      </c>
      <c r="C6257" s="263">
        <v>86.301828490338224</v>
      </c>
    </row>
    <row r="6258" spans="2:3" x14ac:dyDescent="0.25">
      <c r="B6258" s="264">
        <v>6195</v>
      </c>
      <c r="C6258" s="263">
        <v>126.48075416556308</v>
      </c>
    </row>
    <row r="6259" spans="2:3" x14ac:dyDescent="0.25">
      <c r="B6259" s="264">
        <v>6196</v>
      </c>
      <c r="C6259" s="263">
        <v>101.87243354740814</v>
      </c>
    </row>
    <row r="6260" spans="2:3" x14ac:dyDescent="0.25">
      <c r="B6260" s="264">
        <v>6197</v>
      </c>
      <c r="C6260" s="263">
        <v>162.36158409204862</v>
      </c>
    </row>
    <row r="6261" spans="2:3" x14ac:dyDescent="0.25">
      <c r="B6261" s="264">
        <v>6198</v>
      </c>
      <c r="C6261" s="263">
        <v>121.60721634237987</v>
      </c>
    </row>
    <row r="6262" spans="2:3" x14ac:dyDescent="0.25">
      <c r="B6262" s="264">
        <v>6199</v>
      </c>
      <c r="C6262" s="263">
        <v>115.36645571616796</v>
      </c>
    </row>
    <row r="6263" spans="2:3" x14ac:dyDescent="0.25">
      <c r="B6263" s="264">
        <v>6200</v>
      </c>
      <c r="C6263" s="263">
        <v>113.61146536497057</v>
      </c>
    </row>
    <row r="6264" spans="2:3" x14ac:dyDescent="0.25">
      <c r="B6264" s="264">
        <v>6201</v>
      </c>
      <c r="C6264" s="263">
        <v>103.33075796980083</v>
      </c>
    </row>
    <row r="6265" spans="2:3" x14ac:dyDescent="0.25">
      <c r="B6265" s="264">
        <v>6202</v>
      </c>
      <c r="C6265" s="263">
        <v>106.07791867767776</v>
      </c>
    </row>
    <row r="6266" spans="2:3" x14ac:dyDescent="0.25">
      <c r="B6266" s="264">
        <v>6203</v>
      </c>
      <c r="C6266" s="263">
        <v>103.96266162147802</v>
      </c>
    </row>
    <row r="6267" spans="2:3" x14ac:dyDescent="0.25">
      <c r="B6267" s="264">
        <v>6204</v>
      </c>
      <c r="C6267" s="263">
        <v>81.974884292672897</v>
      </c>
    </row>
    <row r="6268" spans="2:3" x14ac:dyDescent="0.25">
      <c r="B6268" s="264">
        <v>6205</v>
      </c>
      <c r="C6268" s="263">
        <v>159.51991786077286</v>
      </c>
    </row>
    <row r="6269" spans="2:3" x14ac:dyDescent="0.25">
      <c r="B6269" s="264">
        <v>6206</v>
      </c>
      <c r="C6269" s="263">
        <v>160.61513695666616</v>
      </c>
    </row>
    <row r="6270" spans="2:3" x14ac:dyDescent="0.25">
      <c r="B6270" s="264">
        <v>6207</v>
      </c>
      <c r="C6270" s="263">
        <v>137.45647991232482</v>
      </c>
    </row>
    <row r="6271" spans="2:3" x14ac:dyDescent="0.25">
      <c r="B6271" s="264">
        <v>6208</v>
      </c>
      <c r="C6271" s="263">
        <v>117.64888315359808</v>
      </c>
    </row>
    <row r="6272" spans="2:3" x14ac:dyDescent="0.25">
      <c r="B6272" s="264">
        <v>6209</v>
      </c>
      <c r="C6272" s="263">
        <v>131.68790498527642</v>
      </c>
    </row>
    <row r="6273" spans="2:3" x14ac:dyDescent="0.25">
      <c r="B6273" s="264">
        <v>6210</v>
      </c>
      <c r="C6273" s="263">
        <v>92.363193373733253</v>
      </c>
    </row>
    <row r="6274" spans="2:3" x14ac:dyDescent="0.25">
      <c r="B6274" s="264">
        <v>6211</v>
      </c>
      <c r="C6274" s="263">
        <v>87.681354613970981</v>
      </c>
    </row>
    <row r="6275" spans="2:3" x14ac:dyDescent="0.25">
      <c r="B6275" s="264">
        <v>6212</v>
      </c>
      <c r="C6275" s="263">
        <v>148.31074882441845</v>
      </c>
    </row>
    <row r="6276" spans="2:3" x14ac:dyDescent="0.25">
      <c r="B6276" s="264">
        <v>6213</v>
      </c>
      <c r="C6276" s="263">
        <v>84.627530452242638</v>
      </c>
    </row>
    <row r="6277" spans="2:3" x14ac:dyDescent="0.25">
      <c r="B6277" s="264">
        <v>6214</v>
      </c>
      <c r="C6277" s="263">
        <v>132.16108561812476</v>
      </c>
    </row>
    <row r="6278" spans="2:3" x14ac:dyDescent="0.25">
      <c r="B6278" s="264">
        <v>6215</v>
      </c>
      <c r="C6278" s="263">
        <v>116.64335083805875</v>
      </c>
    </row>
    <row r="6279" spans="2:3" x14ac:dyDescent="0.25">
      <c r="B6279" s="264">
        <v>6216</v>
      </c>
      <c r="C6279" s="263">
        <v>122.66392338380371</v>
      </c>
    </row>
    <row r="6280" spans="2:3" x14ac:dyDescent="0.25">
      <c r="B6280" s="264">
        <v>6217</v>
      </c>
      <c r="C6280" s="263">
        <v>101.05253832803874</v>
      </c>
    </row>
    <row r="6281" spans="2:3" x14ac:dyDescent="0.25">
      <c r="B6281" s="264">
        <v>6218</v>
      </c>
      <c r="C6281" s="263">
        <v>140.68021816160319</v>
      </c>
    </row>
    <row r="6282" spans="2:3" x14ac:dyDescent="0.25">
      <c r="B6282" s="264">
        <v>6219</v>
      </c>
      <c r="C6282" s="263">
        <v>142.02317734724298</v>
      </c>
    </row>
    <row r="6283" spans="2:3" x14ac:dyDescent="0.25">
      <c r="B6283" s="264">
        <v>6220</v>
      </c>
      <c r="C6283" s="263">
        <v>127.3205207115288</v>
      </c>
    </row>
    <row r="6284" spans="2:3" x14ac:dyDescent="0.25">
      <c r="B6284" s="264">
        <v>6221</v>
      </c>
      <c r="C6284" s="263">
        <v>126.33845635598517</v>
      </c>
    </row>
    <row r="6285" spans="2:3" x14ac:dyDescent="0.25">
      <c r="B6285" s="264">
        <v>6222</v>
      </c>
      <c r="C6285" s="263">
        <v>160.43973471362307</v>
      </c>
    </row>
    <row r="6286" spans="2:3" x14ac:dyDescent="0.25">
      <c r="B6286" s="264">
        <v>6223</v>
      </c>
      <c r="C6286" s="263">
        <v>121.56141270967125</v>
      </c>
    </row>
    <row r="6287" spans="2:3" x14ac:dyDescent="0.25">
      <c r="B6287" s="264">
        <v>6224</v>
      </c>
      <c r="C6287" s="263">
        <v>141.17692658017103</v>
      </c>
    </row>
    <row r="6288" spans="2:3" x14ac:dyDescent="0.25">
      <c r="B6288" s="264">
        <v>6225</v>
      </c>
      <c r="C6288" s="263">
        <v>150.50483401260817</v>
      </c>
    </row>
    <row r="6289" spans="2:3" x14ac:dyDescent="0.25">
      <c r="B6289" s="264">
        <v>6226</v>
      </c>
      <c r="C6289" s="263">
        <v>50.653611767287984</v>
      </c>
    </row>
    <row r="6290" spans="2:3" x14ac:dyDescent="0.25">
      <c r="B6290" s="264">
        <v>6227</v>
      </c>
      <c r="C6290" s="263">
        <v>127.53566311002947</v>
      </c>
    </row>
    <row r="6291" spans="2:3" x14ac:dyDescent="0.25">
      <c r="B6291" s="264">
        <v>6228</v>
      </c>
      <c r="C6291" s="263">
        <v>103.09507145466263</v>
      </c>
    </row>
    <row r="6292" spans="2:3" x14ac:dyDescent="0.25">
      <c r="B6292" s="264">
        <v>6229</v>
      </c>
      <c r="C6292" s="263">
        <v>155.32468563448799</v>
      </c>
    </row>
    <row r="6293" spans="2:3" x14ac:dyDescent="0.25">
      <c r="B6293" s="264">
        <v>6230</v>
      </c>
      <c r="C6293" s="263">
        <v>141.65698116048029</v>
      </c>
    </row>
    <row r="6294" spans="2:3" x14ac:dyDescent="0.25">
      <c r="B6294" s="264">
        <v>6231</v>
      </c>
      <c r="C6294" s="263">
        <v>104.56314414000377</v>
      </c>
    </row>
    <row r="6295" spans="2:3" x14ac:dyDescent="0.25">
      <c r="B6295" s="264">
        <v>6232</v>
      </c>
      <c r="C6295" s="263">
        <v>135.79678934068531</v>
      </c>
    </row>
    <row r="6296" spans="2:3" x14ac:dyDescent="0.25">
      <c r="B6296" s="264">
        <v>6233</v>
      </c>
      <c r="C6296" s="263">
        <v>167.21514155034973</v>
      </c>
    </row>
    <row r="6297" spans="2:3" x14ac:dyDescent="0.25">
      <c r="B6297" s="264">
        <v>6234</v>
      </c>
      <c r="C6297" s="263">
        <v>77.277851548066877</v>
      </c>
    </row>
    <row r="6298" spans="2:3" x14ac:dyDescent="0.25">
      <c r="B6298" s="264">
        <v>6235</v>
      </c>
      <c r="C6298" s="263">
        <v>107.3789676846081</v>
      </c>
    </row>
    <row r="6299" spans="2:3" x14ac:dyDescent="0.25">
      <c r="B6299" s="264">
        <v>6236</v>
      </c>
      <c r="C6299" s="263">
        <v>139.13645853776143</v>
      </c>
    </row>
    <row r="6300" spans="2:3" x14ac:dyDescent="0.25">
      <c r="B6300" s="264">
        <v>6237</v>
      </c>
      <c r="C6300" s="263">
        <v>115.18744071448099</v>
      </c>
    </row>
    <row r="6301" spans="2:3" x14ac:dyDescent="0.25">
      <c r="B6301" s="264">
        <v>6238</v>
      </c>
      <c r="C6301" s="263">
        <v>114.73255753211238</v>
      </c>
    </row>
    <row r="6302" spans="2:3" x14ac:dyDescent="0.25">
      <c r="B6302" s="264">
        <v>6239</v>
      </c>
      <c r="C6302" s="263">
        <v>144.69073790374497</v>
      </c>
    </row>
    <row r="6303" spans="2:3" x14ac:dyDescent="0.25">
      <c r="B6303" s="264">
        <v>6240</v>
      </c>
      <c r="C6303" s="263">
        <v>120.16788960823828</v>
      </c>
    </row>
    <row r="6304" spans="2:3" x14ac:dyDescent="0.25">
      <c r="B6304" s="264">
        <v>6241</v>
      </c>
      <c r="C6304" s="263">
        <v>57.096590861637083</v>
      </c>
    </row>
    <row r="6305" spans="2:3" x14ac:dyDescent="0.25">
      <c r="B6305" s="264">
        <v>6242</v>
      </c>
      <c r="C6305" s="263">
        <v>131.69930357827937</v>
      </c>
    </row>
    <row r="6306" spans="2:3" x14ac:dyDescent="0.25">
      <c r="B6306" s="264">
        <v>6243</v>
      </c>
      <c r="C6306" s="263">
        <v>128.39272621125713</v>
      </c>
    </row>
    <row r="6307" spans="2:3" x14ac:dyDescent="0.25">
      <c r="B6307" s="264">
        <v>6244</v>
      </c>
      <c r="C6307" s="263">
        <v>124.69814562561896</v>
      </c>
    </row>
    <row r="6308" spans="2:3" x14ac:dyDescent="0.25">
      <c r="B6308" s="264">
        <v>6245</v>
      </c>
      <c r="C6308" s="263">
        <v>109.43121438266682</v>
      </c>
    </row>
    <row r="6309" spans="2:3" x14ac:dyDescent="0.25">
      <c r="B6309" s="264">
        <v>6246</v>
      </c>
      <c r="C6309" s="263">
        <v>102.59810927518583</v>
      </c>
    </row>
    <row r="6310" spans="2:3" x14ac:dyDescent="0.25">
      <c r="B6310" s="264">
        <v>6247</v>
      </c>
      <c r="C6310" s="263">
        <v>104.9550693506464</v>
      </c>
    </row>
    <row r="6311" spans="2:3" x14ac:dyDescent="0.25">
      <c r="B6311" s="264">
        <v>6248</v>
      </c>
      <c r="C6311" s="263">
        <v>122.29965588848169</v>
      </c>
    </row>
    <row r="6312" spans="2:3" x14ac:dyDescent="0.25">
      <c r="B6312" s="264">
        <v>6249</v>
      </c>
      <c r="C6312" s="263">
        <v>128.27889196575578</v>
      </c>
    </row>
    <row r="6313" spans="2:3" x14ac:dyDescent="0.25">
      <c r="B6313" s="264">
        <v>6250</v>
      </c>
      <c r="C6313" s="263">
        <v>113.71377062134955</v>
      </c>
    </row>
    <row r="6314" spans="2:3" x14ac:dyDescent="0.25">
      <c r="B6314" s="264">
        <v>6251</v>
      </c>
      <c r="C6314" s="263">
        <v>128.67667183138906</v>
      </c>
    </row>
    <row r="6315" spans="2:3" x14ac:dyDescent="0.25">
      <c r="B6315" s="264">
        <v>6252</v>
      </c>
      <c r="C6315" s="263">
        <v>161.5181335973854</v>
      </c>
    </row>
    <row r="6316" spans="2:3" x14ac:dyDescent="0.25">
      <c r="B6316" s="264">
        <v>6253</v>
      </c>
      <c r="C6316" s="263">
        <v>154.70794427185604</v>
      </c>
    </row>
    <row r="6317" spans="2:3" x14ac:dyDescent="0.25">
      <c r="B6317" s="264">
        <v>6254</v>
      </c>
      <c r="C6317" s="263">
        <v>106.99615222966858</v>
      </c>
    </row>
    <row r="6318" spans="2:3" x14ac:dyDescent="0.25">
      <c r="B6318" s="264">
        <v>6255</v>
      </c>
      <c r="C6318" s="263">
        <v>119.42013284519332</v>
      </c>
    </row>
    <row r="6319" spans="2:3" x14ac:dyDescent="0.25">
      <c r="B6319" s="264">
        <v>6256</v>
      </c>
      <c r="C6319" s="263">
        <v>139.44610000626739</v>
      </c>
    </row>
    <row r="6320" spans="2:3" x14ac:dyDescent="0.25">
      <c r="B6320" s="264">
        <v>6257</v>
      </c>
      <c r="C6320" s="263">
        <v>127.31209004178082</v>
      </c>
    </row>
    <row r="6321" spans="2:3" x14ac:dyDescent="0.25">
      <c r="B6321" s="264">
        <v>6258</v>
      </c>
      <c r="C6321" s="263">
        <v>124.13629737028468</v>
      </c>
    </row>
    <row r="6322" spans="2:3" x14ac:dyDescent="0.25">
      <c r="B6322" s="264">
        <v>6259</v>
      </c>
      <c r="C6322" s="263">
        <v>137.56326157695531</v>
      </c>
    </row>
    <row r="6323" spans="2:3" x14ac:dyDescent="0.25">
      <c r="B6323" s="264">
        <v>6260</v>
      </c>
      <c r="C6323" s="263">
        <v>119.68381576524705</v>
      </c>
    </row>
    <row r="6324" spans="2:3" x14ac:dyDescent="0.25">
      <c r="B6324" s="264">
        <v>6261</v>
      </c>
      <c r="C6324" s="263">
        <v>129.59820508814985</v>
      </c>
    </row>
    <row r="6325" spans="2:3" x14ac:dyDescent="0.25">
      <c r="B6325" s="264">
        <v>6262</v>
      </c>
      <c r="C6325" s="263">
        <v>124.99919819705403</v>
      </c>
    </row>
    <row r="6326" spans="2:3" x14ac:dyDescent="0.25">
      <c r="B6326" s="264">
        <v>6263</v>
      </c>
      <c r="C6326" s="263">
        <v>104.75616088983804</v>
      </c>
    </row>
    <row r="6327" spans="2:3" x14ac:dyDescent="0.25">
      <c r="B6327" s="264">
        <v>6264</v>
      </c>
      <c r="C6327" s="263">
        <v>80.067297203733617</v>
      </c>
    </row>
    <row r="6328" spans="2:3" x14ac:dyDescent="0.25">
      <c r="B6328" s="264">
        <v>6265</v>
      </c>
      <c r="C6328" s="263">
        <v>146.8260564372674</v>
      </c>
    </row>
    <row r="6329" spans="2:3" x14ac:dyDescent="0.25">
      <c r="B6329" s="264">
        <v>6266</v>
      </c>
      <c r="C6329" s="263">
        <v>72.683846200351937</v>
      </c>
    </row>
    <row r="6330" spans="2:3" x14ac:dyDescent="0.25">
      <c r="B6330" s="264">
        <v>6267</v>
      </c>
      <c r="C6330" s="263">
        <v>136.38070189706775</v>
      </c>
    </row>
    <row r="6331" spans="2:3" x14ac:dyDescent="0.25">
      <c r="B6331" s="264">
        <v>6268</v>
      </c>
      <c r="C6331" s="263">
        <v>124.73263692667125</v>
      </c>
    </row>
    <row r="6332" spans="2:3" x14ac:dyDescent="0.25">
      <c r="B6332" s="264">
        <v>6269</v>
      </c>
      <c r="C6332" s="263">
        <v>150.23585157587874</v>
      </c>
    </row>
    <row r="6333" spans="2:3" x14ac:dyDescent="0.25">
      <c r="B6333" s="264">
        <v>6270</v>
      </c>
      <c r="C6333" s="263">
        <v>159.08228896132857</v>
      </c>
    </row>
    <row r="6334" spans="2:3" x14ac:dyDescent="0.25">
      <c r="B6334" s="264">
        <v>6271</v>
      </c>
      <c r="C6334" s="263">
        <v>146.18922835623118</v>
      </c>
    </row>
    <row r="6335" spans="2:3" x14ac:dyDescent="0.25">
      <c r="B6335" s="264">
        <v>6272</v>
      </c>
      <c r="C6335" s="263">
        <v>93.015568064727489</v>
      </c>
    </row>
    <row r="6336" spans="2:3" x14ac:dyDescent="0.25">
      <c r="B6336" s="264">
        <v>6273</v>
      </c>
      <c r="C6336" s="263">
        <v>106.6794053050362</v>
      </c>
    </row>
    <row r="6337" spans="2:3" x14ac:dyDescent="0.25">
      <c r="B6337" s="264">
        <v>6274</v>
      </c>
      <c r="C6337" s="263">
        <v>172.77265640891227</v>
      </c>
    </row>
    <row r="6338" spans="2:3" x14ac:dyDescent="0.25">
      <c r="B6338" s="264">
        <v>6275</v>
      </c>
      <c r="C6338" s="263">
        <v>131.1572645853966</v>
      </c>
    </row>
    <row r="6339" spans="2:3" x14ac:dyDescent="0.25">
      <c r="B6339" s="264">
        <v>6276</v>
      </c>
      <c r="C6339" s="263">
        <v>115.78842380697587</v>
      </c>
    </row>
    <row r="6340" spans="2:3" x14ac:dyDescent="0.25">
      <c r="B6340" s="264">
        <v>6277</v>
      </c>
      <c r="C6340" s="263">
        <v>136.93897784633918</v>
      </c>
    </row>
    <row r="6341" spans="2:3" x14ac:dyDescent="0.25">
      <c r="B6341" s="264">
        <v>6278</v>
      </c>
      <c r="C6341" s="263">
        <v>115.48554798789603</v>
      </c>
    </row>
    <row r="6342" spans="2:3" x14ac:dyDescent="0.25">
      <c r="B6342" s="264">
        <v>6279</v>
      </c>
      <c r="C6342" s="263">
        <v>138.57710963114971</v>
      </c>
    </row>
    <row r="6343" spans="2:3" x14ac:dyDescent="0.25">
      <c r="B6343" s="264">
        <v>6280</v>
      </c>
      <c r="C6343" s="263">
        <v>135.01070281427968</v>
      </c>
    </row>
    <row r="6344" spans="2:3" x14ac:dyDescent="0.25">
      <c r="B6344" s="264">
        <v>6281</v>
      </c>
      <c r="C6344" s="263">
        <v>109.45632407866768</v>
      </c>
    </row>
    <row r="6345" spans="2:3" x14ac:dyDescent="0.25">
      <c r="B6345" s="264">
        <v>6282</v>
      </c>
      <c r="C6345" s="263">
        <v>139.80045666453574</v>
      </c>
    </row>
    <row r="6346" spans="2:3" x14ac:dyDescent="0.25">
      <c r="B6346" s="264">
        <v>6283</v>
      </c>
      <c r="C6346" s="263">
        <v>159.43464429736485</v>
      </c>
    </row>
    <row r="6347" spans="2:3" x14ac:dyDescent="0.25">
      <c r="B6347" s="264">
        <v>6284</v>
      </c>
      <c r="C6347" s="263">
        <v>73.516909610652519</v>
      </c>
    </row>
    <row r="6348" spans="2:3" x14ac:dyDescent="0.25">
      <c r="B6348" s="264">
        <v>6285</v>
      </c>
      <c r="C6348" s="263">
        <v>142.7266606068699</v>
      </c>
    </row>
    <row r="6349" spans="2:3" x14ac:dyDescent="0.25">
      <c r="B6349" s="264">
        <v>6286</v>
      </c>
      <c r="C6349" s="263">
        <v>131.44231398719566</v>
      </c>
    </row>
    <row r="6350" spans="2:3" x14ac:dyDescent="0.25">
      <c r="B6350" s="264">
        <v>6287</v>
      </c>
      <c r="C6350" s="263">
        <v>107.56285863478143</v>
      </c>
    </row>
    <row r="6351" spans="2:3" x14ac:dyDescent="0.25">
      <c r="B6351" s="264">
        <v>6288</v>
      </c>
      <c r="C6351" s="263">
        <v>124.14577330486198</v>
      </c>
    </row>
    <row r="6352" spans="2:3" x14ac:dyDescent="0.25">
      <c r="B6352" s="264">
        <v>6289</v>
      </c>
      <c r="C6352" s="263">
        <v>134.11412288586635</v>
      </c>
    </row>
    <row r="6353" spans="2:3" x14ac:dyDescent="0.25">
      <c r="B6353" s="264">
        <v>6290</v>
      </c>
      <c r="C6353" s="263">
        <v>131.11087829511314</v>
      </c>
    </row>
    <row r="6354" spans="2:3" x14ac:dyDescent="0.25">
      <c r="B6354" s="264">
        <v>6291</v>
      </c>
      <c r="C6354" s="263">
        <v>128.62256411001599</v>
      </c>
    </row>
    <row r="6355" spans="2:3" x14ac:dyDescent="0.25">
      <c r="B6355" s="264">
        <v>6292</v>
      </c>
      <c r="C6355" s="263">
        <v>103.31919629149562</v>
      </c>
    </row>
    <row r="6356" spans="2:3" x14ac:dyDescent="0.25">
      <c r="B6356" s="264">
        <v>6293</v>
      </c>
      <c r="C6356" s="263">
        <v>137.03536125928443</v>
      </c>
    </row>
    <row r="6357" spans="2:3" x14ac:dyDescent="0.25">
      <c r="B6357" s="264">
        <v>6294</v>
      </c>
      <c r="C6357" s="263">
        <v>86.048201346462236</v>
      </c>
    </row>
    <row r="6358" spans="2:3" x14ac:dyDescent="0.25">
      <c r="B6358" s="264">
        <v>6295</v>
      </c>
      <c r="C6358" s="263">
        <v>139.64383376988866</v>
      </c>
    </row>
    <row r="6359" spans="2:3" x14ac:dyDescent="0.25">
      <c r="B6359" s="264">
        <v>6296</v>
      </c>
      <c r="C6359" s="263">
        <v>98.499655199439559</v>
      </c>
    </row>
    <row r="6360" spans="2:3" x14ac:dyDescent="0.25">
      <c r="B6360" s="264">
        <v>6297</v>
      </c>
      <c r="C6360" s="263">
        <v>119.97647908255776</v>
      </c>
    </row>
    <row r="6361" spans="2:3" x14ac:dyDescent="0.25">
      <c r="B6361" s="264">
        <v>6298</v>
      </c>
      <c r="C6361" s="263">
        <v>140.02002669494132</v>
      </c>
    </row>
    <row r="6362" spans="2:3" x14ac:dyDescent="0.25">
      <c r="B6362" s="264">
        <v>6299</v>
      </c>
      <c r="C6362" s="263">
        <v>93.653287670082662</v>
      </c>
    </row>
    <row r="6363" spans="2:3" x14ac:dyDescent="0.25">
      <c r="B6363" s="264">
        <v>6300</v>
      </c>
      <c r="C6363" s="263">
        <v>125.18118294687584</v>
      </c>
    </row>
    <row r="6364" spans="2:3" x14ac:dyDescent="0.25">
      <c r="B6364" s="264">
        <v>6301</v>
      </c>
      <c r="C6364" s="263">
        <v>150.19819077890202</v>
      </c>
    </row>
    <row r="6365" spans="2:3" x14ac:dyDescent="0.25">
      <c r="B6365" s="264">
        <v>6302</v>
      </c>
      <c r="C6365" s="263">
        <v>124.73521399556833</v>
      </c>
    </row>
    <row r="6366" spans="2:3" x14ac:dyDescent="0.25">
      <c r="B6366" s="264">
        <v>6303</v>
      </c>
      <c r="C6366" s="263">
        <v>110.1785638725425</v>
      </c>
    </row>
    <row r="6367" spans="2:3" x14ac:dyDescent="0.25">
      <c r="B6367" s="264">
        <v>6304</v>
      </c>
      <c r="C6367" s="263">
        <v>119.49828884504925</v>
      </c>
    </row>
    <row r="6368" spans="2:3" x14ac:dyDescent="0.25">
      <c r="B6368" s="264">
        <v>6305</v>
      </c>
      <c r="C6368" s="263">
        <v>137.98704694799676</v>
      </c>
    </row>
    <row r="6369" spans="2:3" x14ac:dyDescent="0.25">
      <c r="B6369" s="264">
        <v>6306</v>
      </c>
      <c r="C6369" s="263">
        <v>65.179683966872076</v>
      </c>
    </row>
    <row r="6370" spans="2:3" x14ac:dyDescent="0.25">
      <c r="B6370" s="264">
        <v>6307</v>
      </c>
      <c r="C6370" s="263">
        <v>120.48748545877864</v>
      </c>
    </row>
    <row r="6371" spans="2:3" x14ac:dyDescent="0.25">
      <c r="B6371" s="264">
        <v>6308</v>
      </c>
      <c r="C6371" s="263">
        <v>88.645154162919653</v>
      </c>
    </row>
    <row r="6372" spans="2:3" x14ac:dyDescent="0.25">
      <c r="B6372" s="264">
        <v>6309</v>
      </c>
      <c r="C6372" s="263">
        <v>105.95474743563233</v>
      </c>
    </row>
    <row r="6373" spans="2:3" x14ac:dyDescent="0.25">
      <c r="B6373" s="264">
        <v>6310</v>
      </c>
      <c r="C6373" s="263">
        <v>139.63827496028338</v>
      </c>
    </row>
    <row r="6374" spans="2:3" x14ac:dyDescent="0.25">
      <c r="B6374" s="264">
        <v>6311</v>
      </c>
      <c r="C6374" s="263">
        <v>126.64960178778253</v>
      </c>
    </row>
    <row r="6375" spans="2:3" x14ac:dyDescent="0.25">
      <c r="B6375" s="264">
        <v>6312</v>
      </c>
      <c r="C6375" s="263">
        <v>98.483806666140424</v>
      </c>
    </row>
    <row r="6376" spans="2:3" x14ac:dyDescent="0.25">
      <c r="B6376" s="264">
        <v>6313</v>
      </c>
      <c r="C6376" s="263">
        <v>118.43583830915158</v>
      </c>
    </row>
    <row r="6377" spans="2:3" x14ac:dyDescent="0.25">
      <c r="B6377" s="264">
        <v>6314</v>
      </c>
      <c r="C6377" s="263">
        <v>159.54359627249602</v>
      </c>
    </row>
    <row r="6378" spans="2:3" x14ac:dyDescent="0.25">
      <c r="B6378" s="264">
        <v>6315</v>
      </c>
      <c r="C6378" s="263">
        <v>90.488591998727685</v>
      </c>
    </row>
    <row r="6379" spans="2:3" x14ac:dyDescent="0.25">
      <c r="B6379" s="264">
        <v>6316</v>
      </c>
      <c r="C6379" s="263">
        <v>178.08665647681522</v>
      </c>
    </row>
    <row r="6380" spans="2:3" x14ac:dyDescent="0.25">
      <c r="B6380" s="264">
        <v>6317</v>
      </c>
      <c r="C6380" s="263">
        <v>100.30619394281324</v>
      </c>
    </row>
    <row r="6381" spans="2:3" x14ac:dyDescent="0.25">
      <c r="B6381" s="264">
        <v>6318</v>
      </c>
      <c r="C6381" s="263">
        <v>94.743633986200393</v>
      </c>
    </row>
    <row r="6382" spans="2:3" x14ac:dyDescent="0.25">
      <c r="B6382" s="264">
        <v>6319</v>
      </c>
      <c r="C6382" s="263">
        <v>125.67169303246874</v>
      </c>
    </row>
    <row r="6383" spans="2:3" x14ac:dyDescent="0.25">
      <c r="B6383" s="264">
        <v>6320</v>
      </c>
      <c r="C6383" s="263">
        <v>79.80147326653038</v>
      </c>
    </row>
    <row r="6384" spans="2:3" x14ac:dyDescent="0.25">
      <c r="B6384" s="264">
        <v>6321</v>
      </c>
      <c r="C6384" s="263">
        <v>84.110611559000404</v>
      </c>
    </row>
    <row r="6385" spans="2:3" x14ac:dyDescent="0.25">
      <c r="B6385" s="264">
        <v>6322</v>
      </c>
      <c r="C6385" s="263">
        <v>79.86479682408519</v>
      </c>
    </row>
    <row r="6386" spans="2:3" x14ac:dyDescent="0.25">
      <c r="B6386" s="264">
        <v>6323</v>
      </c>
      <c r="C6386" s="263">
        <v>97.91112542698535</v>
      </c>
    </row>
    <row r="6387" spans="2:3" x14ac:dyDescent="0.25">
      <c r="B6387" s="264">
        <v>6324</v>
      </c>
      <c r="C6387" s="263">
        <v>117.62919315066655</v>
      </c>
    </row>
    <row r="6388" spans="2:3" x14ac:dyDescent="0.25">
      <c r="B6388" s="264">
        <v>6325</v>
      </c>
      <c r="C6388" s="263">
        <v>114.90286107903366</v>
      </c>
    </row>
    <row r="6389" spans="2:3" x14ac:dyDescent="0.25">
      <c r="B6389" s="264">
        <v>6326</v>
      </c>
      <c r="C6389" s="263">
        <v>153.87527549333487</v>
      </c>
    </row>
    <row r="6390" spans="2:3" x14ac:dyDescent="0.25">
      <c r="B6390" s="264">
        <v>6327</v>
      </c>
      <c r="C6390" s="263">
        <v>135.45935164827821</v>
      </c>
    </row>
    <row r="6391" spans="2:3" x14ac:dyDescent="0.25">
      <c r="B6391" s="264">
        <v>6328</v>
      </c>
      <c r="C6391" s="263">
        <v>104.61393599970286</v>
      </c>
    </row>
    <row r="6392" spans="2:3" x14ac:dyDescent="0.25">
      <c r="B6392" s="264">
        <v>6329</v>
      </c>
      <c r="C6392" s="263">
        <v>98.981743494827754</v>
      </c>
    </row>
    <row r="6393" spans="2:3" x14ac:dyDescent="0.25">
      <c r="B6393" s="264">
        <v>6330</v>
      </c>
      <c r="C6393" s="263">
        <v>138.23316112104595</v>
      </c>
    </row>
    <row r="6394" spans="2:3" x14ac:dyDescent="0.25">
      <c r="B6394" s="264">
        <v>6331</v>
      </c>
      <c r="C6394" s="263">
        <v>108.86135005816419</v>
      </c>
    </row>
    <row r="6395" spans="2:3" x14ac:dyDescent="0.25">
      <c r="B6395" s="264">
        <v>6332</v>
      </c>
      <c r="C6395" s="263">
        <v>112.6677693610379</v>
      </c>
    </row>
    <row r="6396" spans="2:3" x14ac:dyDescent="0.25">
      <c r="B6396" s="264">
        <v>6333</v>
      </c>
      <c r="C6396" s="263">
        <v>116.16229165524676</v>
      </c>
    </row>
    <row r="6397" spans="2:3" x14ac:dyDescent="0.25">
      <c r="B6397" s="264">
        <v>6334</v>
      </c>
      <c r="C6397" s="263">
        <v>121.01190981383576</v>
      </c>
    </row>
    <row r="6398" spans="2:3" x14ac:dyDescent="0.25">
      <c r="B6398" s="264">
        <v>6335</v>
      </c>
      <c r="C6398" s="263">
        <v>142.65941347694266</v>
      </c>
    </row>
    <row r="6399" spans="2:3" x14ac:dyDescent="0.25">
      <c r="B6399" s="264">
        <v>6336</v>
      </c>
      <c r="C6399" s="263">
        <v>84.806299368184341</v>
      </c>
    </row>
    <row r="6400" spans="2:3" x14ac:dyDescent="0.25">
      <c r="B6400" s="264">
        <v>6337</v>
      </c>
      <c r="C6400" s="263">
        <v>103.96104910292266</v>
      </c>
    </row>
    <row r="6401" spans="2:3" x14ac:dyDescent="0.25">
      <c r="B6401" s="264">
        <v>6338</v>
      </c>
      <c r="C6401" s="263">
        <v>105.10523395848888</v>
      </c>
    </row>
    <row r="6402" spans="2:3" x14ac:dyDescent="0.25">
      <c r="B6402" s="264">
        <v>6339</v>
      </c>
      <c r="C6402" s="263">
        <v>131.29193653572929</v>
      </c>
    </row>
    <row r="6403" spans="2:3" x14ac:dyDescent="0.25">
      <c r="B6403" s="264">
        <v>6340</v>
      </c>
      <c r="C6403" s="263">
        <v>140.89280980237777</v>
      </c>
    </row>
    <row r="6404" spans="2:3" x14ac:dyDescent="0.25">
      <c r="B6404" s="264">
        <v>6341</v>
      </c>
      <c r="C6404" s="263">
        <v>117.51256725421513</v>
      </c>
    </row>
    <row r="6405" spans="2:3" x14ac:dyDescent="0.25">
      <c r="B6405" s="264">
        <v>6342</v>
      </c>
      <c r="C6405" s="263">
        <v>142.67556389711689</v>
      </c>
    </row>
    <row r="6406" spans="2:3" x14ac:dyDescent="0.25">
      <c r="B6406" s="264">
        <v>6343</v>
      </c>
      <c r="C6406" s="263">
        <v>117.78010809055203</v>
      </c>
    </row>
    <row r="6407" spans="2:3" x14ac:dyDescent="0.25">
      <c r="B6407" s="264">
        <v>6344</v>
      </c>
      <c r="C6407" s="263">
        <v>110.71579728615764</v>
      </c>
    </row>
    <row r="6408" spans="2:3" x14ac:dyDescent="0.25">
      <c r="B6408" s="264">
        <v>6345</v>
      </c>
      <c r="C6408" s="263">
        <v>138.65058733683492</v>
      </c>
    </row>
    <row r="6409" spans="2:3" x14ac:dyDescent="0.25">
      <c r="B6409" s="264">
        <v>6346</v>
      </c>
      <c r="C6409" s="263">
        <v>139.99191354520005</v>
      </c>
    </row>
    <row r="6410" spans="2:3" x14ac:dyDescent="0.25">
      <c r="B6410" s="264">
        <v>6347</v>
      </c>
      <c r="C6410" s="263">
        <v>112.62734635434005</v>
      </c>
    </row>
    <row r="6411" spans="2:3" x14ac:dyDescent="0.25">
      <c r="B6411" s="264">
        <v>6348</v>
      </c>
      <c r="C6411" s="263">
        <v>100.83091928798845</v>
      </c>
    </row>
    <row r="6412" spans="2:3" x14ac:dyDescent="0.25">
      <c r="B6412" s="264">
        <v>6349</v>
      </c>
      <c r="C6412" s="263">
        <v>136.34998586656286</v>
      </c>
    </row>
    <row r="6413" spans="2:3" x14ac:dyDescent="0.25">
      <c r="B6413" s="264">
        <v>6350</v>
      </c>
      <c r="C6413" s="263">
        <v>107.68765823101445</v>
      </c>
    </row>
    <row r="6414" spans="2:3" x14ac:dyDescent="0.25">
      <c r="B6414" s="264">
        <v>6351</v>
      </c>
      <c r="C6414" s="263">
        <v>102.94945992557516</v>
      </c>
    </row>
    <row r="6415" spans="2:3" x14ac:dyDescent="0.25">
      <c r="B6415" s="264">
        <v>6352</v>
      </c>
      <c r="C6415" s="263">
        <v>112.68556598451586</v>
      </c>
    </row>
    <row r="6416" spans="2:3" x14ac:dyDescent="0.25">
      <c r="B6416" s="264">
        <v>6353</v>
      </c>
      <c r="C6416" s="263">
        <v>106.68665717936352</v>
      </c>
    </row>
    <row r="6417" spans="2:3" x14ac:dyDescent="0.25">
      <c r="B6417" s="264">
        <v>6354</v>
      </c>
      <c r="C6417" s="263">
        <v>77.655430173913018</v>
      </c>
    </row>
    <row r="6418" spans="2:3" x14ac:dyDescent="0.25">
      <c r="B6418" s="264">
        <v>6355</v>
      </c>
      <c r="C6418" s="263">
        <v>88.967629700772051</v>
      </c>
    </row>
    <row r="6419" spans="2:3" x14ac:dyDescent="0.25">
      <c r="B6419" s="264">
        <v>6356</v>
      </c>
      <c r="C6419" s="263">
        <v>146.33956662411225</v>
      </c>
    </row>
    <row r="6420" spans="2:3" x14ac:dyDescent="0.25">
      <c r="B6420" s="264">
        <v>6357</v>
      </c>
      <c r="C6420" s="263">
        <v>118.87439181398479</v>
      </c>
    </row>
    <row r="6421" spans="2:3" x14ac:dyDescent="0.25">
      <c r="B6421" s="264">
        <v>6358</v>
      </c>
      <c r="C6421" s="263">
        <v>127.68377592869273</v>
      </c>
    </row>
    <row r="6422" spans="2:3" x14ac:dyDescent="0.25">
      <c r="B6422" s="264">
        <v>6359</v>
      </c>
      <c r="C6422" s="263">
        <v>118.6248444865974</v>
      </c>
    </row>
    <row r="6423" spans="2:3" x14ac:dyDescent="0.25">
      <c r="B6423" s="264">
        <v>6360</v>
      </c>
      <c r="C6423" s="263">
        <v>121.96254616971724</v>
      </c>
    </row>
    <row r="6424" spans="2:3" x14ac:dyDescent="0.25">
      <c r="B6424" s="264">
        <v>6361</v>
      </c>
      <c r="C6424" s="263">
        <v>119.9690030414945</v>
      </c>
    </row>
    <row r="6425" spans="2:3" x14ac:dyDescent="0.25">
      <c r="B6425" s="264">
        <v>6362</v>
      </c>
      <c r="C6425" s="263">
        <v>126.82507704812022</v>
      </c>
    </row>
    <row r="6426" spans="2:3" x14ac:dyDescent="0.25">
      <c r="B6426" s="264">
        <v>6363</v>
      </c>
      <c r="C6426" s="263">
        <v>127.1738114011616</v>
      </c>
    </row>
    <row r="6427" spans="2:3" x14ac:dyDescent="0.25">
      <c r="B6427" s="264">
        <v>6364</v>
      </c>
      <c r="C6427" s="263">
        <v>124.35380271830732</v>
      </c>
    </row>
    <row r="6428" spans="2:3" x14ac:dyDescent="0.25">
      <c r="B6428" s="264">
        <v>6365</v>
      </c>
      <c r="C6428" s="263">
        <v>115.88630501706149</v>
      </c>
    </row>
    <row r="6429" spans="2:3" x14ac:dyDescent="0.25">
      <c r="B6429" s="264">
        <v>6366</v>
      </c>
      <c r="C6429" s="263">
        <v>151.87064963963718</v>
      </c>
    </row>
    <row r="6430" spans="2:3" x14ac:dyDescent="0.25">
      <c r="B6430" s="264">
        <v>6367</v>
      </c>
      <c r="C6430" s="263">
        <v>163.64165824562713</v>
      </c>
    </row>
    <row r="6431" spans="2:3" x14ac:dyDescent="0.25">
      <c r="B6431" s="264">
        <v>6368</v>
      </c>
      <c r="C6431" s="263">
        <v>148.30076304671158</v>
      </c>
    </row>
    <row r="6432" spans="2:3" x14ac:dyDescent="0.25">
      <c r="B6432" s="264">
        <v>6369</v>
      </c>
      <c r="C6432" s="263">
        <v>98.363007027624235</v>
      </c>
    </row>
    <row r="6433" spans="2:3" x14ac:dyDescent="0.25">
      <c r="B6433" s="264">
        <v>6370</v>
      </c>
      <c r="C6433" s="263">
        <v>128.28517090765556</v>
      </c>
    </row>
    <row r="6434" spans="2:3" x14ac:dyDescent="0.25">
      <c r="B6434" s="264">
        <v>6371</v>
      </c>
      <c r="C6434" s="263">
        <v>107.39818337900036</v>
      </c>
    </row>
    <row r="6435" spans="2:3" x14ac:dyDescent="0.25">
      <c r="B6435" s="264">
        <v>6372</v>
      </c>
      <c r="C6435" s="263">
        <v>107.59081533087013</v>
      </c>
    </row>
    <row r="6436" spans="2:3" x14ac:dyDescent="0.25">
      <c r="B6436" s="264">
        <v>6373</v>
      </c>
      <c r="C6436" s="263">
        <v>120.49142114506238</v>
      </c>
    </row>
    <row r="6437" spans="2:3" x14ac:dyDescent="0.25">
      <c r="B6437" s="264">
        <v>6374</v>
      </c>
      <c r="C6437" s="263">
        <v>106.03911642900404</v>
      </c>
    </row>
    <row r="6438" spans="2:3" x14ac:dyDescent="0.25">
      <c r="B6438" s="264">
        <v>6375</v>
      </c>
      <c r="C6438" s="263">
        <v>125.80952587726156</v>
      </c>
    </row>
    <row r="6439" spans="2:3" x14ac:dyDescent="0.25">
      <c r="B6439" s="264">
        <v>6376</v>
      </c>
      <c r="C6439" s="263">
        <v>88.441601620481975</v>
      </c>
    </row>
    <row r="6440" spans="2:3" x14ac:dyDescent="0.25">
      <c r="B6440" s="264">
        <v>6377</v>
      </c>
      <c r="C6440" s="263">
        <v>117.27326920211873</v>
      </c>
    </row>
    <row r="6441" spans="2:3" x14ac:dyDescent="0.25">
      <c r="B6441" s="264">
        <v>6378</v>
      </c>
      <c r="C6441" s="263">
        <v>123.69202832967319</v>
      </c>
    </row>
    <row r="6442" spans="2:3" x14ac:dyDescent="0.25">
      <c r="B6442" s="264">
        <v>6379</v>
      </c>
      <c r="C6442" s="263">
        <v>92.577889442128651</v>
      </c>
    </row>
    <row r="6443" spans="2:3" x14ac:dyDescent="0.25">
      <c r="B6443" s="264">
        <v>6380</v>
      </c>
      <c r="C6443" s="263">
        <v>139.36499923995714</v>
      </c>
    </row>
    <row r="6444" spans="2:3" x14ac:dyDescent="0.25">
      <c r="B6444" s="264">
        <v>6381</v>
      </c>
      <c r="C6444" s="263">
        <v>137.45546608280131</v>
      </c>
    </row>
    <row r="6445" spans="2:3" x14ac:dyDescent="0.25">
      <c r="B6445" s="264">
        <v>6382</v>
      </c>
      <c r="C6445" s="263">
        <v>122.53088653217978</v>
      </c>
    </row>
    <row r="6446" spans="2:3" x14ac:dyDescent="0.25">
      <c r="B6446" s="264">
        <v>6383</v>
      </c>
      <c r="C6446" s="263">
        <v>134.21314143372712</v>
      </c>
    </row>
    <row r="6447" spans="2:3" x14ac:dyDescent="0.25">
      <c r="B6447" s="264">
        <v>6384</v>
      </c>
      <c r="C6447" s="263">
        <v>96.916325660968212</v>
      </c>
    </row>
    <row r="6448" spans="2:3" x14ac:dyDescent="0.25">
      <c r="B6448" s="264">
        <v>6385</v>
      </c>
      <c r="C6448" s="263">
        <v>91.222510774070003</v>
      </c>
    </row>
    <row r="6449" spans="2:3" x14ac:dyDescent="0.25">
      <c r="B6449" s="264">
        <v>6386</v>
      </c>
      <c r="C6449" s="263">
        <v>121.38050420726648</v>
      </c>
    </row>
    <row r="6450" spans="2:3" x14ac:dyDescent="0.25">
      <c r="B6450" s="264">
        <v>6387</v>
      </c>
      <c r="C6450" s="263">
        <v>132.36598623109327</v>
      </c>
    </row>
    <row r="6451" spans="2:3" x14ac:dyDescent="0.25">
      <c r="B6451" s="264">
        <v>6388</v>
      </c>
      <c r="C6451" s="263">
        <v>102.43044975025259</v>
      </c>
    </row>
    <row r="6452" spans="2:3" x14ac:dyDescent="0.25">
      <c r="B6452" s="264">
        <v>6389</v>
      </c>
      <c r="C6452" s="263">
        <v>137.47130251751935</v>
      </c>
    </row>
    <row r="6453" spans="2:3" x14ac:dyDescent="0.25">
      <c r="B6453" s="264">
        <v>6390</v>
      </c>
      <c r="C6453" s="263">
        <v>146.20984816625716</v>
      </c>
    </row>
    <row r="6454" spans="2:3" x14ac:dyDescent="0.25">
      <c r="B6454" s="264">
        <v>6391</v>
      </c>
      <c r="C6454" s="263">
        <v>156.85177412390442</v>
      </c>
    </row>
    <row r="6455" spans="2:3" x14ac:dyDescent="0.25">
      <c r="B6455" s="264">
        <v>6392</v>
      </c>
      <c r="C6455" s="263">
        <v>129.529541299497</v>
      </c>
    </row>
    <row r="6456" spans="2:3" x14ac:dyDescent="0.25">
      <c r="B6456" s="264">
        <v>6393</v>
      </c>
      <c r="C6456" s="263">
        <v>101.10601569640954</v>
      </c>
    </row>
    <row r="6457" spans="2:3" x14ac:dyDescent="0.25">
      <c r="B6457" s="264">
        <v>6394</v>
      </c>
      <c r="C6457" s="263">
        <v>152.15887966426288</v>
      </c>
    </row>
    <row r="6458" spans="2:3" x14ac:dyDescent="0.25">
      <c r="B6458" s="264">
        <v>6395</v>
      </c>
      <c r="C6458" s="263">
        <v>129.51026010902268</v>
      </c>
    </row>
    <row r="6459" spans="2:3" x14ac:dyDescent="0.25">
      <c r="B6459" s="264">
        <v>6396</v>
      </c>
      <c r="C6459" s="263">
        <v>84.178533834177358</v>
      </c>
    </row>
    <row r="6460" spans="2:3" x14ac:dyDescent="0.25">
      <c r="B6460" s="264">
        <v>6397</v>
      </c>
      <c r="C6460" s="263">
        <v>94.620748827640725</v>
      </c>
    </row>
    <row r="6461" spans="2:3" x14ac:dyDescent="0.25">
      <c r="B6461" s="264">
        <v>6398</v>
      </c>
      <c r="C6461" s="263">
        <v>136.12035282886598</v>
      </c>
    </row>
    <row r="6462" spans="2:3" x14ac:dyDescent="0.25">
      <c r="B6462" s="264">
        <v>6399</v>
      </c>
      <c r="C6462" s="263">
        <v>100.83117733736354</v>
      </c>
    </row>
    <row r="6463" spans="2:3" x14ac:dyDescent="0.25">
      <c r="B6463" s="264">
        <v>6400</v>
      </c>
      <c r="C6463" s="263">
        <v>85.708487865768248</v>
      </c>
    </row>
    <row r="6464" spans="2:3" x14ac:dyDescent="0.25">
      <c r="B6464" s="264">
        <v>6401</v>
      </c>
      <c r="C6464" s="263">
        <v>96.694459095434894</v>
      </c>
    </row>
    <row r="6465" spans="2:3" x14ac:dyDescent="0.25">
      <c r="B6465" s="264">
        <v>6402</v>
      </c>
      <c r="C6465" s="263">
        <v>143.83348707654702</v>
      </c>
    </row>
    <row r="6466" spans="2:3" x14ac:dyDescent="0.25">
      <c r="B6466" s="264">
        <v>6403</v>
      </c>
      <c r="C6466" s="263">
        <v>117.91073752666865</v>
      </c>
    </row>
    <row r="6467" spans="2:3" x14ac:dyDescent="0.25">
      <c r="B6467" s="264">
        <v>6404</v>
      </c>
      <c r="C6467" s="263">
        <v>108.20089748874261</v>
      </c>
    </row>
    <row r="6468" spans="2:3" x14ac:dyDescent="0.25">
      <c r="B6468" s="264">
        <v>6405</v>
      </c>
      <c r="C6468" s="263">
        <v>122.183335885937</v>
      </c>
    </row>
    <row r="6469" spans="2:3" x14ac:dyDescent="0.25">
      <c r="B6469" s="264">
        <v>6406</v>
      </c>
      <c r="C6469" s="263">
        <v>90.918652493131589</v>
      </c>
    </row>
    <row r="6470" spans="2:3" x14ac:dyDescent="0.25">
      <c r="B6470" s="264">
        <v>6407</v>
      </c>
      <c r="C6470" s="263">
        <v>142.2177314865578</v>
      </c>
    </row>
    <row r="6471" spans="2:3" x14ac:dyDescent="0.25">
      <c r="B6471" s="264">
        <v>6408</v>
      </c>
      <c r="C6471" s="263">
        <v>102.60377769824592</v>
      </c>
    </row>
    <row r="6472" spans="2:3" x14ac:dyDescent="0.25">
      <c r="B6472" s="264">
        <v>6409</v>
      </c>
      <c r="C6472" s="263">
        <v>84.018905099785172</v>
      </c>
    </row>
    <row r="6473" spans="2:3" x14ac:dyDescent="0.25">
      <c r="B6473" s="264">
        <v>6410</v>
      </c>
      <c r="C6473" s="263">
        <v>79.168470949008338</v>
      </c>
    </row>
    <row r="6474" spans="2:3" x14ac:dyDescent="0.25">
      <c r="B6474" s="264">
        <v>6411</v>
      </c>
      <c r="C6474" s="263">
        <v>135.94453374823587</v>
      </c>
    </row>
    <row r="6475" spans="2:3" x14ac:dyDescent="0.25">
      <c r="B6475" s="264">
        <v>6412</v>
      </c>
      <c r="C6475" s="263">
        <v>125.35824747891965</v>
      </c>
    </row>
    <row r="6476" spans="2:3" x14ac:dyDescent="0.25">
      <c r="B6476" s="264">
        <v>6413</v>
      </c>
      <c r="C6476" s="263">
        <v>102.15033317399926</v>
      </c>
    </row>
    <row r="6477" spans="2:3" x14ac:dyDescent="0.25">
      <c r="B6477" s="264">
        <v>6414</v>
      </c>
      <c r="C6477" s="263">
        <v>178.06729819925451</v>
      </c>
    </row>
    <row r="6478" spans="2:3" x14ac:dyDescent="0.25">
      <c r="B6478" s="264">
        <v>6415</v>
      </c>
      <c r="C6478" s="263">
        <v>99.396522983480224</v>
      </c>
    </row>
    <row r="6479" spans="2:3" x14ac:dyDescent="0.25">
      <c r="B6479" s="264">
        <v>6416</v>
      </c>
      <c r="C6479" s="263">
        <v>144.03624912592542</v>
      </c>
    </row>
    <row r="6480" spans="2:3" x14ac:dyDescent="0.25">
      <c r="B6480" s="264">
        <v>6417</v>
      </c>
      <c r="C6480" s="263">
        <v>120.58726648768274</v>
      </c>
    </row>
    <row r="6481" spans="2:3" x14ac:dyDescent="0.25">
      <c r="B6481" s="264">
        <v>6418</v>
      </c>
      <c r="C6481" s="263">
        <v>105.78751017707393</v>
      </c>
    </row>
    <row r="6482" spans="2:3" x14ac:dyDescent="0.25">
      <c r="B6482" s="264">
        <v>6419</v>
      </c>
      <c r="C6482" s="263">
        <v>142.39631326671591</v>
      </c>
    </row>
    <row r="6483" spans="2:3" x14ac:dyDescent="0.25">
      <c r="B6483" s="264">
        <v>6420</v>
      </c>
      <c r="C6483" s="263">
        <v>109.49529748227206</v>
      </c>
    </row>
    <row r="6484" spans="2:3" x14ac:dyDescent="0.25">
      <c r="B6484" s="264">
        <v>6421</v>
      </c>
      <c r="C6484" s="263">
        <v>140.28122245585962</v>
      </c>
    </row>
    <row r="6485" spans="2:3" x14ac:dyDescent="0.25">
      <c r="B6485" s="264">
        <v>6422</v>
      </c>
      <c r="C6485" s="263">
        <v>131.61237287938323</v>
      </c>
    </row>
    <row r="6486" spans="2:3" x14ac:dyDescent="0.25">
      <c r="B6486" s="264">
        <v>6423</v>
      </c>
      <c r="C6486" s="263">
        <v>83.772123527908533</v>
      </c>
    </row>
    <row r="6487" spans="2:3" x14ac:dyDescent="0.25">
      <c r="B6487" s="264">
        <v>6424</v>
      </c>
      <c r="C6487" s="263">
        <v>128.48988777300195</v>
      </c>
    </row>
    <row r="6488" spans="2:3" x14ac:dyDescent="0.25">
      <c r="B6488" s="264">
        <v>6425</v>
      </c>
      <c r="C6488" s="263">
        <v>140.29261364577692</v>
      </c>
    </row>
    <row r="6489" spans="2:3" x14ac:dyDescent="0.25">
      <c r="B6489" s="264">
        <v>6426</v>
      </c>
      <c r="C6489" s="263">
        <v>133.62877201530304</v>
      </c>
    </row>
    <row r="6490" spans="2:3" x14ac:dyDescent="0.25">
      <c r="B6490" s="264">
        <v>6427</v>
      </c>
      <c r="C6490" s="263">
        <v>124.24490758300617</v>
      </c>
    </row>
    <row r="6491" spans="2:3" x14ac:dyDescent="0.25">
      <c r="B6491" s="264">
        <v>6428</v>
      </c>
      <c r="C6491" s="263">
        <v>124.01998456535661</v>
      </c>
    </row>
    <row r="6492" spans="2:3" x14ac:dyDescent="0.25">
      <c r="B6492" s="264">
        <v>6429</v>
      </c>
      <c r="C6492" s="263">
        <v>109.75848273012686</v>
      </c>
    </row>
    <row r="6493" spans="2:3" x14ac:dyDescent="0.25">
      <c r="B6493" s="264">
        <v>6430</v>
      </c>
      <c r="C6493" s="263">
        <v>124.39106031920353</v>
      </c>
    </row>
    <row r="6494" spans="2:3" x14ac:dyDescent="0.25">
      <c r="B6494" s="264">
        <v>6431</v>
      </c>
      <c r="C6494" s="263">
        <v>127.23818832413363</v>
      </c>
    </row>
    <row r="6495" spans="2:3" x14ac:dyDescent="0.25">
      <c r="B6495" s="264">
        <v>6432</v>
      </c>
      <c r="C6495" s="263">
        <v>93.121510191686752</v>
      </c>
    </row>
    <row r="6496" spans="2:3" x14ac:dyDescent="0.25">
      <c r="B6496" s="264">
        <v>6433</v>
      </c>
      <c r="C6496" s="263">
        <v>118.20822256360002</v>
      </c>
    </row>
    <row r="6497" spans="2:3" x14ac:dyDescent="0.25">
      <c r="B6497" s="264">
        <v>6434</v>
      </c>
      <c r="C6497" s="263">
        <v>109.9765713364333</v>
      </c>
    </row>
    <row r="6498" spans="2:3" x14ac:dyDescent="0.25">
      <c r="B6498" s="264">
        <v>6435</v>
      </c>
      <c r="C6498" s="263">
        <v>91.302878438883084</v>
      </c>
    </row>
    <row r="6499" spans="2:3" x14ac:dyDescent="0.25">
      <c r="B6499" s="264">
        <v>6436</v>
      </c>
      <c r="C6499" s="263">
        <v>85.916340969297963</v>
      </c>
    </row>
    <row r="6500" spans="2:3" x14ac:dyDescent="0.25">
      <c r="B6500" s="264">
        <v>6437</v>
      </c>
      <c r="C6500" s="263">
        <v>172.27958964738218</v>
      </c>
    </row>
    <row r="6501" spans="2:3" x14ac:dyDescent="0.25">
      <c r="B6501" s="264">
        <v>6438</v>
      </c>
      <c r="C6501" s="263">
        <v>160.41632058233154</v>
      </c>
    </row>
    <row r="6502" spans="2:3" x14ac:dyDescent="0.25">
      <c r="B6502" s="264">
        <v>6439</v>
      </c>
      <c r="C6502" s="263">
        <v>135.3967962012932</v>
      </c>
    </row>
    <row r="6503" spans="2:3" x14ac:dyDescent="0.25">
      <c r="B6503" s="264">
        <v>6440</v>
      </c>
      <c r="C6503" s="263">
        <v>132.68851070962</v>
      </c>
    </row>
    <row r="6504" spans="2:3" x14ac:dyDescent="0.25">
      <c r="B6504" s="264">
        <v>6441</v>
      </c>
      <c r="C6504" s="263">
        <v>109.05439520895595</v>
      </c>
    </row>
    <row r="6505" spans="2:3" x14ac:dyDescent="0.25">
      <c r="B6505" s="264">
        <v>6442</v>
      </c>
      <c r="C6505" s="263">
        <v>137.85873330457949</v>
      </c>
    </row>
    <row r="6506" spans="2:3" x14ac:dyDescent="0.25">
      <c r="B6506" s="264">
        <v>6443</v>
      </c>
      <c r="C6506" s="263">
        <v>146.06604574622565</v>
      </c>
    </row>
    <row r="6507" spans="2:3" x14ac:dyDescent="0.25">
      <c r="B6507" s="264">
        <v>6444</v>
      </c>
      <c r="C6507" s="263">
        <v>85.801323568183747</v>
      </c>
    </row>
    <row r="6508" spans="2:3" x14ac:dyDescent="0.25">
      <c r="B6508" s="264">
        <v>6445</v>
      </c>
      <c r="C6508" s="263">
        <v>132.40225986610605</v>
      </c>
    </row>
    <row r="6509" spans="2:3" x14ac:dyDescent="0.25">
      <c r="B6509" s="264">
        <v>6446</v>
      </c>
      <c r="C6509" s="263">
        <v>132.30768417952075</v>
      </c>
    </row>
    <row r="6510" spans="2:3" x14ac:dyDescent="0.25">
      <c r="B6510" s="264">
        <v>6447</v>
      </c>
      <c r="C6510" s="263">
        <v>142.6152284694769</v>
      </c>
    </row>
    <row r="6511" spans="2:3" x14ac:dyDescent="0.25">
      <c r="B6511" s="264">
        <v>6448</v>
      </c>
      <c r="C6511" s="263">
        <v>145.72707669379085</v>
      </c>
    </row>
    <row r="6512" spans="2:3" x14ac:dyDescent="0.25">
      <c r="B6512" s="264">
        <v>6449</v>
      </c>
      <c r="C6512" s="263">
        <v>160.32120643161693</v>
      </c>
    </row>
    <row r="6513" spans="2:3" x14ac:dyDescent="0.25">
      <c r="B6513" s="264">
        <v>6450</v>
      </c>
      <c r="C6513" s="263">
        <v>93.41690658604243</v>
      </c>
    </row>
    <row r="6514" spans="2:3" x14ac:dyDescent="0.25">
      <c r="B6514" s="264">
        <v>6451</v>
      </c>
      <c r="C6514" s="263">
        <v>88.56927456272112</v>
      </c>
    </row>
    <row r="6515" spans="2:3" x14ac:dyDescent="0.25">
      <c r="B6515" s="264">
        <v>6452</v>
      </c>
      <c r="C6515" s="263">
        <v>119.20870167419903</v>
      </c>
    </row>
    <row r="6516" spans="2:3" x14ac:dyDescent="0.25">
      <c r="B6516" s="264">
        <v>6453</v>
      </c>
      <c r="C6516" s="263">
        <v>114.46408833948057</v>
      </c>
    </row>
    <row r="6517" spans="2:3" x14ac:dyDescent="0.25">
      <c r="B6517" s="264">
        <v>6454</v>
      </c>
      <c r="C6517" s="263">
        <v>144.44945190988193</v>
      </c>
    </row>
    <row r="6518" spans="2:3" x14ac:dyDescent="0.25">
      <c r="B6518" s="264">
        <v>6455</v>
      </c>
      <c r="C6518" s="263">
        <v>94.313273452047497</v>
      </c>
    </row>
    <row r="6519" spans="2:3" x14ac:dyDescent="0.25">
      <c r="B6519" s="264">
        <v>6456</v>
      </c>
      <c r="C6519" s="263">
        <v>125.73527510079958</v>
      </c>
    </row>
    <row r="6520" spans="2:3" x14ac:dyDescent="0.25">
      <c r="B6520" s="264">
        <v>6457</v>
      </c>
      <c r="C6520" s="263">
        <v>78.636272168456927</v>
      </c>
    </row>
    <row r="6521" spans="2:3" x14ac:dyDescent="0.25">
      <c r="B6521" s="264">
        <v>6458</v>
      </c>
      <c r="C6521" s="263">
        <v>150.70281177778793</v>
      </c>
    </row>
    <row r="6522" spans="2:3" x14ac:dyDescent="0.25">
      <c r="B6522" s="264">
        <v>6459</v>
      </c>
      <c r="C6522" s="263">
        <v>112.07147928408244</v>
      </c>
    </row>
    <row r="6523" spans="2:3" x14ac:dyDescent="0.25">
      <c r="B6523" s="264">
        <v>6460</v>
      </c>
      <c r="C6523" s="263">
        <v>96.074297566828051</v>
      </c>
    </row>
    <row r="6524" spans="2:3" x14ac:dyDescent="0.25">
      <c r="B6524" s="264">
        <v>6461</v>
      </c>
      <c r="C6524" s="263">
        <v>125.77770943844102</v>
      </c>
    </row>
    <row r="6525" spans="2:3" x14ac:dyDescent="0.25">
      <c r="B6525" s="264">
        <v>6462</v>
      </c>
      <c r="C6525" s="263">
        <v>115.09205327036595</v>
      </c>
    </row>
    <row r="6526" spans="2:3" x14ac:dyDescent="0.25">
      <c r="B6526" s="264">
        <v>6463</v>
      </c>
      <c r="C6526" s="263">
        <v>139.82337343549699</v>
      </c>
    </row>
    <row r="6527" spans="2:3" x14ac:dyDescent="0.25">
      <c r="B6527" s="264">
        <v>6464</v>
      </c>
      <c r="C6527" s="263">
        <v>101.95611935111502</v>
      </c>
    </row>
    <row r="6528" spans="2:3" x14ac:dyDescent="0.25">
      <c r="B6528" s="264">
        <v>6465</v>
      </c>
      <c r="C6528" s="263">
        <v>137.37686898224851</v>
      </c>
    </row>
    <row r="6529" spans="2:3" x14ac:dyDescent="0.25">
      <c r="B6529" s="264">
        <v>6466</v>
      </c>
      <c r="C6529" s="263">
        <v>124.39799318529965</v>
      </c>
    </row>
    <row r="6530" spans="2:3" x14ac:dyDescent="0.25">
      <c r="B6530" s="264">
        <v>6467</v>
      </c>
      <c r="C6530" s="263">
        <v>103.35864730154493</v>
      </c>
    </row>
    <row r="6531" spans="2:3" x14ac:dyDescent="0.25">
      <c r="B6531" s="264">
        <v>6468</v>
      </c>
      <c r="C6531" s="263">
        <v>100.66734480925234</v>
      </c>
    </row>
    <row r="6532" spans="2:3" x14ac:dyDescent="0.25">
      <c r="B6532" s="264">
        <v>6469</v>
      </c>
      <c r="C6532" s="263">
        <v>106.6529917801968</v>
      </c>
    </row>
    <row r="6533" spans="2:3" x14ac:dyDescent="0.25">
      <c r="B6533" s="264">
        <v>6470</v>
      </c>
      <c r="C6533" s="263">
        <v>150.02436130128899</v>
      </c>
    </row>
    <row r="6534" spans="2:3" x14ac:dyDescent="0.25">
      <c r="B6534" s="264">
        <v>6471</v>
      </c>
      <c r="C6534" s="263">
        <v>132.28232005499473</v>
      </c>
    </row>
    <row r="6535" spans="2:3" x14ac:dyDescent="0.25">
      <c r="B6535" s="264">
        <v>6472</v>
      </c>
      <c r="C6535" s="263">
        <v>126.8208456158535</v>
      </c>
    </row>
    <row r="6536" spans="2:3" x14ac:dyDescent="0.25">
      <c r="B6536" s="264">
        <v>6473</v>
      </c>
      <c r="C6536" s="263">
        <v>96.706129548145697</v>
      </c>
    </row>
    <row r="6537" spans="2:3" x14ac:dyDescent="0.25">
      <c r="B6537" s="264">
        <v>6474</v>
      </c>
      <c r="C6537" s="263">
        <v>98.079652556046454</v>
      </c>
    </row>
    <row r="6538" spans="2:3" x14ac:dyDescent="0.25">
      <c r="B6538" s="264">
        <v>6475</v>
      </c>
      <c r="C6538" s="263">
        <v>67.171098609004517</v>
      </c>
    </row>
    <row r="6539" spans="2:3" x14ac:dyDescent="0.25">
      <c r="B6539" s="264">
        <v>6476</v>
      </c>
      <c r="C6539" s="263">
        <v>44.949615606949209</v>
      </c>
    </row>
    <row r="6540" spans="2:3" x14ac:dyDescent="0.25">
      <c r="B6540" s="264">
        <v>6477</v>
      </c>
      <c r="C6540" s="263">
        <v>115.90251278361913</v>
      </c>
    </row>
    <row r="6541" spans="2:3" x14ac:dyDescent="0.25">
      <c r="B6541" s="264">
        <v>6478</v>
      </c>
      <c r="C6541" s="263">
        <v>109.54659591848998</v>
      </c>
    </row>
    <row r="6542" spans="2:3" x14ac:dyDescent="0.25">
      <c r="B6542" s="264">
        <v>6479</v>
      </c>
      <c r="C6542" s="263">
        <v>196.57207945796117</v>
      </c>
    </row>
    <row r="6543" spans="2:3" x14ac:dyDescent="0.25">
      <c r="B6543" s="264">
        <v>6480</v>
      </c>
      <c r="C6543" s="263">
        <v>101.72414207666156</v>
      </c>
    </row>
    <row r="6544" spans="2:3" x14ac:dyDescent="0.25">
      <c r="B6544" s="264">
        <v>6481</v>
      </c>
      <c r="C6544" s="263">
        <v>152.13774136598704</v>
      </c>
    </row>
    <row r="6545" spans="2:3" x14ac:dyDescent="0.25">
      <c r="B6545" s="264">
        <v>6482</v>
      </c>
      <c r="C6545" s="263">
        <v>123.19332227417263</v>
      </c>
    </row>
    <row r="6546" spans="2:3" x14ac:dyDescent="0.25">
      <c r="B6546" s="264">
        <v>6483</v>
      </c>
      <c r="C6546" s="263">
        <v>153.8330712286205</v>
      </c>
    </row>
    <row r="6547" spans="2:3" x14ac:dyDescent="0.25">
      <c r="B6547" s="264">
        <v>6484</v>
      </c>
      <c r="C6547" s="263">
        <v>125.70121041242854</v>
      </c>
    </row>
    <row r="6548" spans="2:3" x14ac:dyDescent="0.25">
      <c r="B6548" s="264">
        <v>6485</v>
      </c>
      <c r="C6548" s="263">
        <v>110.83587040375467</v>
      </c>
    </row>
    <row r="6549" spans="2:3" x14ac:dyDescent="0.25">
      <c r="B6549" s="264">
        <v>6486</v>
      </c>
      <c r="C6549" s="263">
        <v>107.98744774687081</v>
      </c>
    </row>
    <row r="6550" spans="2:3" x14ac:dyDescent="0.25">
      <c r="B6550" s="264">
        <v>6487</v>
      </c>
      <c r="C6550" s="263">
        <v>100.25818582749896</v>
      </c>
    </row>
    <row r="6551" spans="2:3" x14ac:dyDescent="0.25">
      <c r="B6551" s="264">
        <v>6488</v>
      </c>
      <c r="C6551" s="263">
        <v>120.56601313636497</v>
      </c>
    </row>
    <row r="6552" spans="2:3" x14ac:dyDescent="0.25">
      <c r="B6552" s="264">
        <v>6489</v>
      </c>
      <c r="C6552" s="263">
        <v>116.43078455440002</v>
      </c>
    </row>
    <row r="6553" spans="2:3" x14ac:dyDescent="0.25">
      <c r="B6553" s="264">
        <v>6490</v>
      </c>
      <c r="C6553" s="263">
        <v>112.90083412436984</v>
      </c>
    </row>
    <row r="6554" spans="2:3" x14ac:dyDescent="0.25">
      <c r="B6554" s="264">
        <v>6491</v>
      </c>
      <c r="C6554" s="263">
        <v>94.480575682615807</v>
      </c>
    </row>
    <row r="6555" spans="2:3" x14ac:dyDescent="0.25">
      <c r="B6555" s="264">
        <v>6492</v>
      </c>
      <c r="C6555" s="263">
        <v>89.236877853574498</v>
      </c>
    </row>
    <row r="6556" spans="2:3" x14ac:dyDescent="0.25">
      <c r="B6556" s="264">
        <v>6493</v>
      </c>
      <c r="C6556" s="263">
        <v>139.15040286282576</v>
      </c>
    </row>
    <row r="6557" spans="2:3" x14ac:dyDescent="0.25">
      <c r="B6557" s="264">
        <v>6494</v>
      </c>
      <c r="C6557" s="263">
        <v>105.71192812363608</v>
      </c>
    </row>
    <row r="6558" spans="2:3" x14ac:dyDescent="0.25">
      <c r="B6558" s="264">
        <v>6495</v>
      </c>
      <c r="C6558" s="263">
        <v>101.74282570827341</v>
      </c>
    </row>
    <row r="6559" spans="2:3" x14ac:dyDescent="0.25">
      <c r="B6559" s="264">
        <v>6496</v>
      </c>
      <c r="C6559" s="263">
        <v>27.711273799712743</v>
      </c>
    </row>
    <row r="6560" spans="2:3" x14ac:dyDescent="0.25">
      <c r="B6560" s="264">
        <v>6497</v>
      </c>
      <c r="C6560" s="263">
        <v>78.055502453599686</v>
      </c>
    </row>
    <row r="6561" spans="2:3" x14ac:dyDescent="0.25">
      <c r="B6561" s="264">
        <v>6498</v>
      </c>
      <c r="C6561" s="263">
        <v>140.52938167913962</v>
      </c>
    </row>
    <row r="6562" spans="2:3" x14ac:dyDescent="0.25">
      <c r="B6562" s="264">
        <v>6499</v>
      </c>
      <c r="C6562" s="263">
        <v>91.994861169783718</v>
      </c>
    </row>
    <row r="6563" spans="2:3" x14ac:dyDescent="0.25">
      <c r="B6563" s="264">
        <v>6500</v>
      </c>
      <c r="C6563" s="263">
        <v>119.37234012211917</v>
      </c>
    </row>
    <row r="6564" spans="2:3" x14ac:dyDescent="0.25">
      <c r="B6564" s="264">
        <v>6501</v>
      </c>
      <c r="C6564" s="263">
        <v>61.231149869629235</v>
      </c>
    </row>
    <row r="6565" spans="2:3" x14ac:dyDescent="0.25">
      <c r="B6565" s="264">
        <v>6502</v>
      </c>
      <c r="C6565" s="263">
        <v>77.562400493152296</v>
      </c>
    </row>
    <row r="6566" spans="2:3" x14ac:dyDescent="0.25">
      <c r="B6566" s="264">
        <v>6503</v>
      </c>
      <c r="C6566" s="263">
        <v>146.09291057573569</v>
      </c>
    </row>
    <row r="6567" spans="2:3" x14ac:dyDescent="0.25">
      <c r="B6567" s="264">
        <v>6504</v>
      </c>
      <c r="C6567" s="263">
        <v>136.10242766546426</v>
      </c>
    </row>
    <row r="6568" spans="2:3" x14ac:dyDescent="0.25">
      <c r="B6568" s="264">
        <v>6505</v>
      </c>
      <c r="C6568" s="263">
        <v>117.05391248515994</v>
      </c>
    </row>
    <row r="6569" spans="2:3" x14ac:dyDescent="0.25">
      <c r="B6569" s="264">
        <v>6506</v>
      </c>
      <c r="C6569" s="263">
        <v>81.391656765924438</v>
      </c>
    </row>
    <row r="6570" spans="2:3" x14ac:dyDescent="0.25">
      <c r="B6570" s="264">
        <v>6507</v>
      </c>
      <c r="C6570" s="263">
        <v>129.31733284701338</v>
      </c>
    </row>
    <row r="6571" spans="2:3" x14ac:dyDescent="0.25">
      <c r="B6571" s="264">
        <v>6508</v>
      </c>
      <c r="C6571" s="263">
        <v>89.560558283725371</v>
      </c>
    </row>
    <row r="6572" spans="2:3" x14ac:dyDescent="0.25">
      <c r="B6572" s="264">
        <v>6509</v>
      </c>
      <c r="C6572" s="263">
        <v>131.139170822311</v>
      </c>
    </row>
    <row r="6573" spans="2:3" x14ac:dyDescent="0.25">
      <c r="B6573" s="264">
        <v>6510</v>
      </c>
      <c r="C6573" s="263">
        <v>138.64231625642623</v>
      </c>
    </row>
    <row r="6574" spans="2:3" x14ac:dyDescent="0.25">
      <c r="B6574" s="264">
        <v>6511</v>
      </c>
      <c r="C6574" s="263">
        <v>97.492476789545719</v>
      </c>
    </row>
    <row r="6575" spans="2:3" x14ac:dyDescent="0.25">
      <c r="B6575" s="264">
        <v>6512</v>
      </c>
      <c r="C6575" s="263">
        <v>184.90567787507763</v>
      </c>
    </row>
    <row r="6576" spans="2:3" x14ac:dyDescent="0.25">
      <c r="B6576" s="264">
        <v>6513</v>
      </c>
      <c r="C6576" s="263">
        <v>160.4823569651121</v>
      </c>
    </row>
    <row r="6577" spans="2:3" x14ac:dyDescent="0.25">
      <c r="B6577" s="264">
        <v>6514</v>
      </c>
      <c r="C6577" s="263">
        <v>160.69012852357957</v>
      </c>
    </row>
    <row r="6578" spans="2:3" x14ac:dyDescent="0.25">
      <c r="B6578" s="264">
        <v>6515</v>
      </c>
      <c r="C6578" s="263">
        <v>106.94930042333753</v>
      </c>
    </row>
    <row r="6579" spans="2:3" x14ac:dyDescent="0.25">
      <c r="B6579" s="264">
        <v>6516</v>
      </c>
      <c r="C6579" s="263">
        <v>107.29581611658928</v>
      </c>
    </row>
    <row r="6580" spans="2:3" x14ac:dyDescent="0.25">
      <c r="B6580" s="264">
        <v>6517</v>
      </c>
      <c r="C6580" s="263">
        <v>114.86944498149251</v>
      </c>
    </row>
    <row r="6581" spans="2:3" x14ac:dyDescent="0.25">
      <c r="B6581" s="264">
        <v>6518</v>
      </c>
      <c r="C6581" s="263">
        <v>131.1019358567934</v>
      </c>
    </row>
    <row r="6582" spans="2:3" x14ac:dyDescent="0.25">
      <c r="B6582" s="264">
        <v>6519</v>
      </c>
      <c r="C6582" s="263">
        <v>116.75277553677357</v>
      </c>
    </row>
    <row r="6583" spans="2:3" x14ac:dyDescent="0.25">
      <c r="B6583" s="264">
        <v>6520</v>
      </c>
      <c r="C6583" s="263">
        <v>130.42243969308748</v>
      </c>
    </row>
    <row r="6584" spans="2:3" x14ac:dyDescent="0.25">
      <c r="B6584" s="264">
        <v>6521</v>
      </c>
      <c r="C6584" s="263">
        <v>171.56237310343855</v>
      </c>
    </row>
    <row r="6585" spans="2:3" x14ac:dyDescent="0.25">
      <c r="B6585" s="264">
        <v>6522</v>
      </c>
      <c r="C6585" s="263">
        <v>144.90403350639673</v>
      </c>
    </row>
    <row r="6586" spans="2:3" x14ac:dyDescent="0.25">
      <c r="B6586" s="264">
        <v>6523</v>
      </c>
      <c r="C6586" s="263">
        <v>162.91180722949633</v>
      </c>
    </row>
    <row r="6587" spans="2:3" x14ac:dyDescent="0.25">
      <c r="B6587" s="264">
        <v>6524</v>
      </c>
      <c r="C6587" s="263">
        <v>156.67650788707314</v>
      </c>
    </row>
    <row r="6588" spans="2:3" x14ac:dyDescent="0.25">
      <c r="B6588" s="264">
        <v>6525</v>
      </c>
      <c r="C6588" s="263">
        <v>137.86632505217864</v>
      </c>
    </row>
    <row r="6589" spans="2:3" x14ac:dyDescent="0.25">
      <c r="B6589" s="264">
        <v>6526</v>
      </c>
      <c r="C6589" s="263">
        <v>94.431904733025263</v>
      </c>
    </row>
    <row r="6590" spans="2:3" x14ac:dyDescent="0.25">
      <c r="B6590" s="264">
        <v>6527</v>
      </c>
      <c r="C6590" s="263">
        <v>132.54776698914623</v>
      </c>
    </row>
    <row r="6591" spans="2:3" x14ac:dyDescent="0.25">
      <c r="B6591" s="264">
        <v>6528</v>
      </c>
      <c r="C6591" s="263">
        <v>100.73706643260998</v>
      </c>
    </row>
    <row r="6592" spans="2:3" x14ac:dyDescent="0.25">
      <c r="B6592" s="264">
        <v>6529</v>
      </c>
      <c r="C6592" s="263">
        <v>176.52830957993234</v>
      </c>
    </row>
    <row r="6593" spans="2:3" x14ac:dyDescent="0.25">
      <c r="B6593" s="264">
        <v>6530</v>
      </c>
      <c r="C6593" s="263">
        <v>110.20744490910145</v>
      </c>
    </row>
    <row r="6594" spans="2:3" x14ac:dyDescent="0.25">
      <c r="B6594" s="264">
        <v>6531</v>
      </c>
      <c r="C6594" s="263">
        <v>144.70845011728559</v>
      </c>
    </row>
    <row r="6595" spans="2:3" x14ac:dyDescent="0.25">
      <c r="B6595" s="264">
        <v>6532</v>
      </c>
      <c r="C6595" s="263">
        <v>127.76254941254368</v>
      </c>
    </row>
    <row r="6596" spans="2:3" x14ac:dyDescent="0.25">
      <c r="B6596" s="264">
        <v>6533</v>
      </c>
      <c r="C6596" s="263">
        <v>122.93322161199409</v>
      </c>
    </row>
    <row r="6597" spans="2:3" x14ac:dyDescent="0.25">
      <c r="B6597" s="264">
        <v>6534</v>
      </c>
      <c r="C6597" s="263">
        <v>70.713115154669396</v>
      </c>
    </row>
    <row r="6598" spans="2:3" x14ac:dyDescent="0.25">
      <c r="B6598" s="264">
        <v>6535</v>
      </c>
      <c r="C6598" s="263">
        <v>98.612394277229868</v>
      </c>
    </row>
    <row r="6599" spans="2:3" x14ac:dyDescent="0.25">
      <c r="B6599" s="264">
        <v>6536</v>
      </c>
      <c r="C6599" s="263">
        <v>134.97015047992835</v>
      </c>
    </row>
    <row r="6600" spans="2:3" x14ac:dyDescent="0.25">
      <c r="B6600" s="264">
        <v>6537</v>
      </c>
      <c r="C6600" s="263">
        <v>158.6475569717818</v>
      </c>
    </row>
    <row r="6601" spans="2:3" x14ac:dyDescent="0.25">
      <c r="B6601" s="264">
        <v>6538</v>
      </c>
      <c r="C6601" s="263">
        <v>97.826313987932537</v>
      </c>
    </row>
    <row r="6602" spans="2:3" x14ac:dyDescent="0.25">
      <c r="B6602" s="264">
        <v>6539</v>
      </c>
      <c r="C6602" s="263">
        <v>126.3423805785547</v>
      </c>
    </row>
    <row r="6603" spans="2:3" x14ac:dyDescent="0.25">
      <c r="B6603" s="264">
        <v>6540</v>
      </c>
      <c r="C6603" s="263">
        <v>128.10059138413934</v>
      </c>
    </row>
    <row r="6604" spans="2:3" x14ac:dyDescent="0.25">
      <c r="B6604" s="264">
        <v>6541</v>
      </c>
      <c r="C6604" s="263">
        <v>116.25468520540142</v>
      </c>
    </row>
    <row r="6605" spans="2:3" x14ac:dyDescent="0.25">
      <c r="B6605" s="264">
        <v>6542</v>
      </c>
      <c r="C6605" s="263">
        <v>139.40135868588862</v>
      </c>
    </row>
    <row r="6606" spans="2:3" x14ac:dyDescent="0.25">
      <c r="B6606" s="264">
        <v>6543</v>
      </c>
      <c r="C6606" s="263">
        <v>92.552562818990594</v>
      </c>
    </row>
    <row r="6607" spans="2:3" x14ac:dyDescent="0.25">
      <c r="B6607" s="264">
        <v>6544</v>
      </c>
      <c r="C6607" s="263">
        <v>102.01022847108678</v>
      </c>
    </row>
    <row r="6608" spans="2:3" x14ac:dyDescent="0.25">
      <c r="B6608" s="264">
        <v>6545</v>
      </c>
      <c r="C6608" s="263">
        <v>151.67404799111245</v>
      </c>
    </row>
    <row r="6609" spans="2:3" x14ac:dyDescent="0.25">
      <c r="B6609" s="264">
        <v>6546</v>
      </c>
      <c r="C6609" s="263">
        <v>133.37657574017197</v>
      </c>
    </row>
    <row r="6610" spans="2:3" x14ac:dyDescent="0.25">
      <c r="B6610" s="264">
        <v>6547</v>
      </c>
      <c r="C6610" s="263">
        <v>103.87449961815511</v>
      </c>
    </row>
    <row r="6611" spans="2:3" x14ac:dyDescent="0.25">
      <c r="B6611" s="264">
        <v>6548</v>
      </c>
      <c r="C6611" s="263">
        <v>137.15642242654138</v>
      </c>
    </row>
    <row r="6612" spans="2:3" x14ac:dyDescent="0.25">
      <c r="B6612" s="264">
        <v>6549</v>
      </c>
      <c r="C6612" s="263">
        <v>119.40286161320846</v>
      </c>
    </row>
    <row r="6613" spans="2:3" x14ac:dyDescent="0.25">
      <c r="B6613" s="264">
        <v>6550</v>
      </c>
      <c r="C6613" s="263">
        <v>117.82104184290306</v>
      </c>
    </row>
    <row r="6614" spans="2:3" x14ac:dyDescent="0.25">
      <c r="B6614" s="264">
        <v>6551</v>
      </c>
      <c r="C6614" s="263">
        <v>130.3207291733269</v>
      </c>
    </row>
    <row r="6615" spans="2:3" x14ac:dyDescent="0.25">
      <c r="B6615" s="264">
        <v>6552</v>
      </c>
      <c r="C6615" s="263">
        <v>147.54374439805949</v>
      </c>
    </row>
    <row r="6616" spans="2:3" x14ac:dyDescent="0.25">
      <c r="B6616" s="264">
        <v>6553</v>
      </c>
      <c r="C6616" s="263">
        <v>113.32978137342511</v>
      </c>
    </row>
    <row r="6617" spans="2:3" x14ac:dyDescent="0.25">
      <c r="B6617" s="264">
        <v>6554</v>
      </c>
      <c r="C6617" s="263">
        <v>139.60975948770175</v>
      </c>
    </row>
    <row r="6618" spans="2:3" x14ac:dyDescent="0.25">
      <c r="B6618" s="264">
        <v>6555</v>
      </c>
      <c r="C6618" s="263">
        <v>89.092358994581872</v>
      </c>
    </row>
    <row r="6619" spans="2:3" x14ac:dyDescent="0.25">
      <c r="B6619" s="264">
        <v>6556</v>
      </c>
      <c r="C6619" s="263">
        <v>133.54141738219866</v>
      </c>
    </row>
    <row r="6620" spans="2:3" x14ac:dyDescent="0.25">
      <c r="B6620" s="264">
        <v>6557</v>
      </c>
      <c r="C6620" s="263">
        <v>143.99758194843886</v>
      </c>
    </row>
    <row r="6621" spans="2:3" x14ac:dyDescent="0.25">
      <c r="B6621" s="264">
        <v>6558</v>
      </c>
      <c r="C6621" s="263">
        <v>131.87258673438402</v>
      </c>
    </row>
    <row r="6622" spans="2:3" x14ac:dyDescent="0.25">
      <c r="B6622" s="264">
        <v>6559</v>
      </c>
      <c r="C6622" s="263">
        <v>100.05315405394796</v>
      </c>
    </row>
    <row r="6623" spans="2:3" x14ac:dyDescent="0.25">
      <c r="B6623" s="264">
        <v>6560</v>
      </c>
      <c r="C6623" s="263">
        <v>76.078859405772391</v>
      </c>
    </row>
    <row r="6624" spans="2:3" x14ac:dyDescent="0.25">
      <c r="B6624" s="264">
        <v>6561</v>
      </c>
      <c r="C6624" s="263">
        <v>117.26736830178776</v>
      </c>
    </row>
    <row r="6625" spans="2:3" x14ac:dyDescent="0.25">
      <c r="B6625" s="264">
        <v>6562</v>
      </c>
      <c r="C6625" s="263">
        <v>96.780058313119497</v>
      </c>
    </row>
    <row r="6626" spans="2:3" x14ac:dyDescent="0.25">
      <c r="B6626" s="264">
        <v>6563</v>
      </c>
      <c r="C6626" s="263">
        <v>144.01428545738145</v>
      </c>
    </row>
    <row r="6627" spans="2:3" x14ac:dyDescent="0.25">
      <c r="B6627" s="264">
        <v>6564</v>
      </c>
      <c r="C6627" s="263">
        <v>111.08566602978927</v>
      </c>
    </row>
    <row r="6628" spans="2:3" x14ac:dyDescent="0.25">
      <c r="B6628" s="264">
        <v>6565</v>
      </c>
      <c r="C6628" s="263">
        <v>154.15980292005949</v>
      </c>
    </row>
    <row r="6629" spans="2:3" x14ac:dyDescent="0.25">
      <c r="B6629" s="264">
        <v>6566</v>
      </c>
      <c r="C6629" s="263">
        <v>154.69639580443649</v>
      </c>
    </row>
    <row r="6630" spans="2:3" x14ac:dyDescent="0.25">
      <c r="B6630" s="264">
        <v>6567</v>
      </c>
      <c r="C6630" s="263">
        <v>88.228520111581787</v>
      </c>
    </row>
    <row r="6631" spans="2:3" x14ac:dyDescent="0.25">
      <c r="B6631" s="264">
        <v>6568</v>
      </c>
      <c r="C6631" s="263">
        <v>167.4282053756894</v>
      </c>
    </row>
    <row r="6632" spans="2:3" x14ac:dyDescent="0.25">
      <c r="B6632" s="264">
        <v>6569</v>
      </c>
      <c r="C6632" s="263">
        <v>100.74944584711798</v>
      </c>
    </row>
    <row r="6633" spans="2:3" x14ac:dyDescent="0.25">
      <c r="B6633" s="264">
        <v>6570</v>
      </c>
      <c r="C6633" s="263">
        <v>138.60674516647447</v>
      </c>
    </row>
    <row r="6634" spans="2:3" x14ac:dyDescent="0.25">
      <c r="B6634" s="264">
        <v>6571</v>
      </c>
      <c r="C6634" s="263">
        <v>147.05108696985053</v>
      </c>
    </row>
    <row r="6635" spans="2:3" x14ac:dyDescent="0.25">
      <c r="B6635" s="264">
        <v>6572</v>
      </c>
      <c r="C6635" s="263">
        <v>93.111356624073892</v>
      </c>
    </row>
    <row r="6636" spans="2:3" x14ac:dyDescent="0.25">
      <c r="B6636" s="264">
        <v>6573</v>
      </c>
      <c r="C6636" s="263">
        <v>140.11966593314546</v>
      </c>
    </row>
    <row r="6637" spans="2:3" x14ac:dyDescent="0.25">
      <c r="B6637" s="264">
        <v>6574</v>
      </c>
      <c r="C6637" s="263">
        <v>108.65348347718557</v>
      </c>
    </row>
    <row r="6638" spans="2:3" x14ac:dyDescent="0.25">
      <c r="B6638" s="264">
        <v>6575</v>
      </c>
      <c r="C6638" s="263">
        <v>79.285778746802379</v>
      </c>
    </row>
    <row r="6639" spans="2:3" x14ac:dyDescent="0.25">
      <c r="B6639" s="264">
        <v>6576</v>
      </c>
      <c r="C6639" s="263">
        <v>130.65839195263123</v>
      </c>
    </row>
    <row r="6640" spans="2:3" x14ac:dyDescent="0.25">
      <c r="B6640" s="264">
        <v>6577</v>
      </c>
      <c r="C6640" s="263">
        <v>117.72953373838877</v>
      </c>
    </row>
    <row r="6641" spans="2:3" x14ac:dyDescent="0.25">
      <c r="B6641" s="264">
        <v>6578</v>
      </c>
      <c r="C6641" s="263">
        <v>136.31709558382647</v>
      </c>
    </row>
    <row r="6642" spans="2:3" x14ac:dyDescent="0.25">
      <c r="B6642" s="264">
        <v>6579</v>
      </c>
      <c r="C6642" s="263">
        <v>119.18656528127953</v>
      </c>
    </row>
    <row r="6643" spans="2:3" x14ac:dyDescent="0.25">
      <c r="B6643" s="264">
        <v>6580</v>
      </c>
      <c r="C6643" s="263">
        <v>136.18973990141657</v>
      </c>
    </row>
    <row r="6644" spans="2:3" x14ac:dyDescent="0.25">
      <c r="B6644" s="264">
        <v>6581</v>
      </c>
      <c r="C6644" s="263">
        <v>103.74318010138013</v>
      </c>
    </row>
    <row r="6645" spans="2:3" x14ac:dyDescent="0.25">
      <c r="B6645" s="264">
        <v>6582</v>
      </c>
      <c r="C6645" s="263">
        <v>122.15996580129485</v>
      </c>
    </row>
    <row r="6646" spans="2:3" x14ac:dyDescent="0.25">
      <c r="B6646" s="264">
        <v>6583</v>
      </c>
      <c r="C6646" s="263">
        <v>153.26623361146252</v>
      </c>
    </row>
    <row r="6647" spans="2:3" x14ac:dyDescent="0.25">
      <c r="B6647" s="264">
        <v>6584</v>
      </c>
      <c r="C6647" s="263">
        <v>97.464568204775105</v>
      </c>
    </row>
    <row r="6648" spans="2:3" x14ac:dyDescent="0.25">
      <c r="B6648" s="264">
        <v>6585</v>
      </c>
      <c r="C6648" s="263">
        <v>157.46725528238542</v>
      </c>
    </row>
    <row r="6649" spans="2:3" x14ac:dyDescent="0.25">
      <c r="B6649" s="264">
        <v>6586</v>
      </c>
      <c r="C6649" s="263">
        <v>110.79645871503484</v>
      </c>
    </row>
    <row r="6650" spans="2:3" x14ac:dyDescent="0.25">
      <c r="B6650" s="264">
        <v>6587</v>
      </c>
      <c r="C6650" s="263">
        <v>114.18477200486994</v>
      </c>
    </row>
    <row r="6651" spans="2:3" x14ac:dyDescent="0.25">
      <c r="B6651" s="264">
        <v>6588</v>
      </c>
      <c r="C6651" s="263">
        <v>127.84870958120662</v>
      </c>
    </row>
    <row r="6652" spans="2:3" x14ac:dyDescent="0.25">
      <c r="B6652" s="264">
        <v>6589</v>
      </c>
      <c r="C6652" s="263">
        <v>123.92722829903143</v>
      </c>
    </row>
    <row r="6653" spans="2:3" x14ac:dyDescent="0.25">
      <c r="B6653" s="264">
        <v>6590</v>
      </c>
      <c r="C6653" s="263">
        <v>99.302554925773222</v>
      </c>
    </row>
    <row r="6654" spans="2:3" x14ac:dyDescent="0.25">
      <c r="B6654" s="264">
        <v>6591</v>
      </c>
      <c r="C6654" s="263">
        <v>120.64271290065463</v>
      </c>
    </row>
    <row r="6655" spans="2:3" x14ac:dyDescent="0.25">
      <c r="B6655" s="264">
        <v>6592</v>
      </c>
      <c r="C6655" s="263">
        <v>132.33086994145003</v>
      </c>
    </row>
    <row r="6656" spans="2:3" x14ac:dyDescent="0.25">
      <c r="B6656" s="264">
        <v>6593</v>
      </c>
      <c r="C6656" s="263">
        <v>166.36327434320782</v>
      </c>
    </row>
    <row r="6657" spans="2:3" x14ac:dyDescent="0.25">
      <c r="B6657" s="264">
        <v>6594</v>
      </c>
      <c r="C6657" s="263">
        <v>87.406118377071778</v>
      </c>
    </row>
    <row r="6658" spans="2:3" x14ac:dyDescent="0.25">
      <c r="B6658" s="264">
        <v>6595</v>
      </c>
      <c r="C6658" s="263">
        <v>150.80957518059182</v>
      </c>
    </row>
    <row r="6659" spans="2:3" x14ac:dyDescent="0.25">
      <c r="B6659" s="264">
        <v>6596</v>
      </c>
      <c r="C6659" s="263">
        <v>88.586102850213521</v>
      </c>
    </row>
    <row r="6660" spans="2:3" x14ac:dyDescent="0.25">
      <c r="B6660" s="264">
        <v>6597</v>
      </c>
      <c r="C6660" s="263">
        <v>110.78957925029913</v>
      </c>
    </row>
    <row r="6661" spans="2:3" x14ac:dyDescent="0.25">
      <c r="B6661" s="264">
        <v>6598</v>
      </c>
      <c r="C6661" s="263">
        <v>93.883187021212294</v>
      </c>
    </row>
    <row r="6662" spans="2:3" x14ac:dyDescent="0.25">
      <c r="B6662" s="264">
        <v>6599</v>
      </c>
      <c r="C6662" s="263">
        <v>115.61695138584085</v>
      </c>
    </row>
    <row r="6663" spans="2:3" x14ac:dyDescent="0.25">
      <c r="B6663" s="264">
        <v>6600</v>
      </c>
      <c r="C6663" s="263">
        <v>117.43569624130818</v>
      </c>
    </row>
    <row r="6664" spans="2:3" x14ac:dyDescent="0.25">
      <c r="B6664" s="264">
        <v>6601</v>
      </c>
      <c r="C6664" s="263">
        <v>141.09678399661613</v>
      </c>
    </row>
    <row r="6665" spans="2:3" x14ac:dyDescent="0.25">
      <c r="B6665" s="264">
        <v>6602</v>
      </c>
      <c r="C6665" s="263">
        <v>163.76021453077598</v>
      </c>
    </row>
    <row r="6666" spans="2:3" x14ac:dyDescent="0.25">
      <c r="B6666" s="264">
        <v>6603</v>
      </c>
      <c r="C6666" s="263">
        <v>104.93973120523222</v>
      </c>
    </row>
    <row r="6667" spans="2:3" x14ac:dyDescent="0.25">
      <c r="B6667" s="264">
        <v>6604</v>
      </c>
      <c r="C6667" s="263">
        <v>113.07373197653015</v>
      </c>
    </row>
    <row r="6668" spans="2:3" x14ac:dyDescent="0.25">
      <c r="B6668" s="264">
        <v>6605</v>
      </c>
      <c r="C6668" s="263">
        <v>126.64717932960399</v>
      </c>
    </row>
    <row r="6669" spans="2:3" x14ac:dyDescent="0.25">
      <c r="B6669" s="264">
        <v>6606</v>
      </c>
      <c r="C6669" s="263">
        <v>153.13922091596254</v>
      </c>
    </row>
    <row r="6670" spans="2:3" x14ac:dyDescent="0.25">
      <c r="B6670" s="264">
        <v>6607</v>
      </c>
      <c r="C6670" s="263">
        <v>119.32052252034882</v>
      </c>
    </row>
    <row r="6671" spans="2:3" x14ac:dyDescent="0.25">
      <c r="B6671" s="264">
        <v>6608</v>
      </c>
      <c r="C6671" s="263">
        <v>113.45181061972727</v>
      </c>
    </row>
    <row r="6672" spans="2:3" x14ac:dyDescent="0.25">
      <c r="B6672" s="264">
        <v>6609</v>
      </c>
      <c r="C6672" s="263">
        <v>102.1916887000486</v>
      </c>
    </row>
    <row r="6673" spans="2:3" x14ac:dyDescent="0.25">
      <c r="B6673" s="264">
        <v>6610</v>
      </c>
      <c r="C6673" s="263">
        <v>91.973497795319503</v>
      </c>
    </row>
    <row r="6674" spans="2:3" x14ac:dyDescent="0.25">
      <c r="B6674" s="264">
        <v>6611</v>
      </c>
      <c r="C6674" s="263">
        <v>116.26438792834955</v>
      </c>
    </row>
    <row r="6675" spans="2:3" x14ac:dyDescent="0.25">
      <c r="B6675" s="264">
        <v>6612</v>
      </c>
      <c r="C6675" s="263">
        <v>106.38021470441224</v>
      </c>
    </row>
    <row r="6676" spans="2:3" x14ac:dyDescent="0.25">
      <c r="B6676" s="264">
        <v>6613</v>
      </c>
      <c r="C6676" s="263">
        <v>107.51255630145216</v>
      </c>
    </row>
    <row r="6677" spans="2:3" x14ac:dyDescent="0.25">
      <c r="B6677" s="264">
        <v>6614</v>
      </c>
      <c r="C6677" s="263">
        <v>133.20783523834459</v>
      </c>
    </row>
    <row r="6678" spans="2:3" x14ac:dyDescent="0.25">
      <c r="B6678" s="264">
        <v>6615</v>
      </c>
      <c r="C6678" s="263">
        <v>131.92691235300654</v>
      </c>
    </row>
    <row r="6679" spans="2:3" x14ac:dyDescent="0.25">
      <c r="B6679" s="264">
        <v>6616</v>
      </c>
      <c r="C6679" s="263">
        <v>123.35975368579422</v>
      </c>
    </row>
    <row r="6680" spans="2:3" x14ac:dyDescent="0.25">
      <c r="B6680" s="264">
        <v>6617</v>
      </c>
      <c r="C6680" s="263">
        <v>113.94137368352578</v>
      </c>
    </row>
    <row r="6681" spans="2:3" x14ac:dyDescent="0.25">
      <c r="B6681" s="264">
        <v>6618</v>
      </c>
      <c r="C6681" s="263">
        <v>125.70081893195594</v>
      </c>
    </row>
    <row r="6682" spans="2:3" x14ac:dyDescent="0.25">
      <c r="B6682" s="264">
        <v>6619</v>
      </c>
      <c r="C6682" s="263">
        <v>84.517833436505896</v>
      </c>
    </row>
    <row r="6683" spans="2:3" x14ac:dyDescent="0.25">
      <c r="B6683" s="264">
        <v>6620</v>
      </c>
      <c r="C6683" s="263">
        <v>106.75329862025454</v>
      </c>
    </row>
    <row r="6684" spans="2:3" x14ac:dyDescent="0.25">
      <c r="B6684" s="264">
        <v>6621</v>
      </c>
      <c r="C6684" s="263">
        <v>100.89471760430581</v>
      </c>
    </row>
    <row r="6685" spans="2:3" x14ac:dyDescent="0.25">
      <c r="B6685" s="264">
        <v>6622</v>
      </c>
      <c r="C6685" s="263">
        <v>81.384553454841623</v>
      </c>
    </row>
    <row r="6686" spans="2:3" x14ac:dyDescent="0.25">
      <c r="B6686" s="264">
        <v>6623</v>
      </c>
      <c r="C6686" s="263">
        <v>90.503432774307129</v>
      </c>
    </row>
    <row r="6687" spans="2:3" x14ac:dyDescent="0.25">
      <c r="B6687" s="264">
        <v>6624</v>
      </c>
      <c r="C6687" s="263">
        <v>118.79049317110623</v>
      </c>
    </row>
    <row r="6688" spans="2:3" x14ac:dyDescent="0.25">
      <c r="B6688" s="264">
        <v>6625</v>
      </c>
      <c r="C6688" s="263">
        <v>144.01940806266114</v>
      </c>
    </row>
    <row r="6689" spans="2:3" x14ac:dyDescent="0.25">
      <c r="B6689" s="264">
        <v>6626</v>
      </c>
      <c r="C6689" s="263">
        <v>115.24191512369833</v>
      </c>
    </row>
    <row r="6690" spans="2:3" x14ac:dyDescent="0.25">
      <c r="B6690" s="264">
        <v>6627</v>
      </c>
      <c r="C6690" s="263">
        <v>95.503006813276102</v>
      </c>
    </row>
    <row r="6691" spans="2:3" x14ac:dyDescent="0.25">
      <c r="B6691" s="264">
        <v>6628</v>
      </c>
      <c r="C6691" s="263">
        <v>112.53443750902471</v>
      </c>
    </row>
    <row r="6692" spans="2:3" x14ac:dyDescent="0.25">
      <c r="B6692" s="264">
        <v>6629</v>
      </c>
      <c r="C6692" s="263">
        <v>84.378148489736134</v>
      </c>
    </row>
    <row r="6693" spans="2:3" x14ac:dyDescent="0.25">
      <c r="B6693" s="264">
        <v>6630</v>
      </c>
      <c r="C6693" s="263">
        <v>154.71192561621694</v>
      </c>
    </row>
    <row r="6694" spans="2:3" x14ac:dyDescent="0.25">
      <c r="B6694" s="264">
        <v>6631</v>
      </c>
      <c r="C6694" s="263">
        <v>113.00703708303567</v>
      </c>
    </row>
    <row r="6695" spans="2:3" x14ac:dyDescent="0.25">
      <c r="B6695" s="264">
        <v>6632</v>
      </c>
      <c r="C6695" s="263">
        <v>110.2256344277549</v>
      </c>
    </row>
    <row r="6696" spans="2:3" x14ac:dyDescent="0.25">
      <c r="B6696" s="264">
        <v>6633</v>
      </c>
      <c r="C6696" s="263">
        <v>139.16992479104849</v>
      </c>
    </row>
    <row r="6697" spans="2:3" x14ac:dyDescent="0.25">
      <c r="B6697" s="264">
        <v>6634</v>
      </c>
      <c r="C6697" s="263">
        <v>113.35642580766846</v>
      </c>
    </row>
    <row r="6698" spans="2:3" x14ac:dyDescent="0.25">
      <c r="B6698" s="264">
        <v>6635</v>
      </c>
      <c r="C6698" s="263">
        <v>120.21978030742274</v>
      </c>
    </row>
    <row r="6699" spans="2:3" x14ac:dyDescent="0.25">
      <c r="B6699" s="264">
        <v>6636</v>
      </c>
      <c r="C6699" s="263">
        <v>106.79135421104108</v>
      </c>
    </row>
    <row r="6700" spans="2:3" x14ac:dyDescent="0.25">
      <c r="B6700" s="264">
        <v>6637</v>
      </c>
      <c r="C6700" s="263">
        <v>137.09164504765522</v>
      </c>
    </row>
    <row r="6701" spans="2:3" x14ac:dyDescent="0.25">
      <c r="B6701" s="264">
        <v>6638</v>
      </c>
      <c r="C6701" s="263">
        <v>94.467402809984549</v>
      </c>
    </row>
    <row r="6702" spans="2:3" x14ac:dyDescent="0.25">
      <c r="B6702" s="264">
        <v>6639</v>
      </c>
      <c r="C6702" s="263">
        <v>136.77667332410181</v>
      </c>
    </row>
    <row r="6703" spans="2:3" x14ac:dyDescent="0.25">
      <c r="B6703" s="264">
        <v>6640</v>
      </c>
      <c r="C6703" s="263">
        <v>150.15727625881314</v>
      </c>
    </row>
    <row r="6704" spans="2:3" x14ac:dyDescent="0.25">
      <c r="B6704" s="264">
        <v>6641</v>
      </c>
      <c r="C6704" s="263">
        <v>99.831391240118336</v>
      </c>
    </row>
    <row r="6705" spans="2:3" x14ac:dyDescent="0.25">
      <c r="B6705" s="264">
        <v>6642</v>
      </c>
      <c r="C6705" s="263">
        <v>86.950484249499382</v>
      </c>
    </row>
    <row r="6706" spans="2:3" x14ac:dyDescent="0.25">
      <c r="B6706" s="264">
        <v>6643</v>
      </c>
      <c r="C6706" s="263">
        <v>117.11078793286551</v>
      </c>
    </row>
    <row r="6707" spans="2:3" x14ac:dyDescent="0.25">
      <c r="B6707" s="264">
        <v>6644</v>
      </c>
      <c r="C6707" s="263">
        <v>84.66754652663063</v>
      </c>
    </row>
    <row r="6708" spans="2:3" x14ac:dyDescent="0.25">
      <c r="B6708" s="264">
        <v>6645</v>
      </c>
      <c r="C6708" s="263">
        <v>140.04839352295056</v>
      </c>
    </row>
    <row r="6709" spans="2:3" x14ac:dyDescent="0.25">
      <c r="B6709" s="264">
        <v>6646</v>
      </c>
      <c r="C6709" s="263">
        <v>120.16416428089423</v>
      </c>
    </row>
    <row r="6710" spans="2:3" x14ac:dyDescent="0.25">
      <c r="B6710" s="264">
        <v>6647</v>
      </c>
      <c r="C6710" s="263">
        <v>115.14729470711417</v>
      </c>
    </row>
    <row r="6711" spans="2:3" x14ac:dyDescent="0.25">
      <c r="B6711" s="264">
        <v>6648</v>
      </c>
      <c r="C6711" s="263">
        <v>135.51646555104799</v>
      </c>
    </row>
    <row r="6712" spans="2:3" x14ac:dyDescent="0.25">
      <c r="B6712" s="264">
        <v>6649</v>
      </c>
      <c r="C6712" s="263">
        <v>94.031372491985934</v>
      </c>
    </row>
    <row r="6713" spans="2:3" x14ac:dyDescent="0.25">
      <c r="B6713" s="264">
        <v>6650</v>
      </c>
      <c r="C6713" s="263">
        <v>148.01731191480354</v>
      </c>
    </row>
    <row r="6714" spans="2:3" x14ac:dyDescent="0.25">
      <c r="B6714" s="264">
        <v>6651</v>
      </c>
      <c r="C6714" s="263">
        <v>58.231097757600352</v>
      </c>
    </row>
    <row r="6715" spans="2:3" x14ac:dyDescent="0.25">
      <c r="B6715" s="264">
        <v>6652</v>
      </c>
      <c r="C6715" s="263">
        <v>133.42348943886418</v>
      </c>
    </row>
    <row r="6716" spans="2:3" x14ac:dyDescent="0.25">
      <c r="B6716" s="264">
        <v>6653</v>
      </c>
      <c r="C6716" s="263">
        <v>127.08424039770472</v>
      </c>
    </row>
    <row r="6717" spans="2:3" x14ac:dyDescent="0.25">
      <c r="B6717" s="264">
        <v>6654</v>
      </c>
      <c r="C6717" s="263">
        <v>90.171449621387154</v>
      </c>
    </row>
    <row r="6718" spans="2:3" x14ac:dyDescent="0.25">
      <c r="B6718" s="264">
        <v>6655</v>
      </c>
      <c r="C6718" s="263">
        <v>121.5286429963222</v>
      </c>
    </row>
    <row r="6719" spans="2:3" x14ac:dyDescent="0.25">
      <c r="B6719" s="264">
        <v>6656</v>
      </c>
      <c r="C6719" s="263">
        <v>126.33991670308505</v>
      </c>
    </row>
    <row r="6720" spans="2:3" x14ac:dyDescent="0.25">
      <c r="B6720" s="264">
        <v>6657</v>
      </c>
      <c r="C6720" s="263">
        <v>98.695639244725328</v>
      </c>
    </row>
    <row r="6721" spans="2:3" x14ac:dyDescent="0.25">
      <c r="B6721" s="264">
        <v>6658</v>
      </c>
      <c r="C6721" s="263">
        <v>115.78997705580764</v>
      </c>
    </row>
    <row r="6722" spans="2:3" x14ac:dyDescent="0.25">
      <c r="B6722" s="264">
        <v>6659</v>
      </c>
      <c r="C6722" s="263">
        <v>104.40819592956134</v>
      </c>
    </row>
    <row r="6723" spans="2:3" x14ac:dyDescent="0.25">
      <c r="B6723" s="264">
        <v>6660</v>
      </c>
      <c r="C6723" s="263">
        <v>154.43749697260176</v>
      </c>
    </row>
    <row r="6724" spans="2:3" x14ac:dyDescent="0.25">
      <c r="B6724" s="264">
        <v>6661</v>
      </c>
      <c r="C6724" s="263">
        <v>105.97569612120265</v>
      </c>
    </row>
    <row r="6725" spans="2:3" x14ac:dyDescent="0.25">
      <c r="B6725" s="264">
        <v>6662</v>
      </c>
      <c r="C6725" s="263">
        <v>89.095739468850354</v>
      </c>
    </row>
    <row r="6726" spans="2:3" x14ac:dyDescent="0.25">
      <c r="B6726" s="264">
        <v>6663</v>
      </c>
      <c r="C6726" s="263">
        <v>140.14260604538623</v>
      </c>
    </row>
    <row r="6727" spans="2:3" x14ac:dyDescent="0.25">
      <c r="B6727" s="264">
        <v>6664</v>
      </c>
      <c r="C6727" s="263">
        <v>84.836650697490256</v>
      </c>
    </row>
    <row r="6728" spans="2:3" x14ac:dyDescent="0.25">
      <c r="B6728" s="264">
        <v>6665</v>
      </c>
      <c r="C6728" s="263">
        <v>123.31496097512974</v>
      </c>
    </row>
    <row r="6729" spans="2:3" x14ac:dyDescent="0.25">
      <c r="B6729" s="264">
        <v>6666</v>
      </c>
      <c r="C6729" s="263">
        <v>128.95718969738874</v>
      </c>
    </row>
    <row r="6730" spans="2:3" x14ac:dyDescent="0.25">
      <c r="B6730" s="264">
        <v>6667</v>
      </c>
      <c r="C6730" s="263">
        <v>67.462168327953563</v>
      </c>
    </row>
    <row r="6731" spans="2:3" x14ac:dyDescent="0.25">
      <c r="B6731" s="264">
        <v>6668</v>
      </c>
      <c r="C6731" s="263">
        <v>91.334812478885851</v>
      </c>
    </row>
    <row r="6732" spans="2:3" x14ac:dyDescent="0.25">
      <c r="B6732" s="264">
        <v>6669</v>
      </c>
      <c r="C6732" s="263">
        <v>119.4358323301027</v>
      </c>
    </row>
    <row r="6733" spans="2:3" x14ac:dyDescent="0.25">
      <c r="B6733" s="264">
        <v>6670</v>
      </c>
      <c r="C6733" s="263">
        <v>91.709841498009666</v>
      </c>
    </row>
    <row r="6734" spans="2:3" x14ac:dyDescent="0.25">
      <c r="B6734" s="264">
        <v>6671</v>
      </c>
      <c r="C6734" s="263">
        <v>111.59086741545023</v>
      </c>
    </row>
    <row r="6735" spans="2:3" x14ac:dyDescent="0.25">
      <c r="B6735" s="264">
        <v>6672</v>
      </c>
      <c r="C6735" s="263">
        <v>123.48965590894755</v>
      </c>
    </row>
    <row r="6736" spans="2:3" x14ac:dyDescent="0.25">
      <c r="B6736" s="264">
        <v>6673</v>
      </c>
      <c r="C6736" s="263">
        <v>109.39661525281353</v>
      </c>
    </row>
    <row r="6737" spans="2:3" x14ac:dyDescent="0.25">
      <c r="B6737" s="264">
        <v>6674</v>
      </c>
      <c r="C6737" s="263">
        <v>124.80398732215505</v>
      </c>
    </row>
    <row r="6738" spans="2:3" x14ac:dyDescent="0.25">
      <c r="B6738" s="264">
        <v>6675</v>
      </c>
      <c r="C6738" s="263">
        <v>115.93883618154372</v>
      </c>
    </row>
    <row r="6739" spans="2:3" x14ac:dyDescent="0.25">
      <c r="B6739" s="264">
        <v>6676</v>
      </c>
      <c r="C6739" s="263">
        <v>159.05124636319954</v>
      </c>
    </row>
    <row r="6740" spans="2:3" x14ac:dyDescent="0.25">
      <c r="B6740" s="264">
        <v>6677</v>
      </c>
      <c r="C6740" s="263">
        <v>103.67987351743241</v>
      </c>
    </row>
    <row r="6741" spans="2:3" x14ac:dyDescent="0.25">
      <c r="B6741" s="264">
        <v>6678</v>
      </c>
      <c r="C6741" s="263">
        <v>187.37429018198685</v>
      </c>
    </row>
    <row r="6742" spans="2:3" x14ac:dyDescent="0.25">
      <c r="B6742" s="264">
        <v>6679</v>
      </c>
      <c r="C6742" s="263">
        <v>135.59916896126239</v>
      </c>
    </row>
    <row r="6743" spans="2:3" x14ac:dyDescent="0.25">
      <c r="B6743" s="264">
        <v>6680</v>
      </c>
      <c r="C6743" s="263">
        <v>64.853904847143866</v>
      </c>
    </row>
    <row r="6744" spans="2:3" x14ac:dyDescent="0.25">
      <c r="B6744" s="264">
        <v>6681</v>
      </c>
      <c r="C6744" s="263">
        <v>134.20885967306754</v>
      </c>
    </row>
    <row r="6745" spans="2:3" x14ac:dyDescent="0.25">
      <c r="B6745" s="264">
        <v>6682</v>
      </c>
      <c r="C6745" s="263">
        <v>83.56410548909065</v>
      </c>
    </row>
    <row r="6746" spans="2:3" x14ac:dyDescent="0.25">
      <c r="B6746" s="264">
        <v>6683</v>
      </c>
      <c r="C6746" s="263">
        <v>171.91103957433313</v>
      </c>
    </row>
    <row r="6747" spans="2:3" x14ac:dyDescent="0.25">
      <c r="B6747" s="264">
        <v>6684</v>
      </c>
      <c r="C6747" s="263">
        <v>140.80308775747778</v>
      </c>
    </row>
    <row r="6748" spans="2:3" x14ac:dyDescent="0.25">
      <c r="B6748" s="264">
        <v>6685</v>
      </c>
      <c r="C6748" s="263">
        <v>98.841443221668641</v>
      </c>
    </row>
    <row r="6749" spans="2:3" x14ac:dyDescent="0.25">
      <c r="B6749" s="264">
        <v>6686</v>
      </c>
      <c r="C6749" s="263">
        <v>105.13307880574931</v>
      </c>
    </row>
    <row r="6750" spans="2:3" x14ac:dyDescent="0.25">
      <c r="B6750" s="264">
        <v>6687</v>
      </c>
      <c r="C6750" s="263">
        <v>119.07094820297951</v>
      </c>
    </row>
    <row r="6751" spans="2:3" x14ac:dyDescent="0.25">
      <c r="B6751" s="264">
        <v>6688</v>
      </c>
      <c r="C6751" s="263">
        <v>104.3133455247246</v>
      </c>
    </row>
    <row r="6752" spans="2:3" x14ac:dyDescent="0.25">
      <c r="B6752" s="264">
        <v>6689</v>
      </c>
      <c r="C6752" s="263">
        <v>118.91869544002088</v>
      </c>
    </row>
    <row r="6753" spans="2:3" x14ac:dyDescent="0.25">
      <c r="B6753" s="264">
        <v>6690</v>
      </c>
      <c r="C6753" s="263">
        <v>93.65409210361554</v>
      </c>
    </row>
    <row r="6754" spans="2:3" x14ac:dyDescent="0.25">
      <c r="B6754" s="264">
        <v>6691</v>
      </c>
      <c r="C6754" s="263">
        <v>103.08977436600694</v>
      </c>
    </row>
    <row r="6755" spans="2:3" x14ac:dyDescent="0.25">
      <c r="B6755" s="264">
        <v>6692</v>
      </c>
      <c r="C6755" s="263">
        <v>130.13523054287637</v>
      </c>
    </row>
    <row r="6756" spans="2:3" x14ac:dyDescent="0.25">
      <c r="B6756" s="264">
        <v>6693</v>
      </c>
      <c r="C6756" s="263">
        <v>126.42759787799989</v>
      </c>
    </row>
    <row r="6757" spans="2:3" x14ac:dyDescent="0.25">
      <c r="B6757" s="264">
        <v>6694</v>
      </c>
      <c r="C6757" s="263">
        <v>145.00698743032856</v>
      </c>
    </row>
    <row r="6758" spans="2:3" x14ac:dyDescent="0.25">
      <c r="B6758" s="264">
        <v>6695</v>
      </c>
      <c r="C6758" s="263">
        <v>75.299902825811174</v>
      </c>
    </row>
    <row r="6759" spans="2:3" x14ac:dyDescent="0.25">
      <c r="B6759" s="264">
        <v>6696</v>
      </c>
      <c r="C6759" s="263">
        <v>112.88853724339155</v>
      </c>
    </row>
    <row r="6760" spans="2:3" x14ac:dyDescent="0.25">
      <c r="B6760" s="264">
        <v>6697</v>
      </c>
      <c r="C6760" s="263">
        <v>91.119303333018109</v>
      </c>
    </row>
    <row r="6761" spans="2:3" x14ac:dyDescent="0.25">
      <c r="B6761" s="264">
        <v>6698</v>
      </c>
      <c r="C6761" s="263">
        <v>93.451324938209439</v>
      </c>
    </row>
    <row r="6762" spans="2:3" x14ac:dyDescent="0.25">
      <c r="B6762" s="264">
        <v>6699</v>
      </c>
      <c r="C6762" s="263">
        <v>98.826769276236377</v>
      </c>
    </row>
    <row r="6763" spans="2:3" x14ac:dyDescent="0.25">
      <c r="B6763" s="264">
        <v>6700</v>
      </c>
      <c r="C6763" s="263">
        <v>102.9470336407794</v>
      </c>
    </row>
    <row r="6764" spans="2:3" x14ac:dyDescent="0.25">
      <c r="B6764" s="264">
        <v>6701</v>
      </c>
      <c r="C6764" s="263">
        <v>115.97985283615463</v>
      </c>
    </row>
    <row r="6765" spans="2:3" x14ac:dyDescent="0.25">
      <c r="B6765" s="264">
        <v>6702</v>
      </c>
      <c r="C6765" s="263">
        <v>111.75464170854693</v>
      </c>
    </row>
    <row r="6766" spans="2:3" x14ac:dyDescent="0.25">
      <c r="B6766" s="264">
        <v>6703</v>
      </c>
      <c r="C6766" s="263">
        <v>107.99365737424539</v>
      </c>
    </row>
    <row r="6767" spans="2:3" x14ac:dyDescent="0.25">
      <c r="B6767" s="264">
        <v>6704</v>
      </c>
      <c r="C6767" s="263">
        <v>118.1937784799473</v>
      </c>
    </row>
    <row r="6768" spans="2:3" x14ac:dyDescent="0.25">
      <c r="B6768" s="264">
        <v>6705</v>
      </c>
      <c r="C6768" s="263">
        <v>130.21191011628619</v>
      </c>
    </row>
    <row r="6769" spans="2:3" x14ac:dyDescent="0.25">
      <c r="B6769" s="264">
        <v>6706</v>
      </c>
      <c r="C6769" s="263">
        <v>122.56596823287474</v>
      </c>
    </row>
    <row r="6770" spans="2:3" x14ac:dyDescent="0.25">
      <c r="B6770" s="264">
        <v>6707</v>
      </c>
      <c r="C6770" s="263">
        <v>167.43578653048775</v>
      </c>
    </row>
    <row r="6771" spans="2:3" x14ac:dyDescent="0.25">
      <c r="B6771" s="264">
        <v>6708</v>
      </c>
      <c r="C6771" s="263">
        <v>97.505784634699552</v>
      </c>
    </row>
    <row r="6772" spans="2:3" x14ac:dyDescent="0.25">
      <c r="B6772" s="264">
        <v>6709</v>
      </c>
      <c r="C6772" s="263">
        <v>126.05340141089785</v>
      </c>
    </row>
    <row r="6773" spans="2:3" x14ac:dyDescent="0.25">
      <c r="B6773" s="264">
        <v>6710</v>
      </c>
      <c r="C6773" s="263">
        <v>95.486728848989671</v>
      </c>
    </row>
    <row r="6774" spans="2:3" x14ac:dyDescent="0.25">
      <c r="B6774" s="264">
        <v>6711</v>
      </c>
      <c r="C6774" s="263">
        <v>99.047732062833205</v>
      </c>
    </row>
    <row r="6775" spans="2:3" x14ac:dyDescent="0.25">
      <c r="B6775" s="264">
        <v>6712</v>
      </c>
      <c r="C6775" s="263">
        <v>141.68287085995834</v>
      </c>
    </row>
    <row r="6776" spans="2:3" x14ac:dyDescent="0.25">
      <c r="B6776" s="264">
        <v>6713</v>
      </c>
      <c r="C6776" s="263">
        <v>126.507458783186</v>
      </c>
    </row>
    <row r="6777" spans="2:3" x14ac:dyDescent="0.25">
      <c r="B6777" s="264">
        <v>6714</v>
      </c>
      <c r="C6777" s="263">
        <v>139.30343037844312</v>
      </c>
    </row>
    <row r="6778" spans="2:3" x14ac:dyDescent="0.25">
      <c r="B6778" s="264">
        <v>6715</v>
      </c>
      <c r="C6778" s="263">
        <v>98.342372723625743</v>
      </c>
    </row>
    <row r="6779" spans="2:3" x14ac:dyDescent="0.25">
      <c r="B6779" s="264">
        <v>6716</v>
      </c>
      <c r="C6779" s="263">
        <v>71.562626002391411</v>
      </c>
    </row>
    <row r="6780" spans="2:3" x14ac:dyDescent="0.25">
      <c r="B6780" s="264">
        <v>6717</v>
      </c>
      <c r="C6780" s="263">
        <v>115.35044022572164</v>
      </c>
    </row>
    <row r="6781" spans="2:3" x14ac:dyDescent="0.25">
      <c r="B6781" s="264">
        <v>6718</v>
      </c>
      <c r="C6781" s="263">
        <v>186.00488549663214</v>
      </c>
    </row>
    <row r="6782" spans="2:3" x14ac:dyDescent="0.25">
      <c r="B6782" s="264">
        <v>6719</v>
      </c>
      <c r="C6782" s="263">
        <v>102.90460831985001</v>
      </c>
    </row>
    <row r="6783" spans="2:3" x14ac:dyDescent="0.25">
      <c r="B6783" s="264">
        <v>6720</v>
      </c>
      <c r="C6783" s="263">
        <v>117.41307567874999</v>
      </c>
    </row>
    <row r="6784" spans="2:3" x14ac:dyDescent="0.25">
      <c r="B6784" s="264">
        <v>6721</v>
      </c>
      <c r="C6784" s="263">
        <v>118.62625149804001</v>
      </c>
    </row>
    <row r="6785" spans="2:3" x14ac:dyDescent="0.25">
      <c r="B6785" s="264">
        <v>6722</v>
      </c>
      <c r="C6785" s="263">
        <v>92.83178485318868</v>
      </c>
    </row>
    <row r="6786" spans="2:3" x14ac:dyDescent="0.25">
      <c r="B6786" s="264">
        <v>6723</v>
      </c>
      <c r="C6786" s="263">
        <v>110.27540115099427</v>
      </c>
    </row>
    <row r="6787" spans="2:3" x14ac:dyDescent="0.25">
      <c r="B6787" s="264">
        <v>6724</v>
      </c>
      <c r="C6787" s="263">
        <v>136.00347426548447</v>
      </c>
    </row>
    <row r="6788" spans="2:3" x14ac:dyDescent="0.25">
      <c r="B6788" s="264">
        <v>6725</v>
      </c>
      <c r="C6788" s="263">
        <v>130.287104599977</v>
      </c>
    </row>
    <row r="6789" spans="2:3" x14ac:dyDescent="0.25">
      <c r="B6789" s="264">
        <v>6726</v>
      </c>
      <c r="C6789" s="263">
        <v>119.63686906933702</v>
      </c>
    </row>
    <row r="6790" spans="2:3" x14ac:dyDescent="0.25">
      <c r="B6790" s="264">
        <v>6727</v>
      </c>
      <c r="C6790" s="263">
        <v>162.59108979806183</v>
      </c>
    </row>
    <row r="6791" spans="2:3" x14ac:dyDescent="0.25">
      <c r="B6791" s="264">
        <v>6728</v>
      </c>
      <c r="C6791" s="263">
        <v>132.15693328365299</v>
      </c>
    </row>
    <row r="6792" spans="2:3" x14ac:dyDescent="0.25">
      <c r="B6792" s="264">
        <v>6729</v>
      </c>
      <c r="C6792" s="263">
        <v>73.505206408858399</v>
      </c>
    </row>
    <row r="6793" spans="2:3" x14ac:dyDescent="0.25">
      <c r="B6793" s="264">
        <v>6730</v>
      </c>
      <c r="C6793" s="263">
        <v>130.99938272842851</v>
      </c>
    </row>
    <row r="6794" spans="2:3" x14ac:dyDescent="0.25">
      <c r="B6794" s="264">
        <v>6731</v>
      </c>
      <c r="C6794" s="263">
        <v>93.26502942228592</v>
      </c>
    </row>
    <row r="6795" spans="2:3" x14ac:dyDescent="0.25">
      <c r="B6795" s="264">
        <v>6732</v>
      </c>
      <c r="C6795" s="263">
        <v>89.629951319937859</v>
      </c>
    </row>
    <row r="6796" spans="2:3" x14ac:dyDescent="0.25">
      <c r="B6796" s="264">
        <v>6733</v>
      </c>
      <c r="C6796" s="263">
        <v>73.426106971718241</v>
      </c>
    </row>
    <row r="6797" spans="2:3" x14ac:dyDescent="0.25">
      <c r="B6797" s="264">
        <v>6734</v>
      </c>
      <c r="C6797" s="263">
        <v>78.706123716209476</v>
      </c>
    </row>
    <row r="6798" spans="2:3" x14ac:dyDescent="0.25">
      <c r="B6798" s="264">
        <v>6735</v>
      </c>
      <c r="C6798" s="263">
        <v>122.26675605055951</v>
      </c>
    </row>
    <row r="6799" spans="2:3" x14ac:dyDescent="0.25">
      <c r="B6799" s="264">
        <v>6736</v>
      </c>
      <c r="C6799" s="263">
        <v>156.73808198944425</v>
      </c>
    </row>
    <row r="6800" spans="2:3" x14ac:dyDescent="0.25">
      <c r="B6800" s="264">
        <v>6737</v>
      </c>
      <c r="C6800" s="263">
        <v>102.1461197004524</v>
      </c>
    </row>
    <row r="6801" spans="2:3" x14ac:dyDescent="0.25">
      <c r="B6801" s="264">
        <v>6738</v>
      </c>
      <c r="C6801" s="263">
        <v>125.49114311502539</v>
      </c>
    </row>
    <row r="6802" spans="2:3" x14ac:dyDescent="0.25">
      <c r="B6802" s="264">
        <v>6739</v>
      </c>
      <c r="C6802" s="263">
        <v>119.20581301255002</v>
      </c>
    </row>
    <row r="6803" spans="2:3" x14ac:dyDescent="0.25">
      <c r="B6803" s="264">
        <v>6740</v>
      </c>
      <c r="C6803" s="263">
        <v>77.095614171974574</v>
      </c>
    </row>
    <row r="6804" spans="2:3" x14ac:dyDescent="0.25">
      <c r="B6804" s="264">
        <v>6741</v>
      </c>
      <c r="C6804" s="263">
        <v>101.76917425564667</v>
      </c>
    </row>
    <row r="6805" spans="2:3" x14ac:dyDescent="0.25">
      <c r="B6805" s="264">
        <v>6742</v>
      </c>
      <c r="C6805" s="263">
        <v>75.139002065496783</v>
      </c>
    </row>
    <row r="6806" spans="2:3" x14ac:dyDescent="0.25">
      <c r="B6806" s="264">
        <v>6743</v>
      </c>
      <c r="C6806" s="263">
        <v>105.60204127299201</v>
      </c>
    </row>
    <row r="6807" spans="2:3" x14ac:dyDescent="0.25">
      <c r="B6807" s="264">
        <v>6744</v>
      </c>
      <c r="C6807" s="263">
        <v>121.04013043384599</v>
      </c>
    </row>
    <row r="6808" spans="2:3" x14ac:dyDescent="0.25">
      <c r="B6808" s="264">
        <v>6745</v>
      </c>
      <c r="C6808" s="263">
        <v>94.400209533884933</v>
      </c>
    </row>
    <row r="6809" spans="2:3" x14ac:dyDescent="0.25">
      <c r="B6809" s="264">
        <v>6746</v>
      </c>
      <c r="C6809" s="263">
        <v>131.13967498808722</v>
      </c>
    </row>
    <row r="6810" spans="2:3" x14ac:dyDescent="0.25">
      <c r="B6810" s="264">
        <v>6747</v>
      </c>
      <c r="C6810" s="263">
        <v>148.0902329773217</v>
      </c>
    </row>
    <row r="6811" spans="2:3" x14ac:dyDescent="0.25">
      <c r="B6811" s="264">
        <v>6748</v>
      </c>
      <c r="C6811" s="263">
        <v>121.4037317369672</v>
      </c>
    </row>
    <row r="6812" spans="2:3" x14ac:dyDescent="0.25">
      <c r="B6812" s="264">
        <v>6749</v>
      </c>
      <c r="C6812" s="263">
        <v>106.3844154856304</v>
      </c>
    </row>
    <row r="6813" spans="2:3" x14ac:dyDescent="0.25">
      <c r="B6813" s="264">
        <v>6750</v>
      </c>
      <c r="C6813" s="263">
        <v>129.9966703939773</v>
      </c>
    </row>
    <row r="6814" spans="2:3" x14ac:dyDescent="0.25">
      <c r="B6814" s="264">
        <v>6751</v>
      </c>
      <c r="C6814" s="263">
        <v>128.52603198079908</v>
      </c>
    </row>
    <row r="6815" spans="2:3" x14ac:dyDescent="0.25">
      <c r="B6815" s="264">
        <v>6752</v>
      </c>
      <c r="C6815" s="263">
        <v>90.075158037291217</v>
      </c>
    </row>
    <row r="6816" spans="2:3" x14ac:dyDescent="0.25">
      <c r="B6816" s="264">
        <v>6753</v>
      </c>
      <c r="C6816" s="263">
        <v>96.291959130702566</v>
      </c>
    </row>
    <row r="6817" spans="2:3" x14ac:dyDescent="0.25">
      <c r="B6817" s="264">
        <v>6754</v>
      </c>
      <c r="C6817" s="263">
        <v>92.165044100205222</v>
      </c>
    </row>
    <row r="6818" spans="2:3" x14ac:dyDescent="0.25">
      <c r="B6818" s="264">
        <v>6755</v>
      </c>
      <c r="C6818" s="263">
        <v>114.3203109873045</v>
      </c>
    </row>
    <row r="6819" spans="2:3" x14ac:dyDescent="0.25">
      <c r="B6819" s="264">
        <v>6756</v>
      </c>
      <c r="C6819" s="263">
        <v>89.928482037455737</v>
      </c>
    </row>
    <row r="6820" spans="2:3" x14ac:dyDescent="0.25">
      <c r="B6820" s="264">
        <v>6757</v>
      </c>
      <c r="C6820" s="263">
        <v>140.93980215692787</v>
      </c>
    </row>
    <row r="6821" spans="2:3" x14ac:dyDescent="0.25">
      <c r="B6821" s="264">
        <v>6758</v>
      </c>
      <c r="C6821" s="263">
        <v>110.57251689640393</v>
      </c>
    </row>
    <row r="6822" spans="2:3" x14ac:dyDescent="0.25">
      <c r="B6822" s="264">
        <v>6759</v>
      </c>
      <c r="C6822" s="263">
        <v>169.86853667061195</v>
      </c>
    </row>
    <row r="6823" spans="2:3" x14ac:dyDescent="0.25">
      <c r="B6823" s="264">
        <v>6760</v>
      </c>
      <c r="C6823" s="263">
        <v>131.73085121254147</v>
      </c>
    </row>
    <row r="6824" spans="2:3" x14ac:dyDescent="0.25">
      <c r="B6824" s="264">
        <v>6761</v>
      </c>
      <c r="C6824" s="263">
        <v>173.9060085660671</v>
      </c>
    </row>
    <row r="6825" spans="2:3" x14ac:dyDescent="0.25">
      <c r="B6825" s="264">
        <v>6762</v>
      </c>
      <c r="C6825" s="263">
        <v>112.40920394674072</v>
      </c>
    </row>
    <row r="6826" spans="2:3" x14ac:dyDescent="0.25">
      <c r="B6826" s="264">
        <v>6763</v>
      </c>
      <c r="C6826" s="263">
        <v>124.65644726767046</v>
      </c>
    </row>
    <row r="6827" spans="2:3" x14ac:dyDescent="0.25">
      <c r="B6827" s="264">
        <v>6764</v>
      </c>
      <c r="C6827" s="263">
        <v>62.350721448017609</v>
      </c>
    </row>
    <row r="6828" spans="2:3" x14ac:dyDescent="0.25">
      <c r="B6828" s="264">
        <v>6765</v>
      </c>
      <c r="C6828" s="263">
        <v>119.07001069195772</v>
      </c>
    </row>
    <row r="6829" spans="2:3" x14ac:dyDescent="0.25">
      <c r="B6829" s="264">
        <v>6766</v>
      </c>
      <c r="C6829" s="263">
        <v>88.141160812056484</v>
      </c>
    </row>
    <row r="6830" spans="2:3" x14ac:dyDescent="0.25">
      <c r="B6830" s="264">
        <v>6767</v>
      </c>
      <c r="C6830" s="263">
        <v>133.45845348493523</v>
      </c>
    </row>
    <row r="6831" spans="2:3" x14ac:dyDescent="0.25">
      <c r="B6831" s="264">
        <v>6768</v>
      </c>
      <c r="C6831" s="263">
        <v>160.67473602089282</v>
      </c>
    </row>
    <row r="6832" spans="2:3" x14ac:dyDescent="0.25">
      <c r="B6832" s="264">
        <v>6769</v>
      </c>
      <c r="C6832" s="263">
        <v>127.04433044659706</v>
      </c>
    </row>
    <row r="6833" spans="2:3" x14ac:dyDescent="0.25">
      <c r="B6833" s="264">
        <v>6770</v>
      </c>
      <c r="C6833" s="263">
        <v>134.483391671079</v>
      </c>
    </row>
    <row r="6834" spans="2:3" x14ac:dyDescent="0.25">
      <c r="B6834" s="264">
        <v>6771</v>
      </c>
      <c r="C6834" s="263">
        <v>152.81486506596769</v>
      </c>
    </row>
    <row r="6835" spans="2:3" x14ac:dyDescent="0.25">
      <c r="B6835" s="264">
        <v>6772</v>
      </c>
      <c r="C6835" s="263">
        <v>135.0935828717694</v>
      </c>
    </row>
    <row r="6836" spans="2:3" x14ac:dyDescent="0.25">
      <c r="B6836" s="264">
        <v>6773</v>
      </c>
      <c r="C6836" s="263">
        <v>140.90017276839427</v>
      </c>
    </row>
    <row r="6837" spans="2:3" x14ac:dyDescent="0.25">
      <c r="B6837" s="264">
        <v>6774</v>
      </c>
      <c r="C6837" s="263">
        <v>126.38497077756794</v>
      </c>
    </row>
    <row r="6838" spans="2:3" x14ac:dyDescent="0.25">
      <c r="B6838" s="264">
        <v>6775</v>
      </c>
      <c r="C6838" s="263">
        <v>117.72216313635519</v>
      </c>
    </row>
    <row r="6839" spans="2:3" x14ac:dyDescent="0.25">
      <c r="B6839" s="264">
        <v>6776</v>
      </c>
      <c r="C6839" s="263">
        <v>143.93007190416256</v>
      </c>
    </row>
    <row r="6840" spans="2:3" x14ac:dyDescent="0.25">
      <c r="B6840" s="264">
        <v>6777</v>
      </c>
      <c r="C6840" s="263">
        <v>90.1134373039406</v>
      </c>
    </row>
    <row r="6841" spans="2:3" x14ac:dyDescent="0.25">
      <c r="B6841" s="264">
        <v>6778</v>
      </c>
      <c r="C6841" s="263">
        <v>95.820565270325005</v>
      </c>
    </row>
    <row r="6842" spans="2:3" x14ac:dyDescent="0.25">
      <c r="B6842" s="264">
        <v>6779</v>
      </c>
      <c r="C6842" s="263">
        <v>169.22578341392114</v>
      </c>
    </row>
    <row r="6843" spans="2:3" x14ac:dyDescent="0.25">
      <c r="B6843" s="264">
        <v>6780</v>
      </c>
      <c r="C6843" s="263">
        <v>146.14305315431176</v>
      </c>
    </row>
    <row r="6844" spans="2:3" x14ac:dyDescent="0.25">
      <c r="B6844" s="264">
        <v>6781</v>
      </c>
      <c r="C6844" s="263">
        <v>74.830646727993766</v>
      </c>
    </row>
    <row r="6845" spans="2:3" x14ac:dyDescent="0.25">
      <c r="B6845" s="264">
        <v>6782</v>
      </c>
      <c r="C6845" s="263">
        <v>123.82128302424181</v>
      </c>
    </row>
    <row r="6846" spans="2:3" x14ac:dyDescent="0.25">
      <c r="B6846" s="264">
        <v>6783</v>
      </c>
      <c r="C6846" s="263">
        <v>112.87369481351429</v>
      </c>
    </row>
    <row r="6847" spans="2:3" x14ac:dyDescent="0.25">
      <c r="B6847" s="264">
        <v>6784</v>
      </c>
      <c r="C6847" s="263">
        <v>141.01057798626994</v>
      </c>
    </row>
    <row r="6848" spans="2:3" x14ac:dyDescent="0.25">
      <c r="B6848" s="264">
        <v>6785</v>
      </c>
      <c r="C6848" s="263">
        <v>149.86875368121548</v>
      </c>
    </row>
    <row r="6849" spans="2:3" x14ac:dyDescent="0.25">
      <c r="B6849" s="264">
        <v>6786</v>
      </c>
      <c r="C6849" s="263">
        <v>127.64278455598267</v>
      </c>
    </row>
    <row r="6850" spans="2:3" x14ac:dyDescent="0.25">
      <c r="B6850" s="264">
        <v>6787</v>
      </c>
      <c r="C6850" s="263">
        <v>109.91311202291949</v>
      </c>
    </row>
    <row r="6851" spans="2:3" x14ac:dyDescent="0.25">
      <c r="B6851" s="264">
        <v>6788</v>
      </c>
      <c r="C6851" s="263">
        <v>92.610499851913701</v>
      </c>
    </row>
    <row r="6852" spans="2:3" x14ac:dyDescent="0.25">
      <c r="B6852" s="264">
        <v>6789</v>
      </c>
      <c r="C6852" s="263">
        <v>121.98376381572805</v>
      </c>
    </row>
    <row r="6853" spans="2:3" x14ac:dyDescent="0.25">
      <c r="B6853" s="264">
        <v>6790</v>
      </c>
      <c r="C6853" s="263">
        <v>112.84366700642386</v>
      </c>
    </row>
    <row r="6854" spans="2:3" x14ac:dyDescent="0.25">
      <c r="B6854" s="264">
        <v>6791</v>
      </c>
      <c r="C6854" s="263">
        <v>93.992472274613192</v>
      </c>
    </row>
    <row r="6855" spans="2:3" x14ac:dyDescent="0.25">
      <c r="B6855" s="264">
        <v>6792</v>
      </c>
      <c r="C6855" s="263">
        <v>125.63117992190008</v>
      </c>
    </row>
    <row r="6856" spans="2:3" x14ac:dyDescent="0.25">
      <c r="B6856" s="264">
        <v>6793</v>
      </c>
      <c r="C6856" s="263">
        <v>115.4462088552079</v>
      </c>
    </row>
    <row r="6857" spans="2:3" x14ac:dyDescent="0.25">
      <c r="B6857" s="264">
        <v>6794</v>
      </c>
      <c r="C6857" s="263">
        <v>131.43976844226975</v>
      </c>
    </row>
    <row r="6858" spans="2:3" x14ac:dyDescent="0.25">
      <c r="B6858" s="264">
        <v>6795</v>
      </c>
      <c r="C6858" s="263">
        <v>157.79578951060554</v>
      </c>
    </row>
    <row r="6859" spans="2:3" x14ac:dyDescent="0.25">
      <c r="B6859" s="264">
        <v>6796</v>
      </c>
      <c r="C6859" s="263">
        <v>107.42955584867016</v>
      </c>
    </row>
    <row r="6860" spans="2:3" x14ac:dyDescent="0.25">
      <c r="B6860" s="264">
        <v>6797</v>
      </c>
      <c r="C6860" s="263">
        <v>113.44385736102721</v>
      </c>
    </row>
    <row r="6861" spans="2:3" x14ac:dyDescent="0.25">
      <c r="B6861" s="264">
        <v>6798</v>
      </c>
      <c r="C6861" s="263">
        <v>127.10181495026519</v>
      </c>
    </row>
    <row r="6862" spans="2:3" x14ac:dyDescent="0.25">
      <c r="B6862" s="264">
        <v>6799</v>
      </c>
      <c r="C6862" s="263">
        <v>116.40933529258059</v>
      </c>
    </row>
    <row r="6863" spans="2:3" x14ac:dyDescent="0.25">
      <c r="B6863" s="264">
        <v>6800</v>
      </c>
      <c r="C6863" s="263">
        <v>69.183734925232358</v>
      </c>
    </row>
    <row r="6864" spans="2:3" x14ac:dyDescent="0.25">
      <c r="B6864" s="264">
        <v>6801</v>
      </c>
      <c r="C6864" s="263">
        <v>108.24511060628585</v>
      </c>
    </row>
    <row r="6865" spans="2:3" x14ac:dyDescent="0.25">
      <c r="B6865" s="264">
        <v>6802</v>
      </c>
      <c r="C6865" s="263">
        <v>141.81885833319291</v>
      </c>
    </row>
    <row r="6866" spans="2:3" x14ac:dyDescent="0.25">
      <c r="B6866" s="264">
        <v>6803</v>
      </c>
      <c r="C6866" s="263">
        <v>89.439170380496307</v>
      </c>
    </row>
    <row r="6867" spans="2:3" x14ac:dyDescent="0.25">
      <c r="B6867" s="264">
        <v>6804</v>
      </c>
      <c r="C6867" s="263">
        <v>132.30498973214253</v>
      </c>
    </row>
    <row r="6868" spans="2:3" x14ac:dyDescent="0.25">
      <c r="B6868" s="264">
        <v>6805</v>
      </c>
      <c r="C6868" s="263">
        <v>123.20974746512694</v>
      </c>
    </row>
    <row r="6869" spans="2:3" x14ac:dyDescent="0.25">
      <c r="B6869" s="264">
        <v>6806</v>
      </c>
      <c r="C6869" s="263">
        <v>112.81312143754261</v>
      </c>
    </row>
    <row r="6870" spans="2:3" x14ac:dyDescent="0.25">
      <c r="B6870" s="264">
        <v>6807</v>
      </c>
      <c r="C6870" s="263">
        <v>134.70838897859957</v>
      </c>
    </row>
    <row r="6871" spans="2:3" x14ac:dyDescent="0.25">
      <c r="B6871" s="264">
        <v>6808</v>
      </c>
      <c r="C6871" s="263">
        <v>130.65883206475033</v>
      </c>
    </row>
    <row r="6872" spans="2:3" x14ac:dyDescent="0.25">
      <c r="B6872" s="264">
        <v>6809</v>
      </c>
      <c r="C6872" s="263">
        <v>123.81127663104338</v>
      </c>
    </row>
    <row r="6873" spans="2:3" x14ac:dyDescent="0.25">
      <c r="B6873" s="264">
        <v>6810</v>
      </c>
      <c r="C6873" s="263">
        <v>136.41586833008364</v>
      </c>
    </row>
    <row r="6874" spans="2:3" x14ac:dyDescent="0.25">
      <c r="B6874" s="264">
        <v>6811</v>
      </c>
      <c r="C6874" s="263">
        <v>138.39496459926022</v>
      </c>
    </row>
    <row r="6875" spans="2:3" x14ac:dyDescent="0.25">
      <c r="B6875" s="264">
        <v>6812</v>
      </c>
      <c r="C6875" s="263">
        <v>186.7717381240877</v>
      </c>
    </row>
    <row r="6876" spans="2:3" x14ac:dyDescent="0.25">
      <c r="B6876" s="264">
        <v>6813</v>
      </c>
      <c r="C6876" s="263">
        <v>112.77261711021468</v>
      </c>
    </row>
    <row r="6877" spans="2:3" x14ac:dyDescent="0.25">
      <c r="B6877" s="264">
        <v>6814</v>
      </c>
      <c r="C6877" s="263">
        <v>118.79638545176614</v>
      </c>
    </row>
    <row r="6878" spans="2:3" x14ac:dyDescent="0.25">
      <c r="B6878" s="264">
        <v>6815</v>
      </c>
      <c r="C6878" s="263">
        <v>119.73037999240758</v>
      </c>
    </row>
    <row r="6879" spans="2:3" x14ac:dyDescent="0.25">
      <c r="B6879" s="264">
        <v>6816</v>
      </c>
      <c r="C6879" s="263">
        <v>141.09686055617527</v>
      </c>
    </row>
    <row r="6880" spans="2:3" x14ac:dyDescent="0.25">
      <c r="B6880" s="264">
        <v>6817</v>
      </c>
      <c r="C6880" s="263">
        <v>119.38700531160082</v>
      </c>
    </row>
    <row r="6881" spans="2:3" x14ac:dyDescent="0.25">
      <c r="B6881" s="264">
        <v>6818</v>
      </c>
      <c r="C6881" s="263">
        <v>111.71962686495851</v>
      </c>
    </row>
    <row r="6882" spans="2:3" x14ac:dyDescent="0.25">
      <c r="B6882" s="264">
        <v>6819</v>
      </c>
      <c r="C6882" s="263">
        <v>159.78501753811042</v>
      </c>
    </row>
    <row r="6883" spans="2:3" x14ac:dyDescent="0.25">
      <c r="B6883" s="264">
        <v>6820</v>
      </c>
      <c r="C6883" s="263">
        <v>118.78229525517621</v>
      </c>
    </row>
    <row r="6884" spans="2:3" x14ac:dyDescent="0.25">
      <c r="B6884" s="264">
        <v>6821</v>
      </c>
      <c r="C6884" s="263">
        <v>133.43701286903919</v>
      </c>
    </row>
    <row r="6885" spans="2:3" x14ac:dyDescent="0.25">
      <c r="B6885" s="264">
        <v>6822</v>
      </c>
      <c r="C6885" s="263">
        <v>123.11193514471495</v>
      </c>
    </row>
    <row r="6886" spans="2:3" x14ac:dyDescent="0.25">
      <c r="B6886" s="264">
        <v>6823</v>
      </c>
      <c r="C6886" s="263">
        <v>108.56623098908116</v>
      </c>
    </row>
    <row r="6887" spans="2:3" x14ac:dyDescent="0.25">
      <c r="B6887" s="264">
        <v>6824</v>
      </c>
      <c r="C6887" s="263">
        <v>125.1717316756995</v>
      </c>
    </row>
    <row r="6888" spans="2:3" x14ac:dyDescent="0.25">
      <c r="B6888" s="264">
        <v>6825</v>
      </c>
      <c r="C6888" s="263">
        <v>103.64350771189881</v>
      </c>
    </row>
    <row r="6889" spans="2:3" x14ac:dyDescent="0.25">
      <c r="B6889" s="264">
        <v>6826</v>
      </c>
      <c r="C6889" s="263">
        <v>58.518838992356478</v>
      </c>
    </row>
    <row r="6890" spans="2:3" x14ac:dyDescent="0.25">
      <c r="B6890" s="264">
        <v>6827</v>
      </c>
      <c r="C6890" s="263">
        <v>97.52580733517371</v>
      </c>
    </row>
    <row r="6891" spans="2:3" x14ac:dyDescent="0.25">
      <c r="B6891" s="264">
        <v>6828</v>
      </c>
      <c r="C6891" s="263">
        <v>88.115399677904847</v>
      </c>
    </row>
    <row r="6892" spans="2:3" x14ac:dyDescent="0.25">
      <c r="B6892" s="264">
        <v>6829</v>
      </c>
      <c r="C6892" s="263">
        <v>132.15465497185005</v>
      </c>
    </row>
    <row r="6893" spans="2:3" x14ac:dyDescent="0.25">
      <c r="B6893" s="264">
        <v>6830</v>
      </c>
      <c r="C6893" s="263">
        <v>106.48645268985297</v>
      </c>
    </row>
    <row r="6894" spans="2:3" x14ac:dyDescent="0.25">
      <c r="B6894" s="264">
        <v>6831</v>
      </c>
      <c r="C6894" s="263">
        <v>106.31818805582515</v>
      </c>
    </row>
    <row r="6895" spans="2:3" x14ac:dyDescent="0.25">
      <c r="B6895" s="264">
        <v>6832</v>
      </c>
      <c r="C6895" s="263">
        <v>141.02550644085636</v>
      </c>
    </row>
    <row r="6896" spans="2:3" x14ac:dyDescent="0.25">
      <c r="B6896" s="264">
        <v>6833</v>
      </c>
      <c r="C6896" s="263">
        <v>113.10307377764312</v>
      </c>
    </row>
    <row r="6897" spans="2:3" x14ac:dyDescent="0.25">
      <c r="B6897" s="264">
        <v>6834</v>
      </c>
      <c r="C6897" s="263">
        <v>121.36171745495422</v>
      </c>
    </row>
    <row r="6898" spans="2:3" x14ac:dyDescent="0.25">
      <c r="B6898" s="264">
        <v>6835</v>
      </c>
      <c r="C6898" s="263">
        <v>122.14224330335161</v>
      </c>
    </row>
    <row r="6899" spans="2:3" x14ac:dyDescent="0.25">
      <c r="B6899" s="264">
        <v>6836</v>
      </c>
      <c r="C6899" s="263">
        <v>146.59301316812395</v>
      </c>
    </row>
    <row r="6900" spans="2:3" x14ac:dyDescent="0.25">
      <c r="B6900" s="264">
        <v>6837</v>
      </c>
      <c r="C6900" s="263">
        <v>123.81507838392572</v>
      </c>
    </row>
    <row r="6901" spans="2:3" x14ac:dyDescent="0.25">
      <c r="B6901" s="264">
        <v>6838</v>
      </c>
      <c r="C6901" s="263">
        <v>68.376940122513162</v>
      </c>
    </row>
    <row r="6902" spans="2:3" x14ac:dyDescent="0.25">
      <c r="B6902" s="264">
        <v>6839</v>
      </c>
      <c r="C6902" s="263">
        <v>128.11227202463496</v>
      </c>
    </row>
    <row r="6903" spans="2:3" x14ac:dyDescent="0.25">
      <c r="B6903" s="264">
        <v>6840</v>
      </c>
      <c r="C6903" s="263">
        <v>105.65228370971421</v>
      </c>
    </row>
    <row r="6904" spans="2:3" x14ac:dyDescent="0.25">
      <c r="B6904" s="264">
        <v>6841</v>
      </c>
      <c r="C6904" s="263">
        <v>88.853622150894893</v>
      </c>
    </row>
    <row r="6905" spans="2:3" x14ac:dyDescent="0.25">
      <c r="B6905" s="264">
        <v>6842</v>
      </c>
      <c r="C6905" s="263">
        <v>139.54416315073485</v>
      </c>
    </row>
    <row r="6906" spans="2:3" x14ac:dyDescent="0.25">
      <c r="B6906" s="264">
        <v>6843</v>
      </c>
      <c r="C6906" s="263">
        <v>103.91546300552068</v>
      </c>
    </row>
    <row r="6907" spans="2:3" x14ac:dyDescent="0.25">
      <c r="B6907" s="264">
        <v>6844</v>
      </c>
      <c r="C6907" s="263">
        <v>100.6844367813779</v>
      </c>
    </row>
    <row r="6908" spans="2:3" x14ac:dyDescent="0.25">
      <c r="B6908" s="264">
        <v>6845</v>
      </c>
      <c r="C6908" s="263">
        <v>111.04060469582224</v>
      </c>
    </row>
    <row r="6909" spans="2:3" x14ac:dyDescent="0.25">
      <c r="B6909" s="264">
        <v>6846</v>
      </c>
      <c r="C6909" s="263">
        <v>141.29971033120447</v>
      </c>
    </row>
    <row r="6910" spans="2:3" x14ac:dyDescent="0.25">
      <c r="B6910" s="264">
        <v>6847</v>
      </c>
      <c r="C6910" s="263">
        <v>106.59997122134774</v>
      </c>
    </row>
    <row r="6911" spans="2:3" x14ac:dyDescent="0.25">
      <c r="B6911" s="264">
        <v>6848</v>
      </c>
      <c r="C6911" s="263">
        <v>121.2912615375548</v>
      </c>
    </row>
    <row r="6912" spans="2:3" x14ac:dyDescent="0.25">
      <c r="B6912" s="264">
        <v>6849</v>
      </c>
      <c r="C6912" s="263">
        <v>89.397159941808809</v>
      </c>
    </row>
    <row r="6913" spans="2:3" x14ac:dyDescent="0.25">
      <c r="B6913" s="264">
        <v>6850</v>
      </c>
      <c r="C6913" s="263">
        <v>96.956626952309307</v>
      </c>
    </row>
    <row r="6914" spans="2:3" x14ac:dyDescent="0.25">
      <c r="B6914" s="264">
        <v>6851</v>
      </c>
      <c r="C6914" s="263">
        <v>115.23796199636838</v>
      </c>
    </row>
    <row r="6915" spans="2:3" x14ac:dyDescent="0.25">
      <c r="B6915" s="264">
        <v>6852</v>
      </c>
      <c r="C6915" s="263">
        <v>122.50670955067167</v>
      </c>
    </row>
    <row r="6916" spans="2:3" x14ac:dyDescent="0.25">
      <c r="B6916" s="264">
        <v>6853</v>
      </c>
      <c r="C6916" s="263">
        <v>111.33091936821606</v>
      </c>
    </row>
    <row r="6917" spans="2:3" x14ac:dyDescent="0.25">
      <c r="B6917" s="264">
        <v>6854</v>
      </c>
      <c r="C6917" s="263">
        <v>108.29078458415361</v>
      </c>
    </row>
    <row r="6918" spans="2:3" x14ac:dyDescent="0.25">
      <c r="B6918" s="264">
        <v>6855</v>
      </c>
      <c r="C6918" s="263">
        <v>151.56732287900559</v>
      </c>
    </row>
    <row r="6919" spans="2:3" x14ac:dyDescent="0.25">
      <c r="B6919" s="264">
        <v>6856</v>
      </c>
      <c r="C6919" s="263">
        <v>149.59896174352826</v>
      </c>
    </row>
    <row r="6920" spans="2:3" x14ac:dyDescent="0.25">
      <c r="B6920" s="264">
        <v>6857</v>
      </c>
      <c r="C6920" s="263">
        <v>134.8766931875048</v>
      </c>
    </row>
    <row r="6921" spans="2:3" x14ac:dyDescent="0.25">
      <c r="B6921" s="264">
        <v>6858</v>
      </c>
      <c r="C6921" s="263">
        <v>102.84377048116522</v>
      </c>
    </row>
    <row r="6922" spans="2:3" x14ac:dyDescent="0.25">
      <c r="B6922" s="264">
        <v>6859</v>
      </c>
      <c r="C6922" s="263">
        <v>152.81749201543218</v>
      </c>
    </row>
    <row r="6923" spans="2:3" x14ac:dyDescent="0.25">
      <c r="B6923" s="264">
        <v>6860</v>
      </c>
      <c r="C6923" s="263">
        <v>109.91054061052148</v>
      </c>
    </row>
    <row r="6924" spans="2:3" x14ac:dyDescent="0.25">
      <c r="B6924" s="264">
        <v>6861</v>
      </c>
      <c r="C6924" s="263">
        <v>80.688313235741489</v>
      </c>
    </row>
    <row r="6925" spans="2:3" x14ac:dyDescent="0.25">
      <c r="B6925" s="264">
        <v>6862</v>
      </c>
      <c r="C6925" s="263">
        <v>97.069347888213954</v>
      </c>
    </row>
    <row r="6926" spans="2:3" x14ac:dyDescent="0.25">
      <c r="B6926" s="264">
        <v>6863</v>
      </c>
      <c r="C6926" s="263">
        <v>89.427683064486189</v>
      </c>
    </row>
    <row r="6927" spans="2:3" x14ac:dyDescent="0.25">
      <c r="B6927" s="264">
        <v>6864</v>
      </c>
      <c r="C6927" s="263">
        <v>121.64341663209343</v>
      </c>
    </row>
    <row r="6928" spans="2:3" x14ac:dyDescent="0.25">
      <c r="B6928" s="264">
        <v>6865</v>
      </c>
      <c r="C6928" s="263">
        <v>127.77467592187897</v>
      </c>
    </row>
    <row r="6929" spans="2:3" x14ac:dyDescent="0.25">
      <c r="B6929" s="264">
        <v>6866</v>
      </c>
      <c r="C6929" s="263">
        <v>102.66513560161425</v>
      </c>
    </row>
    <row r="6930" spans="2:3" x14ac:dyDescent="0.25">
      <c r="B6930" s="264">
        <v>6867</v>
      </c>
      <c r="C6930" s="263">
        <v>156.44861931591413</v>
      </c>
    </row>
    <row r="6931" spans="2:3" x14ac:dyDescent="0.25">
      <c r="B6931" s="264">
        <v>6868</v>
      </c>
      <c r="C6931" s="263">
        <v>131.87029966871472</v>
      </c>
    </row>
    <row r="6932" spans="2:3" x14ac:dyDescent="0.25">
      <c r="B6932" s="264">
        <v>6869</v>
      </c>
      <c r="C6932" s="263">
        <v>129.55466100021428</v>
      </c>
    </row>
    <row r="6933" spans="2:3" x14ac:dyDescent="0.25">
      <c r="B6933" s="264">
        <v>6870</v>
      </c>
      <c r="C6933" s="263">
        <v>128.67399151622863</v>
      </c>
    </row>
    <row r="6934" spans="2:3" x14ac:dyDescent="0.25">
      <c r="B6934" s="264">
        <v>6871</v>
      </c>
      <c r="C6934" s="263">
        <v>123.79322760394332</v>
      </c>
    </row>
    <row r="6935" spans="2:3" x14ac:dyDescent="0.25">
      <c r="B6935" s="264">
        <v>6872</v>
      </c>
      <c r="C6935" s="263">
        <v>106.10231829717375</v>
      </c>
    </row>
    <row r="6936" spans="2:3" x14ac:dyDescent="0.25">
      <c r="B6936" s="264">
        <v>6873</v>
      </c>
      <c r="C6936" s="263">
        <v>148.40471648528302</v>
      </c>
    </row>
    <row r="6937" spans="2:3" x14ac:dyDescent="0.25">
      <c r="B6937" s="264">
        <v>6874</v>
      </c>
      <c r="C6937" s="263">
        <v>75.349998686526078</v>
      </c>
    </row>
    <row r="6938" spans="2:3" x14ac:dyDescent="0.25">
      <c r="B6938" s="264">
        <v>6875</v>
      </c>
      <c r="C6938" s="263">
        <v>79.537432079427447</v>
      </c>
    </row>
    <row r="6939" spans="2:3" x14ac:dyDescent="0.25">
      <c r="B6939" s="264">
        <v>6876</v>
      </c>
      <c r="C6939" s="263">
        <v>139.98513827042399</v>
      </c>
    </row>
    <row r="6940" spans="2:3" x14ac:dyDescent="0.25">
      <c r="B6940" s="264">
        <v>6877</v>
      </c>
      <c r="C6940" s="263">
        <v>156.31594172746793</v>
      </c>
    </row>
    <row r="6941" spans="2:3" x14ac:dyDescent="0.25">
      <c r="B6941" s="264">
        <v>6878</v>
      </c>
      <c r="C6941" s="263">
        <v>161.81705357553614</v>
      </c>
    </row>
    <row r="6942" spans="2:3" x14ac:dyDescent="0.25">
      <c r="B6942" s="264">
        <v>6879</v>
      </c>
      <c r="C6942" s="263">
        <v>81.042623941470382</v>
      </c>
    </row>
    <row r="6943" spans="2:3" x14ac:dyDescent="0.25">
      <c r="B6943" s="264">
        <v>6880</v>
      </c>
      <c r="C6943" s="263">
        <v>120.52652790616266</v>
      </c>
    </row>
    <row r="6944" spans="2:3" x14ac:dyDescent="0.25">
      <c r="B6944" s="264">
        <v>6881</v>
      </c>
      <c r="C6944" s="263">
        <v>108.32542543059763</v>
      </c>
    </row>
    <row r="6945" spans="2:3" x14ac:dyDescent="0.25">
      <c r="B6945" s="264">
        <v>6882</v>
      </c>
      <c r="C6945" s="263">
        <v>127.72458867727781</v>
      </c>
    </row>
    <row r="6946" spans="2:3" x14ac:dyDescent="0.25">
      <c r="B6946" s="264">
        <v>6883</v>
      </c>
      <c r="C6946" s="263">
        <v>156.12400566292649</v>
      </c>
    </row>
    <row r="6947" spans="2:3" x14ac:dyDescent="0.25">
      <c r="B6947" s="264">
        <v>6884</v>
      </c>
      <c r="C6947" s="263">
        <v>132.07791058515599</v>
      </c>
    </row>
    <row r="6948" spans="2:3" x14ac:dyDescent="0.25">
      <c r="B6948" s="264">
        <v>6885</v>
      </c>
      <c r="C6948" s="263">
        <v>135.07537034311775</v>
      </c>
    </row>
    <row r="6949" spans="2:3" x14ac:dyDescent="0.25">
      <c r="B6949" s="264">
        <v>6886</v>
      </c>
      <c r="C6949" s="263">
        <v>129.44300711307375</v>
      </c>
    </row>
    <row r="6950" spans="2:3" x14ac:dyDescent="0.25">
      <c r="B6950" s="264">
        <v>6887</v>
      </c>
      <c r="C6950" s="263">
        <v>66.494643573978934</v>
      </c>
    </row>
    <row r="6951" spans="2:3" x14ac:dyDescent="0.25">
      <c r="B6951" s="264">
        <v>6888</v>
      </c>
      <c r="C6951" s="263">
        <v>104.01245919001539</v>
      </c>
    </row>
    <row r="6952" spans="2:3" x14ac:dyDescent="0.25">
      <c r="B6952" s="264">
        <v>6889</v>
      </c>
      <c r="C6952" s="263">
        <v>135.72521004657341</v>
      </c>
    </row>
    <row r="6953" spans="2:3" x14ac:dyDescent="0.25">
      <c r="B6953" s="264">
        <v>6890</v>
      </c>
      <c r="C6953" s="263">
        <v>110.63220444241351</v>
      </c>
    </row>
    <row r="6954" spans="2:3" x14ac:dyDescent="0.25">
      <c r="B6954" s="264">
        <v>6891</v>
      </c>
      <c r="C6954" s="263">
        <v>135.187116809054</v>
      </c>
    </row>
    <row r="6955" spans="2:3" x14ac:dyDescent="0.25">
      <c r="B6955" s="264">
        <v>6892</v>
      </c>
      <c r="C6955" s="263">
        <v>139.92223178452804</v>
      </c>
    </row>
    <row r="6956" spans="2:3" x14ac:dyDescent="0.25">
      <c r="B6956" s="264">
        <v>6893</v>
      </c>
      <c r="C6956" s="263">
        <v>147.74159320225891</v>
      </c>
    </row>
    <row r="6957" spans="2:3" x14ac:dyDescent="0.25">
      <c r="B6957" s="264">
        <v>6894</v>
      </c>
      <c r="C6957" s="263">
        <v>141.15872611715892</v>
      </c>
    </row>
    <row r="6958" spans="2:3" x14ac:dyDescent="0.25">
      <c r="B6958" s="264">
        <v>6895</v>
      </c>
      <c r="C6958" s="263">
        <v>128.7465017780282</v>
      </c>
    </row>
    <row r="6959" spans="2:3" x14ac:dyDescent="0.25">
      <c r="B6959" s="264">
        <v>6896</v>
      </c>
      <c r="C6959" s="263">
        <v>122.90405207314635</v>
      </c>
    </row>
    <row r="6960" spans="2:3" x14ac:dyDescent="0.25">
      <c r="B6960" s="264">
        <v>6897</v>
      </c>
      <c r="C6960" s="263">
        <v>114.02640654148061</v>
      </c>
    </row>
    <row r="6961" spans="2:3" x14ac:dyDescent="0.25">
      <c r="B6961" s="264">
        <v>6898</v>
      </c>
      <c r="C6961" s="263">
        <v>129.54548305187279</v>
      </c>
    </row>
    <row r="6962" spans="2:3" x14ac:dyDescent="0.25">
      <c r="B6962" s="264">
        <v>6899</v>
      </c>
      <c r="C6962" s="263">
        <v>112.12109925396594</v>
      </c>
    </row>
    <row r="6963" spans="2:3" x14ac:dyDescent="0.25">
      <c r="B6963" s="264">
        <v>6900</v>
      </c>
      <c r="C6963" s="263">
        <v>115.03602906547506</v>
      </c>
    </row>
    <row r="6964" spans="2:3" x14ac:dyDescent="0.25">
      <c r="B6964" s="264">
        <v>6901</v>
      </c>
      <c r="C6964" s="263">
        <v>113.10466553286788</v>
      </c>
    </row>
    <row r="6965" spans="2:3" x14ac:dyDescent="0.25">
      <c r="B6965" s="264">
        <v>6902</v>
      </c>
      <c r="C6965" s="263">
        <v>139.0508559223241</v>
      </c>
    </row>
    <row r="6966" spans="2:3" x14ac:dyDescent="0.25">
      <c r="B6966" s="264">
        <v>6903</v>
      </c>
      <c r="C6966" s="263">
        <v>155.30072550756913</v>
      </c>
    </row>
    <row r="6967" spans="2:3" x14ac:dyDescent="0.25">
      <c r="B6967" s="264">
        <v>6904</v>
      </c>
      <c r="C6967" s="263">
        <v>123.21512562943066</v>
      </c>
    </row>
    <row r="6968" spans="2:3" x14ac:dyDescent="0.25">
      <c r="B6968" s="264">
        <v>6905</v>
      </c>
      <c r="C6968" s="263">
        <v>118.54436758054725</v>
      </c>
    </row>
    <row r="6969" spans="2:3" x14ac:dyDescent="0.25">
      <c r="B6969" s="264">
        <v>6906</v>
      </c>
      <c r="C6969" s="263">
        <v>134.21600847921945</v>
      </c>
    </row>
    <row r="6970" spans="2:3" x14ac:dyDescent="0.25">
      <c r="B6970" s="264">
        <v>6907</v>
      </c>
      <c r="C6970" s="263">
        <v>98.545525461796828</v>
      </c>
    </row>
    <row r="6971" spans="2:3" x14ac:dyDescent="0.25">
      <c r="B6971" s="264">
        <v>6908</v>
      </c>
      <c r="C6971" s="263">
        <v>115.48009347783271</v>
      </c>
    </row>
    <row r="6972" spans="2:3" x14ac:dyDescent="0.25">
      <c r="B6972" s="264">
        <v>6909</v>
      </c>
      <c r="C6972" s="263">
        <v>123.44280230234678</v>
      </c>
    </row>
    <row r="6973" spans="2:3" x14ac:dyDescent="0.25">
      <c r="B6973" s="264">
        <v>6910</v>
      </c>
      <c r="C6973" s="263">
        <v>140.83680900873691</v>
      </c>
    </row>
    <row r="6974" spans="2:3" x14ac:dyDescent="0.25">
      <c r="B6974" s="264">
        <v>6911</v>
      </c>
      <c r="C6974" s="263">
        <v>117.30350168003203</v>
      </c>
    </row>
    <row r="6975" spans="2:3" x14ac:dyDescent="0.25">
      <c r="B6975" s="264">
        <v>6912</v>
      </c>
      <c r="C6975" s="263">
        <v>120.76691004589853</v>
      </c>
    </row>
    <row r="6976" spans="2:3" x14ac:dyDescent="0.25">
      <c r="B6976" s="264">
        <v>6913</v>
      </c>
      <c r="C6976" s="263">
        <v>84.168467549571801</v>
      </c>
    </row>
    <row r="6977" spans="2:3" x14ac:dyDescent="0.25">
      <c r="B6977" s="264">
        <v>6914</v>
      </c>
      <c r="C6977" s="263">
        <v>138.11228506036105</v>
      </c>
    </row>
    <row r="6978" spans="2:3" x14ac:dyDescent="0.25">
      <c r="B6978" s="264">
        <v>6915</v>
      </c>
      <c r="C6978" s="263">
        <v>114.95676338068147</v>
      </c>
    </row>
    <row r="6979" spans="2:3" x14ac:dyDescent="0.25">
      <c r="B6979" s="264">
        <v>6916</v>
      </c>
      <c r="C6979" s="263">
        <v>142.44540078839677</v>
      </c>
    </row>
    <row r="6980" spans="2:3" x14ac:dyDescent="0.25">
      <c r="B6980" s="264">
        <v>6917</v>
      </c>
      <c r="C6980" s="263">
        <v>115.25832255146599</v>
      </c>
    </row>
    <row r="6981" spans="2:3" x14ac:dyDescent="0.25">
      <c r="B6981" s="264">
        <v>6918</v>
      </c>
      <c r="C6981" s="263">
        <v>110.14831656296543</v>
      </c>
    </row>
    <row r="6982" spans="2:3" x14ac:dyDescent="0.25">
      <c r="B6982" s="264">
        <v>6919</v>
      </c>
      <c r="C6982" s="263">
        <v>94.936066245534789</v>
      </c>
    </row>
    <row r="6983" spans="2:3" x14ac:dyDescent="0.25">
      <c r="B6983" s="264">
        <v>6920</v>
      </c>
      <c r="C6983" s="263">
        <v>66.077984633887084</v>
      </c>
    </row>
    <row r="6984" spans="2:3" x14ac:dyDescent="0.25">
      <c r="B6984" s="264">
        <v>6921</v>
      </c>
      <c r="C6984" s="263">
        <v>142.83946615488091</v>
      </c>
    </row>
    <row r="6985" spans="2:3" x14ac:dyDescent="0.25">
      <c r="B6985" s="264">
        <v>6922</v>
      </c>
      <c r="C6985" s="263">
        <v>107.79489571367824</v>
      </c>
    </row>
    <row r="6986" spans="2:3" x14ac:dyDescent="0.25">
      <c r="B6986" s="264">
        <v>6923</v>
      </c>
      <c r="C6986" s="263">
        <v>113.87713953907108</v>
      </c>
    </row>
    <row r="6987" spans="2:3" x14ac:dyDescent="0.25">
      <c r="B6987" s="264">
        <v>6924</v>
      </c>
      <c r="C6987" s="263">
        <v>108.19690360961992</v>
      </c>
    </row>
    <row r="6988" spans="2:3" x14ac:dyDescent="0.25">
      <c r="B6988" s="264">
        <v>6925</v>
      </c>
      <c r="C6988" s="263">
        <v>124.87271924706801</v>
      </c>
    </row>
    <row r="6989" spans="2:3" x14ac:dyDescent="0.25">
      <c r="B6989" s="264">
        <v>6926</v>
      </c>
      <c r="C6989" s="263">
        <v>127.51012520569091</v>
      </c>
    </row>
    <row r="6990" spans="2:3" x14ac:dyDescent="0.25">
      <c r="B6990" s="264">
        <v>6927</v>
      </c>
      <c r="C6990" s="263">
        <v>103.65499763141923</v>
      </c>
    </row>
    <row r="6991" spans="2:3" x14ac:dyDescent="0.25">
      <c r="B6991" s="264">
        <v>6928</v>
      </c>
      <c r="C6991" s="263">
        <v>127.91075718958692</v>
      </c>
    </row>
    <row r="6992" spans="2:3" x14ac:dyDescent="0.25">
      <c r="B6992" s="264">
        <v>6929</v>
      </c>
      <c r="C6992" s="263">
        <v>140.19857513844286</v>
      </c>
    </row>
    <row r="6993" spans="2:3" x14ac:dyDescent="0.25">
      <c r="B6993" s="264">
        <v>6930</v>
      </c>
      <c r="C6993" s="263">
        <v>126.59347050339568</v>
      </c>
    </row>
    <row r="6994" spans="2:3" x14ac:dyDescent="0.25">
      <c r="B6994" s="264">
        <v>6931</v>
      </c>
      <c r="C6994" s="263">
        <v>125.11759234179553</v>
      </c>
    </row>
    <row r="6995" spans="2:3" x14ac:dyDescent="0.25">
      <c r="B6995" s="264">
        <v>6932</v>
      </c>
      <c r="C6995" s="263">
        <v>125.92393269677686</v>
      </c>
    </row>
    <row r="6996" spans="2:3" x14ac:dyDescent="0.25">
      <c r="B6996" s="264">
        <v>6933</v>
      </c>
      <c r="C6996" s="263">
        <v>154.30636456245441</v>
      </c>
    </row>
    <row r="6997" spans="2:3" x14ac:dyDescent="0.25">
      <c r="B6997" s="264">
        <v>6934</v>
      </c>
      <c r="C6997" s="263">
        <v>138.65394173540491</v>
      </c>
    </row>
    <row r="6998" spans="2:3" x14ac:dyDescent="0.25">
      <c r="B6998" s="264">
        <v>6935</v>
      </c>
      <c r="C6998" s="263">
        <v>143.50535083648066</v>
      </c>
    </row>
    <row r="6999" spans="2:3" x14ac:dyDescent="0.25">
      <c r="B6999" s="264">
        <v>6936</v>
      </c>
      <c r="C6999" s="263">
        <v>134.91246074805412</v>
      </c>
    </row>
    <row r="7000" spans="2:3" x14ac:dyDescent="0.25">
      <c r="B7000" s="264">
        <v>6937</v>
      </c>
      <c r="C7000" s="263">
        <v>109.756675849481</v>
      </c>
    </row>
    <row r="7001" spans="2:3" x14ac:dyDescent="0.25">
      <c r="B7001" s="264">
        <v>6938</v>
      </c>
      <c r="C7001" s="263">
        <v>125.9976320185889</v>
      </c>
    </row>
    <row r="7002" spans="2:3" x14ac:dyDescent="0.25">
      <c r="B7002" s="264">
        <v>6939</v>
      </c>
      <c r="C7002" s="263">
        <v>143.32606483903129</v>
      </c>
    </row>
    <row r="7003" spans="2:3" x14ac:dyDescent="0.25">
      <c r="B7003" s="264">
        <v>6940</v>
      </c>
      <c r="C7003" s="263">
        <v>150.65577221841042</v>
      </c>
    </row>
    <row r="7004" spans="2:3" x14ac:dyDescent="0.25">
      <c r="B7004" s="264">
        <v>6941</v>
      </c>
      <c r="C7004" s="263">
        <v>106.76115483482286</v>
      </c>
    </row>
    <row r="7005" spans="2:3" x14ac:dyDescent="0.25">
      <c r="B7005" s="264">
        <v>6942</v>
      </c>
      <c r="C7005" s="263">
        <v>134.15083852125815</v>
      </c>
    </row>
    <row r="7006" spans="2:3" x14ac:dyDescent="0.25">
      <c r="B7006" s="264">
        <v>6943</v>
      </c>
      <c r="C7006" s="263">
        <v>113.3002748994043</v>
      </c>
    </row>
    <row r="7007" spans="2:3" x14ac:dyDescent="0.25">
      <c r="B7007" s="264">
        <v>6944</v>
      </c>
      <c r="C7007" s="263">
        <v>130.42799709360605</v>
      </c>
    </row>
    <row r="7008" spans="2:3" x14ac:dyDescent="0.25">
      <c r="B7008" s="264">
        <v>6945</v>
      </c>
      <c r="C7008" s="263">
        <v>115.14537771808297</v>
      </c>
    </row>
    <row r="7009" spans="2:3" x14ac:dyDescent="0.25">
      <c r="B7009" s="264">
        <v>6946</v>
      </c>
      <c r="C7009" s="263">
        <v>94.096825804305666</v>
      </c>
    </row>
    <row r="7010" spans="2:3" x14ac:dyDescent="0.25">
      <c r="B7010" s="264">
        <v>6947</v>
      </c>
      <c r="C7010" s="263">
        <v>130.33440485790021</v>
      </c>
    </row>
    <row r="7011" spans="2:3" x14ac:dyDescent="0.25">
      <c r="B7011" s="264">
        <v>6948</v>
      </c>
      <c r="C7011" s="263">
        <v>113.16321387885525</v>
      </c>
    </row>
    <row r="7012" spans="2:3" x14ac:dyDescent="0.25">
      <c r="B7012" s="264">
        <v>6949</v>
      </c>
      <c r="C7012" s="263">
        <v>135.53291919368749</v>
      </c>
    </row>
    <row r="7013" spans="2:3" x14ac:dyDescent="0.25">
      <c r="B7013" s="264">
        <v>6950</v>
      </c>
      <c r="C7013" s="263">
        <v>80.531249740772978</v>
      </c>
    </row>
    <row r="7014" spans="2:3" x14ac:dyDescent="0.25">
      <c r="B7014" s="264">
        <v>6951</v>
      </c>
      <c r="C7014" s="263">
        <v>107.77769848150068</v>
      </c>
    </row>
    <row r="7015" spans="2:3" x14ac:dyDescent="0.25">
      <c r="B7015" s="264">
        <v>6952</v>
      </c>
      <c r="C7015" s="263">
        <v>120.26931995845706</v>
      </c>
    </row>
    <row r="7016" spans="2:3" x14ac:dyDescent="0.25">
      <c r="B7016" s="264">
        <v>6953</v>
      </c>
      <c r="C7016" s="263">
        <v>104.47545451645408</v>
      </c>
    </row>
    <row r="7017" spans="2:3" x14ac:dyDescent="0.25">
      <c r="B7017" s="264">
        <v>6954</v>
      </c>
      <c r="C7017" s="263">
        <v>145.9819612645951</v>
      </c>
    </row>
    <row r="7018" spans="2:3" x14ac:dyDescent="0.25">
      <c r="B7018" s="264">
        <v>6955</v>
      </c>
      <c r="C7018" s="263">
        <v>42.092951443087912</v>
      </c>
    </row>
    <row r="7019" spans="2:3" x14ac:dyDescent="0.25">
      <c r="B7019" s="264">
        <v>6956</v>
      </c>
      <c r="C7019" s="263">
        <v>126.62444833081088</v>
      </c>
    </row>
    <row r="7020" spans="2:3" x14ac:dyDescent="0.25">
      <c r="B7020" s="264">
        <v>6957</v>
      </c>
      <c r="C7020" s="263">
        <v>129.23060128546851</v>
      </c>
    </row>
    <row r="7021" spans="2:3" x14ac:dyDescent="0.25">
      <c r="B7021" s="264">
        <v>6958</v>
      </c>
      <c r="C7021" s="263">
        <v>138.82883978392587</v>
      </c>
    </row>
    <row r="7022" spans="2:3" x14ac:dyDescent="0.25">
      <c r="B7022" s="264">
        <v>6959</v>
      </c>
      <c r="C7022" s="263">
        <v>112.78431262579318</v>
      </c>
    </row>
    <row r="7023" spans="2:3" x14ac:dyDescent="0.25">
      <c r="B7023" s="264">
        <v>6960</v>
      </c>
      <c r="C7023" s="263">
        <v>137.88752385675122</v>
      </c>
    </row>
    <row r="7024" spans="2:3" x14ac:dyDescent="0.25">
      <c r="B7024" s="264">
        <v>6961</v>
      </c>
      <c r="C7024" s="263">
        <v>142.33810440820614</v>
      </c>
    </row>
    <row r="7025" spans="2:3" x14ac:dyDescent="0.25">
      <c r="B7025" s="264">
        <v>6962</v>
      </c>
      <c r="C7025" s="263">
        <v>98.403748121544652</v>
      </c>
    </row>
    <row r="7026" spans="2:3" x14ac:dyDescent="0.25">
      <c r="B7026" s="264">
        <v>6963</v>
      </c>
      <c r="C7026" s="263">
        <v>168.73632217593243</v>
      </c>
    </row>
    <row r="7027" spans="2:3" x14ac:dyDescent="0.25">
      <c r="B7027" s="264">
        <v>6964</v>
      </c>
      <c r="C7027" s="263">
        <v>118.11832236367684</v>
      </c>
    </row>
    <row r="7028" spans="2:3" x14ac:dyDescent="0.25">
      <c r="B7028" s="264">
        <v>6965</v>
      </c>
      <c r="C7028" s="263">
        <v>138.68851033651907</v>
      </c>
    </row>
    <row r="7029" spans="2:3" x14ac:dyDescent="0.25">
      <c r="B7029" s="264">
        <v>6966</v>
      </c>
      <c r="C7029" s="263">
        <v>119.15698596225073</v>
      </c>
    </row>
    <row r="7030" spans="2:3" x14ac:dyDescent="0.25">
      <c r="B7030" s="264">
        <v>6967</v>
      </c>
      <c r="C7030" s="263">
        <v>108.97474004299895</v>
      </c>
    </row>
    <row r="7031" spans="2:3" x14ac:dyDescent="0.25">
      <c r="B7031" s="264">
        <v>6968</v>
      </c>
      <c r="C7031" s="263">
        <v>131.67661365223216</v>
      </c>
    </row>
    <row r="7032" spans="2:3" x14ac:dyDescent="0.25">
      <c r="B7032" s="264">
        <v>6969</v>
      </c>
      <c r="C7032" s="263">
        <v>141.51189850663798</v>
      </c>
    </row>
    <row r="7033" spans="2:3" x14ac:dyDescent="0.25">
      <c r="B7033" s="264">
        <v>6970</v>
      </c>
      <c r="C7033" s="263">
        <v>180.25958230871555</v>
      </c>
    </row>
    <row r="7034" spans="2:3" x14ac:dyDescent="0.25">
      <c r="B7034" s="264">
        <v>6971</v>
      </c>
      <c r="C7034" s="263">
        <v>145.42980272273672</v>
      </c>
    </row>
    <row r="7035" spans="2:3" x14ac:dyDescent="0.25">
      <c r="B7035" s="264">
        <v>6972</v>
      </c>
      <c r="C7035" s="263">
        <v>95.552993025230265</v>
      </c>
    </row>
    <row r="7036" spans="2:3" x14ac:dyDescent="0.25">
      <c r="B7036" s="264">
        <v>6973</v>
      </c>
      <c r="C7036" s="263">
        <v>89.490806985450632</v>
      </c>
    </row>
    <row r="7037" spans="2:3" x14ac:dyDescent="0.25">
      <c r="B7037" s="264">
        <v>6974</v>
      </c>
      <c r="C7037" s="263">
        <v>106.42056149856785</v>
      </c>
    </row>
    <row r="7038" spans="2:3" x14ac:dyDescent="0.25">
      <c r="B7038" s="264">
        <v>6975</v>
      </c>
      <c r="C7038" s="263">
        <v>102.24419566522425</v>
      </c>
    </row>
    <row r="7039" spans="2:3" x14ac:dyDescent="0.25">
      <c r="B7039" s="264">
        <v>6976</v>
      </c>
      <c r="C7039" s="263">
        <v>143.82832495317561</v>
      </c>
    </row>
    <row r="7040" spans="2:3" x14ac:dyDescent="0.25">
      <c r="B7040" s="264">
        <v>6977</v>
      </c>
      <c r="C7040" s="263">
        <v>112.23014715287317</v>
      </c>
    </row>
    <row r="7041" spans="2:3" x14ac:dyDescent="0.25">
      <c r="B7041" s="264">
        <v>6978</v>
      </c>
      <c r="C7041" s="263">
        <v>169.31896654191587</v>
      </c>
    </row>
    <row r="7042" spans="2:3" x14ac:dyDescent="0.25">
      <c r="B7042" s="264">
        <v>6979</v>
      </c>
      <c r="C7042" s="263">
        <v>152.53043680748306</v>
      </c>
    </row>
    <row r="7043" spans="2:3" x14ac:dyDescent="0.25">
      <c r="B7043" s="264">
        <v>6980</v>
      </c>
      <c r="C7043" s="263">
        <v>144.63791972021863</v>
      </c>
    </row>
    <row r="7044" spans="2:3" x14ac:dyDescent="0.25">
      <c r="B7044" s="264">
        <v>6981</v>
      </c>
      <c r="C7044" s="263">
        <v>120.46608012490353</v>
      </c>
    </row>
    <row r="7045" spans="2:3" x14ac:dyDescent="0.25">
      <c r="B7045" s="264">
        <v>6982</v>
      </c>
      <c r="C7045" s="263">
        <v>92.0440685080777</v>
      </c>
    </row>
    <row r="7046" spans="2:3" x14ac:dyDescent="0.25">
      <c r="B7046" s="264">
        <v>6983</v>
      </c>
      <c r="C7046" s="263">
        <v>77.034265173072882</v>
      </c>
    </row>
    <row r="7047" spans="2:3" x14ac:dyDescent="0.25">
      <c r="B7047" s="264">
        <v>6984</v>
      </c>
      <c r="C7047" s="263">
        <v>137.12515235215</v>
      </c>
    </row>
    <row r="7048" spans="2:3" x14ac:dyDescent="0.25">
      <c r="B7048" s="264">
        <v>6985</v>
      </c>
      <c r="C7048" s="263">
        <v>114.16008174445312</v>
      </c>
    </row>
    <row r="7049" spans="2:3" x14ac:dyDescent="0.25">
      <c r="B7049" s="264">
        <v>6986</v>
      </c>
      <c r="C7049" s="263">
        <v>78.387296571835108</v>
      </c>
    </row>
    <row r="7050" spans="2:3" x14ac:dyDescent="0.25">
      <c r="B7050" s="264">
        <v>6987</v>
      </c>
      <c r="C7050" s="263">
        <v>84.394735638470863</v>
      </c>
    </row>
    <row r="7051" spans="2:3" x14ac:dyDescent="0.25">
      <c r="B7051" s="264">
        <v>6988</v>
      </c>
      <c r="C7051" s="263">
        <v>119.09288689909081</v>
      </c>
    </row>
    <row r="7052" spans="2:3" x14ac:dyDescent="0.25">
      <c r="B7052" s="264">
        <v>6989</v>
      </c>
      <c r="C7052" s="263">
        <v>110.67562904064191</v>
      </c>
    </row>
    <row r="7053" spans="2:3" x14ac:dyDescent="0.25">
      <c r="B7053" s="264">
        <v>6990</v>
      </c>
      <c r="C7053" s="263">
        <v>124.64315415490087</v>
      </c>
    </row>
    <row r="7054" spans="2:3" x14ac:dyDescent="0.25">
      <c r="B7054" s="264">
        <v>6991</v>
      </c>
      <c r="C7054" s="263">
        <v>83.473868852312251</v>
      </c>
    </row>
    <row r="7055" spans="2:3" x14ac:dyDescent="0.25">
      <c r="B7055" s="264">
        <v>6992</v>
      </c>
      <c r="C7055" s="263">
        <v>161.6674303215697</v>
      </c>
    </row>
    <row r="7056" spans="2:3" x14ac:dyDescent="0.25">
      <c r="B7056" s="264">
        <v>6993</v>
      </c>
      <c r="C7056" s="263">
        <v>117.66797367144697</v>
      </c>
    </row>
    <row r="7057" spans="2:3" x14ac:dyDescent="0.25">
      <c r="B7057" s="264">
        <v>6994</v>
      </c>
      <c r="C7057" s="263">
        <v>90.75725167021389</v>
      </c>
    </row>
    <row r="7058" spans="2:3" x14ac:dyDescent="0.25">
      <c r="B7058" s="264">
        <v>6995</v>
      </c>
      <c r="C7058" s="263">
        <v>107.97682791796248</v>
      </c>
    </row>
    <row r="7059" spans="2:3" x14ac:dyDescent="0.25">
      <c r="B7059" s="264">
        <v>6996</v>
      </c>
      <c r="C7059" s="263">
        <v>108.14531993131051</v>
      </c>
    </row>
    <row r="7060" spans="2:3" x14ac:dyDescent="0.25">
      <c r="B7060" s="264">
        <v>6997</v>
      </c>
      <c r="C7060" s="263">
        <v>108.4121968961735</v>
      </c>
    </row>
    <row r="7061" spans="2:3" x14ac:dyDescent="0.25">
      <c r="B7061" s="264">
        <v>6998</v>
      </c>
      <c r="C7061" s="263">
        <v>126.79121251492261</v>
      </c>
    </row>
    <row r="7062" spans="2:3" x14ac:dyDescent="0.25">
      <c r="B7062" s="264">
        <v>6999</v>
      </c>
      <c r="C7062" s="263">
        <v>172.96116303830249</v>
      </c>
    </row>
    <row r="7063" spans="2:3" x14ac:dyDescent="0.25">
      <c r="B7063" s="264">
        <v>7000</v>
      </c>
      <c r="C7063" s="263">
        <v>134.18103085756852</v>
      </c>
    </row>
    <row r="7064" spans="2:3" x14ac:dyDescent="0.25">
      <c r="B7064" s="264">
        <v>7001</v>
      </c>
      <c r="C7064" s="263">
        <v>95.066530725585039</v>
      </c>
    </row>
    <row r="7065" spans="2:3" x14ac:dyDescent="0.25">
      <c r="B7065" s="264">
        <v>7002</v>
      </c>
      <c r="C7065" s="263">
        <v>132.85924805116719</v>
      </c>
    </row>
    <row r="7066" spans="2:3" x14ac:dyDescent="0.25">
      <c r="B7066" s="264">
        <v>7003</v>
      </c>
      <c r="C7066" s="263">
        <v>106.49339983522245</v>
      </c>
    </row>
    <row r="7067" spans="2:3" x14ac:dyDescent="0.25">
      <c r="B7067" s="264">
        <v>7004</v>
      </c>
      <c r="C7067" s="263">
        <v>105.53559885064027</v>
      </c>
    </row>
    <row r="7068" spans="2:3" x14ac:dyDescent="0.25">
      <c r="B7068" s="264">
        <v>7005</v>
      </c>
      <c r="C7068" s="263">
        <v>104.02246172512397</v>
      </c>
    </row>
    <row r="7069" spans="2:3" x14ac:dyDescent="0.25">
      <c r="B7069" s="264">
        <v>7006</v>
      </c>
      <c r="C7069" s="263">
        <v>114.48714138815305</v>
      </c>
    </row>
    <row r="7070" spans="2:3" x14ac:dyDescent="0.25">
      <c r="B7070" s="264">
        <v>7007</v>
      </c>
      <c r="C7070" s="263">
        <v>144.46299743194737</v>
      </c>
    </row>
    <row r="7071" spans="2:3" x14ac:dyDescent="0.25">
      <c r="B7071" s="264">
        <v>7008</v>
      </c>
      <c r="C7071" s="263">
        <v>118.55043360534597</v>
      </c>
    </row>
    <row r="7072" spans="2:3" x14ac:dyDescent="0.25">
      <c r="B7072" s="264">
        <v>7009</v>
      </c>
      <c r="C7072" s="263">
        <v>96.808953915808303</v>
      </c>
    </row>
    <row r="7073" spans="2:3" x14ac:dyDescent="0.25">
      <c r="B7073" s="264">
        <v>7010</v>
      </c>
      <c r="C7073" s="263">
        <v>117.60397294721201</v>
      </c>
    </row>
    <row r="7074" spans="2:3" x14ac:dyDescent="0.25">
      <c r="B7074" s="264">
        <v>7011</v>
      </c>
      <c r="C7074" s="263">
        <v>95.210461596259563</v>
      </c>
    </row>
    <row r="7075" spans="2:3" x14ac:dyDescent="0.25">
      <c r="B7075" s="264">
        <v>7012</v>
      </c>
      <c r="C7075" s="263">
        <v>163.32177722033387</v>
      </c>
    </row>
    <row r="7076" spans="2:3" x14ac:dyDescent="0.25">
      <c r="B7076" s="264">
        <v>7013</v>
      </c>
      <c r="C7076" s="263">
        <v>131.72069424474162</v>
      </c>
    </row>
    <row r="7077" spans="2:3" x14ac:dyDescent="0.25">
      <c r="B7077" s="264">
        <v>7014</v>
      </c>
      <c r="C7077" s="263">
        <v>126.39449055923826</v>
      </c>
    </row>
    <row r="7078" spans="2:3" x14ac:dyDescent="0.25">
      <c r="B7078" s="264">
        <v>7015</v>
      </c>
      <c r="C7078" s="263">
        <v>142.30462211482492</v>
      </c>
    </row>
    <row r="7079" spans="2:3" x14ac:dyDescent="0.25">
      <c r="B7079" s="264">
        <v>7016</v>
      </c>
      <c r="C7079" s="263">
        <v>190.8756967437655</v>
      </c>
    </row>
    <row r="7080" spans="2:3" x14ac:dyDescent="0.25">
      <c r="B7080" s="264">
        <v>7017</v>
      </c>
      <c r="C7080" s="263">
        <v>97.084973109359453</v>
      </c>
    </row>
    <row r="7081" spans="2:3" x14ac:dyDescent="0.25">
      <c r="B7081" s="264">
        <v>7018</v>
      </c>
      <c r="C7081" s="263">
        <v>83.122001043233638</v>
      </c>
    </row>
    <row r="7082" spans="2:3" x14ac:dyDescent="0.25">
      <c r="B7082" s="264">
        <v>7019</v>
      </c>
      <c r="C7082" s="263">
        <v>103.38258726921678</v>
      </c>
    </row>
    <row r="7083" spans="2:3" x14ac:dyDescent="0.25">
      <c r="B7083" s="264">
        <v>7020</v>
      </c>
      <c r="C7083" s="263">
        <v>121.54531194717715</v>
      </c>
    </row>
    <row r="7084" spans="2:3" x14ac:dyDescent="0.25">
      <c r="B7084" s="264">
        <v>7021</v>
      </c>
      <c r="C7084" s="263">
        <v>126.50514416278119</v>
      </c>
    </row>
    <row r="7085" spans="2:3" x14ac:dyDescent="0.25">
      <c r="B7085" s="264">
        <v>7022</v>
      </c>
      <c r="C7085" s="263">
        <v>102.9739979851694</v>
      </c>
    </row>
    <row r="7086" spans="2:3" x14ac:dyDescent="0.25">
      <c r="B7086" s="264">
        <v>7023</v>
      </c>
      <c r="C7086" s="263">
        <v>107.11549294061439</v>
      </c>
    </row>
    <row r="7087" spans="2:3" x14ac:dyDescent="0.25">
      <c r="B7087" s="264">
        <v>7024</v>
      </c>
      <c r="C7087" s="263">
        <v>126.41497629307008</v>
      </c>
    </row>
    <row r="7088" spans="2:3" x14ac:dyDescent="0.25">
      <c r="B7088" s="264">
        <v>7025</v>
      </c>
      <c r="C7088" s="263">
        <v>119.38950040684145</v>
      </c>
    </row>
    <row r="7089" spans="2:3" x14ac:dyDescent="0.25">
      <c r="B7089" s="264">
        <v>7026</v>
      </c>
      <c r="C7089" s="263">
        <v>111.64638798309971</v>
      </c>
    </row>
    <row r="7090" spans="2:3" x14ac:dyDescent="0.25">
      <c r="B7090" s="264">
        <v>7027</v>
      </c>
      <c r="C7090" s="263">
        <v>93.275824292753043</v>
      </c>
    </row>
    <row r="7091" spans="2:3" x14ac:dyDescent="0.25">
      <c r="B7091" s="264">
        <v>7028</v>
      </c>
      <c r="C7091" s="263">
        <v>128.93858938128633</v>
      </c>
    </row>
    <row r="7092" spans="2:3" x14ac:dyDescent="0.25">
      <c r="B7092" s="264">
        <v>7029</v>
      </c>
      <c r="C7092" s="263">
        <v>131.46439321228669</v>
      </c>
    </row>
    <row r="7093" spans="2:3" x14ac:dyDescent="0.25">
      <c r="B7093" s="264">
        <v>7030</v>
      </c>
      <c r="C7093" s="263">
        <v>110.5378460168865</v>
      </c>
    </row>
    <row r="7094" spans="2:3" x14ac:dyDescent="0.25">
      <c r="B7094" s="264">
        <v>7031</v>
      </c>
      <c r="C7094" s="263">
        <v>88.960230481867555</v>
      </c>
    </row>
    <row r="7095" spans="2:3" x14ac:dyDescent="0.25">
      <c r="B7095" s="264">
        <v>7032</v>
      </c>
      <c r="C7095" s="263">
        <v>114.86667525139863</v>
      </c>
    </row>
    <row r="7096" spans="2:3" x14ac:dyDescent="0.25">
      <c r="B7096" s="264">
        <v>7033</v>
      </c>
      <c r="C7096" s="263">
        <v>100.46240185869571</v>
      </c>
    </row>
    <row r="7097" spans="2:3" x14ac:dyDescent="0.25">
      <c r="B7097" s="264">
        <v>7034</v>
      </c>
      <c r="C7097" s="263">
        <v>118.3544811243581</v>
      </c>
    </row>
    <row r="7098" spans="2:3" x14ac:dyDescent="0.25">
      <c r="B7098" s="264">
        <v>7035</v>
      </c>
      <c r="C7098" s="263">
        <v>112.52622458863966</v>
      </c>
    </row>
    <row r="7099" spans="2:3" x14ac:dyDescent="0.25">
      <c r="B7099" s="264">
        <v>7036</v>
      </c>
      <c r="C7099" s="263">
        <v>110.18027274788376</v>
      </c>
    </row>
    <row r="7100" spans="2:3" x14ac:dyDescent="0.25">
      <c r="B7100" s="264">
        <v>7037</v>
      </c>
      <c r="C7100" s="263">
        <v>133.61614723558998</v>
      </c>
    </row>
    <row r="7101" spans="2:3" x14ac:dyDescent="0.25">
      <c r="B7101" s="264">
        <v>7038</v>
      </c>
      <c r="C7101" s="263">
        <v>138.79311924406099</v>
      </c>
    </row>
    <row r="7102" spans="2:3" x14ac:dyDescent="0.25">
      <c r="B7102" s="264">
        <v>7039</v>
      </c>
      <c r="C7102" s="263">
        <v>138.47200308269251</v>
      </c>
    </row>
    <row r="7103" spans="2:3" x14ac:dyDescent="0.25">
      <c r="B7103" s="264">
        <v>7040</v>
      </c>
      <c r="C7103" s="263">
        <v>126.07715372921558</v>
      </c>
    </row>
    <row r="7104" spans="2:3" x14ac:dyDescent="0.25">
      <c r="B7104" s="264">
        <v>7041</v>
      </c>
      <c r="C7104" s="263">
        <v>138.64217173803598</v>
      </c>
    </row>
    <row r="7105" spans="2:3" x14ac:dyDescent="0.25">
      <c r="B7105" s="264">
        <v>7042</v>
      </c>
      <c r="C7105" s="263">
        <v>99.877206430007476</v>
      </c>
    </row>
    <row r="7106" spans="2:3" x14ac:dyDescent="0.25">
      <c r="B7106" s="264">
        <v>7043</v>
      </c>
      <c r="C7106" s="263">
        <v>138.10151291464734</v>
      </c>
    </row>
    <row r="7107" spans="2:3" x14ac:dyDescent="0.25">
      <c r="B7107" s="264">
        <v>7044</v>
      </c>
      <c r="C7107" s="263">
        <v>147.09518467644668</v>
      </c>
    </row>
    <row r="7108" spans="2:3" x14ac:dyDescent="0.25">
      <c r="B7108" s="264">
        <v>7045</v>
      </c>
      <c r="C7108" s="263">
        <v>108.87670915298916</v>
      </c>
    </row>
    <row r="7109" spans="2:3" x14ac:dyDescent="0.25">
      <c r="B7109" s="264">
        <v>7046</v>
      </c>
      <c r="C7109" s="263">
        <v>89.987916535982365</v>
      </c>
    </row>
    <row r="7110" spans="2:3" x14ac:dyDescent="0.25">
      <c r="B7110" s="264">
        <v>7047</v>
      </c>
      <c r="C7110" s="263">
        <v>145.20822794044719</v>
      </c>
    </row>
    <row r="7111" spans="2:3" x14ac:dyDescent="0.25">
      <c r="B7111" s="264">
        <v>7048</v>
      </c>
      <c r="C7111" s="263">
        <v>77.089854840889615</v>
      </c>
    </row>
    <row r="7112" spans="2:3" x14ac:dyDescent="0.25">
      <c r="B7112" s="264">
        <v>7049</v>
      </c>
      <c r="C7112" s="263">
        <v>130.76526402654258</v>
      </c>
    </row>
    <row r="7113" spans="2:3" x14ac:dyDescent="0.25">
      <c r="B7113" s="264">
        <v>7050</v>
      </c>
      <c r="C7113" s="263">
        <v>117.7802029552589</v>
      </c>
    </row>
    <row r="7114" spans="2:3" x14ac:dyDescent="0.25">
      <c r="B7114" s="264">
        <v>7051</v>
      </c>
      <c r="C7114" s="263">
        <v>87.263491884171913</v>
      </c>
    </row>
    <row r="7115" spans="2:3" x14ac:dyDescent="0.25">
      <c r="B7115" s="264">
        <v>7052</v>
      </c>
      <c r="C7115" s="263">
        <v>138.3786322799856</v>
      </c>
    </row>
    <row r="7116" spans="2:3" x14ac:dyDescent="0.25">
      <c r="B7116" s="264">
        <v>7053</v>
      </c>
      <c r="C7116" s="263">
        <v>129.09710268736023</v>
      </c>
    </row>
    <row r="7117" spans="2:3" x14ac:dyDescent="0.25">
      <c r="B7117" s="264">
        <v>7054</v>
      </c>
      <c r="C7117" s="263">
        <v>106.48915742416541</v>
      </c>
    </row>
    <row r="7118" spans="2:3" x14ac:dyDescent="0.25">
      <c r="B7118" s="264">
        <v>7055</v>
      </c>
      <c r="C7118" s="263">
        <v>126.47136571357284</v>
      </c>
    </row>
    <row r="7119" spans="2:3" x14ac:dyDescent="0.25">
      <c r="B7119" s="264">
        <v>7056</v>
      </c>
      <c r="C7119" s="263">
        <v>97.750094959635135</v>
      </c>
    </row>
    <row r="7120" spans="2:3" x14ac:dyDescent="0.25">
      <c r="B7120" s="264">
        <v>7057</v>
      </c>
      <c r="C7120" s="263">
        <v>73.750207416595046</v>
      </c>
    </row>
    <row r="7121" spans="2:3" x14ac:dyDescent="0.25">
      <c r="B7121" s="264">
        <v>7058</v>
      </c>
      <c r="C7121" s="263">
        <v>115.03166981866185</v>
      </c>
    </row>
    <row r="7122" spans="2:3" x14ac:dyDescent="0.25">
      <c r="B7122" s="264">
        <v>7059</v>
      </c>
      <c r="C7122" s="263">
        <v>130.43885990076149</v>
      </c>
    </row>
    <row r="7123" spans="2:3" x14ac:dyDescent="0.25">
      <c r="B7123" s="264">
        <v>7060</v>
      </c>
      <c r="C7123" s="263">
        <v>119.13806843532196</v>
      </c>
    </row>
    <row r="7124" spans="2:3" x14ac:dyDescent="0.25">
      <c r="B7124" s="264">
        <v>7061</v>
      </c>
      <c r="C7124" s="263">
        <v>134.35620153831607</v>
      </c>
    </row>
    <row r="7125" spans="2:3" x14ac:dyDescent="0.25">
      <c r="B7125" s="264">
        <v>7062</v>
      </c>
      <c r="C7125" s="263">
        <v>130.91344160396059</v>
      </c>
    </row>
    <row r="7126" spans="2:3" x14ac:dyDescent="0.25">
      <c r="B7126" s="264">
        <v>7063</v>
      </c>
      <c r="C7126" s="263">
        <v>91.004785503519344</v>
      </c>
    </row>
    <row r="7127" spans="2:3" x14ac:dyDescent="0.25">
      <c r="B7127" s="264">
        <v>7064</v>
      </c>
      <c r="C7127" s="263">
        <v>87.55810718641689</v>
      </c>
    </row>
    <row r="7128" spans="2:3" x14ac:dyDescent="0.25">
      <c r="B7128" s="264">
        <v>7065</v>
      </c>
      <c r="C7128" s="263">
        <v>109.19858450836486</v>
      </c>
    </row>
    <row r="7129" spans="2:3" x14ac:dyDescent="0.25">
      <c r="B7129" s="264">
        <v>7066</v>
      </c>
      <c r="C7129" s="263">
        <v>104.85324367960138</v>
      </c>
    </row>
    <row r="7130" spans="2:3" x14ac:dyDescent="0.25">
      <c r="B7130" s="264">
        <v>7067</v>
      </c>
      <c r="C7130" s="263">
        <v>134.65901895121456</v>
      </c>
    </row>
    <row r="7131" spans="2:3" x14ac:dyDescent="0.25">
      <c r="B7131" s="264">
        <v>7068</v>
      </c>
      <c r="C7131" s="263">
        <v>146.12611359718551</v>
      </c>
    </row>
    <row r="7132" spans="2:3" x14ac:dyDescent="0.25">
      <c r="B7132" s="264">
        <v>7069</v>
      </c>
      <c r="C7132" s="263">
        <v>104.41242593240933</v>
      </c>
    </row>
    <row r="7133" spans="2:3" x14ac:dyDescent="0.25">
      <c r="B7133" s="264">
        <v>7070</v>
      </c>
      <c r="C7133" s="263">
        <v>133.2664395290625</v>
      </c>
    </row>
    <row r="7134" spans="2:3" x14ac:dyDescent="0.25">
      <c r="B7134" s="264">
        <v>7071</v>
      </c>
      <c r="C7134" s="263">
        <v>148.94397678781849</v>
      </c>
    </row>
    <row r="7135" spans="2:3" x14ac:dyDescent="0.25">
      <c r="B7135" s="264">
        <v>7072</v>
      </c>
      <c r="C7135" s="263">
        <v>109.67580378668335</v>
      </c>
    </row>
    <row r="7136" spans="2:3" x14ac:dyDescent="0.25">
      <c r="B7136" s="264">
        <v>7073</v>
      </c>
      <c r="C7136" s="263">
        <v>121.95529571849828</v>
      </c>
    </row>
    <row r="7137" spans="2:3" x14ac:dyDescent="0.25">
      <c r="B7137" s="264">
        <v>7074</v>
      </c>
      <c r="C7137" s="263">
        <v>118.28731343636068</v>
      </c>
    </row>
    <row r="7138" spans="2:3" x14ac:dyDescent="0.25">
      <c r="B7138" s="264">
        <v>7075</v>
      </c>
      <c r="C7138" s="263">
        <v>154.73581484391269</v>
      </c>
    </row>
    <row r="7139" spans="2:3" x14ac:dyDescent="0.25">
      <c r="B7139" s="264">
        <v>7076</v>
      </c>
      <c r="C7139" s="263">
        <v>125.44023027976262</v>
      </c>
    </row>
    <row r="7140" spans="2:3" x14ac:dyDescent="0.25">
      <c r="B7140" s="264">
        <v>7077</v>
      </c>
      <c r="C7140" s="263">
        <v>85.330709959269285</v>
      </c>
    </row>
    <row r="7141" spans="2:3" x14ac:dyDescent="0.25">
      <c r="B7141" s="264">
        <v>7078</v>
      </c>
      <c r="C7141" s="263">
        <v>100.18193824482697</v>
      </c>
    </row>
    <row r="7142" spans="2:3" x14ac:dyDescent="0.25">
      <c r="B7142" s="264">
        <v>7079</v>
      </c>
      <c r="C7142" s="263">
        <v>88.778090835862884</v>
      </c>
    </row>
    <row r="7143" spans="2:3" x14ac:dyDescent="0.25">
      <c r="B7143" s="264">
        <v>7080</v>
      </c>
      <c r="C7143" s="263">
        <v>125.19623030439509</v>
      </c>
    </row>
    <row r="7144" spans="2:3" x14ac:dyDescent="0.25">
      <c r="B7144" s="264">
        <v>7081</v>
      </c>
      <c r="C7144" s="263">
        <v>108.43995316837925</v>
      </c>
    </row>
    <row r="7145" spans="2:3" x14ac:dyDescent="0.25">
      <c r="B7145" s="264">
        <v>7082</v>
      </c>
      <c r="C7145" s="263">
        <v>87.056427719797782</v>
      </c>
    </row>
    <row r="7146" spans="2:3" x14ac:dyDescent="0.25">
      <c r="B7146" s="264">
        <v>7083</v>
      </c>
      <c r="C7146" s="263">
        <v>129.72293380664576</v>
      </c>
    </row>
    <row r="7147" spans="2:3" x14ac:dyDescent="0.25">
      <c r="B7147" s="264">
        <v>7084</v>
      </c>
      <c r="C7147" s="263">
        <v>99.694636040171105</v>
      </c>
    </row>
    <row r="7148" spans="2:3" x14ac:dyDescent="0.25">
      <c r="B7148" s="264">
        <v>7085</v>
      </c>
      <c r="C7148" s="263">
        <v>124.65597891248115</v>
      </c>
    </row>
    <row r="7149" spans="2:3" x14ac:dyDescent="0.25">
      <c r="B7149" s="264">
        <v>7086</v>
      </c>
      <c r="C7149" s="263">
        <v>100.51469703828229</v>
      </c>
    </row>
    <row r="7150" spans="2:3" x14ac:dyDescent="0.25">
      <c r="B7150" s="264">
        <v>7087</v>
      </c>
      <c r="C7150" s="263">
        <v>99.365018046758621</v>
      </c>
    </row>
    <row r="7151" spans="2:3" x14ac:dyDescent="0.25">
      <c r="B7151" s="264">
        <v>7088</v>
      </c>
      <c r="C7151" s="263">
        <v>118.44187139236374</v>
      </c>
    </row>
    <row r="7152" spans="2:3" x14ac:dyDescent="0.25">
      <c r="B7152" s="264">
        <v>7089</v>
      </c>
      <c r="C7152" s="263">
        <v>124.9162089341683</v>
      </c>
    </row>
    <row r="7153" spans="2:3" x14ac:dyDescent="0.25">
      <c r="B7153" s="264">
        <v>7090</v>
      </c>
      <c r="C7153" s="263">
        <v>100.70549078423993</v>
      </c>
    </row>
    <row r="7154" spans="2:3" x14ac:dyDescent="0.25">
      <c r="B7154" s="264">
        <v>7091</v>
      </c>
      <c r="C7154" s="263">
        <v>151.49591333363611</v>
      </c>
    </row>
    <row r="7155" spans="2:3" x14ac:dyDescent="0.25">
      <c r="B7155" s="264">
        <v>7092</v>
      </c>
      <c r="C7155" s="263">
        <v>88.204641665340489</v>
      </c>
    </row>
    <row r="7156" spans="2:3" x14ac:dyDescent="0.25">
      <c r="B7156" s="264">
        <v>7093</v>
      </c>
      <c r="C7156" s="263">
        <v>164.72430710776334</v>
      </c>
    </row>
    <row r="7157" spans="2:3" x14ac:dyDescent="0.25">
      <c r="B7157" s="264">
        <v>7094</v>
      </c>
      <c r="C7157" s="263">
        <v>119.43018182074438</v>
      </c>
    </row>
    <row r="7158" spans="2:3" x14ac:dyDescent="0.25">
      <c r="B7158" s="264">
        <v>7095</v>
      </c>
      <c r="C7158" s="263">
        <v>126.57246880725724</v>
      </c>
    </row>
    <row r="7159" spans="2:3" x14ac:dyDescent="0.25">
      <c r="B7159" s="264">
        <v>7096</v>
      </c>
      <c r="C7159" s="263">
        <v>90.369260837081399</v>
      </c>
    </row>
    <row r="7160" spans="2:3" x14ac:dyDescent="0.25">
      <c r="B7160" s="264">
        <v>7097</v>
      </c>
      <c r="C7160" s="263">
        <v>88.511922936904682</v>
      </c>
    </row>
    <row r="7161" spans="2:3" x14ac:dyDescent="0.25">
      <c r="B7161" s="264">
        <v>7098</v>
      </c>
      <c r="C7161" s="263">
        <v>107.26031009279922</v>
      </c>
    </row>
    <row r="7162" spans="2:3" x14ac:dyDescent="0.25">
      <c r="B7162" s="264">
        <v>7099</v>
      </c>
      <c r="C7162" s="263">
        <v>83.322656750537888</v>
      </c>
    </row>
    <row r="7163" spans="2:3" x14ac:dyDescent="0.25">
      <c r="B7163" s="264">
        <v>7100</v>
      </c>
      <c r="C7163" s="263">
        <v>169.46507261939061</v>
      </c>
    </row>
    <row r="7164" spans="2:3" x14ac:dyDescent="0.25">
      <c r="B7164" s="264">
        <v>7101</v>
      </c>
      <c r="C7164" s="263">
        <v>169.77010748470872</v>
      </c>
    </row>
    <row r="7165" spans="2:3" x14ac:dyDescent="0.25">
      <c r="B7165" s="264">
        <v>7102</v>
      </c>
      <c r="C7165" s="263">
        <v>137.60152734959587</v>
      </c>
    </row>
    <row r="7166" spans="2:3" x14ac:dyDescent="0.25">
      <c r="B7166" s="264">
        <v>7103</v>
      </c>
      <c r="C7166" s="263">
        <v>160.2974271191369</v>
      </c>
    </row>
    <row r="7167" spans="2:3" x14ac:dyDescent="0.25">
      <c r="B7167" s="264">
        <v>7104</v>
      </c>
      <c r="C7167" s="263">
        <v>114.91301045971092</v>
      </c>
    </row>
    <row r="7168" spans="2:3" x14ac:dyDescent="0.25">
      <c r="B7168" s="264">
        <v>7105</v>
      </c>
      <c r="C7168" s="263">
        <v>96.697628264345951</v>
      </c>
    </row>
    <row r="7169" spans="2:3" x14ac:dyDescent="0.25">
      <c r="B7169" s="264">
        <v>7106</v>
      </c>
      <c r="C7169" s="263">
        <v>147.89408489007792</v>
      </c>
    </row>
    <row r="7170" spans="2:3" x14ac:dyDescent="0.25">
      <c r="B7170" s="264">
        <v>7107</v>
      </c>
      <c r="C7170" s="263">
        <v>136.95644781393187</v>
      </c>
    </row>
    <row r="7171" spans="2:3" x14ac:dyDescent="0.25">
      <c r="B7171" s="264">
        <v>7108</v>
      </c>
      <c r="C7171" s="263">
        <v>146.13921449058992</v>
      </c>
    </row>
    <row r="7172" spans="2:3" x14ac:dyDescent="0.25">
      <c r="B7172" s="264">
        <v>7109</v>
      </c>
      <c r="C7172" s="263">
        <v>88.61158282906608</v>
      </c>
    </row>
    <row r="7173" spans="2:3" x14ac:dyDescent="0.25">
      <c r="B7173" s="264">
        <v>7110</v>
      </c>
      <c r="C7173" s="263">
        <v>91.974269073727299</v>
      </c>
    </row>
    <row r="7174" spans="2:3" x14ac:dyDescent="0.25">
      <c r="B7174" s="264">
        <v>7111</v>
      </c>
      <c r="C7174" s="263">
        <v>139.56118640140744</v>
      </c>
    </row>
    <row r="7175" spans="2:3" x14ac:dyDescent="0.25">
      <c r="B7175" s="264">
        <v>7112</v>
      </c>
      <c r="C7175" s="263">
        <v>141.31979111229677</v>
      </c>
    </row>
    <row r="7176" spans="2:3" x14ac:dyDescent="0.25">
      <c r="B7176" s="264">
        <v>7113</v>
      </c>
      <c r="C7176" s="263">
        <v>116.3280634980938</v>
      </c>
    </row>
    <row r="7177" spans="2:3" x14ac:dyDescent="0.25">
      <c r="B7177" s="264">
        <v>7114</v>
      </c>
      <c r="C7177" s="263">
        <v>114.05055224500079</v>
      </c>
    </row>
    <row r="7178" spans="2:3" x14ac:dyDescent="0.25">
      <c r="B7178" s="264">
        <v>7115</v>
      </c>
      <c r="C7178" s="263">
        <v>140.23613373255563</v>
      </c>
    </row>
    <row r="7179" spans="2:3" x14ac:dyDescent="0.25">
      <c r="B7179" s="264">
        <v>7116</v>
      </c>
      <c r="C7179" s="263">
        <v>133.40084313272169</v>
      </c>
    </row>
    <row r="7180" spans="2:3" x14ac:dyDescent="0.25">
      <c r="B7180" s="264">
        <v>7117</v>
      </c>
      <c r="C7180" s="263">
        <v>128.24726532823149</v>
      </c>
    </row>
    <row r="7181" spans="2:3" x14ac:dyDescent="0.25">
      <c r="B7181" s="264">
        <v>7118</v>
      </c>
      <c r="C7181" s="263">
        <v>51.621911017913789</v>
      </c>
    </row>
    <row r="7182" spans="2:3" x14ac:dyDescent="0.25">
      <c r="B7182" s="264">
        <v>7119</v>
      </c>
      <c r="C7182" s="263">
        <v>91.849191308332877</v>
      </c>
    </row>
    <row r="7183" spans="2:3" x14ac:dyDescent="0.25">
      <c r="B7183" s="264">
        <v>7120</v>
      </c>
      <c r="C7183" s="263">
        <v>111.37642678362252</v>
      </c>
    </row>
    <row r="7184" spans="2:3" x14ac:dyDescent="0.25">
      <c r="B7184" s="264">
        <v>7121</v>
      </c>
      <c r="C7184" s="263">
        <v>102.52091056875022</v>
      </c>
    </row>
    <row r="7185" spans="2:3" x14ac:dyDescent="0.25">
      <c r="B7185" s="264">
        <v>7122</v>
      </c>
      <c r="C7185" s="263">
        <v>128.82902590630252</v>
      </c>
    </row>
    <row r="7186" spans="2:3" x14ac:dyDescent="0.25">
      <c r="B7186" s="264">
        <v>7123</v>
      </c>
      <c r="C7186" s="263">
        <v>101.84390875047168</v>
      </c>
    </row>
    <row r="7187" spans="2:3" x14ac:dyDescent="0.25">
      <c r="B7187" s="264">
        <v>7124</v>
      </c>
      <c r="C7187" s="263">
        <v>120.17271939367549</v>
      </c>
    </row>
    <row r="7188" spans="2:3" x14ac:dyDescent="0.25">
      <c r="B7188" s="264">
        <v>7125</v>
      </c>
      <c r="C7188" s="263">
        <v>125.68499493723161</v>
      </c>
    </row>
    <row r="7189" spans="2:3" x14ac:dyDescent="0.25">
      <c r="B7189" s="264">
        <v>7126</v>
      </c>
      <c r="C7189" s="263">
        <v>105.22190766845324</v>
      </c>
    </row>
    <row r="7190" spans="2:3" x14ac:dyDescent="0.25">
      <c r="B7190" s="264">
        <v>7127</v>
      </c>
      <c r="C7190" s="263">
        <v>97.452316023631241</v>
      </c>
    </row>
    <row r="7191" spans="2:3" x14ac:dyDescent="0.25">
      <c r="B7191" s="264">
        <v>7128</v>
      </c>
      <c r="C7191" s="263">
        <v>142.09854680760333</v>
      </c>
    </row>
    <row r="7192" spans="2:3" x14ac:dyDescent="0.25">
      <c r="B7192" s="264">
        <v>7129</v>
      </c>
      <c r="C7192" s="263">
        <v>120.27978612631621</v>
      </c>
    </row>
    <row r="7193" spans="2:3" x14ac:dyDescent="0.25">
      <c r="B7193" s="264">
        <v>7130</v>
      </c>
      <c r="C7193" s="263">
        <v>121.89661276708489</v>
      </c>
    </row>
    <row r="7194" spans="2:3" x14ac:dyDescent="0.25">
      <c r="B7194" s="264">
        <v>7131</v>
      </c>
      <c r="C7194" s="263">
        <v>154.50209253884475</v>
      </c>
    </row>
    <row r="7195" spans="2:3" x14ac:dyDescent="0.25">
      <c r="B7195" s="264">
        <v>7132</v>
      </c>
      <c r="C7195" s="263">
        <v>97.655326050713114</v>
      </c>
    </row>
    <row r="7196" spans="2:3" x14ac:dyDescent="0.25">
      <c r="B7196" s="264">
        <v>7133</v>
      </c>
      <c r="C7196" s="263">
        <v>127.45230996242118</v>
      </c>
    </row>
    <row r="7197" spans="2:3" x14ac:dyDescent="0.25">
      <c r="B7197" s="264">
        <v>7134</v>
      </c>
      <c r="C7197" s="263">
        <v>89.502433937690114</v>
      </c>
    </row>
    <row r="7198" spans="2:3" x14ac:dyDescent="0.25">
      <c r="B7198" s="264">
        <v>7135</v>
      </c>
      <c r="C7198" s="263">
        <v>91.626720500757543</v>
      </c>
    </row>
    <row r="7199" spans="2:3" x14ac:dyDescent="0.25">
      <c r="B7199" s="264">
        <v>7136</v>
      </c>
      <c r="C7199" s="263">
        <v>138.63230758038605</v>
      </c>
    </row>
    <row r="7200" spans="2:3" x14ac:dyDescent="0.25">
      <c r="B7200" s="264">
        <v>7137</v>
      </c>
      <c r="C7200" s="263">
        <v>109.96741194737305</v>
      </c>
    </row>
    <row r="7201" spans="2:3" x14ac:dyDescent="0.25">
      <c r="B7201" s="264">
        <v>7138</v>
      </c>
      <c r="C7201" s="263">
        <v>182.34483010253456</v>
      </c>
    </row>
    <row r="7202" spans="2:3" x14ac:dyDescent="0.25">
      <c r="B7202" s="264">
        <v>7139</v>
      </c>
      <c r="C7202" s="263">
        <v>114.49979478634931</v>
      </c>
    </row>
    <row r="7203" spans="2:3" x14ac:dyDescent="0.25">
      <c r="B7203" s="264">
        <v>7140</v>
      </c>
      <c r="C7203" s="263">
        <v>104.52195664919783</v>
      </c>
    </row>
    <row r="7204" spans="2:3" x14ac:dyDescent="0.25">
      <c r="B7204" s="264">
        <v>7141</v>
      </c>
      <c r="C7204" s="263">
        <v>138.00076410001597</v>
      </c>
    </row>
    <row r="7205" spans="2:3" x14ac:dyDescent="0.25">
      <c r="B7205" s="264">
        <v>7142</v>
      </c>
      <c r="C7205" s="263">
        <v>144.78766176103829</v>
      </c>
    </row>
    <row r="7206" spans="2:3" x14ac:dyDescent="0.25">
      <c r="B7206" s="264">
        <v>7143</v>
      </c>
      <c r="C7206" s="263">
        <v>128.92742496379159</v>
      </c>
    </row>
    <row r="7207" spans="2:3" x14ac:dyDescent="0.25">
      <c r="B7207" s="264">
        <v>7144</v>
      </c>
      <c r="C7207" s="263">
        <v>126.11305304489055</v>
      </c>
    </row>
    <row r="7208" spans="2:3" x14ac:dyDescent="0.25">
      <c r="B7208" s="264">
        <v>7145</v>
      </c>
      <c r="C7208" s="263">
        <v>133.43517728409799</v>
      </c>
    </row>
    <row r="7209" spans="2:3" x14ac:dyDescent="0.25">
      <c r="B7209" s="264">
        <v>7146</v>
      </c>
      <c r="C7209" s="263">
        <v>117.11021666582637</v>
      </c>
    </row>
    <row r="7210" spans="2:3" x14ac:dyDescent="0.25">
      <c r="B7210" s="264">
        <v>7147</v>
      </c>
      <c r="C7210" s="263">
        <v>118.38644710082754</v>
      </c>
    </row>
    <row r="7211" spans="2:3" x14ac:dyDescent="0.25">
      <c r="B7211" s="264">
        <v>7148</v>
      </c>
      <c r="C7211" s="263">
        <v>134.47386254194723</v>
      </c>
    </row>
    <row r="7212" spans="2:3" x14ac:dyDescent="0.25">
      <c r="B7212" s="264">
        <v>7149</v>
      </c>
      <c r="C7212" s="263">
        <v>144.53480602647633</v>
      </c>
    </row>
    <row r="7213" spans="2:3" x14ac:dyDescent="0.25">
      <c r="B7213" s="264">
        <v>7150</v>
      </c>
      <c r="C7213" s="263">
        <v>99.725605733480961</v>
      </c>
    </row>
    <row r="7214" spans="2:3" x14ac:dyDescent="0.25">
      <c r="B7214" s="264">
        <v>7151</v>
      </c>
      <c r="C7214" s="263">
        <v>97.97453062317777</v>
      </c>
    </row>
    <row r="7215" spans="2:3" x14ac:dyDescent="0.25">
      <c r="B7215" s="264">
        <v>7152</v>
      </c>
      <c r="C7215" s="263">
        <v>105.34234333429026</v>
      </c>
    </row>
    <row r="7216" spans="2:3" x14ac:dyDescent="0.25">
      <c r="B7216" s="264">
        <v>7153</v>
      </c>
      <c r="C7216" s="263">
        <v>150.68930348744118</v>
      </c>
    </row>
    <row r="7217" spans="2:3" x14ac:dyDescent="0.25">
      <c r="B7217" s="264">
        <v>7154</v>
      </c>
      <c r="C7217" s="263">
        <v>112.23244320561467</v>
      </c>
    </row>
    <row r="7218" spans="2:3" x14ac:dyDescent="0.25">
      <c r="B7218" s="264">
        <v>7155</v>
      </c>
      <c r="C7218" s="263">
        <v>164.69373657641455</v>
      </c>
    </row>
    <row r="7219" spans="2:3" x14ac:dyDescent="0.25">
      <c r="B7219" s="264">
        <v>7156</v>
      </c>
      <c r="C7219" s="263">
        <v>137.94557106056033</v>
      </c>
    </row>
    <row r="7220" spans="2:3" x14ac:dyDescent="0.25">
      <c r="B7220" s="264">
        <v>7157</v>
      </c>
      <c r="C7220" s="263">
        <v>155.77032578117081</v>
      </c>
    </row>
    <row r="7221" spans="2:3" x14ac:dyDescent="0.25">
      <c r="B7221" s="264">
        <v>7158</v>
      </c>
      <c r="C7221" s="263">
        <v>131.1720706734674</v>
      </c>
    </row>
    <row r="7222" spans="2:3" x14ac:dyDescent="0.25">
      <c r="B7222" s="264">
        <v>7159</v>
      </c>
      <c r="C7222" s="263">
        <v>73.743831219644562</v>
      </c>
    </row>
    <row r="7223" spans="2:3" x14ac:dyDescent="0.25">
      <c r="B7223" s="264">
        <v>7160</v>
      </c>
      <c r="C7223" s="263">
        <v>73.571305361810232</v>
      </c>
    </row>
    <row r="7224" spans="2:3" x14ac:dyDescent="0.25">
      <c r="B7224" s="264">
        <v>7161</v>
      </c>
      <c r="C7224" s="263">
        <v>126.07322597525541</v>
      </c>
    </row>
    <row r="7225" spans="2:3" x14ac:dyDescent="0.25">
      <c r="B7225" s="264">
        <v>7162</v>
      </c>
      <c r="C7225" s="263">
        <v>91.101839546424969</v>
      </c>
    </row>
    <row r="7226" spans="2:3" x14ac:dyDescent="0.25">
      <c r="B7226" s="264">
        <v>7163</v>
      </c>
      <c r="C7226" s="263">
        <v>126.69244841254076</v>
      </c>
    </row>
    <row r="7227" spans="2:3" x14ac:dyDescent="0.25">
      <c r="B7227" s="264">
        <v>7164</v>
      </c>
      <c r="C7227" s="263">
        <v>141.70554729779346</v>
      </c>
    </row>
    <row r="7228" spans="2:3" x14ac:dyDescent="0.25">
      <c r="B7228" s="264">
        <v>7165</v>
      </c>
      <c r="C7228" s="263">
        <v>145.55318802446166</v>
      </c>
    </row>
    <row r="7229" spans="2:3" x14ac:dyDescent="0.25">
      <c r="B7229" s="264">
        <v>7166</v>
      </c>
      <c r="C7229" s="263">
        <v>143.22672803899815</v>
      </c>
    </row>
    <row r="7230" spans="2:3" x14ac:dyDescent="0.25">
      <c r="B7230" s="264">
        <v>7167</v>
      </c>
      <c r="C7230" s="263">
        <v>156.76242299511117</v>
      </c>
    </row>
    <row r="7231" spans="2:3" x14ac:dyDescent="0.25">
      <c r="B7231" s="264">
        <v>7168</v>
      </c>
      <c r="C7231" s="263">
        <v>95.764900517906938</v>
      </c>
    </row>
    <row r="7232" spans="2:3" x14ac:dyDescent="0.25">
      <c r="B7232" s="264">
        <v>7169</v>
      </c>
      <c r="C7232" s="263">
        <v>128.53971109052571</v>
      </c>
    </row>
    <row r="7233" spans="2:3" x14ac:dyDescent="0.25">
      <c r="B7233" s="264">
        <v>7170</v>
      </c>
      <c r="C7233" s="263">
        <v>114.20150382197562</v>
      </c>
    </row>
    <row r="7234" spans="2:3" x14ac:dyDescent="0.25">
      <c r="B7234" s="264">
        <v>7171</v>
      </c>
      <c r="C7234" s="263">
        <v>134.93591325897799</v>
      </c>
    </row>
    <row r="7235" spans="2:3" x14ac:dyDescent="0.25">
      <c r="B7235" s="264">
        <v>7172</v>
      </c>
      <c r="C7235" s="263">
        <v>122.64209342659686</v>
      </c>
    </row>
    <row r="7236" spans="2:3" x14ac:dyDescent="0.25">
      <c r="B7236" s="264">
        <v>7173</v>
      </c>
      <c r="C7236" s="263">
        <v>121.59510812384801</v>
      </c>
    </row>
    <row r="7237" spans="2:3" x14ac:dyDescent="0.25">
      <c r="B7237" s="264">
        <v>7174</v>
      </c>
      <c r="C7237" s="263">
        <v>131.00622098124026</v>
      </c>
    </row>
    <row r="7238" spans="2:3" x14ac:dyDescent="0.25">
      <c r="B7238" s="264">
        <v>7175</v>
      </c>
      <c r="C7238" s="263">
        <v>150.87241788269966</v>
      </c>
    </row>
    <row r="7239" spans="2:3" x14ac:dyDescent="0.25">
      <c r="B7239" s="264">
        <v>7176</v>
      </c>
      <c r="C7239" s="263">
        <v>157.73098948641498</v>
      </c>
    </row>
    <row r="7240" spans="2:3" x14ac:dyDescent="0.25">
      <c r="B7240" s="264">
        <v>7177</v>
      </c>
      <c r="C7240" s="263">
        <v>127.29219793419813</v>
      </c>
    </row>
    <row r="7241" spans="2:3" x14ac:dyDescent="0.25">
      <c r="B7241" s="264">
        <v>7178</v>
      </c>
      <c r="C7241" s="263">
        <v>138.53117619487597</v>
      </c>
    </row>
    <row r="7242" spans="2:3" x14ac:dyDescent="0.25">
      <c r="B7242" s="264">
        <v>7179</v>
      </c>
      <c r="C7242" s="263">
        <v>166.90541018991178</v>
      </c>
    </row>
    <row r="7243" spans="2:3" x14ac:dyDescent="0.25">
      <c r="B7243" s="264">
        <v>7180</v>
      </c>
      <c r="C7243" s="263">
        <v>131.41523572972076</v>
      </c>
    </row>
    <row r="7244" spans="2:3" x14ac:dyDescent="0.25">
      <c r="B7244" s="264">
        <v>7181</v>
      </c>
      <c r="C7244" s="263">
        <v>106.3548762801675</v>
      </c>
    </row>
    <row r="7245" spans="2:3" x14ac:dyDescent="0.25">
      <c r="B7245" s="264">
        <v>7182</v>
      </c>
      <c r="C7245" s="263">
        <v>141.29617826126861</v>
      </c>
    </row>
    <row r="7246" spans="2:3" x14ac:dyDescent="0.25">
      <c r="B7246" s="264">
        <v>7183</v>
      </c>
      <c r="C7246" s="263">
        <v>112.11600294544604</v>
      </c>
    </row>
    <row r="7247" spans="2:3" x14ac:dyDescent="0.25">
      <c r="B7247" s="264">
        <v>7184</v>
      </c>
      <c r="C7247" s="263">
        <v>123.5024479966924</v>
      </c>
    </row>
    <row r="7248" spans="2:3" x14ac:dyDescent="0.25">
      <c r="B7248" s="264">
        <v>7185</v>
      </c>
      <c r="C7248" s="263">
        <v>111.63586242079613</v>
      </c>
    </row>
    <row r="7249" spans="2:3" x14ac:dyDescent="0.25">
      <c r="B7249" s="264">
        <v>7186</v>
      </c>
      <c r="C7249" s="263">
        <v>132.55294230458725</v>
      </c>
    </row>
    <row r="7250" spans="2:3" x14ac:dyDescent="0.25">
      <c r="B7250" s="264">
        <v>7187</v>
      </c>
      <c r="C7250" s="263">
        <v>110.15207739832169</v>
      </c>
    </row>
    <row r="7251" spans="2:3" x14ac:dyDescent="0.25">
      <c r="B7251" s="264">
        <v>7188</v>
      </c>
      <c r="C7251" s="263">
        <v>92.759395687202073</v>
      </c>
    </row>
    <row r="7252" spans="2:3" x14ac:dyDescent="0.25">
      <c r="B7252" s="264">
        <v>7189</v>
      </c>
      <c r="C7252" s="263">
        <v>140.75793870422405</v>
      </c>
    </row>
    <row r="7253" spans="2:3" x14ac:dyDescent="0.25">
      <c r="B7253" s="264">
        <v>7190</v>
      </c>
      <c r="C7253" s="263">
        <v>118.94480491774166</v>
      </c>
    </row>
    <row r="7254" spans="2:3" x14ac:dyDescent="0.25">
      <c r="B7254" s="264">
        <v>7191</v>
      </c>
      <c r="C7254" s="263">
        <v>141.53011354981234</v>
      </c>
    </row>
    <row r="7255" spans="2:3" x14ac:dyDescent="0.25">
      <c r="B7255" s="264">
        <v>7192</v>
      </c>
      <c r="C7255" s="263">
        <v>79.583626630368641</v>
      </c>
    </row>
    <row r="7256" spans="2:3" x14ac:dyDescent="0.25">
      <c r="B7256" s="264">
        <v>7193</v>
      </c>
      <c r="C7256" s="263">
        <v>146.8526060609328</v>
      </c>
    </row>
    <row r="7257" spans="2:3" x14ac:dyDescent="0.25">
      <c r="B7257" s="264">
        <v>7194</v>
      </c>
      <c r="C7257" s="263">
        <v>118.85471057597015</v>
      </c>
    </row>
    <row r="7258" spans="2:3" x14ac:dyDescent="0.25">
      <c r="B7258" s="264">
        <v>7195</v>
      </c>
      <c r="C7258" s="263">
        <v>147.93890582402932</v>
      </c>
    </row>
    <row r="7259" spans="2:3" x14ac:dyDescent="0.25">
      <c r="B7259" s="264">
        <v>7196</v>
      </c>
      <c r="C7259" s="263">
        <v>123.00169016456857</v>
      </c>
    </row>
    <row r="7260" spans="2:3" x14ac:dyDescent="0.25">
      <c r="B7260" s="264">
        <v>7197</v>
      </c>
      <c r="C7260" s="263">
        <v>180.23568482153527</v>
      </c>
    </row>
    <row r="7261" spans="2:3" x14ac:dyDescent="0.25">
      <c r="B7261" s="264">
        <v>7198</v>
      </c>
      <c r="C7261" s="263">
        <v>119.94419416711898</v>
      </c>
    </row>
    <row r="7262" spans="2:3" x14ac:dyDescent="0.25">
      <c r="B7262" s="264">
        <v>7199</v>
      </c>
      <c r="C7262" s="263">
        <v>163.89215839731386</v>
      </c>
    </row>
    <row r="7263" spans="2:3" x14ac:dyDescent="0.25">
      <c r="B7263" s="264">
        <v>7200</v>
      </c>
      <c r="C7263" s="263">
        <v>170.11301833406804</v>
      </c>
    </row>
    <row r="7264" spans="2:3" x14ac:dyDescent="0.25">
      <c r="B7264" s="264">
        <v>7201</v>
      </c>
      <c r="C7264" s="263">
        <v>123.21718884292288</v>
      </c>
    </row>
    <row r="7265" spans="2:3" x14ac:dyDescent="0.25">
      <c r="B7265" s="264">
        <v>7202</v>
      </c>
      <c r="C7265" s="263">
        <v>127.7869114717107</v>
      </c>
    </row>
    <row r="7266" spans="2:3" x14ac:dyDescent="0.25">
      <c r="B7266" s="264">
        <v>7203</v>
      </c>
      <c r="C7266" s="263">
        <v>155.26566299660311</v>
      </c>
    </row>
    <row r="7267" spans="2:3" x14ac:dyDescent="0.25">
      <c r="B7267" s="264">
        <v>7204</v>
      </c>
      <c r="C7267" s="263">
        <v>119.80978573585782</v>
      </c>
    </row>
    <row r="7268" spans="2:3" x14ac:dyDescent="0.25">
      <c r="B7268" s="264">
        <v>7205</v>
      </c>
      <c r="C7268" s="263">
        <v>120.32727205190817</v>
      </c>
    </row>
    <row r="7269" spans="2:3" x14ac:dyDescent="0.25">
      <c r="B7269" s="264">
        <v>7206</v>
      </c>
      <c r="C7269" s="263">
        <v>129.02935512426521</v>
      </c>
    </row>
    <row r="7270" spans="2:3" x14ac:dyDescent="0.25">
      <c r="B7270" s="264">
        <v>7207</v>
      </c>
      <c r="C7270" s="263">
        <v>102.23815213589063</v>
      </c>
    </row>
    <row r="7271" spans="2:3" x14ac:dyDescent="0.25">
      <c r="B7271" s="264">
        <v>7208</v>
      </c>
      <c r="C7271" s="263">
        <v>126.63659554339306</v>
      </c>
    </row>
    <row r="7272" spans="2:3" x14ac:dyDescent="0.25">
      <c r="B7272" s="264">
        <v>7209</v>
      </c>
      <c r="C7272" s="263">
        <v>122.25782112581079</v>
      </c>
    </row>
    <row r="7273" spans="2:3" x14ac:dyDescent="0.25">
      <c r="B7273" s="264">
        <v>7210</v>
      </c>
      <c r="C7273" s="263">
        <v>101.16747188491662</v>
      </c>
    </row>
    <row r="7274" spans="2:3" x14ac:dyDescent="0.25">
      <c r="B7274" s="264">
        <v>7211</v>
      </c>
      <c r="C7274" s="263">
        <v>118.34800747789687</v>
      </c>
    </row>
    <row r="7275" spans="2:3" x14ac:dyDescent="0.25">
      <c r="B7275" s="264">
        <v>7212</v>
      </c>
      <c r="C7275" s="263">
        <v>133.36181008331855</v>
      </c>
    </row>
    <row r="7276" spans="2:3" x14ac:dyDescent="0.25">
      <c r="B7276" s="264">
        <v>7213</v>
      </c>
      <c r="C7276" s="263">
        <v>131.94733396393383</v>
      </c>
    </row>
    <row r="7277" spans="2:3" x14ac:dyDescent="0.25">
      <c r="B7277" s="264">
        <v>7214</v>
      </c>
      <c r="C7277" s="263">
        <v>113.91351188781086</v>
      </c>
    </row>
    <row r="7278" spans="2:3" x14ac:dyDescent="0.25">
      <c r="B7278" s="264">
        <v>7215</v>
      </c>
      <c r="C7278" s="263">
        <v>75.71308265690098</v>
      </c>
    </row>
    <row r="7279" spans="2:3" x14ac:dyDescent="0.25">
      <c r="B7279" s="264">
        <v>7216</v>
      </c>
      <c r="C7279" s="263">
        <v>126.47890675417982</v>
      </c>
    </row>
    <row r="7280" spans="2:3" x14ac:dyDescent="0.25">
      <c r="B7280" s="264">
        <v>7217</v>
      </c>
      <c r="C7280" s="263">
        <v>92.594513824070418</v>
      </c>
    </row>
    <row r="7281" spans="2:3" x14ac:dyDescent="0.25">
      <c r="B7281" s="264">
        <v>7218</v>
      </c>
      <c r="C7281" s="263">
        <v>103.48346778531494</v>
      </c>
    </row>
    <row r="7282" spans="2:3" x14ac:dyDescent="0.25">
      <c r="B7282" s="264">
        <v>7219</v>
      </c>
      <c r="C7282" s="263">
        <v>115.41707337277174</v>
      </c>
    </row>
    <row r="7283" spans="2:3" x14ac:dyDescent="0.25">
      <c r="B7283" s="264">
        <v>7220</v>
      </c>
      <c r="C7283" s="263">
        <v>144.53741304413489</v>
      </c>
    </row>
    <row r="7284" spans="2:3" x14ac:dyDescent="0.25">
      <c r="B7284" s="264">
        <v>7221</v>
      </c>
      <c r="C7284" s="263">
        <v>154.91155880236053</v>
      </c>
    </row>
    <row r="7285" spans="2:3" x14ac:dyDescent="0.25">
      <c r="B7285" s="264">
        <v>7222</v>
      </c>
      <c r="C7285" s="263">
        <v>68.89783024666599</v>
      </c>
    </row>
    <row r="7286" spans="2:3" x14ac:dyDescent="0.25">
      <c r="B7286" s="264">
        <v>7223</v>
      </c>
      <c r="C7286" s="263">
        <v>121.57297852261181</v>
      </c>
    </row>
    <row r="7287" spans="2:3" x14ac:dyDescent="0.25">
      <c r="B7287" s="264">
        <v>7224</v>
      </c>
      <c r="C7287" s="263">
        <v>106.22162177222577</v>
      </c>
    </row>
    <row r="7288" spans="2:3" x14ac:dyDescent="0.25">
      <c r="B7288" s="264">
        <v>7225</v>
      </c>
      <c r="C7288" s="263">
        <v>129.17035961046622</v>
      </c>
    </row>
    <row r="7289" spans="2:3" x14ac:dyDescent="0.25">
      <c r="B7289" s="264">
        <v>7226</v>
      </c>
      <c r="C7289" s="263">
        <v>110.54521461114157</v>
      </c>
    </row>
    <row r="7290" spans="2:3" x14ac:dyDescent="0.25">
      <c r="B7290" s="264">
        <v>7227</v>
      </c>
      <c r="C7290" s="263">
        <v>96.005708827170992</v>
      </c>
    </row>
    <row r="7291" spans="2:3" x14ac:dyDescent="0.25">
      <c r="B7291" s="264">
        <v>7228</v>
      </c>
      <c r="C7291" s="263">
        <v>141.27561376704662</v>
      </c>
    </row>
    <row r="7292" spans="2:3" x14ac:dyDescent="0.25">
      <c r="B7292" s="264">
        <v>7229</v>
      </c>
      <c r="C7292" s="263">
        <v>92.935932017179937</v>
      </c>
    </row>
    <row r="7293" spans="2:3" x14ac:dyDescent="0.25">
      <c r="B7293" s="264">
        <v>7230</v>
      </c>
      <c r="C7293" s="263">
        <v>91.103751437107121</v>
      </c>
    </row>
    <row r="7294" spans="2:3" x14ac:dyDescent="0.25">
      <c r="B7294" s="264">
        <v>7231</v>
      </c>
      <c r="C7294" s="263">
        <v>132.43227905253818</v>
      </c>
    </row>
    <row r="7295" spans="2:3" x14ac:dyDescent="0.25">
      <c r="B7295" s="264">
        <v>7232</v>
      </c>
      <c r="C7295" s="263">
        <v>128.28741498149981</v>
      </c>
    </row>
    <row r="7296" spans="2:3" x14ac:dyDescent="0.25">
      <c r="B7296" s="264">
        <v>7233</v>
      </c>
      <c r="C7296" s="263">
        <v>84.654141289186072</v>
      </c>
    </row>
    <row r="7297" spans="2:3" x14ac:dyDescent="0.25">
      <c r="B7297" s="264">
        <v>7234</v>
      </c>
      <c r="C7297" s="263">
        <v>98.365066283115908</v>
      </c>
    </row>
    <row r="7298" spans="2:3" x14ac:dyDescent="0.25">
      <c r="B7298" s="264">
        <v>7235</v>
      </c>
      <c r="C7298" s="263">
        <v>132.85027442520737</v>
      </c>
    </row>
    <row r="7299" spans="2:3" x14ac:dyDescent="0.25">
      <c r="B7299" s="264">
        <v>7236</v>
      </c>
      <c r="C7299" s="263">
        <v>128.66929624459732</v>
      </c>
    </row>
    <row r="7300" spans="2:3" x14ac:dyDescent="0.25">
      <c r="B7300" s="264">
        <v>7237</v>
      </c>
      <c r="C7300" s="263">
        <v>104.59970439588568</v>
      </c>
    </row>
    <row r="7301" spans="2:3" x14ac:dyDescent="0.25">
      <c r="B7301" s="264">
        <v>7238</v>
      </c>
      <c r="C7301" s="263">
        <v>119.29456230184631</v>
      </c>
    </row>
    <row r="7302" spans="2:3" x14ac:dyDescent="0.25">
      <c r="B7302" s="264">
        <v>7239</v>
      </c>
      <c r="C7302" s="263">
        <v>128.36313779908392</v>
      </c>
    </row>
    <row r="7303" spans="2:3" x14ac:dyDescent="0.25">
      <c r="B7303" s="264">
        <v>7240</v>
      </c>
      <c r="C7303" s="263">
        <v>109.79550475311194</v>
      </c>
    </row>
    <row r="7304" spans="2:3" x14ac:dyDescent="0.25">
      <c r="B7304" s="264">
        <v>7241</v>
      </c>
      <c r="C7304" s="263">
        <v>82.781616540495762</v>
      </c>
    </row>
    <row r="7305" spans="2:3" x14ac:dyDescent="0.25">
      <c r="B7305" s="264">
        <v>7242</v>
      </c>
      <c r="C7305" s="263">
        <v>93.753699843637946</v>
      </c>
    </row>
    <row r="7306" spans="2:3" x14ac:dyDescent="0.25">
      <c r="B7306" s="264">
        <v>7243</v>
      </c>
      <c r="C7306" s="263">
        <v>82.607073089318732</v>
      </c>
    </row>
    <row r="7307" spans="2:3" x14ac:dyDescent="0.25">
      <c r="B7307" s="264">
        <v>7244</v>
      </c>
      <c r="C7307" s="263">
        <v>147.39213707957916</v>
      </c>
    </row>
    <row r="7308" spans="2:3" x14ac:dyDescent="0.25">
      <c r="B7308" s="264">
        <v>7245</v>
      </c>
      <c r="C7308" s="263">
        <v>138.56980479843094</v>
      </c>
    </row>
    <row r="7309" spans="2:3" x14ac:dyDescent="0.25">
      <c r="B7309" s="264">
        <v>7246</v>
      </c>
      <c r="C7309" s="263">
        <v>129.31493888499031</v>
      </c>
    </row>
    <row r="7310" spans="2:3" x14ac:dyDescent="0.25">
      <c r="B7310" s="264">
        <v>7247</v>
      </c>
      <c r="C7310" s="263">
        <v>85.531971206125618</v>
      </c>
    </row>
    <row r="7311" spans="2:3" x14ac:dyDescent="0.25">
      <c r="B7311" s="264">
        <v>7248</v>
      </c>
      <c r="C7311" s="263">
        <v>120.12499780124494</v>
      </c>
    </row>
    <row r="7312" spans="2:3" x14ac:dyDescent="0.25">
      <c r="B7312" s="264">
        <v>7249</v>
      </c>
      <c r="C7312" s="263">
        <v>142.00241276926016</v>
      </c>
    </row>
    <row r="7313" spans="2:3" x14ac:dyDescent="0.25">
      <c r="B7313" s="264">
        <v>7250</v>
      </c>
      <c r="C7313" s="263">
        <v>67.392607653254629</v>
      </c>
    </row>
    <row r="7314" spans="2:3" x14ac:dyDescent="0.25">
      <c r="B7314" s="264">
        <v>7251</v>
      </c>
      <c r="C7314" s="263">
        <v>158.27617097065615</v>
      </c>
    </row>
    <row r="7315" spans="2:3" x14ac:dyDescent="0.25">
      <c r="B7315" s="264">
        <v>7252</v>
      </c>
      <c r="C7315" s="263">
        <v>97.905970183664479</v>
      </c>
    </row>
    <row r="7316" spans="2:3" x14ac:dyDescent="0.25">
      <c r="B7316" s="264">
        <v>7253</v>
      </c>
      <c r="C7316" s="263">
        <v>125.07531917208678</v>
      </c>
    </row>
    <row r="7317" spans="2:3" x14ac:dyDescent="0.25">
      <c r="B7317" s="264">
        <v>7254</v>
      </c>
      <c r="C7317" s="263">
        <v>140.45842865783925</v>
      </c>
    </row>
    <row r="7318" spans="2:3" x14ac:dyDescent="0.25">
      <c r="B7318" s="264">
        <v>7255</v>
      </c>
      <c r="C7318" s="263">
        <v>117.09281510669159</v>
      </c>
    </row>
    <row r="7319" spans="2:3" x14ac:dyDescent="0.25">
      <c r="B7319" s="264">
        <v>7256</v>
      </c>
      <c r="C7319" s="263">
        <v>132.05796901910489</v>
      </c>
    </row>
    <row r="7320" spans="2:3" x14ac:dyDescent="0.25">
      <c r="B7320" s="264">
        <v>7257</v>
      </c>
      <c r="C7320" s="263">
        <v>149.99853044820384</v>
      </c>
    </row>
    <row r="7321" spans="2:3" x14ac:dyDescent="0.25">
      <c r="B7321" s="264">
        <v>7258</v>
      </c>
      <c r="C7321" s="263">
        <v>144.27036060314774</v>
      </c>
    </row>
    <row r="7322" spans="2:3" x14ac:dyDescent="0.25">
      <c r="B7322" s="264">
        <v>7259</v>
      </c>
      <c r="C7322" s="263">
        <v>129.87004785666591</v>
      </c>
    </row>
    <row r="7323" spans="2:3" x14ac:dyDescent="0.25">
      <c r="B7323" s="264">
        <v>7260</v>
      </c>
      <c r="C7323" s="263">
        <v>151.19082985607497</v>
      </c>
    </row>
    <row r="7324" spans="2:3" x14ac:dyDescent="0.25">
      <c r="B7324" s="264">
        <v>7261</v>
      </c>
      <c r="C7324" s="263">
        <v>106.19013705461785</v>
      </c>
    </row>
    <row r="7325" spans="2:3" x14ac:dyDescent="0.25">
      <c r="B7325" s="264">
        <v>7262</v>
      </c>
      <c r="C7325" s="263">
        <v>113.94547575863959</v>
      </c>
    </row>
    <row r="7326" spans="2:3" x14ac:dyDescent="0.25">
      <c r="B7326" s="264">
        <v>7263</v>
      </c>
      <c r="C7326" s="263">
        <v>97.064332512010211</v>
      </c>
    </row>
    <row r="7327" spans="2:3" x14ac:dyDescent="0.25">
      <c r="B7327" s="264">
        <v>7264</v>
      </c>
      <c r="C7327" s="263">
        <v>137.49607145093498</v>
      </c>
    </row>
    <row r="7328" spans="2:3" x14ac:dyDescent="0.25">
      <c r="B7328" s="264">
        <v>7265</v>
      </c>
      <c r="C7328" s="263">
        <v>124.20996528878403</v>
      </c>
    </row>
    <row r="7329" spans="2:3" x14ac:dyDescent="0.25">
      <c r="B7329" s="264">
        <v>7266</v>
      </c>
      <c r="C7329" s="263">
        <v>156.14944268707552</v>
      </c>
    </row>
    <row r="7330" spans="2:3" x14ac:dyDescent="0.25">
      <c r="B7330" s="264">
        <v>7267</v>
      </c>
      <c r="C7330" s="263">
        <v>163.81612802932992</v>
      </c>
    </row>
    <row r="7331" spans="2:3" x14ac:dyDescent="0.25">
      <c r="B7331" s="264">
        <v>7268</v>
      </c>
      <c r="C7331" s="263">
        <v>111.26728477477792</v>
      </c>
    </row>
    <row r="7332" spans="2:3" x14ac:dyDescent="0.25">
      <c r="B7332" s="264">
        <v>7269</v>
      </c>
      <c r="C7332" s="263">
        <v>120.4287376707572</v>
      </c>
    </row>
    <row r="7333" spans="2:3" x14ac:dyDescent="0.25">
      <c r="B7333" s="264">
        <v>7270</v>
      </c>
      <c r="C7333" s="263">
        <v>122.78835983116875</v>
      </c>
    </row>
    <row r="7334" spans="2:3" x14ac:dyDescent="0.25">
      <c r="B7334" s="264">
        <v>7271</v>
      </c>
      <c r="C7334" s="263">
        <v>159.9260399084435</v>
      </c>
    </row>
    <row r="7335" spans="2:3" x14ac:dyDescent="0.25">
      <c r="B7335" s="264">
        <v>7272</v>
      </c>
      <c r="C7335" s="263">
        <v>101.90349909737334</v>
      </c>
    </row>
    <row r="7336" spans="2:3" x14ac:dyDescent="0.25">
      <c r="B7336" s="264">
        <v>7273</v>
      </c>
      <c r="C7336" s="263">
        <v>128.50190697934107</v>
      </c>
    </row>
    <row r="7337" spans="2:3" x14ac:dyDescent="0.25">
      <c r="B7337" s="264">
        <v>7274</v>
      </c>
      <c r="C7337" s="263">
        <v>113.9879678901986</v>
      </c>
    </row>
    <row r="7338" spans="2:3" x14ac:dyDescent="0.25">
      <c r="B7338" s="264">
        <v>7275</v>
      </c>
      <c r="C7338" s="263">
        <v>149.52030015401346</v>
      </c>
    </row>
    <row r="7339" spans="2:3" x14ac:dyDescent="0.25">
      <c r="B7339" s="264">
        <v>7276</v>
      </c>
      <c r="C7339" s="263">
        <v>108.45574667517712</v>
      </c>
    </row>
    <row r="7340" spans="2:3" x14ac:dyDescent="0.25">
      <c r="B7340" s="264">
        <v>7277</v>
      </c>
      <c r="C7340" s="263">
        <v>104.69622874179231</v>
      </c>
    </row>
    <row r="7341" spans="2:3" x14ac:dyDescent="0.25">
      <c r="B7341" s="264">
        <v>7278</v>
      </c>
      <c r="C7341" s="263">
        <v>110.56478091666679</v>
      </c>
    </row>
    <row r="7342" spans="2:3" x14ac:dyDescent="0.25">
      <c r="B7342" s="264">
        <v>7279</v>
      </c>
      <c r="C7342" s="263">
        <v>90.558439418657471</v>
      </c>
    </row>
    <row r="7343" spans="2:3" x14ac:dyDescent="0.25">
      <c r="B7343" s="264">
        <v>7280</v>
      </c>
      <c r="C7343" s="263">
        <v>138.99223054036582</v>
      </c>
    </row>
    <row r="7344" spans="2:3" x14ac:dyDescent="0.25">
      <c r="B7344" s="264">
        <v>7281</v>
      </c>
      <c r="C7344" s="263">
        <v>155.76726124426449</v>
      </c>
    </row>
    <row r="7345" spans="2:3" x14ac:dyDescent="0.25">
      <c r="B7345" s="264">
        <v>7282</v>
      </c>
      <c r="C7345" s="263">
        <v>95.008622317488346</v>
      </c>
    </row>
    <row r="7346" spans="2:3" x14ac:dyDescent="0.25">
      <c r="B7346" s="264">
        <v>7283</v>
      </c>
      <c r="C7346" s="263">
        <v>145.2251658829482</v>
      </c>
    </row>
    <row r="7347" spans="2:3" x14ac:dyDescent="0.25">
      <c r="B7347" s="264">
        <v>7284</v>
      </c>
      <c r="C7347" s="263">
        <v>104.05288485744121</v>
      </c>
    </row>
    <row r="7348" spans="2:3" x14ac:dyDescent="0.25">
      <c r="B7348" s="264">
        <v>7285</v>
      </c>
      <c r="C7348" s="263">
        <v>134.47469003461919</v>
      </c>
    </row>
    <row r="7349" spans="2:3" x14ac:dyDescent="0.25">
      <c r="B7349" s="264">
        <v>7286</v>
      </c>
      <c r="C7349" s="263">
        <v>102.91217475684425</v>
      </c>
    </row>
    <row r="7350" spans="2:3" x14ac:dyDescent="0.25">
      <c r="B7350" s="264">
        <v>7287</v>
      </c>
      <c r="C7350" s="263">
        <v>158.16289917205006</v>
      </c>
    </row>
    <row r="7351" spans="2:3" x14ac:dyDescent="0.25">
      <c r="B7351" s="264">
        <v>7288</v>
      </c>
      <c r="C7351" s="263">
        <v>120.7451720601498</v>
      </c>
    </row>
    <row r="7352" spans="2:3" x14ac:dyDescent="0.25">
      <c r="B7352" s="264">
        <v>7289</v>
      </c>
      <c r="C7352" s="263">
        <v>106.69291729124382</v>
      </c>
    </row>
    <row r="7353" spans="2:3" x14ac:dyDescent="0.25">
      <c r="B7353" s="264">
        <v>7290</v>
      </c>
      <c r="C7353" s="263">
        <v>90.43048812177588</v>
      </c>
    </row>
    <row r="7354" spans="2:3" x14ac:dyDescent="0.25">
      <c r="B7354" s="264">
        <v>7291</v>
      </c>
      <c r="C7354" s="263">
        <v>134.37576206780057</v>
      </c>
    </row>
    <row r="7355" spans="2:3" x14ac:dyDescent="0.25">
      <c r="B7355" s="264">
        <v>7292</v>
      </c>
      <c r="C7355" s="263">
        <v>148.31643570539768</v>
      </c>
    </row>
    <row r="7356" spans="2:3" x14ac:dyDescent="0.25">
      <c r="B7356" s="264">
        <v>7293</v>
      </c>
      <c r="C7356" s="263">
        <v>129.61407437678878</v>
      </c>
    </row>
    <row r="7357" spans="2:3" x14ac:dyDescent="0.25">
      <c r="B7357" s="264">
        <v>7294</v>
      </c>
      <c r="C7357" s="263">
        <v>121.99546034378487</v>
      </c>
    </row>
    <row r="7358" spans="2:3" x14ac:dyDescent="0.25">
      <c r="B7358" s="264">
        <v>7295</v>
      </c>
      <c r="C7358" s="263">
        <v>98.112331309151884</v>
      </c>
    </row>
    <row r="7359" spans="2:3" x14ac:dyDescent="0.25">
      <c r="B7359" s="264">
        <v>7296</v>
      </c>
      <c r="C7359" s="263">
        <v>78.15001656960608</v>
      </c>
    </row>
    <row r="7360" spans="2:3" x14ac:dyDescent="0.25">
      <c r="B7360" s="264">
        <v>7297</v>
      </c>
      <c r="C7360" s="263">
        <v>99.031333401479216</v>
      </c>
    </row>
    <row r="7361" spans="2:3" x14ac:dyDescent="0.25">
      <c r="B7361" s="264">
        <v>7298</v>
      </c>
      <c r="C7361" s="263">
        <v>124.65614160464054</v>
      </c>
    </row>
    <row r="7362" spans="2:3" x14ac:dyDescent="0.25">
      <c r="B7362" s="264">
        <v>7299</v>
      </c>
      <c r="C7362" s="263">
        <v>162.38282542581496</v>
      </c>
    </row>
    <row r="7363" spans="2:3" x14ac:dyDescent="0.25">
      <c r="B7363" s="264">
        <v>7300</v>
      </c>
      <c r="C7363" s="263">
        <v>74.193431972707586</v>
      </c>
    </row>
    <row r="7364" spans="2:3" x14ac:dyDescent="0.25">
      <c r="B7364" s="264">
        <v>7301</v>
      </c>
      <c r="C7364" s="263">
        <v>90.215401365351539</v>
      </c>
    </row>
    <row r="7365" spans="2:3" x14ac:dyDescent="0.25">
      <c r="B7365" s="264">
        <v>7302</v>
      </c>
      <c r="C7365" s="263">
        <v>95.786772230834856</v>
      </c>
    </row>
    <row r="7366" spans="2:3" x14ac:dyDescent="0.25">
      <c r="B7366" s="264">
        <v>7303</v>
      </c>
      <c r="C7366" s="263">
        <v>57.322194406091342</v>
      </c>
    </row>
    <row r="7367" spans="2:3" x14ac:dyDescent="0.25">
      <c r="B7367" s="264">
        <v>7304</v>
      </c>
      <c r="C7367" s="263">
        <v>96.71113246920865</v>
      </c>
    </row>
    <row r="7368" spans="2:3" x14ac:dyDescent="0.25">
      <c r="B7368" s="264">
        <v>7305</v>
      </c>
      <c r="C7368" s="263">
        <v>131.22300562742353</v>
      </c>
    </row>
    <row r="7369" spans="2:3" x14ac:dyDescent="0.25">
      <c r="B7369" s="264">
        <v>7306</v>
      </c>
      <c r="C7369" s="263">
        <v>112.24278878529773</v>
      </c>
    </row>
    <row r="7370" spans="2:3" x14ac:dyDescent="0.25">
      <c r="B7370" s="264">
        <v>7307</v>
      </c>
      <c r="C7370" s="263">
        <v>96.966104663302872</v>
      </c>
    </row>
    <row r="7371" spans="2:3" x14ac:dyDescent="0.25">
      <c r="B7371" s="264">
        <v>7308</v>
      </c>
      <c r="C7371" s="263">
        <v>73.859313828443703</v>
      </c>
    </row>
    <row r="7372" spans="2:3" x14ac:dyDescent="0.25">
      <c r="B7372" s="264">
        <v>7309</v>
      </c>
      <c r="C7372" s="263">
        <v>140.7611413947123</v>
      </c>
    </row>
    <row r="7373" spans="2:3" x14ac:dyDescent="0.25">
      <c r="B7373" s="264">
        <v>7310</v>
      </c>
      <c r="C7373" s="263">
        <v>160.17881488513768</v>
      </c>
    </row>
    <row r="7374" spans="2:3" x14ac:dyDescent="0.25">
      <c r="B7374" s="264">
        <v>7311</v>
      </c>
      <c r="C7374" s="263">
        <v>174.60839091756677</v>
      </c>
    </row>
    <row r="7375" spans="2:3" x14ac:dyDescent="0.25">
      <c r="B7375" s="264">
        <v>7312</v>
      </c>
      <c r="C7375" s="263">
        <v>115.58935677102231</v>
      </c>
    </row>
    <row r="7376" spans="2:3" x14ac:dyDescent="0.25">
      <c r="B7376" s="264">
        <v>7313</v>
      </c>
      <c r="C7376" s="263">
        <v>97.01766633741579</v>
      </c>
    </row>
    <row r="7377" spans="2:3" x14ac:dyDescent="0.25">
      <c r="B7377" s="264">
        <v>7314</v>
      </c>
      <c r="C7377" s="263">
        <v>143.41572694602516</v>
      </c>
    </row>
    <row r="7378" spans="2:3" x14ac:dyDescent="0.25">
      <c r="B7378" s="264">
        <v>7315</v>
      </c>
      <c r="C7378" s="263">
        <v>127.38817525333296</v>
      </c>
    </row>
    <row r="7379" spans="2:3" x14ac:dyDescent="0.25">
      <c r="B7379" s="264">
        <v>7316</v>
      </c>
      <c r="C7379" s="263">
        <v>135.89731187928683</v>
      </c>
    </row>
    <row r="7380" spans="2:3" x14ac:dyDescent="0.25">
      <c r="B7380" s="264">
        <v>7317</v>
      </c>
      <c r="C7380" s="263">
        <v>104.89588614463962</v>
      </c>
    </row>
    <row r="7381" spans="2:3" x14ac:dyDescent="0.25">
      <c r="B7381" s="264">
        <v>7318</v>
      </c>
      <c r="C7381" s="263">
        <v>162.5361713876645</v>
      </c>
    </row>
    <row r="7382" spans="2:3" x14ac:dyDescent="0.25">
      <c r="B7382" s="264">
        <v>7319</v>
      </c>
      <c r="C7382" s="263">
        <v>186.03409220608981</v>
      </c>
    </row>
    <row r="7383" spans="2:3" x14ac:dyDescent="0.25">
      <c r="B7383" s="264">
        <v>7320</v>
      </c>
      <c r="C7383" s="263">
        <v>77.607741063327353</v>
      </c>
    </row>
    <row r="7384" spans="2:3" x14ac:dyDescent="0.25">
      <c r="B7384" s="264">
        <v>7321</v>
      </c>
      <c r="C7384" s="263">
        <v>108.9833151491525</v>
      </c>
    </row>
    <row r="7385" spans="2:3" x14ac:dyDescent="0.25">
      <c r="B7385" s="264">
        <v>7322</v>
      </c>
      <c r="C7385" s="263">
        <v>95.722653392730024</v>
      </c>
    </row>
    <row r="7386" spans="2:3" x14ac:dyDescent="0.25">
      <c r="B7386" s="264">
        <v>7323</v>
      </c>
      <c r="C7386" s="263">
        <v>120.14156654813925</v>
      </c>
    </row>
    <row r="7387" spans="2:3" x14ac:dyDescent="0.25">
      <c r="B7387" s="264">
        <v>7324</v>
      </c>
      <c r="C7387" s="263">
        <v>103.30891029381741</v>
      </c>
    </row>
    <row r="7388" spans="2:3" x14ac:dyDescent="0.25">
      <c r="B7388" s="264">
        <v>7325</v>
      </c>
      <c r="C7388" s="263">
        <v>125.47687668359409</v>
      </c>
    </row>
    <row r="7389" spans="2:3" x14ac:dyDescent="0.25">
      <c r="B7389" s="264">
        <v>7326</v>
      </c>
      <c r="C7389" s="263">
        <v>120.02066497959284</v>
      </c>
    </row>
    <row r="7390" spans="2:3" x14ac:dyDescent="0.25">
      <c r="B7390" s="264">
        <v>7327</v>
      </c>
      <c r="C7390" s="263">
        <v>120.12212802807255</v>
      </c>
    </row>
    <row r="7391" spans="2:3" x14ac:dyDescent="0.25">
      <c r="B7391" s="264">
        <v>7328</v>
      </c>
      <c r="C7391" s="263">
        <v>139.3612677090066</v>
      </c>
    </row>
    <row r="7392" spans="2:3" x14ac:dyDescent="0.25">
      <c r="B7392" s="264">
        <v>7329</v>
      </c>
      <c r="C7392" s="263">
        <v>145.82192876592973</v>
      </c>
    </row>
    <row r="7393" spans="2:3" x14ac:dyDescent="0.25">
      <c r="B7393" s="264">
        <v>7330</v>
      </c>
      <c r="C7393" s="263">
        <v>118.23190442984624</v>
      </c>
    </row>
    <row r="7394" spans="2:3" x14ac:dyDescent="0.25">
      <c r="B7394" s="264">
        <v>7331</v>
      </c>
      <c r="C7394" s="263">
        <v>129.05191542415366</v>
      </c>
    </row>
    <row r="7395" spans="2:3" x14ac:dyDescent="0.25">
      <c r="B7395" s="264">
        <v>7332</v>
      </c>
      <c r="C7395" s="263">
        <v>125.8642761148085</v>
      </c>
    </row>
    <row r="7396" spans="2:3" x14ac:dyDescent="0.25">
      <c r="B7396" s="264">
        <v>7333</v>
      </c>
      <c r="C7396" s="263">
        <v>113.16682915580421</v>
      </c>
    </row>
    <row r="7397" spans="2:3" x14ac:dyDescent="0.25">
      <c r="B7397" s="264">
        <v>7334</v>
      </c>
      <c r="C7397" s="263">
        <v>114.88695546656474</v>
      </c>
    </row>
    <row r="7398" spans="2:3" x14ac:dyDescent="0.25">
      <c r="B7398" s="264">
        <v>7335</v>
      </c>
      <c r="C7398" s="263">
        <v>148.05347826639485</v>
      </c>
    </row>
    <row r="7399" spans="2:3" x14ac:dyDescent="0.25">
      <c r="B7399" s="264">
        <v>7336</v>
      </c>
      <c r="C7399" s="263">
        <v>146.62370833272405</v>
      </c>
    </row>
    <row r="7400" spans="2:3" x14ac:dyDescent="0.25">
      <c r="B7400" s="264">
        <v>7337</v>
      </c>
      <c r="C7400" s="263">
        <v>71.60478689954914</v>
      </c>
    </row>
    <row r="7401" spans="2:3" x14ac:dyDescent="0.25">
      <c r="B7401" s="264">
        <v>7338</v>
      </c>
      <c r="C7401" s="263">
        <v>115.71982851500997</v>
      </c>
    </row>
    <row r="7402" spans="2:3" x14ac:dyDescent="0.25">
      <c r="B7402" s="264">
        <v>7339</v>
      </c>
      <c r="C7402" s="263">
        <v>128.95993712726843</v>
      </c>
    </row>
    <row r="7403" spans="2:3" x14ac:dyDescent="0.25">
      <c r="B7403" s="264">
        <v>7340</v>
      </c>
      <c r="C7403" s="263">
        <v>115.86752218154513</v>
      </c>
    </row>
    <row r="7404" spans="2:3" x14ac:dyDescent="0.25">
      <c r="B7404" s="264">
        <v>7341</v>
      </c>
      <c r="C7404" s="263">
        <v>112.78176445094574</v>
      </c>
    </row>
    <row r="7405" spans="2:3" x14ac:dyDescent="0.25">
      <c r="B7405" s="264">
        <v>7342</v>
      </c>
      <c r="C7405" s="263">
        <v>125.67137905588872</v>
      </c>
    </row>
    <row r="7406" spans="2:3" x14ac:dyDescent="0.25">
      <c r="B7406" s="264">
        <v>7343</v>
      </c>
      <c r="C7406" s="263">
        <v>122.92898441848962</v>
      </c>
    </row>
    <row r="7407" spans="2:3" x14ac:dyDescent="0.25">
      <c r="B7407" s="264">
        <v>7344</v>
      </c>
      <c r="C7407" s="263">
        <v>133.20511154387552</v>
      </c>
    </row>
    <row r="7408" spans="2:3" x14ac:dyDescent="0.25">
      <c r="B7408" s="264">
        <v>7345</v>
      </c>
      <c r="C7408" s="263">
        <v>166.07977857915756</v>
      </c>
    </row>
    <row r="7409" spans="2:3" x14ac:dyDescent="0.25">
      <c r="B7409" s="264">
        <v>7346</v>
      </c>
      <c r="C7409" s="263">
        <v>97.42766157302141</v>
      </c>
    </row>
    <row r="7410" spans="2:3" x14ac:dyDescent="0.25">
      <c r="B7410" s="264">
        <v>7347</v>
      </c>
      <c r="C7410" s="263">
        <v>125.89065032535645</v>
      </c>
    </row>
    <row r="7411" spans="2:3" x14ac:dyDescent="0.25">
      <c r="B7411" s="264">
        <v>7348</v>
      </c>
      <c r="C7411" s="263">
        <v>117.18167212751104</v>
      </c>
    </row>
    <row r="7412" spans="2:3" x14ac:dyDescent="0.25">
      <c r="B7412" s="264">
        <v>7349</v>
      </c>
      <c r="C7412" s="263">
        <v>120.80002227616781</v>
      </c>
    </row>
    <row r="7413" spans="2:3" x14ac:dyDescent="0.25">
      <c r="B7413" s="264">
        <v>7350</v>
      </c>
      <c r="C7413" s="263">
        <v>88.418436534928844</v>
      </c>
    </row>
    <row r="7414" spans="2:3" x14ac:dyDescent="0.25">
      <c r="B7414" s="264">
        <v>7351</v>
      </c>
      <c r="C7414" s="263">
        <v>66.426010770513614</v>
      </c>
    </row>
    <row r="7415" spans="2:3" x14ac:dyDescent="0.25">
      <c r="B7415" s="264">
        <v>7352</v>
      </c>
      <c r="C7415" s="263">
        <v>95.886766384121003</v>
      </c>
    </row>
    <row r="7416" spans="2:3" x14ac:dyDescent="0.25">
      <c r="B7416" s="264">
        <v>7353</v>
      </c>
      <c r="C7416" s="263">
        <v>134.1724109488664</v>
      </c>
    </row>
    <row r="7417" spans="2:3" x14ac:dyDescent="0.25">
      <c r="B7417" s="264">
        <v>7354</v>
      </c>
      <c r="C7417" s="263">
        <v>97.223838080244889</v>
      </c>
    </row>
    <row r="7418" spans="2:3" x14ac:dyDescent="0.25">
      <c r="B7418" s="264">
        <v>7355</v>
      </c>
      <c r="C7418" s="263">
        <v>146.14963070406017</v>
      </c>
    </row>
    <row r="7419" spans="2:3" x14ac:dyDescent="0.25">
      <c r="B7419" s="264">
        <v>7356</v>
      </c>
      <c r="C7419" s="263">
        <v>139.57088921919672</v>
      </c>
    </row>
    <row r="7420" spans="2:3" x14ac:dyDescent="0.25">
      <c r="B7420" s="264">
        <v>7357</v>
      </c>
      <c r="C7420" s="263">
        <v>116.24608408836369</v>
      </c>
    </row>
    <row r="7421" spans="2:3" x14ac:dyDescent="0.25">
      <c r="B7421" s="264">
        <v>7358</v>
      </c>
      <c r="C7421" s="263">
        <v>83.930659415852688</v>
      </c>
    </row>
    <row r="7422" spans="2:3" x14ac:dyDescent="0.25">
      <c r="B7422" s="264">
        <v>7359</v>
      </c>
      <c r="C7422" s="263">
        <v>95.726451576606507</v>
      </c>
    </row>
    <row r="7423" spans="2:3" x14ac:dyDescent="0.25">
      <c r="B7423" s="264">
        <v>7360</v>
      </c>
      <c r="C7423" s="263">
        <v>135.06617220251621</v>
      </c>
    </row>
    <row r="7424" spans="2:3" x14ac:dyDescent="0.25">
      <c r="B7424" s="264">
        <v>7361</v>
      </c>
      <c r="C7424" s="263">
        <v>116.25920879391063</v>
      </c>
    </row>
    <row r="7425" spans="2:3" x14ac:dyDescent="0.25">
      <c r="B7425" s="264">
        <v>7362</v>
      </c>
      <c r="C7425" s="263">
        <v>137.57611514126606</v>
      </c>
    </row>
    <row r="7426" spans="2:3" x14ac:dyDescent="0.25">
      <c r="B7426" s="264">
        <v>7363</v>
      </c>
      <c r="C7426" s="263">
        <v>112.25020394084724</v>
      </c>
    </row>
    <row r="7427" spans="2:3" x14ac:dyDescent="0.25">
      <c r="B7427" s="264">
        <v>7364</v>
      </c>
      <c r="C7427" s="263">
        <v>109.25348970277304</v>
      </c>
    </row>
    <row r="7428" spans="2:3" x14ac:dyDescent="0.25">
      <c r="B7428" s="264">
        <v>7365</v>
      </c>
      <c r="C7428" s="263">
        <v>118.7303265417838</v>
      </c>
    </row>
    <row r="7429" spans="2:3" x14ac:dyDescent="0.25">
      <c r="B7429" s="264">
        <v>7366</v>
      </c>
      <c r="C7429" s="263">
        <v>90.333376962668481</v>
      </c>
    </row>
    <row r="7430" spans="2:3" x14ac:dyDescent="0.25">
      <c r="B7430" s="264">
        <v>7367</v>
      </c>
      <c r="C7430" s="263">
        <v>104.31916230796013</v>
      </c>
    </row>
    <row r="7431" spans="2:3" x14ac:dyDescent="0.25">
      <c r="B7431" s="264">
        <v>7368</v>
      </c>
      <c r="C7431" s="263">
        <v>121.28082189430303</v>
      </c>
    </row>
    <row r="7432" spans="2:3" x14ac:dyDescent="0.25">
      <c r="B7432" s="264">
        <v>7369</v>
      </c>
      <c r="C7432" s="263">
        <v>113.91126221177444</v>
      </c>
    </row>
    <row r="7433" spans="2:3" x14ac:dyDescent="0.25">
      <c r="B7433" s="264">
        <v>7370</v>
      </c>
      <c r="C7433" s="263">
        <v>137.22052718107369</v>
      </c>
    </row>
    <row r="7434" spans="2:3" x14ac:dyDescent="0.25">
      <c r="B7434" s="264">
        <v>7371</v>
      </c>
      <c r="C7434" s="263">
        <v>122.49740893996248</v>
      </c>
    </row>
    <row r="7435" spans="2:3" x14ac:dyDescent="0.25">
      <c r="B7435" s="264">
        <v>7372</v>
      </c>
      <c r="C7435" s="263">
        <v>131.04721092220848</v>
      </c>
    </row>
    <row r="7436" spans="2:3" x14ac:dyDescent="0.25">
      <c r="B7436" s="264">
        <v>7373</v>
      </c>
      <c r="C7436" s="263">
        <v>127.08889061501034</v>
      </c>
    </row>
    <row r="7437" spans="2:3" x14ac:dyDescent="0.25">
      <c r="B7437" s="264">
        <v>7374</v>
      </c>
      <c r="C7437" s="263">
        <v>160.57830285670633</v>
      </c>
    </row>
    <row r="7438" spans="2:3" x14ac:dyDescent="0.25">
      <c r="B7438" s="264">
        <v>7375</v>
      </c>
      <c r="C7438" s="263">
        <v>90.137778541379703</v>
      </c>
    </row>
    <row r="7439" spans="2:3" x14ac:dyDescent="0.25">
      <c r="B7439" s="264">
        <v>7376</v>
      </c>
      <c r="C7439" s="263">
        <v>96.252762798778875</v>
      </c>
    </row>
    <row r="7440" spans="2:3" x14ac:dyDescent="0.25">
      <c r="B7440" s="264">
        <v>7377</v>
      </c>
      <c r="C7440" s="263">
        <v>126.7209960150111</v>
      </c>
    </row>
    <row r="7441" spans="2:3" x14ac:dyDescent="0.25">
      <c r="B7441" s="264">
        <v>7378</v>
      </c>
      <c r="C7441" s="263">
        <v>159.30805847559606</v>
      </c>
    </row>
    <row r="7442" spans="2:3" x14ac:dyDescent="0.25">
      <c r="B7442" s="264">
        <v>7379</v>
      </c>
      <c r="C7442" s="263">
        <v>134.82281173368659</v>
      </c>
    </row>
    <row r="7443" spans="2:3" x14ac:dyDescent="0.25">
      <c r="B7443" s="264">
        <v>7380</v>
      </c>
      <c r="C7443" s="263">
        <v>85.288390618162879</v>
      </c>
    </row>
    <row r="7444" spans="2:3" x14ac:dyDescent="0.25">
      <c r="B7444" s="264">
        <v>7381</v>
      </c>
      <c r="C7444" s="263">
        <v>148.67876314639057</v>
      </c>
    </row>
    <row r="7445" spans="2:3" x14ac:dyDescent="0.25">
      <c r="B7445" s="264">
        <v>7382</v>
      </c>
      <c r="C7445" s="263">
        <v>102.17999278303971</v>
      </c>
    </row>
    <row r="7446" spans="2:3" x14ac:dyDescent="0.25">
      <c r="B7446" s="264">
        <v>7383</v>
      </c>
      <c r="C7446" s="263">
        <v>143.63253853004261</v>
      </c>
    </row>
    <row r="7447" spans="2:3" x14ac:dyDescent="0.25">
      <c r="B7447" s="264">
        <v>7384</v>
      </c>
      <c r="C7447" s="263">
        <v>92.953548006242357</v>
      </c>
    </row>
    <row r="7448" spans="2:3" x14ac:dyDescent="0.25">
      <c r="B7448" s="264">
        <v>7385</v>
      </c>
      <c r="C7448" s="263">
        <v>118.81105174573983</v>
      </c>
    </row>
    <row r="7449" spans="2:3" x14ac:dyDescent="0.25">
      <c r="B7449" s="264">
        <v>7386</v>
      </c>
      <c r="C7449" s="263">
        <v>156.08273130385911</v>
      </c>
    </row>
    <row r="7450" spans="2:3" x14ac:dyDescent="0.25">
      <c r="B7450" s="264">
        <v>7387</v>
      </c>
      <c r="C7450" s="263">
        <v>127.01070560691191</v>
      </c>
    </row>
    <row r="7451" spans="2:3" x14ac:dyDescent="0.25">
      <c r="B7451" s="264">
        <v>7388</v>
      </c>
      <c r="C7451" s="263">
        <v>109.14259378478557</v>
      </c>
    </row>
    <row r="7452" spans="2:3" x14ac:dyDescent="0.25">
      <c r="B7452" s="264">
        <v>7389</v>
      </c>
      <c r="C7452" s="263">
        <v>91.028464249166291</v>
      </c>
    </row>
    <row r="7453" spans="2:3" x14ac:dyDescent="0.25">
      <c r="B7453" s="264">
        <v>7390</v>
      </c>
      <c r="C7453" s="263">
        <v>145.1996585666293</v>
      </c>
    </row>
    <row r="7454" spans="2:3" x14ac:dyDescent="0.25">
      <c r="B7454" s="264">
        <v>7391</v>
      </c>
      <c r="C7454" s="263">
        <v>71.944351072534459</v>
      </c>
    </row>
    <row r="7455" spans="2:3" x14ac:dyDescent="0.25">
      <c r="B7455" s="264">
        <v>7392</v>
      </c>
      <c r="C7455" s="263">
        <v>131.73362127455363</v>
      </c>
    </row>
    <row r="7456" spans="2:3" x14ac:dyDescent="0.25">
      <c r="B7456" s="264">
        <v>7393</v>
      </c>
      <c r="C7456" s="263">
        <v>59.628764432306681</v>
      </c>
    </row>
    <row r="7457" spans="2:3" x14ac:dyDescent="0.25">
      <c r="B7457" s="264">
        <v>7394</v>
      </c>
      <c r="C7457" s="263">
        <v>133.75151291057131</v>
      </c>
    </row>
    <row r="7458" spans="2:3" x14ac:dyDescent="0.25">
      <c r="B7458" s="264">
        <v>7395</v>
      </c>
      <c r="C7458" s="263">
        <v>150.16000556027757</v>
      </c>
    </row>
    <row r="7459" spans="2:3" x14ac:dyDescent="0.25">
      <c r="B7459" s="264">
        <v>7396</v>
      </c>
      <c r="C7459" s="263">
        <v>119.06631022136432</v>
      </c>
    </row>
    <row r="7460" spans="2:3" x14ac:dyDescent="0.25">
      <c r="B7460" s="264">
        <v>7397</v>
      </c>
      <c r="C7460" s="263">
        <v>112.2642138434324</v>
      </c>
    </row>
    <row r="7461" spans="2:3" x14ac:dyDescent="0.25">
      <c r="B7461" s="264">
        <v>7398</v>
      </c>
      <c r="C7461" s="263">
        <v>128.92683880233531</v>
      </c>
    </row>
    <row r="7462" spans="2:3" x14ac:dyDescent="0.25">
      <c r="B7462" s="264">
        <v>7399</v>
      </c>
      <c r="C7462" s="263">
        <v>121.40289103523315</v>
      </c>
    </row>
    <row r="7463" spans="2:3" x14ac:dyDescent="0.25">
      <c r="B7463" s="264">
        <v>7400</v>
      </c>
      <c r="C7463" s="263">
        <v>67.317806054908672</v>
      </c>
    </row>
    <row r="7464" spans="2:3" x14ac:dyDescent="0.25">
      <c r="B7464" s="264">
        <v>7401</v>
      </c>
      <c r="C7464" s="263">
        <v>122.17034161216769</v>
      </c>
    </row>
    <row r="7465" spans="2:3" x14ac:dyDescent="0.25">
      <c r="B7465" s="264">
        <v>7402</v>
      </c>
      <c r="C7465" s="263">
        <v>122.30362107587746</v>
      </c>
    </row>
    <row r="7466" spans="2:3" x14ac:dyDescent="0.25">
      <c r="B7466" s="264">
        <v>7403</v>
      </c>
      <c r="C7466" s="263">
        <v>117.30446028684811</v>
      </c>
    </row>
    <row r="7467" spans="2:3" x14ac:dyDescent="0.25">
      <c r="B7467" s="264">
        <v>7404</v>
      </c>
      <c r="C7467" s="263">
        <v>99.43351427210294</v>
      </c>
    </row>
    <row r="7468" spans="2:3" x14ac:dyDescent="0.25">
      <c r="B7468" s="264">
        <v>7405</v>
      </c>
      <c r="C7468" s="263">
        <v>152.33102569159723</v>
      </c>
    </row>
    <row r="7469" spans="2:3" x14ac:dyDescent="0.25">
      <c r="B7469" s="264">
        <v>7406</v>
      </c>
      <c r="C7469" s="263">
        <v>137.42640495168158</v>
      </c>
    </row>
    <row r="7470" spans="2:3" x14ac:dyDescent="0.25">
      <c r="B7470" s="264">
        <v>7407</v>
      </c>
      <c r="C7470" s="263">
        <v>149.48934005602726</v>
      </c>
    </row>
    <row r="7471" spans="2:3" x14ac:dyDescent="0.25">
      <c r="B7471" s="264">
        <v>7408</v>
      </c>
      <c r="C7471" s="263">
        <v>137.47437821934045</v>
      </c>
    </row>
    <row r="7472" spans="2:3" x14ac:dyDescent="0.25">
      <c r="B7472" s="264">
        <v>7409</v>
      </c>
      <c r="C7472" s="263">
        <v>113.27562105062327</v>
      </c>
    </row>
    <row r="7473" spans="2:3" x14ac:dyDescent="0.25">
      <c r="B7473" s="264">
        <v>7410</v>
      </c>
      <c r="C7473" s="263">
        <v>74.397445945723859</v>
      </c>
    </row>
    <row r="7474" spans="2:3" x14ac:dyDescent="0.25">
      <c r="B7474" s="264">
        <v>7411</v>
      </c>
      <c r="C7474" s="263">
        <v>82.553176745090994</v>
      </c>
    </row>
    <row r="7475" spans="2:3" x14ac:dyDescent="0.25">
      <c r="B7475" s="264">
        <v>7412</v>
      </c>
      <c r="C7475" s="263">
        <v>126.45968877681563</v>
      </c>
    </row>
    <row r="7476" spans="2:3" x14ac:dyDescent="0.25">
      <c r="B7476" s="264">
        <v>7413</v>
      </c>
      <c r="C7476" s="263">
        <v>160.42703826824709</v>
      </c>
    </row>
    <row r="7477" spans="2:3" x14ac:dyDescent="0.25">
      <c r="B7477" s="264">
        <v>7414</v>
      </c>
      <c r="C7477" s="263">
        <v>137.14295322888657</v>
      </c>
    </row>
    <row r="7478" spans="2:3" x14ac:dyDescent="0.25">
      <c r="B7478" s="264">
        <v>7415</v>
      </c>
      <c r="C7478" s="263">
        <v>92.541549700084587</v>
      </c>
    </row>
    <row r="7479" spans="2:3" x14ac:dyDescent="0.25">
      <c r="B7479" s="264">
        <v>7416</v>
      </c>
      <c r="C7479" s="263">
        <v>125.02011584118716</v>
      </c>
    </row>
    <row r="7480" spans="2:3" x14ac:dyDescent="0.25">
      <c r="B7480" s="264">
        <v>7417</v>
      </c>
      <c r="C7480" s="263">
        <v>177.50131700624661</v>
      </c>
    </row>
    <row r="7481" spans="2:3" x14ac:dyDescent="0.25">
      <c r="B7481" s="264">
        <v>7418</v>
      </c>
      <c r="C7481" s="263">
        <v>142.55569703446497</v>
      </c>
    </row>
    <row r="7482" spans="2:3" x14ac:dyDescent="0.25">
      <c r="B7482" s="264">
        <v>7419</v>
      </c>
      <c r="C7482" s="263">
        <v>101.75586512373762</v>
      </c>
    </row>
    <row r="7483" spans="2:3" x14ac:dyDescent="0.25">
      <c r="B7483" s="264">
        <v>7420</v>
      </c>
      <c r="C7483" s="263">
        <v>83.750881113019346</v>
      </c>
    </row>
    <row r="7484" spans="2:3" x14ac:dyDescent="0.25">
      <c r="B7484" s="264">
        <v>7421</v>
      </c>
      <c r="C7484" s="263">
        <v>147.9864142251991</v>
      </c>
    </row>
    <row r="7485" spans="2:3" x14ac:dyDescent="0.25">
      <c r="B7485" s="264">
        <v>7422</v>
      </c>
      <c r="C7485" s="263">
        <v>110.30483834006317</v>
      </c>
    </row>
    <row r="7486" spans="2:3" x14ac:dyDescent="0.25">
      <c r="B7486" s="264">
        <v>7423</v>
      </c>
      <c r="C7486" s="263">
        <v>164.62289645340991</v>
      </c>
    </row>
    <row r="7487" spans="2:3" x14ac:dyDescent="0.25">
      <c r="B7487" s="264">
        <v>7424</v>
      </c>
      <c r="C7487" s="263">
        <v>151.00532943539142</v>
      </c>
    </row>
    <row r="7488" spans="2:3" x14ac:dyDescent="0.25">
      <c r="B7488" s="264">
        <v>7425</v>
      </c>
      <c r="C7488" s="263">
        <v>117.72925545046279</v>
      </c>
    </row>
    <row r="7489" spans="2:3" x14ac:dyDescent="0.25">
      <c r="B7489" s="264">
        <v>7426</v>
      </c>
      <c r="C7489" s="263">
        <v>139.16348417969169</v>
      </c>
    </row>
    <row r="7490" spans="2:3" x14ac:dyDescent="0.25">
      <c r="B7490" s="264">
        <v>7427</v>
      </c>
      <c r="C7490" s="263">
        <v>114.2147705574849</v>
      </c>
    </row>
    <row r="7491" spans="2:3" x14ac:dyDescent="0.25">
      <c r="B7491" s="264">
        <v>7428</v>
      </c>
      <c r="C7491" s="263">
        <v>132.40778354978875</v>
      </c>
    </row>
    <row r="7492" spans="2:3" x14ac:dyDescent="0.25">
      <c r="B7492" s="264">
        <v>7429</v>
      </c>
      <c r="C7492" s="263">
        <v>74.463589391018175</v>
      </c>
    </row>
    <row r="7493" spans="2:3" x14ac:dyDescent="0.25">
      <c r="B7493" s="264">
        <v>7430</v>
      </c>
      <c r="C7493" s="263">
        <v>122.51550076158425</v>
      </c>
    </row>
    <row r="7494" spans="2:3" x14ac:dyDescent="0.25">
      <c r="B7494" s="264">
        <v>7431</v>
      </c>
      <c r="C7494" s="263">
        <v>114.923759194531</v>
      </c>
    </row>
    <row r="7495" spans="2:3" x14ac:dyDescent="0.25">
      <c r="B7495" s="264">
        <v>7432</v>
      </c>
      <c r="C7495" s="263">
        <v>131.93934359661102</v>
      </c>
    </row>
    <row r="7496" spans="2:3" x14ac:dyDescent="0.25">
      <c r="B7496" s="264">
        <v>7433</v>
      </c>
      <c r="C7496" s="263">
        <v>132.5723055253801</v>
      </c>
    </row>
    <row r="7497" spans="2:3" x14ac:dyDescent="0.25">
      <c r="B7497" s="264">
        <v>7434</v>
      </c>
      <c r="C7497" s="263">
        <v>125.74380381081602</v>
      </c>
    </row>
    <row r="7498" spans="2:3" x14ac:dyDescent="0.25">
      <c r="B7498" s="264">
        <v>7435</v>
      </c>
      <c r="C7498" s="263">
        <v>126.84849947732694</v>
      </c>
    </row>
    <row r="7499" spans="2:3" x14ac:dyDescent="0.25">
      <c r="B7499" s="264">
        <v>7436</v>
      </c>
      <c r="C7499" s="263">
        <v>145.75577059047598</v>
      </c>
    </row>
    <row r="7500" spans="2:3" x14ac:dyDescent="0.25">
      <c r="B7500" s="264">
        <v>7437</v>
      </c>
      <c r="C7500" s="263">
        <v>82.960955626665196</v>
      </c>
    </row>
    <row r="7501" spans="2:3" x14ac:dyDescent="0.25">
      <c r="B7501" s="264">
        <v>7438</v>
      </c>
      <c r="C7501" s="263">
        <v>111.2806563203572</v>
      </c>
    </row>
    <row r="7502" spans="2:3" x14ac:dyDescent="0.25">
      <c r="B7502" s="264">
        <v>7439</v>
      </c>
      <c r="C7502" s="263">
        <v>92.592567727202123</v>
      </c>
    </row>
    <row r="7503" spans="2:3" x14ac:dyDescent="0.25">
      <c r="B7503" s="264">
        <v>7440</v>
      </c>
      <c r="C7503" s="263">
        <v>111.29284981203976</v>
      </c>
    </row>
    <row r="7504" spans="2:3" x14ac:dyDescent="0.25">
      <c r="B7504" s="264">
        <v>7441</v>
      </c>
      <c r="C7504" s="263">
        <v>94.160406246499903</v>
      </c>
    </row>
    <row r="7505" spans="2:3" x14ac:dyDescent="0.25">
      <c r="B7505" s="264">
        <v>7442</v>
      </c>
      <c r="C7505" s="263">
        <v>140.91211379846879</v>
      </c>
    </row>
    <row r="7506" spans="2:3" x14ac:dyDescent="0.25">
      <c r="B7506" s="264">
        <v>7443</v>
      </c>
      <c r="C7506" s="263">
        <v>113.99704814346656</v>
      </c>
    </row>
    <row r="7507" spans="2:3" x14ac:dyDescent="0.25">
      <c r="B7507" s="264">
        <v>7444</v>
      </c>
      <c r="C7507" s="263">
        <v>97.555716019529328</v>
      </c>
    </row>
    <row r="7508" spans="2:3" x14ac:dyDescent="0.25">
      <c r="B7508" s="264">
        <v>7445</v>
      </c>
      <c r="C7508" s="263">
        <v>99.085039405781743</v>
      </c>
    </row>
    <row r="7509" spans="2:3" x14ac:dyDescent="0.25">
      <c r="B7509" s="264">
        <v>7446</v>
      </c>
      <c r="C7509" s="263">
        <v>90.955145717917134</v>
      </c>
    </row>
    <row r="7510" spans="2:3" x14ac:dyDescent="0.25">
      <c r="B7510" s="264">
        <v>7447</v>
      </c>
      <c r="C7510" s="263">
        <v>147.06709952681106</v>
      </c>
    </row>
    <row r="7511" spans="2:3" x14ac:dyDescent="0.25">
      <c r="B7511" s="264">
        <v>7448</v>
      </c>
      <c r="C7511" s="263">
        <v>142.36290873093262</v>
      </c>
    </row>
    <row r="7512" spans="2:3" x14ac:dyDescent="0.25">
      <c r="B7512" s="264">
        <v>7449</v>
      </c>
      <c r="C7512" s="263">
        <v>189.50096373997019</v>
      </c>
    </row>
    <row r="7513" spans="2:3" x14ac:dyDescent="0.25">
      <c r="B7513" s="264">
        <v>7450</v>
      </c>
      <c r="C7513" s="263">
        <v>152.85452958456241</v>
      </c>
    </row>
    <row r="7514" spans="2:3" x14ac:dyDescent="0.25">
      <c r="B7514" s="264">
        <v>7451</v>
      </c>
      <c r="C7514" s="263">
        <v>93.927478971184257</v>
      </c>
    </row>
    <row r="7515" spans="2:3" x14ac:dyDescent="0.25">
      <c r="B7515" s="264">
        <v>7452</v>
      </c>
      <c r="C7515" s="263">
        <v>119.13456169597337</v>
      </c>
    </row>
    <row r="7516" spans="2:3" x14ac:dyDescent="0.25">
      <c r="B7516" s="264">
        <v>7453</v>
      </c>
      <c r="C7516" s="263">
        <v>101.27822516744241</v>
      </c>
    </row>
    <row r="7517" spans="2:3" x14ac:dyDescent="0.25">
      <c r="B7517" s="264">
        <v>7454</v>
      </c>
      <c r="C7517" s="263">
        <v>149.48816086477009</v>
      </c>
    </row>
    <row r="7518" spans="2:3" x14ac:dyDescent="0.25">
      <c r="B7518" s="264">
        <v>7455</v>
      </c>
      <c r="C7518" s="263">
        <v>129.05395062432271</v>
      </c>
    </row>
    <row r="7519" spans="2:3" x14ac:dyDescent="0.25">
      <c r="B7519" s="264">
        <v>7456</v>
      </c>
      <c r="C7519" s="263">
        <v>172.72070706511124</v>
      </c>
    </row>
    <row r="7520" spans="2:3" x14ac:dyDescent="0.25">
      <c r="B7520" s="264">
        <v>7457</v>
      </c>
      <c r="C7520" s="263">
        <v>175.58013563979017</v>
      </c>
    </row>
    <row r="7521" spans="2:3" x14ac:dyDescent="0.25">
      <c r="B7521" s="264">
        <v>7458</v>
      </c>
      <c r="C7521" s="263">
        <v>140.8403258705533</v>
      </c>
    </row>
    <row r="7522" spans="2:3" x14ac:dyDescent="0.25">
      <c r="B7522" s="264">
        <v>7459</v>
      </c>
      <c r="C7522" s="263">
        <v>122.67438673553575</v>
      </c>
    </row>
    <row r="7523" spans="2:3" x14ac:dyDescent="0.25">
      <c r="B7523" s="264">
        <v>7460</v>
      </c>
      <c r="C7523" s="263">
        <v>85.701117701087185</v>
      </c>
    </row>
    <row r="7524" spans="2:3" x14ac:dyDescent="0.25">
      <c r="B7524" s="264">
        <v>7461</v>
      </c>
      <c r="C7524" s="263">
        <v>95.634357183657897</v>
      </c>
    </row>
    <row r="7525" spans="2:3" x14ac:dyDescent="0.25">
      <c r="B7525" s="264">
        <v>7462</v>
      </c>
      <c r="C7525" s="263">
        <v>168.98720520400957</v>
      </c>
    </row>
    <row r="7526" spans="2:3" x14ac:dyDescent="0.25">
      <c r="B7526" s="264">
        <v>7463</v>
      </c>
      <c r="C7526" s="263">
        <v>91.194022705884407</v>
      </c>
    </row>
    <row r="7527" spans="2:3" x14ac:dyDescent="0.25">
      <c r="B7527" s="264">
        <v>7464</v>
      </c>
      <c r="C7527" s="263">
        <v>149.51815617838457</v>
      </c>
    </row>
    <row r="7528" spans="2:3" x14ac:dyDescent="0.25">
      <c r="B7528" s="264">
        <v>7465</v>
      </c>
      <c r="C7528" s="263">
        <v>64.782263110878688</v>
      </c>
    </row>
    <row r="7529" spans="2:3" x14ac:dyDescent="0.25">
      <c r="B7529" s="264">
        <v>7466</v>
      </c>
      <c r="C7529" s="263">
        <v>123.43971979394621</v>
      </c>
    </row>
    <row r="7530" spans="2:3" x14ac:dyDescent="0.25">
      <c r="B7530" s="264">
        <v>7467</v>
      </c>
      <c r="C7530" s="263">
        <v>118.69152169168451</v>
      </c>
    </row>
    <row r="7531" spans="2:3" x14ac:dyDescent="0.25">
      <c r="B7531" s="264">
        <v>7468</v>
      </c>
      <c r="C7531" s="263">
        <v>133.11081002204463</v>
      </c>
    </row>
    <row r="7532" spans="2:3" x14ac:dyDescent="0.25">
      <c r="B7532" s="264">
        <v>7469</v>
      </c>
      <c r="C7532" s="263">
        <v>123.38166586989888</v>
      </c>
    </row>
    <row r="7533" spans="2:3" x14ac:dyDescent="0.25">
      <c r="B7533" s="264">
        <v>7470</v>
      </c>
      <c r="C7533" s="263">
        <v>121.62515991839109</v>
      </c>
    </row>
    <row r="7534" spans="2:3" x14ac:dyDescent="0.25">
      <c r="B7534" s="264">
        <v>7471</v>
      </c>
      <c r="C7534" s="263">
        <v>147.54936701529317</v>
      </c>
    </row>
    <row r="7535" spans="2:3" x14ac:dyDescent="0.25">
      <c r="B7535" s="264">
        <v>7472</v>
      </c>
      <c r="C7535" s="263">
        <v>130.7447887082941</v>
      </c>
    </row>
    <row r="7536" spans="2:3" x14ac:dyDescent="0.25">
      <c r="B7536" s="264">
        <v>7473</v>
      </c>
      <c r="C7536" s="263">
        <v>140.07949390885173</v>
      </c>
    </row>
    <row r="7537" spans="2:3" x14ac:dyDescent="0.25">
      <c r="B7537" s="264">
        <v>7474</v>
      </c>
      <c r="C7537" s="263">
        <v>105.60947368068636</v>
      </c>
    </row>
    <row r="7538" spans="2:3" x14ac:dyDescent="0.25">
      <c r="B7538" s="264">
        <v>7475</v>
      </c>
      <c r="C7538" s="263">
        <v>102.182586847309</v>
      </c>
    </row>
    <row r="7539" spans="2:3" x14ac:dyDescent="0.25">
      <c r="B7539" s="264">
        <v>7476</v>
      </c>
      <c r="C7539" s="263">
        <v>118.80538232901422</v>
      </c>
    </row>
    <row r="7540" spans="2:3" x14ac:dyDescent="0.25">
      <c r="B7540" s="264">
        <v>7477</v>
      </c>
      <c r="C7540" s="263">
        <v>117.20645157107329</v>
      </c>
    </row>
    <row r="7541" spans="2:3" x14ac:dyDescent="0.25">
      <c r="B7541" s="264">
        <v>7478</v>
      </c>
      <c r="C7541" s="263">
        <v>118.45219053019154</v>
      </c>
    </row>
    <row r="7542" spans="2:3" x14ac:dyDescent="0.25">
      <c r="B7542" s="264">
        <v>7479</v>
      </c>
      <c r="C7542" s="263">
        <v>165.16452671218838</v>
      </c>
    </row>
    <row r="7543" spans="2:3" x14ac:dyDescent="0.25">
      <c r="B7543" s="264">
        <v>7480</v>
      </c>
      <c r="C7543" s="263">
        <v>119.44786012576166</v>
      </c>
    </row>
    <row r="7544" spans="2:3" x14ac:dyDescent="0.25">
      <c r="B7544" s="264">
        <v>7481</v>
      </c>
      <c r="C7544" s="263">
        <v>105.8858532074622</v>
      </c>
    </row>
    <row r="7545" spans="2:3" x14ac:dyDescent="0.25">
      <c r="B7545" s="264">
        <v>7482</v>
      </c>
      <c r="C7545" s="263">
        <v>106.12429236141571</v>
      </c>
    </row>
    <row r="7546" spans="2:3" x14ac:dyDescent="0.25">
      <c r="B7546" s="264">
        <v>7483</v>
      </c>
      <c r="C7546" s="263">
        <v>112.76559825883704</v>
      </c>
    </row>
    <row r="7547" spans="2:3" x14ac:dyDescent="0.25">
      <c r="B7547" s="264">
        <v>7484</v>
      </c>
      <c r="C7547" s="263">
        <v>62.977827836194969</v>
      </c>
    </row>
    <row r="7548" spans="2:3" x14ac:dyDescent="0.25">
      <c r="B7548" s="264">
        <v>7485</v>
      </c>
      <c r="C7548" s="263">
        <v>113.39476385875119</v>
      </c>
    </row>
    <row r="7549" spans="2:3" x14ac:dyDescent="0.25">
      <c r="B7549" s="264">
        <v>7486</v>
      </c>
      <c r="C7549" s="263">
        <v>100.55427449004736</v>
      </c>
    </row>
    <row r="7550" spans="2:3" x14ac:dyDescent="0.25">
      <c r="B7550" s="264">
        <v>7487</v>
      </c>
      <c r="C7550" s="263">
        <v>58.302411741114582</v>
      </c>
    </row>
    <row r="7551" spans="2:3" x14ac:dyDescent="0.25">
      <c r="B7551" s="264">
        <v>7488</v>
      </c>
      <c r="C7551" s="263">
        <v>105.63091493424722</v>
      </c>
    </row>
    <row r="7552" spans="2:3" x14ac:dyDescent="0.25">
      <c r="B7552" s="264">
        <v>7489</v>
      </c>
      <c r="C7552" s="263">
        <v>111.34268260499617</v>
      </c>
    </row>
    <row r="7553" spans="2:3" x14ac:dyDescent="0.25">
      <c r="B7553" s="264">
        <v>7490</v>
      </c>
      <c r="C7553" s="263">
        <v>98.042480336053899</v>
      </c>
    </row>
    <row r="7554" spans="2:3" x14ac:dyDescent="0.25">
      <c r="B7554" s="264">
        <v>7491</v>
      </c>
      <c r="C7554" s="263">
        <v>90.71093354360093</v>
      </c>
    </row>
    <row r="7555" spans="2:3" x14ac:dyDescent="0.25">
      <c r="B7555" s="264">
        <v>7492</v>
      </c>
      <c r="C7555" s="263">
        <v>88.087587726587373</v>
      </c>
    </row>
    <row r="7556" spans="2:3" x14ac:dyDescent="0.25">
      <c r="B7556" s="264">
        <v>7493</v>
      </c>
      <c r="C7556" s="263">
        <v>122.45307259200081</v>
      </c>
    </row>
    <row r="7557" spans="2:3" x14ac:dyDescent="0.25">
      <c r="B7557" s="264">
        <v>7494</v>
      </c>
      <c r="C7557" s="263">
        <v>90.062994278331018</v>
      </c>
    </row>
    <row r="7558" spans="2:3" x14ac:dyDescent="0.25">
      <c r="B7558" s="264">
        <v>7495</v>
      </c>
      <c r="C7558" s="263">
        <v>145.45416858606208</v>
      </c>
    </row>
    <row r="7559" spans="2:3" x14ac:dyDescent="0.25">
      <c r="B7559" s="264">
        <v>7496</v>
      </c>
      <c r="C7559" s="263">
        <v>146.55690949317773</v>
      </c>
    </row>
    <row r="7560" spans="2:3" x14ac:dyDescent="0.25">
      <c r="B7560" s="264">
        <v>7497</v>
      </c>
      <c r="C7560" s="263">
        <v>107.84331030577914</v>
      </c>
    </row>
    <row r="7561" spans="2:3" x14ac:dyDescent="0.25">
      <c r="B7561" s="264">
        <v>7498</v>
      </c>
      <c r="C7561" s="263">
        <v>104.18669642460652</v>
      </c>
    </row>
    <row r="7562" spans="2:3" x14ac:dyDescent="0.25">
      <c r="B7562" s="264">
        <v>7499</v>
      </c>
      <c r="C7562" s="263">
        <v>129.35372106073558</v>
      </c>
    </row>
    <row r="7563" spans="2:3" x14ac:dyDescent="0.25">
      <c r="B7563" s="264">
        <v>7500</v>
      </c>
      <c r="C7563" s="263">
        <v>142.55596267894529</v>
      </c>
    </row>
    <row r="7564" spans="2:3" x14ac:dyDescent="0.25">
      <c r="B7564" s="264">
        <v>7501</v>
      </c>
      <c r="C7564" s="263">
        <v>142.41950582085741</v>
      </c>
    </row>
    <row r="7565" spans="2:3" x14ac:dyDescent="0.25">
      <c r="B7565" s="264">
        <v>7502</v>
      </c>
      <c r="C7565" s="263">
        <v>99.909293736726369</v>
      </c>
    </row>
    <row r="7566" spans="2:3" x14ac:dyDescent="0.25">
      <c r="B7566" s="264">
        <v>7503</v>
      </c>
      <c r="C7566" s="263">
        <v>95.620906567415759</v>
      </c>
    </row>
    <row r="7567" spans="2:3" x14ac:dyDescent="0.25">
      <c r="B7567" s="264">
        <v>7504</v>
      </c>
      <c r="C7567" s="263">
        <v>103.66891816314541</v>
      </c>
    </row>
    <row r="7568" spans="2:3" x14ac:dyDescent="0.25">
      <c r="B7568" s="264">
        <v>7505</v>
      </c>
      <c r="C7568" s="263">
        <v>120.20645203976696</v>
      </c>
    </row>
    <row r="7569" spans="2:3" x14ac:dyDescent="0.25">
      <c r="B7569" s="264">
        <v>7506</v>
      </c>
      <c r="C7569" s="263">
        <v>116.0303873220235</v>
      </c>
    </row>
    <row r="7570" spans="2:3" x14ac:dyDescent="0.25">
      <c r="B7570" s="264">
        <v>7507</v>
      </c>
      <c r="C7570" s="263">
        <v>149.49191141371958</v>
      </c>
    </row>
    <row r="7571" spans="2:3" x14ac:dyDescent="0.25">
      <c r="B7571" s="264">
        <v>7508</v>
      </c>
      <c r="C7571" s="263">
        <v>167.00305734974944</v>
      </c>
    </row>
    <row r="7572" spans="2:3" x14ac:dyDescent="0.25">
      <c r="B7572" s="264">
        <v>7509</v>
      </c>
      <c r="C7572" s="263">
        <v>85.909379341793226</v>
      </c>
    </row>
    <row r="7573" spans="2:3" x14ac:dyDescent="0.25">
      <c r="B7573" s="264">
        <v>7510</v>
      </c>
      <c r="C7573" s="263">
        <v>130.17828181806323</v>
      </c>
    </row>
    <row r="7574" spans="2:3" x14ac:dyDescent="0.25">
      <c r="B7574" s="264">
        <v>7511</v>
      </c>
      <c r="C7574" s="263">
        <v>114.00015754459992</v>
      </c>
    </row>
    <row r="7575" spans="2:3" x14ac:dyDescent="0.25">
      <c r="B7575" s="264">
        <v>7512</v>
      </c>
      <c r="C7575" s="263">
        <v>105.50263379599747</v>
      </c>
    </row>
    <row r="7576" spans="2:3" x14ac:dyDescent="0.25">
      <c r="B7576" s="264">
        <v>7513</v>
      </c>
      <c r="C7576" s="263">
        <v>94.048528610452635</v>
      </c>
    </row>
    <row r="7577" spans="2:3" x14ac:dyDescent="0.25">
      <c r="B7577" s="264">
        <v>7514</v>
      </c>
      <c r="C7577" s="263">
        <v>100.12881774396749</v>
      </c>
    </row>
    <row r="7578" spans="2:3" x14ac:dyDescent="0.25">
      <c r="B7578" s="264">
        <v>7515</v>
      </c>
      <c r="C7578" s="263">
        <v>89.365054807427711</v>
      </c>
    </row>
    <row r="7579" spans="2:3" x14ac:dyDescent="0.25">
      <c r="B7579" s="264">
        <v>7516</v>
      </c>
      <c r="C7579" s="263">
        <v>111.91489422473694</v>
      </c>
    </row>
    <row r="7580" spans="2:3" x14ac:dyDescent="0.25">
      <c r="B7580" s="264">
        <v>7517</v>
      </c>
      <c r="C7580" s="263">
        <v>58.958118920450701</v>
      </c>
    </row>
    <row r="7581" spans="2:3" x14ac:dyDescent="0.25">
      <c r="B7581" s="264">
        <v>7518</v>
      </c>
      <c r="C7581" s="263">
        <v>148.50256812050731</v>
      </c>
    </row>
    <row r="7582" spans="2:3" x14ac:dyDescent="0.25">
      <c r="B7582" s="264">
        <v>7519</v>
      </c>
      <c r="C7582" s="263">
        <v>155.65434726366124</v>
      </c>
    </row>
    <row r="7583" spans="2:3" x14ac:dyDescent="0.25">
      <c r="B7583" s="264">
        <v>7520</v>
      </c>
      <c r="C7583" s="263">
        <v>135.17214349848402</v>
      </c>
    </row>
    <row r="7584" spans="2:3" x14ac:dyDescent="0.25">
      <c r="B7584" s="264">
        <v>7521</v>
      </c>
      <c r="C7584" s="263">
        <v>91.286913548543211</v>
      </c>
    </row>
    <row r="7585" spans="2:3" x14ac:dyDescent="0.25">
      <c r="B7585" s="264">
        <v>7522</v>
      </c>
      <c r="C7585" s="263">
        <v>139.51390617262985</v>
      </c>
    </row>
    <row r="7586" spans="2:3" x14ac:dyDescent="0.25">
      <c r="B7586" s="264">
        <v>7523</v>
      </c>
      <c r="C7586" s="263">
        <v>104.29167880859004</v>
      </c>
    </row>
    <row r="7587" spans="2:3" x14ac:dyDescent="0.25">
      <c r="B7587" s="264">
        <v>7524</v>
      </c>
      <c r="C7587" s="263">
        <v>124.40222609505656</v>
      </c>
    </row>
    <row r="7588" spans="2:3" x14ac:dyDescent="0.25">
      <c r="B7588" s="264">
        <v>7525</v>
      </c>
      <c r="C7588" s="263">
        <v>140.69922889826037</v>
      </c>
    </row>
    <row r="7589" spans="2:3" x14ac:dyDescent="0.25">
      <c r="B7589" s="264">
        <v>7526</v>
      </c>
      <c r="C7589" s="263">
        <v>129.40027857296158</v>
      </c>
    </row>
    <row r="7590" spans="2:3" x14ac:dyDescent="0.25">
      <c r="B7590" s="264">
        <v>7527</v>
      </c>
      <c r="C7590" s="263">
        <v>131.52041172008242</v>
      </c>
    </row>
    <row r="7591" spans="2:3" x14ac:dyDescent="0.25">
      <c r="B7591" s="264">
        <v>7528</v>
      </c>
      <c r="C7591" s="263">
        <v>132.7420221801178</v>
      </c>
    </row>
    <row r="7592" spans="2:3" x14ac:dyDescent="0.25">
      <c r="B7592" s="264">
        <v>7529</v>
      </c>
      <c r="C7592" s="263">
        <v>123.52051543462844</v>
      </c>
    </row>
    <row r="7593" spans="2:3" x14ac:dyDescent="0.25">
      <c r="B7593" s="264">
        <v>7530</v>
      </c>
      <c r="C7593" s="263">
        <v>109.42608566703055</v>
      </c>
    </row>
    <row r="7594" spans="2:3" x14ac:dyDescent="0.25">
      <c r="B7594" s="264">
        <v>7531</v>
      </c>
      <c r="C7594" s="263">
        <v>126.29915077360428</v>
      </c>
    </row>
    <row r="7595" spans="2:3" x14ac:dyDescent="0.25">
      <c r="B7595" s="264">
        <v>7532</v>
      </c>
      <c r="C7595" s="263">
        <v>117.67127146954125</v>
      </c>
    </row>
    <row r="7596" spans="2:3" x14ac:dyDescent="0.25">
      <c r="B7596" s="264">
        <v>7533</v>
      </c>
      <c r="C7596" s="263">
        <v>94.711349403395943</v>
      </c>
    </row>
    <row r="7597" spans="2:3" x14ac:dyDescent="0.25">
      <c r="B7597" s="264">
        <v>7534</v>
      </c>
      <c r="C7597" s="263">
        <v>114.62458263513565</v>
      </c>
    </row>
    <row r="7598" spans="2:3" x14ac:dyDescent="0.25">
      <c r="B7598" s="264">
        <v>7535</v>
      </c>
      <c r="C7598" s="263">
        <v>80.253452671307286</v>
      </c>
    </row>
    <row r="7599" spans="2:3" x14ac:dyDescent="0.25">
      <c r="B7599" s="264">
        <v>7536</v>
      </c>
      <c r="C7599" s="263">
        <v>94.710231922145411</v>
      </c>
    </row>
    <row r="7600" spans="2:3" x14ac:dyDescent="0.25">
      <c r="B7600" s="264">
        <v>7537</v>
      </c>
      <c r="C7600" s="263">
        <v>128.57889086206666</v>
      </c>
    </row>
    <row r="7601" spans="2:3" x14ac:dyDescent="0.25">
      <c r="B7601" s="264">
        <v>7538</v>
      </c>
      <c r="C7601" s="263">
        <v>118.61504079058665</v>
      </c>
    </row>
    <row r="7602" spans="2:3" x14ac:dyDescent="0.25">
      <c r="B7602" s="264">
        <v>7539</v>
      </c>
      <c r="C7602" s="263">
        <v>115.38479592678095</v>
      </c>
    </row>
    <row r="7603" spans="2:3" x14ac:dyDescent="0.25">
      <c r="B7603" s="264">
        <v>7540</v>
      </c>
      <c r="C7603" s="263">
        <v>52.66962913651254</v>
      </c>
    </row>
    <row r="7604" spans="2:3" x14ac:dyDescent="0.25">
      <c r="B7604" s="264">
        <v>7541</v>
      </c>
      <c r="C7604" s="263">
        <v>56.940300067527176</v>
      </c>
    </row>
    <row r="7605" spans="2:3" x14ac:dyDescent="0.25">
      <c r="B7605" s="264">
        <v>7542</v>
      </c>
      <c r="C7605" s="263">
        <v>122.24397454217777</v>
      </c>
    </row>
    <row r="7606" spans="2:3" x14ac:dyDescent="0.25">
      <c r="B7606" s="264">
        <v>7543</v>
      </c>
      <c r="C7606" s="263">
        <v>140.7919656594446</v>
      </c>
    </row>
    <row r="7607" spans="2:3" x14ac:dyDescent="0.25">
      <c r="B7607" s="264">
        <v>7544</v>
      </c>
      <c r="C7607" s="263">
        <v>132.19141447568956</v>
      </c>
    </row>
    <row r="7608" spans="2:3" x14ac:dyDescent="0.25">
      <c r="B7608" s="264">
        <v>7545</v>
      </c>
      <c r="C7608" s="263">
        <v>104.33495892812994</v>
      </c>
    </row>
    <row r="7609" spans="2:3" x14ac:dyDescent="0.25">
      <c r="B7609" s="264">
        <v>7546</v>
      </c>
      <c r="C7609" s="263">
        <v>110.77171925004458</v>
      </c>
    </row>
    <row r="7610" spans="2:3" x14ac:dyDescent="0.25">
      <c r="B7610" s="264">
        <v>7547</v>
      </c>
      <c r="C7610" s="263">
        <v>108.89486025823771</v>
      </c>
    </row>
    <row r="7611" spans="2:3" x14ac:dyDescent="0.25">
      <c r="B7611" s="264">
        <v>7548</v>
      </c>
      <c r="C7611" s="263">
        <v>123.43363695704973</v>
      </c>
    </row>
    <row r="7612" spans="2:3" x14ac:dyDescent="0.25">
      <c r="B7612" s="264">
        <v>7549</v>
      </c>
      <c r="C7612" s="263">
        <v>171.65482214136463</v>
      </c>
    </row>
    <row r="7613" spans="2:3" x14ac:dyDescent="0.25">
      <c r="B7613" s="264">
        <v>7550</v>
      </c>
      <c r="C7613" s="263">
        <v>135.37255631737872</v>
      </c>
    </row>
    <row r="7614" spans="2:3" x14ac:dyDescent="0.25">
      <c r="B7614" s="264">
        <v>7551</v>
      </c>
      <c r="C7614" s="263">
        <v>102.35054430237224</v>
      </c>
    </row>
    <row r="7615" spans="2:3" x14ac:dyDescent="0.25">
      <c r="B7615" s="264">
        <v>7552</v>
      </c>
      <c r="C7615" s="263">
        <v>118.97779785281561</v>
      </c>
    </row>
    <row r="7616" spans="2:3" x14ac:dyDescent="0.25">
      <c r="B7616" s="264">
        <v>7553</v>
      </c>
      <c r="C7616" s="263">
        <v>65.628377846210995</v>
      </c>
    </row>
    <row r="7617" spans="2:3" x14ac:dyDescent="0.25">
      <c r="B7617" s="264">
        <v>7554</v>
      </c>
      <c r="C7617" s="263">
        <v>134.65809824762206</v>
      </c>
    </row>
    <row r="7618" spans="2:3" x14ac:dyDescent="0.25">
      <c r="B7618" s="264">
        <v>7555</v>
      </c>
      <c r="C7618" s="263">
        <v>177.50863577628448</v>
      </c>
    </row>
    <row r="7619" spans="2:3" x14ac:dyDescent="0.25">
      <c r="B7619" s="264">
        <v>7556</v>
      </c>
      <c r="C7619" s="263">
        <v>144.59164925200801</v>
      </c>
    </row>
    <row r="7620" spans="2:3" x14ac:dyDescent="0.25">
      <c r="B7620" s="264">
        <v>7557</v>
      </c>
      <c r="C7620" s="263">
        <v>158.86887861299783</v>
      </c>
    </row>
    <row r="7621" spans="2:3" x14ac:dyDescent="0.25">
      <c r="B7621" s="264">
        <v>7558</v>
      </c>
      <c r="C7621" s="263">
        <v>133.14006532574493</v>
      </c>
    </row>
    <row r="7622" spans="2:3" x14ac:dyDescent="0.25">
      <c r="B7622" s="264">
        <v>7559</v>
      </c>
      <c r="C7622" s="263">
        <v>116.78513111884095</v>
      </c>
    </row>
    <row r="7623" spans="2:3" x14ac:dyDescent="0.25">
      <c r="B7623" s="264">
        <v>7560</v>
      </c>
      <c r="C7623" s="263">
        <v>158.47376218050607</v>
      </c>
    </row>
    <row r="7624" spans="2:3" x14ac:dyDescent="0.25">
      <c r="B7624" s="264">
        <v>7561</v>
      </c>
      <c r="C7624" s="263">
        <v>117.90148876822307</v>
      </c>
    </row>
    <row r="7625" spans="2:3" x14ac:dyDescent="0.25">
      <c r="B7625" s="264">
        <v>7562</v>
      </c>
      <c r="C7625" s="263">
        <v>90.948272773840586</v>
      </c>
    </row>
    <row r="7626" spans="2:3" x14ac:dyDescent="0.25">
      <c r="B7626" s="264">
        <v>7563</v>
      </c>
      <c r="C7626" s="263">
        <v>115.98045176976028</v>
      </c>
    </row>
    <row r="7627" spans="2:3" x14ac:dyDescent="0.25">
      <c r="B7627" s="264">
        <v>7564</v>
      </c>
      <c r="C7627" s="263">
        <v>120.19744011187043</v>
      </c>
    </row>
    <row r="7628" spans="2:3" x14ac:dyDescent="0.25">
      <c r="B7628" s="264">
        <v>7565</v>
      </c>
      <c r="C7628" s="263">
        <v>108.71886303643097</v>
      </c>
    </row>
    <row r="7629" spans="2:3" x14ac:dyDescent="0.25">
      <c r="B7629" s="264">
        <v>7566</v>
      </c>
      <c r="C7629" s="263">
        <v>115.80129123688944</v>
      </c>
    </row>
    <row r="7630" spans="2:3" x14ac:dyDescent="0.25">
      <c r="B7630" s="264">
        <v>7567</v>
      </c>
      <c r="C7630" s="263">
        <v>156.02588187012421</v>
      </c>
    </row>
    <row r="7631" spans="2:3" x14ac:dyDescent="0.25">
      <c r="B7631" s="264">
        <v>7568</v>
      </c>
      <c r="C7631" s="263">
        <v>159.43867913120093</v>
      </c>
    </row>
    <row r="7632" spans="2:3" x14ac:dyDescent="0.25">
      <c r="B7632" s="264">
        <v>7569</v>
      </c>
      <c r="C7632" s="263">
        <v>121.40211984470264</v>
      </c>
    </row>
    <row r="7633" spans="2:3" x14ac:dyDescent="0.25">
      <c r="B7633" s="264">
        <v>7570</v>
      </c>
      <c r="C7633" s="263">
        <v>110.74872382662936</v>
      </c>
    </row>
    <row r="7634" spans="2:3" x14ac:dyDescent="0.25">
      <c r="B7634" s="264">
        <v>7571</v>
      </c>
      <c r="C7634" s="263">
        <v>99.088113217609404</v>
      </c>
    </row>
    <row r="7635" spans="2:3" x14ac:dyDescent="0.25">
      <c r="B7635" s="264">
        <v>7572</v>
      </c>
      <c r="C7635" s="263">
        <v>141.21696453371987</v>
      </c>
    </row>
    <row r="7636" spans="2:3" x14ac:dyDescent="0.25">
      <c r="B7636" s="264">
        <v>7573</v>
      </c>
      <c r="C7636" s="263">
        <v>137.17921369341084</v>
      </c>
    </row>
    <row r="7637" spans="2:3" x14ac:dyDescent="0.25">
      <c r="B7637" s="264">
        <v>7574</v>
      </c>
      <c r="C7637" s="263">
        <v>85.032408751394158</v>
      </c>
    </row>
    <row r="7638" spans="2:3" x14ac:dyDescent="0.25">
      <c r="B7638" s="264">
        <v>7575</v>
      </c>
      <c r="C7638" s="263">
        <v>90.818957610222185</v>
      </c>
    </row>
    <row r="7639" spans="2:3" x14ac:dyDescent="0.25">
      <c r="B7639" s="264">
        <v>7576</v>
      </c>
      <c r="C7639" s="263">
        <v>87.6441025990176</v>
      </c>
    </row>
    <row r="7640" spans="2:3" x14ac:dyDescent="0.25">
      <c r="B7640" s="264">
        <v>7577</v>
      </c>
      <c r="C7640" s="263">
        <v>136.20327031783413</v>
      </c>
    </row>
    <row r="7641" spans="2:3" x14ac:dyDescent="0.25">
      <c r="B7641" s="264">
        <v>7578</v>
      </c>
      <c r="C7641" s="263">
        <v>108.21196811270717</v>
      </c>
    </row>
    <row r="7642" spans="2:3" x14ac:dyDescent="0.25">
      <c r="B7642" s="264">
        <v>7579</v>
      </c>
      <c r="C7642" s="263">
        <v>157.42531275834983</v>
      </c>
    </row>
    <row r="7643" spans="2:3" x14ac:dyDescent="0.25">
      <c r="B7643" s="264">
        <v>7580</v>
      </c>
      <c r="C7643" s="263">
        <v>106.14234847910618</v>
      </c>
    </row>
    <row r="7644" spans="2:3" x14ac:dyDescent="0.25">
      <c r="B7644" s="264">
        <v>7581</v>
      </c>
      <c r="C7644" s="263">
        <v>132.46608943257951</v>
      </c>
    </row>
    <row r="7645" spans="2:3" x14ac:dyDescent="0.25">
      <c r="B7645" s="264">
        <v>7582</v>
      </c>
      <c r="C7645" s="263">
        <v>124.95582211138651</v>
      </c>
    </row>
    <row r="7646" spans="2:3" x14ac:dyDescent="0.25">
      <c r="B7646" s="264">
        <v>7583</v>
      </c>
      <c r="C7646" s="263">
        <v>119.62444448288626</v>
      </c>
    </row>
    <row r="7647" spans="2:3" x14ac:dyDescent="0.25">
      <c r="B7647" s="264">
        <v>7584</v>
      </c>
      <c r="C7647" s="263">
        <v>146.20646952609258</v>
      </c>
    </row>
    <row r="7648" spans="2:3" x14ac:dyDescent="0.25">
      <c r="B7648" s="264">
        <v>7585</v>
      </c>
      <c r="C7648" s="263">
        <v>120.50267146233361</v>
      </c>
    </row>
    <row r="7649" spans="2:3" x14ac:dyDescent="0.25">
      <c r="B7649" s="264">
        <v>7586</v>
      </c>
      <c r="C7649" s="263">
        <v>175.40748983360902</v>
      </c>
    </row>
    <row r="7650" spans="2:3" x14ac:dyDescent="0.25">
      <c r="B7650" s="264">
        <v>7587</v>
      </c>
      <c r="C7650" s="263">
        <v>106.59994536685041</v>
      </c>
    </row>
    <row r="7651" spans="2:3" x14ac:dyDescent="0.25">
      <c r="B7651" s="264">
        <v>7588</v>
      </c>
      <c r="C7651" s="263">
        <v>97.83734742918233</v>
      </c>
    </row>
    <row r="7652" spans="2:3" x14ac:dyDescent="0.25">
      <c r="B7652" s="264">
        <v>7589</v>
      </c>
      <c r="C7652" s="263">
        <v>115.42127662061651</v>
      </c>
    </row>
    <row r="7653" spans="2:3" x14ac:dyDescent="0.25">
      <c r="B7653" s="264">
        <v>7590</v>
      </c>
      <c r="C7653" s="263">
        <v>102.94235598469442</v>
      </c>
    </row>
    <row r="7654" spans="2:3" x14ac:dyDescent="0.25">
      <c r="B7654" s="264">
        <v>7591</v>
      </c>
      <c r="C7654" s="263">
        <v>112.49851875027159</v>
      </c>
    </row>
    <row r="7655" spans="2:3" x14ac:dyDescent="0.25">
      <c r="B7655" s="264">
        <v>7592</v>
      </c>
      <c r="C7655" s="263">
        <v>88.845349988898278</v>
      </c>
    </row>
    <row r="7656" spans="2:3" x14ac:dyDescent="0.25">
      <c r="B7656" s="264">
        <v>7593</v>
      </c>
      <c r="C7656" s="263">
        <v>168.54197463083909</v>
      </c>
    </row>
    <row r="7657" spans="2:3" x14ac:dyDescent="0.25">
      <c r="B7657" s="264">
        <v>7594</v>
      </c>
      <c r="C7657" s="263">
        <v>134.18616733507233</v>
      </c>
    </row>
    <row r="7658" spans="2:3" x14ac:dyDescent="0.25">
      <c r="B7658" s="264">
        <v>7595</v>
      </c>
      <c r="C7658" s="263">
        <v>105.23949098240968</v>
      </c>
    </row>
    <row r="7659" spans="2:3" x14ac:dyDescent="0.25">
      <c r="B7659" s="264">
        <v>7596</v>
      </c>
      <c r="C7659" s="263">
        <v>142.90281822443461</v>
      </c>
    </row>
    <row r="7660" spans="2:3" x14ac:dyDescent="0.25">
      <c r="B7660" s="264">
        <v>7597</v>
      </c>
      <c r="C7660" s="263">
        <v>135.37031964016816</v>
      </c>
    </row>
    <row r="7661" spans="2:3" x14ac:dyDescent="0.25">
      <c r="B7661" s="264">
        <v>7598</v>
      </c>
      <c r="C7661" s="263">
        <v>119.61248674026254</v>
      </c>
    </row>
    <row r="7662" spans="2:3" x14ac:dyDescent="0.25">
      <c r="B7662" s="264">
        <v>7599</v>
      </c>
      <c r="C7662" s="263">
        <v>139.31957925791806</v>
      </c>
    </row>
    <row r="7663" spans="2:3" x14ac:dyDescent="0.25">
      <c r="B7663" s="264">
        <v>7600</v>
      </c>
      <c r="C7663" s="263">
        <v>114.19788110897341</v>
      </c>
    </row>
    <row r="7664" spans="2:3" x14ac:dyDescent="0.25">
      <c r="B7664" s="264">
        <v>7601</v>
      </c>
      <c r="C7664" s="263">
        <v>111.14169253236076</v>
      </c>
    </row>
    <row r="7665" spans="2:3" x14ac:dyDescent="0.25">
      <c r="B7665" s="264">
        <v>7602</v>
      </c>
      <c r="C7665" s="263">
        <v>115.60370474259359</v>
      </c>
    </row>
    <row r="7666" spans="2:3" x14ac:dyDescent="0.25">
      <c r="B7666" s="264">
        <v>7603</v>
      </c>
      <c r="C7666" s="263">
        <v>131.07164353962611</v>
      </c>
    </row>
    <row r="7667" spans="2:3" x14ac:dyDescent="0.25">
      <c r="B7667" s="264">
        <v>7604</v>
      </c>
      <c r="C7667" s="263">
        <v>125.35603336848853</v>
      </c>
    </row>
    <row r="7668" spans="2:3" x14ac:dyDescent="0.25">
      <c r="B7668" s="264">
        <v>7605</v>
      </c>
      <c r="C7668" s="263">
        <v>146.06893187806071</v>
      </c>
    </row>
    <row r="7669" spans="2:3" x14ac:dyDescent="0.25">
      <c r="B7669" s="264">
        <v>7606</v>
      </c>
      <c r="C7669" s="263">
        <v>140.20465999505939</v>
      </c>
    </row>
    <row r="7670" spans="2:3" x14ac:dyDescent="0.25">
      <c r="B7670" s="264">
        <v>7607</v>
      </c>
      <c r="C7670" s="263">
        <v>102.77611455811717</v>
      </c>
    </row>
    <row r="7671" spans="2:3" x14ac:dyDescent="0.25">
      <c r="B7671" s="264">
        <v>7608</v>
      </c>
      <c r="C7671" s="263">
        <v>100.68117218053158</v>
      </c>
    </row>
    <row r="7672" spans="2:3" x14ac:dyDescent="0.25">
      <c r="B7672" s="264">
        <v>7609</v>
      </c>
      <c r="C7672" s="263">
        <v>72.101722846036154</v>
      </c>
    </row>
    <row r="7673" spans="2:3" x14ac:dyDescent="0.25">
      <c r="B7673" s="264">
        <v>7610</v>
      </c>
      <c r="C7673" s="263">
        <v>84.712819497269209</v>
      </c>
    </row>
    <row r="7674" spans="2:3" x14ac:dyDescent="0.25">
      <c r="B7674" s="264">
        <v>7611</v>
      </c>
      <c r="C7674" s="263">
        <v>129.68420867289714</v>
      </c>
    </row>
    <row r="7675" spans="2:3" x14ac:dyDescent="0.25">
      <c r="B7675" s="264">
        <v>7612</v>
      </c>
      <c r="C7675" s="263">
        <v>142.86197484076621</v>
      </c>
    </row>
    <row r="7676" spans="2:3" x14ac:dyDescent="0.25">
      <c r="B7676" s="264">
        <v>7613</v>
      </c>
      <c r="C7676" s="263">
        <v>74.677506729640243</v>
      </c>
    </row>
    <row r="7677" spans="2:3" x14ac:dyDescent="0.25">
      <c r="B7677" s="264">
        <v>7614</v>
      </c>
      <c r="C7677" s="263">
        <v>114.74162749412415</v>
      </c>
    </row>
    <row r="7678" spans="2:3" x14ac:dyDescent="0.25">
      <c r="B7678" s="264">
        <v>7615</v>
      </c>
      <c r="C7678" s="263">
        <v>131.46286839962579</v>
      </c>
    </row>
    <row r="7679" spans="2:3" x14ac:dyDescent="0.25">
      <c r="B7679" s="264">
        <v>7616</v>
      </c>
      <c r="C7679" s="263">
        <v>136.24228649865881</v>
      </c>
    </row>
    <row r="7680" spans="2:3" x14ac:dyDescent="0.25">
      <c r="B7680" s="264">
        <v>7617</v>
      </c>
      <c r="C7680" s="263">
        <v>109.05332386394358</v>
      </c>
    </row>
    <row r="7681" spans="2:3" x14ac:dyDescent="0.25">
      <c r="B7681" s="264">
        <v>7618</v>
      </c>
      <c r="C7681" s="263">
        <v>127.14760859532154</v>
      </c>
    </row>
    <row r="7682" spans="2:3" x14ac:dyDescent="0.25">
      <c r="B7682" s="264">
        <v>7619</v>
      </c>
      <c r="C7682" s="263">
        <v>106.00024071225489</v>
      </c>
    </row>
    <row r="7683" spans="2:3" x14ac:dyDescent="0.25">
      <c r="B7683" s="264">
        <v>7620</v>
      </c>
      <c r="C7683" s="263">
        <v>74.93790695898042</v>
      </c>
    </row>
    <row r="7684" spans="2:3" x14ac:dyDescent="0.25">
      <c r="B7684" s="264">
        <v>7621</v>
      </c>
      <c r="C7684" s="263">
        <v>95.150717295304361</v>
      </c>
    </row>
    <row r="7685" spans="2:3" x14ac:dyDescent="0.25">
      <c r="B7685" s="264">
        <v>7622</v>
      </c>
      <c r="C7685" s="263">
        <v>149.79900245176259</v>
      </c>
    </row>
    <row r="7686" spans="2:3" x14ac:dyDescent="0.25">
      <c r="B7686" s="264">
        <v>7623</v>
      </c>
      <c r="C7686" s="263">
        <v>121.24236112712541</v>
      </c>
    </row>
    <row r="7687" spans="2:3" x14ac:dyDescent="0.25">
      <c r="B7687" s="264">
        <v>7624</v>
      </c>
      <c r="C7687" s="263">
        <v>120.23706748339947</v>
      </c>
    </row>
    <row r="7688" spans="2:3" x14ac:dyDescent="0.25">
      <c r="B7688" s="264">
        <v>7625</v>
      </c>
      <c r="C7688" s="263">
        <v>113.47904952326971</v>
      </c>
    </row>
    <row r="7689" spans="2:3" x14ac:dyDescent="0.25">
      <c r="B7689" s="264">
        <v>7626</v>
      </c>
      <c r="C7689" s="263">
        <v>115.94033486139423</v>
      </c>
    </row>
    <row r="7690" spans="2:3" x14ac:dyDescent="0.25">
      <c r="B7690" s="264">
        <v>7627</v>
      </c>
      <c r="C7690" s="263">
        <v>124.97771003670832</v>
      </c>
    </row>
    <row r="7691" spans="2:3" x14ac:dyDescent="0.25">
      <c r="B7691" s="264">
        <v>7628</v>
      </c>
      <c r="C7691" s="263">
        <v>182.77226102967484</v>
      </c>
    </row>
    <row r="7692" spans="2:3" x14ac:dyDescent="0.25">
      <c r="B7692" s="264">
        <v>7629</v>
      </c>
      <c r="C7692" s="263">
        <v>135.20077570328775</v>
      </c>
    </row>
    <row r="7693" spans="2:3" x14ac:dyDescent="0.25">
      <c r="B7693" s="264">
        <v>7630</v>
      </c>
      <c r="C7693" s="263">
        <v>106.64443570609424</v>
      </c>
    </row>
    <row r="7694" spans="2:3" x14ac:dyDescent="0.25">
      <c r="B7694" s="264">
        <v>7631</v>
      </c>
      <c r="C7694" s="263">
        <v>118.6964923471146</v>
      </c>
    </row>
    <row r="7695" spans="2:3" x14ac:dyDescent="0.25">
      <c r="B7695" s="264">
        <v>7632</v>
      </c>
      <c r="C7695" s="263">
        <v>106.85382166709391</v>
      </c>
    </row>
    <row r="7696" spans="2:3" x14ac:dyDescent="0.25">
      <c r="B7696" s="264">
        <v>7633</v>
      </c>
      <c r="C7696" s="263">
        <v>128.11677852851585</v>
      </c>
    </row>
    <row r="7697" spans="2:3" x14ac:dyDescent="0.25">
      <c r="B7697" s="264">
        <v>7634</v>
      </c>
      <c r="C7697" s="263">
        <v>106.72784408050413</v>
      </c>
    </row>
    <row r="7698" spans="2:3" x14ac:dyDescent="0.25">
      <c r="B7698" s="264">
        <v>7635</v>
      </c>
      <c r="C7698" s="263">
        <v>146.89184634142754</v>
      </c>
    </row>
    <row r="7699" spans="2:3" x14ac:dyDescent="0.25">
      <c r="B7699" s="264">
        <v>7636</v>
      </c>
      <c r="C7699" s="263">
        <v>92.454934321745185</v>
      </c>
    </row>
    <row r="7700" spans="2:3" x14ac:dyDescent="0.25">
      <c r="B7700" s="264">
        <v>7637</v>
      </c>
      <c r="C7700" s="263">
        <v>118.1760620129329</v>
      </c>
    </row>
    <row r="7701" spans="2:3" x14ac:dyDescent="0.25">
      <c r="B7701" s="264">
        <v>7638</v>
      </c>
      <c r="C7701" s="263">
        <v>83.627692348657348</v>
      </c>
    </row>
    <row r="7702" spans="2:3" x14ac:dyDescent="0.25">
      <c r="B7702" s="264">
        <v>7639</v>
      </c>
      <c r="C7702" s="263">
        <v>114.34436107834766</v>
      </c>
    </row>
    <row r="7703" spans="2:3" x14ac:dyDescent="0.25">
      <c r="B7703" s="264">
        <v>7640</v>
      </c>
      <c r="C7703" s="263">
        <v>151.31622689393319</v>
      </c>
    </row>
    <row r="7704" spans="2:3" x14ac:dyDescent="0.25">
      <c r="B7704" s="264">
        <v>7641</v>
      </c>
      <c r="C7704" s="263">
        <v>129.07556889969544</v>
      </c>
    </row>
    <row r="7705" spans="2:3" x14ac:dyDescent="0.25">
      <c r="B7705" s="264">
        <v>7642</v>
      </c>
      <c r="C7705" s="263">
        <v>94.529985153240801</v>
      </c>
    </row>
    <row r="7706" spans="2:3" x14ac:dyDescent="0.25">
      <c r="B7706" s="264">
        <v>7643</v>
      </c>
      <c r="C7706" s="263">
        <v>91.299390838768744</v>
      </c>
    </row>
    <row r="7707" spans="2:3" x14ac:dyDescent="0.25">
      <c r="B7707" s="264">
        <v>7644</v>
      </c>
      <c r="C7707" s="263">
        <v>158.24211931524377</v>
      </c>
    </row>
    <row r="7708" spans="2:3" x14ac:dyDescent="0.25">
      <c r="B7708" s="264">
        <v>7645</v>
      </c>
      <c r="C7708" s="263">
        <v>123.6993316981756</v>
      </c>
    </row>
    <row r="7709" spans="2:3" x14ac:dyDescent="0.25">
      <c r="B7709" s="264">
        <v>7646</v>
      </c>
      <c r="C7709" s="263">
        <v>99.18204123534521</v>
      </c>
    </row>
    <row r="7710" spans="2:3" x14ac:dyDescent="0.25">
      <c r="B7710" s="264">
        <v>7647</v>
      </c>
      <c r="C7710" s="263">
        <v>158.66738461929452</v>
      </c>
    </row>
    <row r="7711" spans="2:3" x14ac:dyDescent="0.25">
      <c r="B7711" s="264">
        <v>7648</v>
      </c>
      <c r="C7711" s="263">
        <v>126.45040422511001</v>
      </c>
    </row>
    <row r="7712" spans="2:3" x14ac:dyDescent="0.25">
      <c r="B7712" s="264">
        <v>7649</v>
      </c>
      <c r="C7712" s="263">
        <v>128.54219120365843</v>
      </c>
    </row>
    <row r="7713" spans="2:3" x14ac:dyDescent="0.25">
      <c r="B7713" s="264">
        <v>7650</v>
      </c>
      <c r="C7713" s="263">
        <v>97.965653609560661</v>
      </c>
    </row>
    <row r="7714" spans="2:3" x14ac:dyDescent="0.25">
      <c r="B7714" s="264">
        <v>7651</v>
      </c>
      <c r="C7714" s="263">
        <v>120.28301908501011</v>
      </c>
    </row>
    <row r="7715" spans="2:3" x14ac:dyDescent="0.25">
      <c r="B7715" s="264">
        <v>7652</v>
      </c>
      <c r="C7715" s="263">
        <v>97.961642888487305</v>
      </c>
    </row>
    <row r="7716" spans="2:3" x14ac:dyDescent="0.25">
      <c r="B7716" s="264">
        <v>7653</v>
      </c>
      <c r="C7716" s="263">
        <v>135.38371810012944</v>
      </c>
    </row>
    <row r="7717" spans="2:3" x14ac:dyDescent="0.25">
      <c r="B7717" s="264">
        <v>7654</v>
      </c>
      <c r="C7717" s="263">
        <v>74.7922661768023</v>
      </c>
    </row>
    <row r="7718" spans="2:3" x14ac:dyDescent="0.25">
      <c r="B7718" s="264">
        <v>7655</v>
      </c>
      <c r="C7718" s="263">
        <v>131.96694173226408</v>
      </c>
    </row>
    <row r="7719" spans="2:3" x14ac:dyDescent="0.25">
      <c r="B7719" s="264">
        <v>7656</v>
      </c>
      <c r="C7719" s="263">
        <v>95.13940733007837</v>
      </c>
    </row>
    <row r="7720" spans="2:3" x14ac:dyDescent="0.25">
      <c r="B7720" s="264">
        <v>7657</v>
      </c>
      <c r="C7720" s="263">
        <v>101.85233682287779</v>
      </c>
    </row>
    <row r="7721" spans="2:3" x14ac:dyDescent="0.25">
      <c r="B7721" s="264">
        <v>7658</v>
      </c>
      <c r="C7721" s="263">
        <v>104.35941378499869</v>
      </c>
    </row>
    <row r="7722" spans="2:3" x14ac:dyDescent="0.25">
      <c r="B7722" s="264">
        <v>7659</v>
      </c>
      <c r="C7722" s="263">
        <v>125.78170975263619</v>
      </c>
    </row>
    <row r="7723" spans="2:3" x14ac:dyDescent="0.25">
      <c r="B7723" s="264">
        <v>7660</v>
      </c>
      <c r="C7723" s="263">
        <v>96.089791580497049</v>
      </c>
    </row>
    <row r="7724" spans="2:3" x14ac:dyDescent="0.25">
      <c r="B7724" s="264">
        <v>7661</v>
      </c>
      <c r="C7724" s="263">
        <v>109.10084636187088</v>
      </c>
    </row>
    <row r="7725" spans="2:3" x14ac:dyDescent="0.25">
      <c r="B7725" s="264">
        <v>7662</v>
      </c>
      <c r="C7725" s="263">
        <v>126.08705248671531</v>
      </c>
    </row>
    <row r="7726" spans="2:3" x14ac:dyDescent="0.25">
      <c r="B7726" s="264">
        <v>7663</v>
      </c>
      <c r="C7726" s="263">
        <v>116.43655183053831</v>
      </c>
    </row>
    <row r="7727" spans="2:3" x14ac:dyDescent="0.25">
      <c r="B7727" s="264">
        <v>7664</v>
      </c>
      <c r="C7727" s="263">
        <v>127.44829287542373</v>
      </c>
    </row>
    <row r="7728" spans="2:3" x14ac:dyDescent="0.25">
      <c r="B7728" s="264">
        <v>7665</v>
      </c>
      <c r="C7728" s="263">
        <v>139.60637490006579</v>
      </c>
    </row>
    <row r="7729" spans="2:3" x14ac:dyDescent="0.25">
      <c r="B7729" s="264">
        <v>7666</v>
      </c>
      <c r="C7729" s="263">
        <v>43.946442522352939</v>
      </c>
    </row>
    <row r="7730" spans="2:3" x14ac:dyDescent="0.25">
      <c r="B7730" s="264">
        <v>7667</v>
      </c>
      <c r="C7730" s="263">
        <v>137.76857660693116</v>
      </c>
    </row>
    <row r="7731" spans="2:3" x14ac:dyDescent="0.25">
      <c r="B7731" s="264">
        <v>7668</v>
      </c>
      <c r="C7731" s="263">
        <v>116.23985951400149</v>
      </c>
    </row>
    <row r="7732" spans="2:3" x14ac:dyDescent="0.25">
      <c r="B7732" s="264">
        <v>7669</v>
      </c>
      <c r="C7732" s="263">
        <v>137.85096956852618</v>
      </c>
    </row>
    <row r="7733" spans="2:3" x14ac:dyDescent="0.25">
      <c r="B7733" s="264">
        <v>7670</v>
      </c>
      <c r="C7733" s="263">
        <v>152.11142994771458</v>
      </c>
    </row>
    <row r="7734" spans="2:3" x14ac:dyDescent="0.25">
      <c r="B7734" s="264">
        <v>7671</v>
      </c>
      <c r="C7734" s="263">
        <v>102.58060570078025</v>
      </c>
    </row>
    <row r="7735" spans="2:3" x14ac:dyDescent="0.25">
      <c r="B7735" s="264">
        <v>7672</v>
      </c>
      <c r="C7735" s="263">
        <v>92.607601449132318</v>
      </c>
    </row>
    <row r="7736" spans="2:3" x14ac:dyDescent="0.25">
      <c r="B7736" s="264">
        <v>7673</v>
      </c>
      <c r="C7736" s="263">
        <v>94.626009700124897</v>
      </c>
    </row>
    <row r="7737" spans="2:3" x14ac:dyDescent="0.25">
      <c r="B7737" s="264">
        <v>7674</v>
      </c>
      <c r="C7737" s="263">
        <v>154.06692502079824</v>
      </c>
    </row>
    <row r="7738" spans="2:3" x14ac:dyDescent="0.25">
      <c r="B7738" s="264">
        <v>7675</v>
      </c>
      <c r="C7738" s="263">
        <v>113.36045673587715</v>
      </c>
    </row>
    <row r="7739" spans="2:3" x14ac:dyDescent="0.25">
      <c r="B7739" s="264">
        <v>7676</v>
      </c>
      <c r="C7739" s="263">
        <v>114.14852269566494</v>
      </c>
    </row>
    <row r="7740" spans="2:3" x14ac:dyDescent="0.25">
      <c r="B7740" s="264">
        <v>7677</v>
      </c>
      <c r="C7740" s="263">
        <v>109.69463228269441</v>
      </c>
    </row>
    <row r="7741" spans="2:3" x14ac:dyDescent="0.25">
      <c r="B7741" s="264">
        <v>7678</v>
      </c>
      <c r="C7741" s="263">
        <v>98.749634045503242</v>
      </c>
    </row>
    <row r="7742" spans="2:3" x14ac:dyDescent="0.25">
      <c r="B7742" s="264">
        <v>7679</v>
      </c>
      <c r="C7742" s="263">
        <v>154.73271450280959</v>
      </c>
    </row>
    <row r="7743" spans="2:3" x14ac:dyDescent="0.25">
      <c r="B7743" s="264">
        <v>7680</v>
      </c>
      <c r="C7743" s="263">
        <v>120.06675041506755</v>
      </c>
    </row>
    <row r="7744" spans="2:3" x14ac:dyDescent="0.25">
      <c r="B7744" s="264">
        <v>7681</v>
      </c>
      <c r="C7744" s="263">
        <v>121.76935532571382</v>
      </c>
    </row>
    <row r="7745" spans="2:3" x14ac:dyDescent="0.25">
      <c r="B7745" s="264">
        <v>7682</v>
      </c>
      <c r="C7745" s="263">
        <v>86.471361974845763</v>
      </c>
    </row>
    <row r="7746" spans="2:3" x14ac:dyDescent="0.25">
      <c r="B7746" s="264">
        <v>7683</v>
      </c>
      <c r="C7746" s="263">
        <v>124.85627144512183</v>
      </c>
    </row>
    <row r="7747" spans="2:3" x14ac:dyDescent="0.25">
      <c r="B7747" s="264">
        <v>7684</v>
      </c>
      <c r="C7747" s="263">
        <v>165.01683744241177</v>
      </c>
    </row>
    <row r="7748" spans="2:3" x14ac:dyDescent="0.25">
      <c r="B7748" s="264">
        <v>7685</v>
      </c>
      <c r="C7748" s="263">
        <v>133.84862348574956</v>
      </c>
    </row>
    <row r="7749" spans="2:3" x14ac:dyDescent="0.25">
      <c r="B7749" s="264">
        <v>7686</v>
      </c>
      <c r="C7749" s="263">
        <v>107.86702358876609</v>
      </c>
    </row>
    <row r="7750" spans="2:3" x14ac:dyDescent="0.25">
      <c r="B7750" s="264">
        <v>7687</v>
      </c>
      <c r="C7750" s="263">
        <v>154.61468174000993</v>
      </c>
    </row>
    <row r="7751" spans="2:3" x14ac:dyDescent="0.25">
      <c r="B7751" s="264">
        <v>7688</v>
      </c>
      <c r="C7751" s="263">
        <v>140.58310196054722</v>
      </c>
    </row>
    <row r="7752" spans="2:3" x14ac:dyDescent="0.25">
      <c r="B7752" s="264">
        <v>7689</v>
      </c>
      <c r="C7752" s="263">
        <v>149.29702900913543</v>
      </c>
    </row>
    <row r="7753" spans="2:3" x14ac:dyDescent="0.25">
      <c r="B7753" s="264">
        <v>7690</v>
      </c>
      <c r="C7753" s="263">
        <v>131.45707427763904</v>
      </c>
    </row>
    <row r="7754" spans="2:3" x14ac:dyDescent="0.25">
      <c r="B7754" s="264">
        <v>7691</v>
      </c>
      <c r="C7754" s="263">
        <v>119.88852620496414</v>
      </c>
    </row>
    <row r="7755" spans="2:3" x14ac:dyDescent="0.25">
      <c r="B7755" s="264">
        <v>7692</v>
      </c>
      <c r="C7755" s="263">
        <v>135.3927613510711</v>
      </c>
    </row>
    <row r="7756" spans="2:3" x14ac:dyDescent="0.25">
      <c r="B7756" s="264">
        <v>7693</v>
      </c>
      <c r="C7756" s="263">
        <v>99.98045551666948</v>
      </c>
    </row>
    <row r="7757" spans="2:3" x14ac:dyDescent="0.25">
      <c r="B7757" s="264">
        <v>7694</v>
      </c>
      <c r="C7757" s="263">
        <v>142.11268696559441</v>
      </c>
    </row>
    <row r="7758" spans="2:3" x14ac:dyDescent="0.25">
      <c r="B7758" s="264">
        <v>7695</v>
      </c>
      <c r="C7758" s="263">
        <v>140.34299596782029</v>
      </c>
    </row>
    <row r="7759" spans="2:3" x14ac:dyDescent="0.25">
      <c r="B7759" s="264">
        <v>7696</v>
      </c>
      <c r="C7759" s="263">
        <v>146.19146597051412</v>
      </c>
    </row>
    <row r="7760" spans="2:3" x14ac:dyDescent="0.25">
      <c r="B7760" s="264">
        <v>7697</v>
      </c>
      <c r="C7760" s="263">
        <v>56.818675581423797</v>
      </c>
    </row>
    <row r="7761" spans="2:3" x14ac:dyDescent="0.25">
      <c r="B7761" s="264">
        <v>7698</v>
      </c>
      <c r="C7761" s="263">
        <v>96.815225891223776</v>
      </c>
    </row>
    <row r="7762" spans="2:3" x14ac:dyDescent="0.25">
      <c r="B7762" s="264">
        <v>7699</v>
      </c>
      <c r="C7762" s="263">
        <v>107.51013187891027</v>
      </c>
    </row>
    <row r="7763" spans="2:3" x14ac:dyDescent="0.25">
      <c r="B7763" s="264">
        <v>7700</v>
      </c>
      <c r="C7763" s="263">
        <v>92.537947099703899</v>
      </c>
    </row>
    <row r="7764" spans="2:3" x14ac:dyDescent="0.25">
      <c r="B7764" s="264">
        <v>7701</v>
      </c>
      <c r="C7764" s="263">
        <v>151.31464903705887</v>
      </c>
    </row>
    <row r="7765" spans="2:3" x14ac:dyDescent="0.25">
      <c r="B7765" s="264">
        <v>7702</v>
      </c>
      <c r="C7765" s="263">
        <v>93.130944684683953</v>
      </c>
    </row>
    <row r="7766" spans="2:3" x14ac:dyDescent="0.25">
      <c r="B7766" s="264">
        <v>7703</v>
      </c>
      <c r="C7766" s="263">
        <v>121.17753727670745</v>
      </c>
    </row>
    <row r="7767" spans="2:3" x14ac:dyDescent="0.25">
      <c r="B7767" s="264">
        <v>7704</v>
      </c>
      <c r="C7767" s="263">
        <v>95.321198059822592</v>
      </c>
    </row>
    <row r="7768" spans="2:3" x14ac:dyDescent="0.25">
      <c r="B7768" s="264">
        <v>7705</v>
      </c>
      <c r="C7768" s="263">
        <v>124.09806512276417</v>
      </c>
    </row>
    <row r="7769" spans="2:3" x14ac:dyDescent="0.25">
      <c r="B7769" s="264">
        <v>7706</v>
      </c>
      <c r="C7769" s="263">
        <v>77.017063564879209</v>
      </c>
    </row>
    <row r="7770" spans="2:3" x14ac:dyDescent="0.25">
      <c r="B7770" s="264">
        <v>7707</v>
      </c>
      <c r="C7770" s="263">
        <v>146.51204864321707</v>
      </c>
    </row>
    <row r="7771" spans="2:3" x14ac:dyDescent="0.25">
      <c r="B7771" s="264">
        <v>7708</v>
      </c>
      <c r="C7771" s="263">
        <v>115.4553686289902</v>
      </c>
    </row>
    <row r="7772" spans="2:3" x14ac:dyDescent="0.25">
      <c r="B7772" s="264">
        <v>7709</v>
      </c>
      <c r="C7772" s="263">
        <v>157.1546390464481</v>
      </c>
    </row>
    <row r="7773" spans="2:3" x14ac:dyDescent="0.25">
      <c r="B7773" s="264">
        <v>7710</v>
      </c>
      <c r="C7773" s="263">
        <v>123.29535690919707</v>
      </c>
    </row>
    <row r="7774" spans="2:3" x14ac:dyDescent="0.25">
      <c r="B7774" s="264">
        <v>7711</v>
      </c>
      <c r="C7774" s="263">
        <v>106.52882082816006</v>
      </c>
    </row>
    <row r="7775" spans="2:3" x14ac:dyDescent="0.25">
      <c r="B7775" s="264">
        <v>7712</v>
      </c>
      <c r="C7775" s="263">
        <v>97.375778092692769</v>
      </c>
    </row>
    <row r="7776" spans="2:3" x14ac:dyDescent="0.25">
      <c r="B7776" s="264">
        <v>7713</v>
      </c>
      <c r="C7776" s="263">
        <v>149.91738226163287</v>
      </c>
    </row>
    <row r="7777" spans="2:3" x14ac:dyDescent="0.25">
      <c r="B7777" s="264">
        <v>7714</v>
      </c>
      <c r="C7777" s="263">
        <v>155.07460319237077</v>
      </c>
    </row>
    <row r="7778" spans="2:3" x14ac:dyDescent="0.25">
      <c r="B7778" s="264">
        <v>7715</v>
      </c>
      <c r="C7778" s="263">
        <v>135.83312492974173</v>
      </c>
    </row>
    <row r="7779" spans="2:3" x14ac:dyDescent="0.25">
      <c r="B7779" s="264">
        <v>7716</v>
      </c>
      <c r="C7779" s="263">
        <v>113.24072844655787</v>
      </c>
    </row>
    <row r="7780" spans="2:3" x14ac:dyDescent="0.25">
      <c r="B7780" s="264">
        <v>7717</v>
      </c>
      <c r="C7780" s="263">
        <v>148.65107734364844</v>
      </c>
    </row>
    <row r="7781" spans="2:3" x14ac:dyDescent="0.25">
      <c r="B7781" s="264">
        <v>7718</v>
      </c>
      <c r="C7781" s="263">
        <v>103.91217689690518</v>
      </c>
    </row>
    <row r="7782" spans="2:3" x14ac:dyDescent="0.25">
      <c r="B7782" s="264">
        <v>7719</v>
      </c>
      <c r="C7782" s="263">
        <v>143.38494623891705</v>
      </c>
    </row>
    <row r="7783" spans="2:3" x14ac:dyDescent="0.25">
      <c r="B7783" s="264">
        <v>7720</v>
      </c>
      <c r="C7783" s="263">
        <v>61.858143763989034</v>
      </c>
    </row>
    <row r="7784" spans="2:3" x14ac:dyDescent="0.25">
      <c r="B7784" s="264">
        <v>7721</v>
      </c>
      <c r="C7784" s="263">
        <v>118.7065937116886</v>
      </c>
    </row>
    <row r="7785" spans="2:3" x14ac:dyDescent="0.25">
      <c r="B7785" s="264">
        <v>7722</v>
      </c>
      <c r="C7785" s="263">
        <v>122.56252309218722</v>
      </c>
    </row>
    <row r="7786" spans="2:3" x14ac:dyDescent="0.25">
      <c r="B7786" s="264">
        <v>7723</v>
      </c>
      <c r="C7786" s="263">
        <v>124.68987731196778</v>
      </c>
    </row>
    <row r="7787" spans="2:3" x14ac:dyDescent="0.25">
      <c r="B7787" s="264">
        <v>7724</v>
      </c>
      <c r="C7787" s="263">
        <v>159.57183091824635</v>
      </c>
    </row>
    <row r="7788" spans="2:3" x14ac:dyDescent="0.25">
      <c r="B7788" s="264">
        <v>7725</v>
      </c>
      <c r="C7788" s="263">
        <v>175.91781078157175</v>
      </c>
    </row>
    <row r="7789" spans="2:3" x14ac:dyDescent="0.25">
      <c r="B7789" s="264">
        <v>7726</v>
      </c>
      <c r="C7789" s="263">
        <v>144.15076208917839</v>
      </c>
    </row>
    <row r="7790" spans="2:3" x14ac:dyDescent="0.25">
      <c r="B7790" s="264">
        <v>7727</v>
      </c>
      <c r="C7790" s="263">
        <v>142.57445275129615</v>
      </c>
    </row>
    <row r="7791" spans="2:3" x14ac:dyDescent="0.25">
      <c r="B7791" s="264">
        <v>7728</v>
      </c>
      <c r="C7791" s="263">
        <v>121.85569253182005</v>
      </c>
    </row>
    <row r="7792" spans="2:3" x14ac:dyDescent="0.25">
      <c r="B7792" s="264">
        <v>7729</v>
      </c>
      <c r="C7792" s="263">
        <v>118.55097953158898</v>
      </c>
    </row>
    <row r="7793" spans="2:3" x14ac:dyDescent="0.25">
      <c r="B7793" s="264">
        <v>7730</v>
      </c>
      <c r="C7793" s="263">
        <v>172.96259641708093</v>
      </c>
    </row>
    <row r="7794" spans="2:3" x14ac:dyDescent="0.25">
      <c r="B7794" s="264">
        <v>7731</v>
      </c>
      <c r="C7794" s="263">
        <v>124.60744305002156</v>
      </c>
    </row>
    <row r="7795" spans="2:3" x14ac:dyDescent="0.25">
      <c r="B7795" s="264">
        <v>7732</v>
      </c>
      <c r="C7795" s="263">
        <v>142.11665958538273</v>
      </c>
    </row>
    <row r="7796" spans="2:3" x14ac:dyDescent="0.25">
      <c r="B7796" s="264">
        <v>7733</v>
      </c>
      <c r="C7796" s="263">
        <v>140.57238648193317</v>
      </c>
    </row>
    <row r="7797" spans="2:3" x14ac:dyDescent="0.25">
      <c r="B7797" s="264">
        <v>7734</v>
      </c>
      <c r="C7797" s="263">
        <v>108.49037375053507</v>
      </c>
    </row>
    <row r="7798" spans="2:3" x14ac:dyDescent="0.25">
      <c r="B7798" s="264">
        <v>7735</v>
      </c>
      <c r="C7798" s="263">
        <v>118.48223168307726</v>
      </c>
    </row>
    <row r="7799" spans="2:3" x14ac:dyDescent="0.25">
      <c r="B7799" s="264">
        <v>7736</v>
      </c>
      <c r="C7799" s="263">
        <v>123.46456690701254</v>
      </c>
    </row>
    <row r="7800" spans="2:3" x14ac:dyDescent="0.25">
      <c r="B7800" s="264">
        <v>7737</v>
      </c>
      <c r="C7800" s="263">
        <v>111.76949016019924</v>
      </c>
    </row>
    <row r="7801" spans="2:3" x14ac:dyDescent="0.25">
      <c r="B7801" s="264">
        <v>7738</v>
      </c>
      <c r="C7801" s="263">
        <v>108.56875319386953</v>
      </c>
    </row>
    <row r="7802" spans="2:3" x14ac:dyDescent="0.25">
      <c r="B7802" s="264">
        <v>7739</v>
      </c>
      <c r="C7802" s="263">
        <v>95.37966065007106</v>
      </c>
    </row>
    <row r="7803" spans="2:3" x14ac:dyDescent="0.25">
      <c r="B7803" s="264">
        <v>7740</v>
      </c>
      <c r="C7803" s="263">
        <v>85.20975430637408</v>
      </c>
    </row>
    <row r="7804" spans="2:3" x14ac:dyDescent="0.25">
      <c r="B7804" s="264">
        <v>7741</v>
      </c>
      <c r="C7804" s="263">
        <v>89.217350910624617</v>
      </c>
    </row>
    <row r="7805" spans="2:3" x14ac:dyDescent="0.25">
      <c r="B7805" s="264">
        <v>7742</v>
      </c>
      <c r="C7805" s="263">
        <v>122.73753140755916</v>
      </c>
    </row>
    <row r="7806" spans="2:3" x14ac:dyDescent="0.25">
      <c r="B7806" s="264">
        <v>7743</v>
      </c>
      <c r="C7806" s="263">
        <v>107.94886994479288</v>
      </c>
    </row>
    <row r="7807" spans="2:3" x14ac:dyDescent="0.25">
      <c r="B7807" s="264">
        <v>7744</v>
      </c>
      <c r="C7807" s="263">
        <v>128.07061008026659</v>
      </c>
    </row>
    <row r="7808" spans="2:3" x14ac:dyDescent="0.25">
      <c r="B7808" s="264">
        <v>7745</v>
      </c>
      <c r="C7808" s="263">
        <v>103.82741178020916</v>
      </c>
    </row>
    <row r="7809" spans="2:3" x14ac:dyDescent="0.25">
      <c r="B7809" s="264">
        <v>7746</v>
      </c>
      <c r="C7809" s="263">
        <v>111.25112814673835</v>
      </c>
    </row>
    <row r="7810" spans="2:3" x14ac:dyDescent="0.25">
      <c r="B7810" s="264">
        <v>7747</v>
      </c>
      <c r="C7810" s="263">
        <v>133.42590716934819</v>
      </c>
    </row>
    <row r="7811" spans="2:3" x14ac:dyDescent="0.25">
      <c r="B7811" s="264">
        <v>7748</v>
      </c>
      <c r="C7811" s="263">
        <v>106.87756551728779</v>
      </c>
    </row>
    <row r="7812" spans="2:3" x14ac:dyDescent="0.25">
      <c r="B7812" s="264">
        <v>7749</v>
      </c>
      <c r="C7812" s="263">
        <v>121.4719779868001</v>
      </c>
    </row>
    <row r="7813" spans="2:3" x14ac:dyDescent="0.25">
      <c r="B7813" s="264">
        <v>7750</v>
      </c>
      <c r="C7813" s="263">
        <v>94.517388889694274</v>
      </c>
    </row>
    <row r="7814" spans="2:3" x14ac:dyDescent="0.25">
      <c r="B7814" s="264">
        <v>7751</v>
      </c>
      <c r="C7814" s="263">
        <v>117.49916448098367</v>
      </c>
    </row>
    <row r="7815" spans="2:3" x14ac:dyDescent="0.25">
      <c r="B7815" s="264">
        <v>7752</v>
      </c>
      <c r="C7815" s="263">
        <v>129.68238257777972</v>
      </c>
    </row>
    <row r="7816" spans="2:3" x14ac:dyDescent="0.25">
      <c r="B7816" s="264">
        <v>7753</v>
      </c>
      <c r="C7816" s="263">
        <v>68.104458193669473</v>
      </c>
    </row>
    <row r="7817" spans="2:3" x14ac:dyDescent="0.25">
      <c r="B7817" s="264">
        <v>7754</v>
      </c>
      <c r="C7817" s="263">
        <v>78.130542961291539</v>
      </c>
    </row>
    <row r="7818" spans="2:3" x14ac:dyDescent="0.25">
      <c r="B7818" s="264">
        <v>7755</v>
      </c>
      <c r="C7818" s="263">
        <v>158.12443376342756</v>
      </c>
    </row>
    <row r="7819" spans="2:3" x14ac:dyDescent="0.25">
      <c r="B7819" s="264">
        <v>7756</v>
      </c>
      <c r="C7819" s="263">
        <v>90.286104913514123</v>
      </c>
    </row>
    <row r="7820" spans="2:3" x14ac:dyDescent="0.25">
      <c r="B7820" s="264">
        <v>7757</v>
      </c>
      <c r="C7820" s="263">
        <v>69.620586745278786</v>
      </c>
    </row>
    <row r="7821" spans="2:3" x14ac:dyDescent="0.25">
      <c r="B7821" s="264">
        <v>7758</v>
      </c>
      <c r="C7821" s="263">
        <v>110.50218958498262</v>
      </c>
    </row>
    <row r="7822" spans="2:3" x14ac:dyDescent="0.25">
      <c r="B7822" s="264">
        <v>7759</v>
      </c>
      <c r="C7822" s="263">
        <v>142.87857672305381</v>
      </c>
    </row>
    <row r="7823" spans="2:3" x14ac:dyDescent="0.25">
      <c r="B7823" s="264">
        <v>7760</v>
      </c>
      <c r="C7823" s="263">
        <v>121.92720676425628</v>
      </c>
    </row>
    <row r="7824" spans="2:3" x14ac:dyDescent="0.25">
      <c r="B7824" s="264">
        <v>7761</v>
      </c>
      <c r="C7824" s="263">
        <v>110.46857662074174</v>
      </c>
    </row>
    <row r="7825" spans="2:3" x14ac:dyDescent="0.25">
      <c r="B7825" s="264">
        <v>7762</v>
      </c>
      <c r="C7825" s="263">
        <v>84.832988670677395</v>
      </c>
    </row>
    <row r="7826" spans="2:3" x14ac:dyDescent="0.25">
      <c r="B7826" s="264">
        <v>7763</v>
      </c>
      <c r="C7826" s="263">
        <v>148.60460409376688</v>
      </c>
    </row>
    <row r="7827" spans="2:3" x14ac:dyDescent="0.25">
      <c r="B7827" s="264">
        <v>7764</v>
      </c>
      <c r="C7827" s="263">
        <v>136.34128671533506</v>
      </c>
    </row>
    <row r="7828" spans="2:3" x14ac:dyDescent="0.25">
      <c r="B7828" s="264">
        <v>7765</v>
      </c>
      <c r="C7828" s="263">
        <v>97.001288035100259</v>
      </c>
    </row>
    <row r="7829" spans="2:3" x14ac:dyDescent="0.25">
      <c r="B7829" s="264">
        <v>7766</v>
      </c>
      <c r="C7829" s="263">
        <v>86.658298641707347</v>
      </c>
    </row>
    <row r="7830" spans="2:3" x14ac:dyDescent="0.25">
      <c r="B7830" s="264">
        <v>7767</v>
      </c>
      <c r="C7830" s="263">
        <v>135.95040921658364</v>
      </c>
    </row>
    <row r="7831" spans="2:3" x14ac:dyDescent="0.25">
      <c r="B7831" s="264">
        <v>7768</v>
      </c>
      <c r="C7831" s="263">
        <v>154.35900403040694</v>
      </c>
    </row>
    <row r="7832" spans="2:3" x14ac:dyDescent="0.25">
      <c r="B7832" s="264">
        <v>7769</v>
      </c>
      <c r="C7832" s="263">
        <v>136.05885234929991</v>
      </c>
    </row>
    <row r="7833" spans="2:3" x14ac:dyDescent="0.25">
      <c r="B7833" s="264">
        <v>7770</v>
      </c>
      <c r="C7833" s="263">
        <v>90.46187191511595</v>
      </c>
    </row>
    <row r="7834" spans="2:3" x14ac:dyDescent="0.25">
      <c r="B7834" s="264">
        <v>7771</v>
      </c>
      <c r="C7834" s="263">
        <v>83.404778651063339</v>
      </c>
    </row>
    <row r="7835" spans="2:3" x14ac:dyDescent="0.25">
      <c r="B7835" s="264">
        <v>7772</v>
      </c>
      <c r="C7835" s="263">
        <v>96.769834626421726</v>
      </c>
    </row>
    <row r="7836" spans="2:3" x14ac:dyDescent="0.25">
      <c r="B7836" s="264">
        <v>7773</v>
      </c>
      <c r="C7836" s="263">
        <v>88.340855348591958</v>
      </c>
    </row>
    <row r="7837" spans="2:3" x14ac:dyDescent="0.25">
      <c r="B7837" s="264">
        <v>7774</v>
      </c>
      <c r="C7837" s="263">
        <v>77.946340949681144</v>
      </c>
    </row>
    <row r="7838" spans="2:3" x14ac:dyDescent="0.25">
      <c r="B7838" s="264">
        <v>7775</v>
      </c>
      <c r="C7838" s="263">
        <v>171.65192565044029</v>
      </c>
    </row>
    <row r="7839" spans="2:3" x14ac:dyDescent="0.25">
      <c r="B7839" s="264">
        <v>7776</v>
      </c>
      <c r="C7839" s="263">
        <v>155.14513299827505</v>
      </c>
    </row>
    <row r="7840" spans="2:3" x14ac:dyDescent="0.25">
      <c r="B7840" s="264">
        <v>7777</v>
      </c>
      <c r="C7840" s="263">
        <v>114.06909733058281</v>
      </c>
    </row>
    <row r="7841" spans="2:3" x14ac:dyDescent="0.25">
      <c r="B7841" s="264">
        <v>7778</v>
      </c>
      <c r="C7841" s="263">
        <v>118.06485550034708</v>
      </c>
    </row>
    <row r="7842" spans="2:3" x14ac:dyDescent="0.25">
      <c r="B7842" s="264">
        <v>7779</v>
      </c>
      <c r="C7842" s="263">
        <v>105.21255591214452</v>
      </c>
    </row>
    <row r="7843" spans="2:3" x14ac:dyDescent="0.25">
      <c r="B7843" s="264">
        <v>7780</v>
      </c>
      <c r="C7843" s="263">
        <v>96.196836709574725</v>
      </c>
    </row>
    <row r="7844" spans="2:3" x14ac:dyDescent="0.25">
      <c r="B7844" s="264">
        <v>7781</v>
      </c>
      <c r="C7844" s="263">
        <v>119.27101505881056</v>
      </c>
    </row>
    <row r="7845" spans="2:3" x14ac:dyDescent="0.25">
      <c r="B7845" s="264">
        <v>7782</v>
      </c>
      <c r="C7845" s="263">
        <v>110.27101244472924</v>
      </c>
    </row>
    <row r="7846" spans="2:3" x14ac:dyDescent="0.25">
      <c r="B7846" s="264">
        <v>7783</v>
      </c>
      <c r="C7846" s="263">
        <v>119.63590387332511</v>
      </c>
    </row>
    <row r="7847" spans="2:3" x14ac:dyDescent="0.25">
      <c r="B7847" s="264">
        <v>7784</v>
      </c>
      <c r="C7847" s="263">
        <v>78.480827495895397</v>
      </c>
    </row>
    <row r="7848" spans="2:3" x14ac:dyDescent="0.25">
      <c r="B7848" s="264">
        <v>7785</v>
      </c>
      <c r="C7848" s="263">
        <v>78.653901376988557</v>
      </c>
    </row>
    <row r="7849" spans="2:3" x14ac:dyDescent="0.25">
      <c r="B7849" s="264">
        <v>7786</v>
      </c>
      <c r="C7849" s="263">
        <v>116.44859353272349</v>
      </c>
    </row>
    <row r="7850" spans="2:3" x14ac:dyDescent="0.25">
      <c r="B7850" s="264">
        <v>7787</v>
      </c>
      <c r="C7850" s="263">
        <v>122.5075126578987</v>
      </c>
    </row>
    <row r="7851" spans="2:3" x14ac:dyDescent="0.25">
      <c r="B7851" s="264">
        <v>7788</v>
      </c>
      <c r="C7851" s="263">
        <v>87.392341128873625</v>
      </c>
    </row>
    <row r="7852" spans="2:3" x14ac:dyDescent="0.25">
      <c r="B7852" s="264">
        <v>7789</v>
      </c>
      <c r="C7852" s="263">
        <v>130.101627149347</v>
      </c>
    </row>
    <row r="7853" spans="2:3" x14ac:dyDescent="0.25">
      <c r="B7853" s="264">
        <v>7790</v>
      </c>
      <c r="C7853" s="263">
        <v>153.66428526362051</v>
      </c>
    </row>
    <row r="7854" spans="2:3" x14ac:dyDescent="0.25">
      <c r="B7854" s="264">
        <v>7791</v>
      </c>
      <c r="C7854" s="263">
        <v>151.58842712333171</v>
      </c>
    </row>
    <row r="7855" spans="2:3" x14ac:dyDescent="0.25">
      <c r="B7855" s="264">
        <v>7792</v>
      </c>
      <c r="C7855" s="263">
        <v>76.568174695487841</v>
      </c>
    </row>
    <row r="7856" spans="2:3" x14ac:dyDescent="0.25">
      <c r="B7856" s="264">
        <v>7793</v>
      </c>
      <c r="C7856" s="263">
        <v>139.11241487787436</v>
      </c>
    </row>
    <row r="7857" spans="2:3" x14ac:dyDescent="0.25">
      <c r="B7857" s="264">
        <v>7794</v>
      </c>
      <c r="C7857" s="263">
        <v>134.90476343220021</v>
      </c>
    </row>
    <row r="7858" spans="2:3" x14ac:dyDescent="0.25">
      <c r="B7858" s="264">
        <v>7795</v>
      </c>
      <c r="C7858" s="263">
        <v>139.68933368372353</v>
      </c>
    </row>
    <row r="7859" spans="2:3" x14ac:dyDescent="0.25">
      <c r="B7859" s="264">
        <v>7796</v>
      </c>
      <c r="C7859" s="263">
        <v>112.13843360013421</v>
      </c>
    </row>
    <row r="7860" spans="2:3" x14ac:dyDescent="0.25">
      <c r="B7860" s="264">
        <v>7797</v>
      </c>
      <c r="C7860" s="263">
        <v>98.506828175934373</v>
      </c>
    </row>
    <row r="7861" spans="2:3" x14ac:dyDescent="0.25">
      <c r="B7861" s="264">
        <v>7798</v>
      </c>
      <c r="C7861" s="263">
        <v>111.78395189243825</v>
      </c>
    </row>
    <row r="7862" spans="2:3" x14ac:dyDescent="0.25">
      <c r="B7862" s="264">
        <v>7799</v>
      </c>
      <c r="C7862" s="263">
        <v>104.21489511724886</v>
      </c>
    </row>
    <row r="7863" spans="2:3" x14ac:dyDescent="0.25">
      <c r="B7863" s="264">
        <v>7800</v>
      </c>
      <c r="C7863" s="263">
        <v>140.44170675961098</v>
      </c>
    </row>
    <row r="7864" spans="2:3" x14ac:dyDescent="0.25">
      <c r="B7864" s="264">
        <v>7801</v>
      </c>
      <c r="C7864" s="263">
        <v>150.4461329160259</v>
      </c>
    </row>
    <row r="7865" spans="2:3" x14ac:dyDescent="0.25">
      <c r="B7865" s="264">
        <v>7802</v>
      </c>
      <c r="C7865" s="263">
        <v>72.192469108707726</v>
      </c>
    </row>
    <row r="7866" spans="2:3" x14ac:dyDescent="0.25">
      <c r="B7866" s="264">
        <v>7803</v>
      </c>
      <c r="C7866" s="263">
        <v>94.252540599495077</v>
      </c>
    </row>
    <row r="7867" spans="2:3" x14ac:dyDescent="0.25">
      <c r="B7867" s="264">
        <v>7804</v>
      </c>
      <c r="C7867" s="263">
        <v>126.76147679581844</v>
      </c>
    </row>
    <row r="7868" spans="2:3" x14ac:dyDescent="0.25">
      <c r="B7868" s="264">
        <v>7805</v>
      </c>
      <c r="C7868" s="263">
        <v>90.383457253565609</v>
      </c>
    </row>
    <row r="7869" spans="2:3" x14ac:dyDescent="0.25">
      <c r="B7869" s="264">
        <v>7806</v>
      </c>
      <c r="C7869" s="263">
        <v>135.53557010171608</v>
      </c>
    </row>
    <row r="7870" spans="2:3" x14ac:dyDescent="0.25">
      <c r="B7870" s="264">
        <v>7807</v>
      </c>
      <c r="C7870" s="263">
        <v>113.65754476839899</v>
      </c>
    </row>
    <row r="7871" spans="2:3" x14ac:dyDescent="0.25">
      <c r="B7871" s="264">
        <v>7808</v>
      </c>
      <c r="C7871" s="263">
        <v>74.132859764360546</v>
      </c>
    </row>
    <row r="7872" spans="2:3" x14ac:dyDescent="0.25">
      <c r="B7872" s="264">
        <v>7809</v>
      </c>
      <c r="C7872" s="263">
        <v>140.04454724246486</v>
      </c>
    </row>
    <row r="7873" spans="2:3" x14ac:dyDescent="0.25">
      <c r="B7873" s="264">
        <v>7810</v>
      </c>
      <c r="C7873" s="263">
        <v>107.0696404776629</v>
      </c>
    </row>
    <row r="7874" spans="2:3" x14ac:dyDescent="0.25">
      <c r="B7874" s="264">
        <v>7811</v>
      </c>
      <c r="C7874" s="263">
        <v>133.75063474910999</v>
      </c>
    </row>
    <row r="7875" spans="2:3" x14ac:dyDescent="0.25">
      <c r="B7875" s="264">
        <v>7812</v>
      </c>
      <c r="C7875" s="263">
        <v>90.572496478738429</v>
      </c>
    </row>
    <row r="7876" spans="2:3" x14ac:dyDescent="0.25">
      <c r="B7876" s="264">
        <v>7813</v>
      </c>
      <c r="C7876" s="263">
        <v>136.34884686572525</v>
      </c>
    </row>
    <row r="7877" spans="2:3" x14ac:dyDescent="0.25">
      <c r="B7877" s="264">
        <v>7814</v>
      </c>
      <c r="C7877" s="263">
        <v>118.97250388243636</v>
      </c>
    </row>
    <row r="7878" spans="2:3" x14ac:dyDescent="0.25">
      <c r="B7878" s="264">
        <v>7815</v>
      </c>
      <c r="C7878" s="263">
        <v>145.57261516190275</v>
      </c>
    </row>
    <row r="7879" spans="2:3" x14ac:dyDescent="0.25">
      <c r="B7879" s="264">
        <v>7816</v>
      </c>
      <c r="C7879" s="263">
        <v>110.67802100315691</v>
      </c>
    </row>
    <row r="7880" spans="2:3" x14ac:dyDescent="0.25">
      <c r="B7880" s="264">
        <v>7817</v>
      </c>
      <c r="C7880" s="263">
        <v>124.94851340676964</v>
      </c>
    </row>
    <row r="7881" spans="2:3" x14ac:dyDescent="0.25">
      <c r="B7881" s="264">
        <v>7818</v>
      </c>
      <c r="C7881" s="263">
        <v>110.00189125520163</v>
      </c>
    </row>
    <row r="7882" spans="2:3" x14ac:dyDescent="0.25">
      <c r="B7882" s="264">
        <v>7819</v>
      </c>
      <c r="C7882" s="263">
        <v>137.14595297510445</v>
      </c>
    </row>
    <row r="7883" spans="2:3" x14ac:dyDescent="0.25">
      <c r="B7883" s="264">
        <v>7820</v>
      </c>
      <c r="C7883" s="263">
        <v>162.57319632912657</v>
      </c>
    </row>
    <row r="7884" spans="2:3" x14ac:dyDescent="0.25">
      <c r="B7884" s="264">
        <v>7821</v>
      </c>
      <c r="C7884" s="263">
        <v>116.17302343751976</v>
      </c>
    </row>
    <row r="7885" spans="2:3" x14ac:dyDescent="0.25">
      <c r="B7885" s="264">
        <v>7822</v>
      </c>
      <c r="C7885" s="263">
        <v>93.222999338071503</v>
      </c>
    </row>
    <row r="7886" spans="2:3" x14ac:dyDescent="0.25">
      <c r="B7886" s="264">
        <v>7823</v>
      </c>
      <c r="C7886" s="263">
        <v>118.63861238742511</v>
      </c>
    </row>
    <row r="7887" spans="2:3" x14ac:dyDescent="0.25">
      <c r="B7887" s="264">
        <v>7824</v>
      </c>
      <c r="C7887" s="263">
        <v>133.21426390263812</v>
      </c>
    </row>
    <row r="7888" spans="2:3" x14ac:dyDescent="0.25">
      <c r="B7888" s="264">
        <v>7825</v>
      </c>
      <c r="C7888" s="263">
        <v>112.44410573081348</v>
      </c>
    </row>
    <row r="7889" spans="2:3" x14ac:dyDescent="0.25">
      <c r="B7889" s="264">
        <v>7826</v>
      </c>
      <c r="C7889" s="263">
        <v>92.529995501907322</v>
      </c>
    </row>
    <row r="7890" spans="2:3" x14ac:dyDescent="0.25">
      <c r="B7890" s="264">
        <v>7827</v>
      </c>
      <c r="C7890" s="263">
        <v>144.46391783685323</v>
      </c>
    </row>
    <row r="7891" spans="2:3" x14ac:dyDescent="0.25">
      <c r="B7891" s="264">
        <v>7828</v>
      </c>
      <c r="C7891" s="263">
        <v>107.17728760370015</v>
      </c>
    </row>
    <row r="7892" spans="2:3" x14ac:dyDescent="0.25">
      <c r="B7892" s="264">
        <v>7829</v>
      </c>
      <c r="C7892" s="263">
        <v>79.82099039934289</v>
      </c>
    </row>
    <row r="7893" spans="2:3" x14ac:dyDescent="0.25">
      <c r="B7893" s="264">
        <v>7830</v>
      </c>
      <c r="C7893" s="263">
        <v>118.2251807555058</v>
      </c>
    </row>
    <row r="7894" spans="2:3" x14ac:dyDescent="0.25">
      <c r="B7894" s="264">
        <v>7831</v>
      </c>
      <c r="C7894" s="263">
        <v>84.635536924857078</v>
      </c>
    </row>
    <row r="7895" spans="2:3" x14ac:dyDescent="0.25">
      <c r="B7895" s="264">
        <v>7832</v>
      </c>
      <c r="C7895" s="263">
        <v>123.23222521199217</v>
      </c>
    </row>
    <row r="7896" spans="2:3" x14ac:dyDescent="0.25">
      <c r="B7896" s="264">
        <v>7833</v>
      </c>
      <c r="C7896" s="263">
        <v>75.804053481642271</v>
      </c>
    </row>
    <row r="7897" spans="2:3" x14ac:dyDescent="0.25">
      <c r="B7897" s="264">
        <v>7834</v>
      </c>
      <c r="C7897" s="263">
        <v>142.07320732209303</v>
      </c>
    </row>
    <row r="7898" spans="2:3" x14ac:dyDescent="0.25">
      <c r="B7898" s="264">
        <v>7835</v>
      </c>
      <c r="C7898" s="263">
        <v>153.91861982224142</v>
      </c>
    </row>
    <row r="7899" spans="2:3" x14ac:dyDescent="0.25">
      <c r="B7899" s="264">
        <v>7836</v>
      </c>
      <c r="C7899" s="263">
        <v>96.180169728809204</v>
      </c>
    </row>
    <row r="7900" spans="2:3" x14ac:dyDescent="0.25">
      <c r="B7900" s="264">
        <v>7837</v>
      </c>
      <c r="C7900" s="263">
        <v>52.675365291249577</v>
      </c>
    </row>
    <row r="7901" spans="2:3" x14ac:dyDescent="0.25">
      <c r="B7901" s="264">
        <v>7838</v>
      </c>
      <c r="C7901" s="263">
        <v>89.027784801115331</v>
      </c>
    </row>
    <row r="7902" spans="2:3" x14ac:dyDescent="0.25">
      <c r="B7902" s="264">
        <v>7839</v>
      </c>
      <c r="C7902" s="263">
        <v>117.42397838635158</v>
      </c>
    </row>
    <row r="7903" spans="2:3" x14ac:dyDescent="0.25">
      <c r="B7903" s="264">
        <v>7840</v>
      </c>
      <c r="C7903" s="263">
        <v>152.14396297202211</v>
      </c>
    </row>
    <row r="7904" spans="2:3" x14ac:dyDescent="0.25">
      <c r="B7904" s="264">
        <v>7841</v>
      </c>
      <c r="C7904" s="263">
        <v>151.49195911108401</v>
      </c>
    </row>
    <row r="7905" spans="2:3" x14ac:dyDescent="0.25">
      <c r="B7905" s="264">
        <v>7842</v>
      </c>
      <c r="C7905" s="263">
        <v>117.38443969652731</v>
      </c>
    </row>
    <row r="7906" spans="2:3" x14ac:dyDescent="0.25">
      <c r="B7906" s="264">
        <v>7843</v>
      </c>
      <c r="C7906" s="263">
        <v>91.96025676896474</v>
      </c>
    </row>
    <row r="7907" spans="2:3" x14ac:dyDescent="0.25">
      <c r="B7907" s="264">
        <v>7844</v>
      </c>
      <c r="C7907" s="263">
        <v>118.26907845592673</v>
      </c>
    </row>
    <row r="7908" spans="2:3" x14ac:dyDescent="0.25">
      <c r="B7908" s="264">
        <v>7845</v>
      </c>
      <c r="C7908" s="263">
        <v>123.36618233781252</v>
      </c>
    </row>
    <row r="7909" spans="2:3" x14ac:dyDescent="0.25">
      <c r="B7909" s="264">
        <v>7846</v>
      </c>
      <c r="C7909" s="263">
        <v>103.60442213233674</v>
      </c>
    </row>
    <row r="7910" spans="2:3" x14ac:dyDescent="0.25">
      <c r="B7910" s="264">
        <v>7847</v>
      </c>
      <c r="C7910" s="263">
        <v>106.15124045642216</v>
      </c>
    </row>
    <row r="7911" spans="2:3" x14ac:dyDescent="0.25">
      <c r="B7911" s="264">
        <v>7848</v>
      </c>
      <c r="C7911" s="263">
        <v>110.14384159659691</v>
      </c>
    </row>
    <row r="7912" spans="2:3" x14ac:dyDescent="0.25">
      <c r="B7912" s="264">
        <v>7849</v>
      </c>
      <c r="C7912" s="263">
        <v>113.82677919674052</v>
      </c>
    </row>
    <row r="7913" spans="2:3" x14ac:dyDescent="0.25">
      <c r="B7913" s="264">
        <v>7850</v>
      </c>
      <c r="C7913" s="263">
        <v>115.46070636375931</v>
      </c>
    </row>
    <row r="7914" spans="2:3" x14ac:dyDescent="0.25">
      <c r="B7914" s="264">
        <v>7851</v>
      </c>
      <c r="C7914" s="263">
        <v>135.53101481675776</v>
      </c>
    </row>
    <row r="7915" spans="2:3" x14ac:dyDescent="0.25">
      <c r="B7915" s="264">
        <v>7852</v>
      </c>
      <c r="C7915" s="263">
        <v>98.487110050853971</v>
      </c>
    </row>
    <row r="7916" spans="2:3" x14ac:dyDescent="0.25">
      <c r="B7916" s="264">
        <v>7853</v>
      </c>
      <c r="C7916" s="263">
        <v>131.02613665820513</v>
      </c>
    </row>
    <row r="7917" spans="2:3" x14ac:dyDescent="0.25">
      <c r="B7917" s="264">
        <v>7854</v>
      </c>
      <c r="C7917" s="263">
        <v>114.90550150392788</v>
      </c>
    </row>
    <row r="7918" spans="2:3" x14ac:dyDescent="0.25">
      <c r="B7918" s="264">
        <v>7855</v>
      </c>
      <c r="C7918" s="263">
        <v>118.22867685328157</v>
      </c>
    </row>
    <row r="7919" spans="2:3" x14ac:dyDescent="0.25">
      <c r="B7919" s="264">
        <v>7856</v>
      </c>
      <c r="C7919" s="263">
        <v>148.02475852803803</v>
      </c>
    </row>
    <row r="7920" spans="2:3" x14ac:dyDescent="0.25">
      <c r="B7920" s="264">
        <v>7857</v>
      </c>
      <c r="C7920" s="263">
        <v>114.06864738865242</v>
      </c>
    </row>
    <row r="7921" spans="2:3" x14ac:dyDescent="0.25">
      <c r="B7921" s="264">
        <v>7858</v>
      </c>
      <c r="C7921" s="263">
        <v>139.81522770483062</v>
      </c>
    </row>
    <row r="7922" spans="2:3" x14ac:dyDescent="0.25">
      <c r="B7922" s="264">
        <v>7859</v>
      </c>
      <c r="C7922" s="263">
        <v>131.58757498797999</v>
      </c>
    </row>
    <row r="7923" spans="2:3" x14ac:dyDescent="0.25">
      <c r="B7923" s="264">
        <v>7860</v>
      </c>
      <c r="C7923" s="263">
        <v>114.53526293176469</v>
      </c>
    </row>
    <row r="7924" spans="2:3" x14ac:dyDescent="0.25">
      <c r="B7924" s="264">
        <v>7861</v>
      </c>
      <c r="C7924" s="263">
        <v>93.749851730583231</v>
      </c>
    </row>
    <row r="7925" spans="2:3" x14ac:dyDescent="0.25">
      <c r="B7925" s="264">
        <v>7862</v>
      </c>
      <c r="C7925" s="263">
        <v>133.61827821579672</v>
      </c>
    </row>
    <row r="7926" spans="2:3" x14ac:dyDescent="0.25">
      <c r="B7926" s="264">
        <v>7863</v>
      </c>
      <c r="C7926" s="263">
        <v>86.46359764020319</v>
      </c>
    </row>
    <row r="7927" spans="2:3" x14ac:dyDescent="0.25">
      <c r="B7927" s="264">
        <v>7864</v>
      </c>
      <c r="C7927" s="263">
        <v>140.83545299066148</v>
      </c>
    </row>
    <row r="7928" spans="2:3" x14ac:dyDescent="0.25">
      <c r="B7928" s="264">
        <v>7865</v>
      </c>
      <c r="C7928" s="263">
        <v>138.28191700533614</v>
      </c>
    </row>
    <row r="7929" spans="2:3" x14ac:dyDescent="0.25">
      <c r="B7929" s="264">
        <v>7866</v>
      </c>
      <c r="C7929" s="263">
        <v>102.98069372081594</v>
      </c>
    </row>
    <row r="7930" spans="2:3" x14ac:dyDescent="0.25">
      <c r="B7930" s="264">
        <v>7867</v>
      </c>
      <c r="C7930" s="263">
        <v>153.74144383558871</v>
      </c>
    </row>
    <row r="7931" spans="2:3" x14ac:dyDescent="0.25">
      <c r="B7931" s="264">
        <v>7868</v>
      </c>
      <c r="C7931" s="263">
        <v>129.20445377007229</v>
      </c>
    </row>
    <row r="7932" spans="2:3" x14ac:dyDescent="0.25">
      <c r="B7932" s="264">
        <v>7869</v>
      </c>
      <c r="C7932" s="263">
        <v>116.48508445599141</v>
      </c>
    </row>
    <row r="7933" spans="2:3" x14ac:dyDescent="0.25">
      <c r="B7933" s="264">
        <v>7870</v>
      </c>
      <c r="C7933" s="263">
        <v>143.39691670310845</v>
      </c>
    </row>
    <row r="7934" spans="2:3" x14ac:dyDescent="0.25">
      <c r="B7934" s="264">
        <v>7871</v>
      </c>
      <c r="C7934" s="263">
        <v>87.251053056357591</v>
      </c>
    </row>
    <row r="7935" spans="2:3" x14ac:dyDescent="0.25">
      <c r="B7935" s="264">
        <v>7872</v>
      </c>
      <c r="C7935" s="263">
        <v>129.46701708150985</v>
      </c>
    </row>
    <row r="7936" spans="2:3" x14ac:dyDescent="0.25">
      <c r="B7936" s="264">
        <v>7873</v>
      </c>
      <c r="C7936" s="263">
        <v>94.71681405937322</v>
      </c>
    </row>
    <row r="7937" spans="2:3" x14ac:dyDescent="0.25">
      <c r="B7937" s="264">
        <v>7874</v>
      </c>
      <c r="C7937" s="263">
        <v>102.52876148862541</v>
      </c>
    </row>
    <row r="7938" spans="2:3" x14ac:dyDescent="0.25">
      <c r="B7938" s="264">
        <v>7875</v>
      </c>
      <c r="C7938" s="263">
        <v>168.44238604973148</v>
      </c>
    </row>
    <row r="7939" spans="2:3" x14ac:dyDescent="0.25">
      <c r="B7939" s="264">
        <v>7876</v>
      </c>
      <c r="C7939" s="263">
        <v>144.94996992765334</v>
      </c>
    </row>
    <row r="7940" spans="2:3" x14ac:dyDescent="0.25">
      <c r="B7940" s="264">
        <v>7877</v>
      </c>
      <c r="C7940" s="263">
        <v>116.22879853266346</v>
      </c>
    </row>
    <row r="7941" spans="2:3" x14ac:dyDescent="0.25">
      <c r="B7941" s="264">
        <v>7878</v>
      </c>
      <c r="C7941" s="263">
        <v>70.730992194095762</v>
      </c>
    </row>
    <row r="7942" spans="2:3" x14ac:dyDescent="0.25">
      <c r="B7942" s="264">
        <v>7879</v>
      </c>
      <c r="C7942" s="263">
        <v>114.8286372951644</v>
      </c>
    </row>
    <row r="7943" spans="2:3" x14ac:dyDescent="0.25">
      <c r="B7943" s="264">
        <v>7880</v>
      </c>
      <c r="C7943" s="263">
        <v>132.06321761971549</v>
      </c>
    </row>
    <row r="7944" spans="2:3" x14ac:dyDescent="0.25">
      <c r="B7944" s="264">
        <v>7881</v>
      </c>
      <c r="C7944" s="263">
        <v>106.25639042958012</v>
      </c>
    </row>
    <row r="7945" spans="2:3" x14ac:dyDescent="0.25">
      <c r="B7945" s="264">
        <v>7882</v>
      </c>
      <c r="C7945" s="263">
        <v>92.098664135467004</v>
      </c>
    </row>
    <row r="7946" spans="2:3" x14ac:dyDescent="0.25">
      <c r="B7946" s="264">
        <v>7883</v>
      </c>
      <c r="C7946" s="263">
        <v>80.457900773294199</v>
      </c>
    </row>
    <row r="7947" spans="2:3" x14ac:dyDescent="0.25">
      <c r="B7947" s="264">
        <v>7884</v>
      </c>
      <c r="C7947" s="263">
        <v>103.48247735364856</v>
      </c>
    </row>
    <row r="7948" spans="2:3" x14ac:dyDescent="0.25">
      <c r="B7948" s="264">
        <v>7885</v>
      </c>
      <c r="C7948" s="263">
        <v>116.0452680133039</v>
      </c>
    </row>
    <row r="7949" spans="2:3" x14ac:dyDescent="0.25">
      <c r="B7949" s="264">
        <v>7886</v>
      </c>
      <c r="C7949" s="263">
        <v>134.44168559396027</v>
      </c>
    </row>
    <row r="7950" spans="2:3" x14ac:dyDescent="0.25">
      <c r="B7950" s="264">
        <v>7887</v>
      </c>
      <c r="C7950" s="263">
        <v>121.8109275434975</v>
      </c>
    </row>
    <row r="7951" spans="2:3" x14ac:dyDescent="0.25">
      <c r="B7951" s="264">
        <v>7888</v>
      </c>
      <c r="C7951" s="263">
        <v>144.87298681947814</v>
      </c>
    </row>
    <row r="7952" spans="2:3" x14ac:dyDescent="0.25">
      <c r="B7952" s="264">
        <v>7889</v>
      </c>
      <c r="C7952" s="263">
        <v>106.47887228170725</v>
      </c>
    </row>
    <row r="7953" spans="2:3" x14ac:dyDescent="0.25">
      <c r="B7953" s="264">
        <v>7890</v>
      </c>
      <c r="C7953" s="263">
        <v>103.347548843105</v>
      </c>
    </row>
    <row r="7954" spans="2:3" x14ac:dyDescent="0.25">
      <c r="B7954" s="264">
        <v>7891</v>
      </c>
      <c r="C7954" s="263">
        <v>148.25010518812718</v>
      </c>
    </row>
    <row r="7955" spans="2:3" x14ac:dyDescent="0.25">
      <c r="B7955" s="264">
        <v>7892</v>
      </c>
      <c r="C7955" s="263">
        <v>143.80356079364392</v>
      </c>
    </row>
    <row r="7956" spans="2:3" x14ac:dyDescent="0.25">
      <c r="B7956" s="264">
        <v>7893</v>
      </c>
      <c r="C7956" s="263">
        <v>119.42739669072427</v>
      </c>
    </row>
    <row r="7957" spans="2:3" x14ac:dyDescent="0.25">
      <c r="B7957" s="264">
        <v>7894</v>
      </c>
      <c r="C7957" s="263">
        <v>67.102017106646713</v>
      </c>
    </row>
    <row r="7958" spans="2:3" x14ac:dyDescent="0.25">
      <c r="B7958" s="264">
        <v>7895</v>
      </c>
      <c r="C7958" s="263">
        <v>115.85214451068047</v>
      </c>
    </row>
    <row r="7959" spans="2:3" x14ac:dyDescent="0.25">
      <c r="B7959" s="264">
        <v>7896</v>
      </c>
      <c r="C7959" s="263">
        <v>122.31727091044553</v>
      </c>
    </row>
    <row r="7960" spans="2:3" x14ac:dyDescent="0.25">
      <c r="B7960" s="264">
        <v>7897</v>
      </c>
      <c r="C7960" s="263">
        <v>119.78049234764882</v>
      </c>
    </row>
    <row r="7961" spans="2:3" x14ac:dyDescent="0.25">
      <c r="B7961" s="264">
        <v>7898</v>
      </c>
      <c r="C7961" s="263">
        <v>136.08292932883526</v>
      </c>
    </row>
    <row r="7962" spans="2:3" x14ac:dyDescent="0.25">
      <c r="B7962" s="264">
        <v>7899</v>
      </c>
      <c r="C7962" s="263">
        <v>73.400843739604937</v>
      </c>
    </row>
    <row r="7963" spans="2:3" x14ac:dyDescent="0.25">
      <c r="B7963" s="264">
        <v>7900</v>
      </c>
      <c r="C7963" s="263">
        <v>145.76096599674383</v>
      </c>
    </row>
    <row r="7964" spans="2:3" x14ac:dyDescent="0.25">
      <c r="B7964" s="264">
        <v>7901</v>
      </c>
      <c r="C7964" s="263">
        <v>109.34488697382957</v>
      </c>
    </row>
    <row r="7965" spans="2:3" x14ac:dyDescent="0.25">
      <c r="B7965" s="264">
        <v>7902</v>
      </c>
      <c r="C7965" s="263">
        <v>138.79937001194239</v>
      </c>
    </row>
    <row r="7966" spans="2:3" x14ac:dyDescent="0.25">
      <c r="B7966" s="264">
        <v>7903</v>
      </c>
      <c r="C7966" s="263">
        <v>136.94934365401554</v>
      </c>
    </row>
    <row r="7967" spans="2:3" x14ac:dyDescent="0.25">
      <c r="B7967" s="264">
        <v>7904</v>
      </c>
      <c r="C7967" s="263">
        <v>115.41390617435921</v>
      </c>
    </row>
    <row r="7968" spans="2:3" x14ac:dyDescent="0.25">
      <c r="B7968" s="264">
        <v>7905</v>
      </c>
      <c r="C7968" s="263">
        <v>134.18696702314799</v>
      </c>
    </row>
    <row r="7969" spans="2:3" x14ac:dyDescent="0.25">
      <c r="B7969" s="264">
        <v>7906</v>
      </c>
      <c r="C7969" s="263">
        <v>101.65466195324879</v>
      </c>
    </row>
    <row r="7970" spans="2:3" x14ac:dyDescent="0.25">
      <c r="B7970" s="264">
        <v>7907</v>
      </c>
      <c r="C7970" s="263">
        <v>138.50800361359362</v>
      </c>
    </row>
    <row r="7971" spans="2:3" x14ac:dyDescent="0.25">
      <c r="B7971" s="264">
        <v>7908</v>
      </c>
      <c r="C7971" s="263">
        <v>135.55546500716318</v>
      </c>
    </row>
    <row r="7972" spans="2:3" x14ac:dyDescent="0.25">
      <c r="B7972" s="264">
        <v>7909</v>
      </c>
      <c r="C7972" s="263">
        <v>130.47467862312124</v>
      </c>
    </row>
    <row r="7973" spans="2:3" x14ac:dyDescent="0.25">
      <c r="B7973" s="264">
        <v>7910</v>
      </c>
      <c r="C7973" s="263">
        <v>101.07603395855675</v>
      </c>
    </row>
    <row r="7974" spans="2:3" x14ac:dyDescent="0.25">
      <c r="B7974" s="264">
        <v>7911</v>
      </c>
      <c r="C7974" s="263">
        <v>137.18461564852237</v>
      </c>
    </row>
    <row r="7975" spans="2:3" x14ac:dyDescent="0.25">
      <c r="B7975" s="264">
        <v>7912</v>
      </c>
      <c r="C7975" s="263">
        <v>110.12322693148768</v>
      </c>
    </row>
    <row r="7976" spans="2:3" x14ac:dyDescent="0.25">
      <c r="B7976" s="264">
        <v>7913</v>
      </c>
      <c r="C7976" s="263">
        <v>122.31878273901644</v>
      </c>
    </row>
    <row r="7977" spans="2:3" x14ac:dyDescent="0.25">
      <c r="B7977" s="264">
        <v>7914</v>
      </c>
      <c r="C7977" s="263">
        <v>94.49175617214803</v>
      </c>
    </row>
    <row r="7978" spans="2:3" x14ac:dyDescent="0.25">
      <c r="B7978" s="264">
        <v>7915</v>
      </c>
      <c r="C7978" s="263">
        <v>84.807354267896386</v>
      </c>
    </row>
    <row r="7979" spans="2:3" x14ac:dyDescent="0.25">
      <c r="B7979" s="264">
        <v>7916</v>
      </c>
      <c r="C7979" s="263">
        <v>122.55352017037457</v>
      </c>
    </row>
    <row r="7980" spans="2:3" x14ac:dyDescent="0.25">
      <c r="B7980" s="264">
        <v>7917</v>
      </c>
      <c r="C7980" s="263">
        <v>105.2447370667246</v>
      </c>
    </row>
    <row r="7981" spans="2:3" x14ac:dyDescent="0.25">
      <c r="B7981" s="264">
        <v>7918</v>
      </c>
      <c r="C7981" s="263">
        <v>110.04597138628374</v>
      </c>
    </row>
    <row r="7982" spans="2:3" x14ac:dyDescent="0.25">
      <c r="B7982" s="264">
        <v>7919</v>
      </c>
      <c r="C7982" s="263">
        <v>134.97401361788454</v>
      </c>
    </row>
    <row r="7983" spans="2:3" x14ac:dyDescent="0.25">
      <c r="B7983" s="264">
        <v>7920</v>
      </c>
      <c r="C7983" s="263">
        <v>89.616705326574191</v>
      </c>
    </row>
    <row r="7984" spans="2:3" x14ac:dyDescent="0.25">
      <c r="B7984" s="264">
        <v>7921</v>
      </c>
      <c r="C7984" s="263">
        <v>96.927022710034024</v>
      </c>
    </row>
    <row r="7985" spans="2:3" x14ac:dyDescent="0.25">
      <c r="B7985" s="264">
        <v>7922</v>
      </c>
      <c r="C7985" s="263">
        <v>104.7574488695207</v>
      </c>
    </row>
    <row r="7986" spans="2:3" x14ac:dyDescent="0.25">
      <c r="B7986" s="264">
        <v>7923</v>
      </c>
      <c r="C7986" s="263">
        <v>150.20058048109405</v>
      </c>
    </row>
    <row r="7987" spans="2:3" x14ac:dyDescent="0.25">
      <c r="B7987" s="264">
        <v>7924</v>
      </c>
      <c r="C7987" s="263">
        <v>102.19054698939087</v>
      </c>
    </row>
    <row r="7988" spans="2:3" x14ac:dyDescent="0.25">
      <c r="B7988" s="264">
        <v>7925</v>
      </c>
      <c r="C7988" s="263">
        <v>123.34692794048324</v>
      </c>
    </row>
    <row r="7989" spans="2:3" x14ac:dyDescent="0.25">
      <c r="B7989" s="264">
        <v>7926</v>
      </c>
      <c r="C7989" s="263">
        <v>150.83964758219923</v>
      </c>
    </row>
    <row r="7990" spans="2:3" x14ac:dyDescent="0.25">
      <c r="B7990" s="264">
        <v>7927</v>
      </c>
      <c r="C7990" s="263">
        <v>92.790790323362273</v>
      </c>
    </row>
    <row r="7991" spans="2:3" x14ac:dyDescent="0.25">
      <c r="B7991" s="264">
        <v>7928</v>
      </c>
      <c r="C7991" s="263">
        <v>129.78737099633662</v>
      </c>
    </row>
    <row r="7992" spans="2:3" x14ac:dyDescent="0.25">
      <c r="B7992" s="264">
        <v>7929</v>
      </c>
      <c r="C7992" s="263">
        <v>118.40557455152032</v>
      </c>
    </row>
    <row r="7993" spans="2:3" x14ac:dyDescent="0.25">
      <c r="B7993" s="264">
        <v>7930</v>
      </c>
      <c r="C7993" s="263">
        <v>144.20401438239429</v>
      </c>
    </row>
    <row r="7994" spans="2:3" x14ac:dyDescent="0.25">
      <c r="B7994" s="264">
        <v>7931</v>
      </c>
      <c r="C7994" s="263">
        <v>131.39453825745983</v>
      </c>
    </row>
    <row r="7995" spans="2:3" x14ac:dyDescent="0.25">
      <c r="B7995" s="264">
        <v>7932</v>
      </c>
      <c r="C7995" s="263">
        <v>108.84522327816074</v>
      </c>
    </row>
    <row r="7996" spans="2:3" x14ac:dyDescent="0.25">
      <c r="B7996" s="264">
        <v>7933</v>
      </c>
      <c r="C7996" s="263">
        <v>116.04545589734063</v>
      </c>
    </row>
    <row r="7997" spans="2:3" x14ac:dyDescent="0.25">
      <c r="B7997" s="264">
        <v>7934</v>
      </c>
      <c r="C7997" s="263">
        <v>98.111287908726581</v>
      </c>
    </row>
    <row r="7998" spans="2:3" x14ac:dyDescent="0.25">
      <c r="B7998" s="264">
        <v>7935</v>
      </c>
      <c r="C7998" s="263">
        <v>139.57704409219838</v>
      </c>
    </row>
    <row r="7999" spans="2:3" x14ac:dyDescent="0.25">
      <c r="B7999" s="264">
        <v>7936</v>
      </c>
      <c r="C7999" s="263">
        <v>155.4768091477718</v>
      </c>
    </row>
    <row r="8000" spans="2:3" x14ac:dyDescent="0.25">
      <c r="B8000" s="264">
        <v>7937</v>
      </c>
      <c r="C8000" s="263">
        <v>92.472363467269119</v>
      </c>
    </row>
    <row r="8001" spans="2:3" x14ac:dyDescent="0.25">
      <c r="B8001" s="264">
        <v>7938</v>
      </c>
      <c r="C8001" s="263">
        <v>93.493520079829693</v>
      </c>
    </row>
    <row r="8002" spans="2:3" x14ac:dyDescent="0.25">
      <c r="B8002" s="264">
        <v>7939</v>
      </c>
      <c r="C8002" s="263">
        <v>119.83786784663745</v>
      </c>
    </row>
    <row r="8003" spans="2:3" x14ac:dyDescent="0.25">
      <c r="B8003" s="264">
        <v>7940</v>
      </c>
      <c r="C8003" s="263">
        <v>100.21632159734048</v>
      </c>
    </row>
    <row r="8004" spans="2:3" x14ac:dyDescent="0.25">
      <c r="B8004" s="264">
        <v>7941</v>
      </c>
      <c r="C8004" s="263">
        <v>141.79814660997334</v>
      </c>
    </row>
    <row r="8005" spans="2:3" x14ac:dyDescent="0.25">
      <c r="B8005" s="264">
        <v>7942</v>
      </c>
      <c r="C8005" s="263">
        <v>135.64020931120538</v>
      </c>
    </row>
    <row r="8006" spans="2:3" x14ac:dyDescent="0.25">
      <c r="B8006" s="264">
        <v>7943</v>
      </c>
      <c r="C8006" s="263">
        <v>105.84616398704281</v>
      </c>
    </row>
    <row r="8007" spans="2:3" x14ac:dyDescent="0.25">
      <c r="B8007" s="264">
        <v>7944</v>
      </c>
      <c r="C8007" s="263">
        <v>91.947484543656387</v>
      </c>
    </row>
    <row r="8008" spans="2:3" x14ac:dyDescent="0.25">
      <c r="B8008" s="264">
        <v>7945</v>
      </c>
      <c r="C8008" s="263">
        <v>75.596083103264164</v>
      </c>
    </row>
    <row r="8009" spans="2:3" x14ac:dyDescent="0.25">
      <c r="B8009" s="264">
        <v>7946</v>
      </c>
      <c r="C8009" s="263">
        <v>134.69049321964334</v>
      </c>
    </row>
    <row r="8010" spans="2:3" x14ac:dyDescent="0.25">
      <c r="B8010" s="264">
        <v>7947</v>
      </c>
      <c r="C8010" s="263">
        <v>181.68709665462987</v>
      </c>
    </row>
    <row r="8011" spans="2:3" x14ac:dyDescent="0.25">
      <c r="B8011" s="264">
        <v>7948</v>
      </c>
      <c r="C8011" s="263">
        <v>127.89944682484997</v>
      </c>
    </row>
    <row r="8012" spans="2:3" x14ac:dyDescent="0.25">
      <c r="B8012" s="264">
        <v>7949</v>
      </c>
      <c r="C8012" s="263">
        <v>136.29758088800983</v>
      </c>
    </row>
    <row r="8013" spans="2:3" x14ac:dyDescent="0.25">
      <c r="B8013" s="264">
        <v>7950</v>
      </c>
      <c r="C8013" s="263">
        <v>114.31311712377587</v>
      </c>
    </row>
    <row r="8014" spans="2:3" x14ac:dyDescent="0.25">
      <c r="B8014" s="264">
        <v>7951</v>
      </c>
      <c r="C8014" s="263">
        <v>85.540310235693752</v>
      </c>
    </row>
    <row r="8015" spans="2:3" x14ac:dyDescent="0.25">
      <c r="B8015" s="264">
        <v>7952</v>
      </c>
      <c r="C8015" s="263">
        <v>90.717489453339795</v>
      </c>
    </row>
    <row r="8016" spans="2:3" x14ac:dyDescent="0.25">
      <c r="B8016" s="264">
        <v>7953</v>
      </c>
      <c r="C8016" s="263">
        <v>121.25440191752492</v>
      </c>
    </row>
    <row r="8017" spans="2:3" x14ac:dyDescent="0.25">
      <c r="B8017" s="264">
        <v>7954</v>
      </c>
      <c r="C8017" s="263">
        <v>70.758232568052151</v>
      </c>
    </row>
    <row r="8018" spans="2:3" x14ac:dyDescent="0.25">
      <c r="B8018" s="264">
        <v>7955</v>
      </c>
      <c r="C8018" s="263">
        <v>126.82141750935173</v>
      </c>
    </row>
    <row r="8019" spans="2:3" x14ac:dyDescent="0.25">
      <c r="B8019" s="264">
        <v>7956</v>
      </c>
      <c r="C8019" s="263">
        <v>97.526029947784252</v>
      </c>
    </row>
    <row r="8020" spans="2:3" x14ac:dyDescent="0.25">
      <c r="B8020" s="264">
        <v>7957</v>
      </c>
      <c r="C8020" s="263">
        <v>109.33733137442958</v>
      </c>
    </row>
    <row r="8021" spans="2:3" x14ac:dyDescent="0.25">
      <c r="B8021" s="264">
        <v>7958</v>
      </c>
      <c r="C8021" s="263">
        <v>118.20812706966339</v>
      </c>
    </row>
    <row r="8022" spans="2:3" x14ac:dyDescent="0.25">
      <c r="B8022" s="264">
        <v>7959</v>
      </c>
      <c r="C8022" s="263">
        <v>84.826474487456437</v>
      </c>
    </row>
    <row r="8023" spans="2:3" x14ac:dyDescent="0.25">
      <c r="B8023" s="264">
        <v>7960</v>
      </c>
      <c r="C8023" s="263">
        <v>86.408760303562943</v>
      </c>
    </row>
    <row r="8024" spans="2:3" x14ac:dyDescent="0.25">
      <c r="B8024" s="264">
        <v>7961</v>
      </c>
      <c r="C8024" s="263">
        <v>111.70192823321658</v>
      </c>
    </row>
    <row r="8025" spans="2:3" x14ac:dyDescent="0.25">
      <c r="B8025" s="264">
        <v>7962</v>
      </c>
      <c r="C8025" s="263">
        <v>119.47378809186667</v>
      </c>
    </row>
    <row r="8026" spans="2:3" x14ac:dyDescent="0.25">
      <c r="B8026" s="264">
        <v>7963</v>
      </c>
      <c r="C8026" s="263">
        <v>109.8940936724489</v>
      </c>
    </row>
    <row r="8027" spans="2:3" x14ac:dyDescent="0.25">
      <c r="B8027" s="264">
        <v>7964</v>
      </c>
      <c r="C8027" s="263">
        <v>98.996647926082971</v>
      </c>
    </row>
    <row r="8028" spans="2:3" x14ac:dyDescent="0.25">
      <c r="B8028" s="264">
        <v>7965</v>
      </c>
      <c r="C8028" s="263">
        <v>118.79222169075801</v>
      </c>
    </row>
    <row r="8029" spans="2:3" x14ac:dyDescent="0.25">
      <c r="B8029" s="264">
        <v>7966</v>
      </c>
      <c r="C8029" s="263">
        <v>93.126600799744352</v>
      </c>
    </row>
    <row r="8030" spans="2:3" x14ac:dyDescent="0.25">
      <c r="B8030" s="264">
        <v>7967</v>
      </c>
      <c r="C8030" s="263">
        <v>131.10723371651753</v>
      </c>
    </row>
    <row r="8031" spans="2:3" x14ac:dyDescent="0.25">
      <c r="B8031" s="264">
        <v>7968</v>
      </c>
      <c r="C8031" s="263">
        <v>134.24332763218263</v>
      </c>
    </row>
    <row r="8032" spans="2:3" x14ac:dyDescent="0.25">
      <c r="B8032" s="264">
        <v>7969</v>
      </c>
      <c r="C8032" s="263">
        <v>103.4003739918661</v>
      </c>
    </row>
    <row r="8033" spans="2:3" x14ac:dyDescent="0.25">
      <c r="B8033" s="264">
        <v>7970</v>
      </c>
      <c r="C8033" s="263">
        <v>142.95790511331828</v>
      </c>
    </row>
    <row r="8034" spans="2:3" x14ac:dyDescent="0.25">
      <c r="B8034" s="264">
        <v>7971</v>
      </c>
      <c r="C8034" s="263">
        <v>127.51425270024239</v>
      </c>
    </row>
    <row r="8035" spans="2:3" x14ac:dyDescent="0.25">
      <c r="B8035" s="264">
        <v>7972</v>
      </c>
      <c r="C8035" s="263">
        <v>151.62053165555315</v>
      </c>
    </row>
    <row r="8036" spans="2:3" x14ac:dyDescent="0.25">
      <c r="B8036" s="264">
        <v>7973</v>
      </c>
      <c r="C8036" s="263">
        <v>101.4596468723494</v>
      </c>
    </row>
    <row r="8037" spans="2:3" x14ac:dyDescent="0.25">
      <c r="B8037" s="264">
        <v>7974</v>
      </c>
      <c r="C8037" s="263">
        <v>144.93447331617784</v>
      </c>
    </row>
    <row r="8038" spans="2:3" x14ac:dyDescent="0.25">
      <c r="B8038" s="264">
        <v>7975</v>
      </c>
      <c r="C8038" s="263">
        <v>142.066748982935</v>
      </c>
    </row>
    <row r="8039" spans="2:3" x14ac:dyDescent="0.25">
      <c r="B8039" s="264">
        <v>7976</v>
      </c>
      <c r="C8039" s="263">
        <v>166.52289534491331</v>
      </c>
    </row>
    <row r="8040" spans="2:3" x14ac:dyDescent="0.25">
      <c r="B8040" s="264">
        <v>7977</v>
      </c>
      <c r="C8040" s="263">
        <v>151.13734692012042</v>
      </c>
    </row>
    <row r="8041" spans="2:3" x14ac:dyDescent="0.25">
      <c r="B8041" s="264">
        <v>7978</v>
      </c>
      <c r="C8041" s="263">
        <v>99.827637980142214</v>
      </c>
    </row>
    <row r="8042" spans="2:3" x14ac:dyDescent="0.25">
      <c r="B8042" s="264">
        <v>7979</v>
      </c>
      <c r="C8042" s="263">
        <v>95.224597879307254</v>
      </c>
    </row>
    <row r="8043" spans="2:3" x14ac:dyDescent="0.25">
      <c r="B8043" s="264">
        <v>7980</v>
      </c>
      <c r="C8043" s="263">
        <v>120.939473549185</v>
      </c>
    </row>
    <row r="8044" spans="2:3" x14ac:dyDescent="0.25">
      <c r="B8044" s="264">
        <v>7981</v>
      </c>
      <c r="C8044" s="263">
        <v>86.607914005623854</v>
      </c>
    </row>
    <row r="8045" spans="2:3" x14ac:dyDescent="0.25">
      <c r="B8045" s="264">
        <v>7982</v>
      </c>
      <c r="C8045" s="263">
        <v>104.16514089186533</v>
      </c>
    </row>
    <row r="8046" spans="2:3" x14ac:dyDescent="0.25">
      <c r="B8046" s="264">
        <v>7983</v>
      </c>
      <c r="C8046" s="263">
        <v>104.15736618321085</v>
      </c>
    </row>
    <row r="8047" spans="2:3" x14ac:dyDescent="0.25">
      <c r="B8047" s="264">
        <v>7984</v>
      </c>
      <c r="C8047" s="263">
        <v>153.2422169470554</v>
      </c>
    </row>
    <row r="8048" spans="2:3" x14ac:dyDescent="0.25">
      <c r="B8048" s="264">
        <v>7985</v>
      </c>
      <c r="C8048" s="263">
        <v>108.73536764102258</v>
      </c>
    </row>
    <row r="8049" spans="2:3" x14ac:dyDescent="0.25">
      <c r="B8049" s="264">
        <v>7986</v>
      </c>
      <c r="C8049" s="263">
        <v>97.078836313151683</v>
      </c>
    </row>
    <row r="8050" spans="2:3" x14ac:dyDescent="0.25">
      <c r="B8050" s="264">
        <v>7987</v>
      </c>
      <c r="C8050" s="263">
        <v>154.73476975348956</v>
      </c>
    </row>
    <row r="8051" spans="2:3" x14ac:dyDescent="0.25">
      <c r="B8051" s="264">
        <v>7988</v>
      </c>
      <c r="C8051" s="263">
        <v>140.299440146216</v>
      </c>
    </row>
    <row r="8052" spans="2:3" x14ac:dyDescent="0.25">
      <c r="B8052" s="264">
        <v>7989</v>
      </c>
      <c r="C8052" s="263">
        <v>100.50953433335221</v>
      </c>
    </row>
    <row r="8053" spans="2:3" x14ac:dyDescent="0.25">
      <c r="B8053" s="264">
        <v>7990</v>
      </c>
      <c r="C8053" s="263">
        <v>110.55622325692758</v>
      </c>
    </row>
    <row r="8054" spans="2:3" x14ac:dyDescent="0.25">
      <c r="B8054" s="264">
        <v>7991</v>
      </c>
      <c r="C8054" s="263">
        <v>116.22922990483012</v>
      </c>
    </row>
    <row r="8055" spans="2:3" x14ac:dyDescent="0.25">
      <c r="B8055" s="264">
        <v>7992</v>
      </c>
      <c r="C8055" s="263">
        <v>139.54643427368273</v>
      </c>
    </row>
    <row r="8056" spans="2:3" x14ac:dyDescent="0.25">
      <c r="B8056" s="264">
        <v>7993</v>
      </c>
      <c r="C8056" s="263">
        <v>97.16797788004952</v>
      </c>
    </row>
    <row r="8057" spans="2:3" x14ac:dyDescent="0.25">
      <c r="B8057" s="264">
        <v>7994</v>
      </c>
      <c r="C8057" s="263">
        <v>118.65948490392719</v>
      </c>
    </row>
    <row r="8058" spans="2:3" x14ac:dyDescent="0.25">
      <c r="B8058" s="264">
        <v>7995</v>
      </c>
      <c r="C8058" s="263">
        <v>118.50799103920461</v>
      </c>
    </row>
    <row r="8059" spans="2:3" x14ac:dyDescent="0.25">
      <c r="B8059" s="264">
        <v>7996</v>
      </c>
      <c r="C8059" s="263">
        <v>102.53196675184593</v>
      </c>
    </row>
    <row r="8060" spans="2:3" x14ac:dyDescent="0.25">
      <c r="B8060" s="264">
        <v>7997</v>
      </c>
      <c r="C8060" s="263">
        <v>105.38143846508208</v>
      </c>
    </row>
    <row r="8061" spans="2:3" x14ac:dyDescent="0.25">
      <c r="B8061" s="264">
        <v>7998</v>
      </c>
      <c r="C8061" s="263">
        <v>124.31231460683051</v>
      </c>
    </row>
    <row r="8062" spans="2:3" x14ac:dyDescent="0.25">
      <c r="B8062" s="264">
        <v>7999</v>
      </c>
      <c r="C8062" s="263">
        <v>116.64856567810367</v>
      </c>
    </row>
    <row r="8063" spans="2:3" x14ac:dyDescent="0.25">
      <c r="B8063" s="264">
        <v>8000</v>
      </c>
      <c r="C8063" s="263">
        <v>89.97467778765828</v>
      </c>
    </row>
    <row r="8064" spans="2:3" x14ac:dyDescent="0.25">
      <c r="B8064" s="264">
        <v>8001</v>
      </c>
      <c r="C8064" s="263">
        <v>133.62220988317699</v>
      </c>
    </row>
    <row r="8065" spans="2:3" x14ac:dyDescent="0.25">
      <c r="B8065" s="264">
        <v>8002</v>
      </c>
      <c r="C8065" s="263">
        <v>117.05045146800207</v>
      </c>
    </row>
    <row r="8066" spans="2:3" x14ac:dyDescent="0.25">
      <c r="B8066" s="264">
        <v>8003</v>
      </c>
      <c r="C8066" s="263">
        <v>142.2028236175527</v>
      </c>
    </row>
    <row r="8067" spans="2:3" x14ac:dyDescent="0.25">
      <c r="B8067" s="264">
        <v>8004</v>
      </c>
      <c r="C8067" s="263">
        <v>101.28189742161497</v>
      </c>
    </row>
    <row r="8068" spans="2:3" x14ac:dyDescent="0.25">
      <c r="B8068" s="264">
        <v>8005</v>
      </c>
      <c r="C8068" s="263">
        <v>106.74346679166547</v>
      </c>
    </row>
    <row r="8069" spans="2:3" x14ac:dyDescent="0.25">
      <c r="B8069" s="264">
        <v>8006</v>
      </c>
      <c r="C8069" s="263">
        <v>135.03983341472841</v>
      </c>
    </row>
    <row r="8070" spans="2:3" x14ac:dyDescent="0.25">
      <c r="B8070" s="264">
        <v>8007</v>
      </c>
      <c r="C8070" s="263">
        <v>38.498719475947794</v>
      </c>
    </row>
    <row r="8071" spans="2:3" x14ac:dyDescent="0.25">
      <c r="B8071" s="264">
        <v>8008</v>
      </c>
      <c r="C8071" s="263">
        <v>136.85108744668315</v>
      </c>
    </row>
    <row r="8072" spans="2:3" x14ac:dyDescent="0.25">
      <c r="B8072" s="264">
        <v>8009</v>
      </c>
      <c r="C8072" s="263">
        <v>100.36058432520579</v>
      </c>
    </row>
    <row r="8073" spans="2:3" x14ac:dyDescent="0.25">
      <c r="B8073" s="264">
        <v>8010</v>
      </c>
      <c r="C8073" s="263">
        <v>70.574296533764155</v>
      </c>
    </row>
    <row r="8074" spans="2:3" x14ac:dyDescent="0.25">
      <c r="B8074" s="264">
        <v>8011</v>
      </c>
      <c r="C8074" s="263">
        <v>93.886463884368496</v>
      </c>
    </row>
    <row r="8075" spans="2:3" x14ac:dyDescent="0.25">
      <c r="B8075" s="264">
        <v>8012</v>
      </c>
      <c r="C8075" s="263">
        <v>97.505158537173145</v>
      </c>
    </row>
    <row r="8076" spans="2:3" x14ac:dyDescent="0.25">
      <c r="B8076" s="264">
        <v>8013</v>
      </c>
      <c r="C8076" s="263">
        <v>108.92020485684704</v>
      </c>
    </row>
    <row r="8077" spans="2:3" x14ac:dyDescent="0.25">
      <c r="B8077" s="264">
        <v>8014</v>
      </c>
      <c r="C8077" s="263">
        <v>129.54632510120257</v>
      </c>
    </row>
    <row r="8078" spans="2:3" x14ac:dyDescent="0.25">
      <c r="B8078" s="264">
        <v>8015</v>
      </c>
      <c r="C8078" s="263">
        <v>111.71323414676326</v>
      </c>
    </row>
    <row r="8079" spans="2:3" x14ac:dyDescent="0.25">
      <c r="B8079" s="264">
        <v>8016</v>
      </c>
      <c r="C8079" s="263">
        <v>144.40015845427419</v>
      </c>
    </row>
    <row r="8080" spans="2:3" x14ac:dyDescent="0.25">
      <c r="B8080" s="264">
        <v>8017</v>
      </c>
      <c r="C8080" s="263">
        <v>86.737478142903598</v>
      </c>
    </row>
    <row r="8081" spans="2:3" x14ac:dyDescent="0.25">
      <c r="B8081" s="264">
        <v>8018</v>
      </c>
      <c r="C8081" s="263">
        <v>125.03995412014673</v>
      </c>
    </row>
    <row r="8082" spans="2:3" x14ac:dyDescent="0.25">
      <c r="B8082" s="264">
        <v>8019</v>
      </c>
      <c r="C8082" s="263">
        <v>90.7221116766585</v>
      </c>
    </row>
    <row r="8083" spans="2:3" x14ac:dyDescent="0.25">
      <c r="B8083" s="264">
        <v>8020</v>
      </c>
      <c r="C8083" s="263">
        <v>137.78528437401641</v>
      </c>
    </row>
    <row r="8084" spans="2:3" x14ac:dyDescent="0.25">
      <c r="B8084" s="264">
        <v>8021</v>
      </c>
      <c r="C8084" s="263">
        <v>116.28019230310719</v>
      </c>
    </row>
    <row r="8085" spans="2:3" x14ac:dyDescent="0.25">
      <c r="B8085" s="264">
        <v>8022</v>
      </c>
      <c r="C8085" s="263">
        <v>170.30636085653472</v>
      </c>
    </row>
    <row r="8086" spans="2:3" x14ac:dyDescent="0.25">
      <c r="B8086" s="264">
        <v>8023</v>
      </c>
      <c r="C8086" s="263">
        <v>119.0748331954172</v>
      </c>
    </row>
    <row r="8087" spans="2:3" x14ac:dyDescent="0.25">
      <c r="B8087" s="264">
        <v>8024</v>
      </c>
      <c r="C8087" s="263">
        <v>103.8560784110403</v>
      </c>
    </row>
    <row r="8088" spans="2:3" x14ac:dyDescent="0.25">
      <c r="B8088" s="264">
        <v>8025</v>
      </c>
      <c r="C8088" s="263">
        <v>109.21902953232255</v>
      </c>
    </row>
    <row r="8089" spans="2:3" x14ac:dyDescent="0.25">
      <c r="B8089" s="264">
        <v>8026</v>
      </c>
      <c r="C8089" s="263">
        <v>125.26425605065403</v>
      </c>
    </row>
    <row r="8090" spans="2:3" x14ac:dyDescent="0.25">
      <c r="B8090" s="264">
        <v>8027</v>
      </c>
      <c r="C8090" s="263">
        <v>130.71439592377473</v>
      </c>
    </row>
    <row r="8091" spans="2:3" x14ac:dyDescent="0.25">
      <c r="B8091" s="264">
        <v>8028</v>
      </c>
      <c r="C8091" s="263">
        <v>127.70956080160424</v>
      </c>
    </row>
    <row r="8092" spans="2:3" x14ac:dyDescent="0.25">
      <c r="B8092" s="264">
        <v>8029</v>
      </c>
      <c r="C8092" s="263">
        <v>113.33461327878236</v>
      </c>
    </row>
    <row r="8093" spans="2:3" x14ac:dyDescent="0.25">
      <c r="B8093" s="264">
        <v>8030</v>
      </c>
      <c r="C8093" s="263">
        <v>139.02346560162425</v>
      </c>
    </row>
    <row r="8094" spans="2:3" x14ac:dyDescent="0.25">
      <c r="B8094" s="264">
        <v>8031</v>
      </c>
      <c r="C8094" s="263">
        <v>126.93390207532912</v>
      </c>
    </row>
    <row r="8095" spans="2:3" x14ac:dyDescent="0.25">
      <c r="B8095" s="264">
        <v>8032</v>
      </c>
      <c r="C8095" s="263">
        <v>95.507597230591287</v>
      </c>
    </row>
    <row r="8096" spans="2:3" x14ac:dyDescent="0.25">
      <c r="B8096" s="264">
        <v>8033</v>
      </c>
      <c r="C8096" s="263">
        <v>113.27967888434813</v>
      </c>
    </row>
    <row r="8097" spans="2:3" x14ac:dyDescent="0.25">
      <c r="B8097" s="264">
        <v>8034</v>
      </c>
      <c r="C8097" s="263">
        <v>61.474565477768813</v>
      </c>
    </row>
    <row r="8098" spans="2:3" x14ac:dyDescent="0.25">
      <c r="B8098" s="264">
        <v>8035</v>
      </c>
      <c r="C8098" s="263">
        <v>145.01718255874761</v>
      </c>
    </row>
    <row r="8099" spans="2:3" x14ac:dyDescent="0.25">
      <c r="B8099" s="264">
        <v>8036</v>
      </c>
      <c r="C8099" s="263">
        <v>111.10049444982445</v>
      </c>
    </row>
    <row r="8100" spans="2:3" x14ac:dyDescent="0.25">
      <c r="B8100" s="264">
        <v>8037</v>
      </c>
      <c r="C8100" s="263">
        <v>113.08847865859484</v>
      </c>
    </row>
    <row r="8101" spans="2:3" x14ac:dyDescent="0.25">
      <c r="B8101" s="264">
        <v>8038</v>
      </c>
      <c r="C8101" s="263">
        <v>118.32206763085942</v>
      </c>
    </row>
    <row r="8102" spans="2:3" x14ac:dyDescent="0.25">
      <c r="B8102" s="264">
        <v>8039</v>
      </c>
      <c r="C8102" s="263">
        <v>157.29132066028757</v>
      </c>
    </row>
    <row r="8103" spans="2:3" x14ac:dyDescent="0.25">
      <c r="B8103" s="264">
        <v>8040</v>
      </c>
      <c r="C8103" s="263">
        <v>126.27103343125449</v>
      </c>
    </row>
    <row r="8104" spans="2:3" x14ac:dyDescent="0.25">
      <c r="B8104" s="264">
        <v>8041</v>
      </c>
      <c r="C8104" s="263">
        <v>152.56376139347756</v>
      </c>
    </row>
    <row r="8105" spans="2:3" x14ac:dyDescent="0.25">
      <c r="B8105" s="264">
        <v>8042</v>
      </c>
      <c r="C8105" s="263">
        <v>101.3714373837589</v>
      </c>
    </row>
    <row r="8106" spans="2:3" x14ac:dyDescent="0.25">
      <c r="B8106" s="264">
        <v>8043</v>
      </c>
      <c r="C8106" s="263">
        <v>147.91249344722448</v>
      </c>
    </row>
    <row r="8107" spans="2:3" x14ac:dyDescent="0.25">
      <c r="B8107" s="264">
        <v>8044</v>
      </c>
      <c r="C8107" s="263">
        <v>97.058522090691724</v>
      </c>
    </row>
    <row r="8108" spans="2:3" x14ac:dyDescent="0.25">
      <c r="B8108" s="264">
        <v>8045</v>
      </c>
      <c r="C8108" s="263">
        <v>122.14540181037869</v>
      </c>
    </row>
    <row r="8109" spans="2:3" x14ac:dyDescent="0.25">
      <c r="B8109" s="264">
        <v>8046</v>
      </c>
      <c r="C8109" s="263">
        <v>125.72271313644767</v>
      </c>
    </row>
    <row r="8110" spans="2:3" x14ac:dyDescent="0.25">
      <c r="B8110" s="264">
        <v>8047</v>
      </c>
      <c r="C8110" s="263">
        <v>139.59372108568365</v>
      </c>
    </row>
    <row r="8111" spans="2:3" x14ac:dyDescent="0.25">
      <c r="B8111" s="264">
        <v>8048</v>
      </c>
      <c r="C8111" s="263">
        <v>167.0899674236814</v>
      </c>
    </row>
    <row r="8112" spans="2:3" x14ac:dyDescent="0.25">
      <c r="B8112" s="264">
        <v>8049</v>
      </c>
      <c r="C8112" s="263">
        <v>90.266571832861331</v>
      </c>
    </row>
    <row r="8113" spans="2:3" x14ac:dyDescent="0.25">
      <c r="B8113" s="264">
        <v>8050</v>
      </c>
      <c r="C8113" s="263">
        <v>152.57959236706245</v>
      </c>
    </row>
    <row r="8114" spans="2:3" x14ac:dyDescent="0.25">
      <c r="B8114" s="264">
        <v>8051</v>
      </c>
      <c r="C8114" s="263">
        <v>108.05946934639044</v>
      </c>
    </row>
    <row r="8115" spans="2:3" x14ac:dyDescent="0.25">
      <c r="B8115" s="264">
        <v>8052</v>
      </c>
      <c r="C8115" s="263">
        <v>115.55939742513091</v>
      </c>
    </row>
    <row r="8116" spans="2:3" x14ac:dyDescent="0.25">
      <c r="B8116" s="264">
        <v>8053</v>
      </c>
      <c r="C8116" s="263">
        <v>115.92685780421645</v>
      </c>
    </row>
    <row r="8117" spans="2:3" x14ac:dyDescent="0.25">
      <c r="B8117" s="264">
        <v>8054</v>
      </c>
      <c r="C8117" s="263">
        <v>133.42321369880455</v>
      </c>
    </row>
    <row r="8118" spans="2:3" x14ac:dyDescent="0.25">
      <c r="B8118" s="264">
        <v>8055</v>
      </c>
      <c r="C8118" s="263">
        <v>125.61544770732915</v>
      </c>
    </row>
    <row r="8119" spans="2:3" x14ac:dyDescent="0.25">
      <c r="B8119" s="264">
        <v>8056</v>
      </c>
      <c r="C8119" s="263">
        <v>177.45843704062048</v>
      </c>
    </row>
    <row r="8120" spans="2:3" x14ac:dyDescent="0.25">
      <c r="B8120" s="264">
        <v>8057</v>
      </c>
      <c r="C8120" s="263">
        <v>76.147419278207394</v>
      </c>
    </row>
    <row r="8121" spans="2:3" x14ac:dyDescent="0.25">
      <c r="B8121" s="264">
        <v>8058</v>
      </c>
      <c r="C8121" s="263">
        <v>126.65923934524173</v>
      </c>
    </row>
    <row r="8122" spans="2:3" x14ac:dyDescent="0.25">
      <c r="B8122" s="264">
        <v>8059</v>
      </c>
      <c r="C8122" s="263">
        <v>180.55475517735016</v>
      </c>
    </row>
    <row r="8123" spans="2:3" x14ac:dyDescent="0.25">
      <c r="B8123" s="264">
        <v>8060</v>
      </c>
      <c r="C8123" s="263">
        <v>83.509547056334966</v>
      </c>
    </row>
    <row r="8124" spans="2:3" x14ac:dyDescent="0.25">
      <c r="B8124" s="264">
        <v>8061</v>
      </c>
      <c r="C8124" s="263">
        <v>111.89322161046957</v>
      </c>
    </row>
    <row r="8125" spans="2:3" x14ac:dyDescent="0.25">
      <c r="B8125" s="264">
        <v>8062</v>
      </c>
      <c r="C8125" s="263">
        <v>132.13088098937837</v>
      </c>
    </row>
    <row r="8126" spans="2:3" x14ac:dyDescent="0.25">
      <c r="B8126" s="264">
        <v>8063</v>
      </c>
      <c r="C8126" s="263">
        <v>150.14920086601424</v>
      </c>
    </row>
    <row r="8127" spans="2:3" x14ac:dyDescent="0.25">
      <c r="B8127" s="264">
        <v>8064</v>
      </c>
      <c r="C8127" s="263">
        <v>126.89152467513162</v>
      </c>
    </row>
    <row r="8128" spans="2:3" x14ac:dyDescent="0.25">
      <c r="B8128" s="264">
        <v>8065</v>
      </c>
      <c r="C8128" s="263">
        <v>133.05194014620912</v>
      </c>
    </row>
    <row r="8129" spans="2:3" x14ac:dyDescent="0.25">
      <c r="B8129" s="264">
        <v>8066</v>
      </c>
      <c r="C8129" s="263">
        <v>122.92449487745851</v>
      </c>
    </row>
    <row r="8130" spans="2:3" x14ac:dyDescent="0.25">
      <c r="B8130" s="264">
        <v>8067</v>
      </c>
      <c r="C8130" s="263">
        <v>124.85321116297601</v>
      </c>
    </row>
    <row r="8131" spans="2:3" x14ac:dyDescent="0.25">
      <c r="B8131" s="264">
        <v>8068</v>
      </c>
      <c r="C8131" s="263">
        <v>157.05850584360869</v>
      </c>
    </row>
    <row r="8132" spans="2:3" x14ac:dyDescent="0.25">
      <c r="B8132" s="264">
        <v>8069</v>
      </c>
      <c r="C8132" s="263">
        <v>132.03726528090823</v>
      </c>
    </row>
    <row r="8133" spans="2:3" x14ac:dyDescent="0.25">
      <c r="B8133" s="264">
        <v>8070</v>
      </c>
      <c r="C8133" s="263">
        <v>80.184978742049594</v>
      </c>
    </row>
    <row r="8134" spans="2:3" x14ac:dyDescent="0.25">
      <c r="B8134" s="264">
        <v>8071</v>
      </c>
      <c r="C8134" s="263">
        <v>130.02162296035925</v>
      </c>
    </row>
    <row r="8135" spans="2:3" x14ac:dyDescent="0.25">
      <c r="B8135" s="264">
        <v>8072</v>
      </c>
      <c r="C8135" s="263">
        <v>87.913546548767968</v>
      </c>
    </row>
    <row r="8136" spans="2:3" x14ac:dyDescent="0.25">
      <c r="B8136" s="264">
        <v>8073</v>
      </c>
      <c r="C8136" s="263">
        <v>89.695334160338689</v>
      </c>
    </row>
    <row r="8137" spans="2:3" x14ac:dyDescent="0.25">
      <c r="B8137" s="264">
        <v>8074</v>
      </c>
      <c r="C8137" s="263">
        <v>138.98820007398785</v>
      </c>
    </row>
    <row r="8138" spans="2:3" x14ac:dyDescent="0.25">
      <c r="B8138" s="264">
        <v>8075</v>
      </c>
      <c r="C8138" s="263">
        <v>132.88116861990986</v>
      </c>
    </row>
    <row r="8139" spans="2:3" x14ac:dyDescent="0.25">
      <c r="B8139" s="264">
        <v>8076</v>
      </c>
      <c r="C8139" s="263">
        <v>138.24004358957333</v>
      </c>
    </row>
    <row r="8140" spans="2:3" x14ac:dyDescent="0.25">
      <c r="B8140" s="264">
        <v>8077</v>
      </c>
      <c r="C8140" s="263">
        <v>124.54476184674577</v>
      </c>
    </row>
    <row r="8141" spans="2:3" x14ac:dyDescent="0.25">
      <c r="B8141" s="264">
        <v>8078</v>
      </c>
      <c r="C8141" s="263">
        <v>133.37259648862238</v>
      </c>
    </row>
    <row r="8142" spans="2:3" x14ac:dyDescent="0.25">
      <c r="B8142" s="264">
        <v>8079</v>
      </c>
      <c r="C8142" s="263">
        <v>116.83044693505352</v>
      </c>
    </row>
    <row r="8143" spans="2:3" x14ac:dyDescent="0.25">
      <c r="B8143" s="264">
        <v>8080</v>
      </c>
      <c r="C8143" s="263">
        <v>138.27336647518641</v>
      </c>
    </row>
    <row r="8144" spans="2:3" x14ac:dyDescent="0.25">
      <c r="B8144" s="264">
        <v>8081</v>
      </c>
      <c r="C8144" s="263">
        <v>110.73312888231345</v>
      </c>
    </row>
    <row r="8145" spans="2:3" x14ac:dyDescent="0.25">
      <c r="B8145" s="264">
        <v>8082</v>
      </c>
      <c r="C8145" s="263">
        <v>110.88784736574449</v>
      </c>
    </row>
    <row r="8146" spans="2:3" x14ac:dyDescent="0.25">
      <c r="B8146" s="264">
        <v>8083</v>
      </c>
      <c r="C8146" s="263">
        <v>73.707229542792817</v>
      </c>
    </row>
    <row r="8147" spans="2:3" x14ac:dyDescent="0.25">
      <c r="B8147" s="264">
        <v>8084</v>
      </c>
      <c r="C8147" s="263">
        <v>110.27186883956249</v>
      </c>
    </row>
    <row r="8148" spans="2:3" x14ac:dyDescent="0.25">
      <c r="B8148" s="264">
        <v>8085</v>
      </c>
      <c r="C8148" s="263">
        <v>132.39144672098746</v>
      </c>
    </row>
    <row r="8149" spans="2:3" x14ac:dyDescent="0.25">
      <c r="B8149" s="264">
        <v>8086</v>
      </c>
      <c r="C8149" s="263">
        <v>130.52051424295669</v>
      </c>
    </row>
    <row r="8150" spans="2:3" x14ac:dyDescent="0.25">
      <c r="B8150" s="264">
        <v>8087</v>
      </c>
      <c r="C8150" s="263">
        <v>149.17683648891156</v>
      </c>
    </row>
    <row r="8151" spans="2:3" x14ac:dyDescent="0.25">
      <c r="B8151" s="264">
        <v>8088</v>
      </c>
      <c r="C8151" s="263">
        <v>135.49787242872364</v>
      </c>
    </row>
    <row r="8152" spans="2:3" x14ac:dyDescent="0.25">
      <c r="B8152" s="264">
        <v>8089</v>
      </c>
      <c r="C8152" s="263">
        <v>95.504111224800226</v>
      </c>
    </row>
    <row r="8153" spans="2:3" x14ac:dyDescent="0.25">
      <c r="B8153" s="264">
        <v>8090</v>
      </c>
      <c r="C8153" s="263">
        <v>118.62568066854772</v>
      </c>
    </row>
    <row r="8154" spans="2:3" x14ac:dyDescent="0.25">
      <c r="B8154" s="264">
        <v>8091</v>
      </c>
      <c r="C8154" s="263">
        <v>153.7127826389665</v>
      </c>
    </row>
    <row r="8155" spans="2:3" x14ac:dyDescent="0.25">
      <c r="B8155" s="264">
        <v>8092</v>
      </c>
      <c r="C8155" s="263">
        <v>148.63327967456178</v>
      </c>
    </row>
    <row r="8156" spans="2:3" x14ac:dyDescent="0.25">
      <c r="B8156" s="264">
        <v>8093</v>
      </c>
      <c r="C8156" s="263">
        <v>134.18173613725531</v>
      </c>
    </row>
    <row r="8157" spans="2:3" x14ac:dyDescent="0.25">
      <c r="B8157" s="264">
        <v>8094</v>
      </c>
      <c r="C8157" s="263">
        <v>100.43292110176544</v>
      </c>
    </row>
    <row r="8158" spans="2:3" x14ac:dyDescent="0.25">
      <c r="B8158" s="264">
        <v>8095</v>
      </c>
      <c r="C8158" s="263">
        <v>67.560534539219546</v>
      </c>
    </row>
    <row r="8159" spans="2:3" x14ac:dyDescent="0.25">
      <c r="B8159" s="264">
        <v>8096</v>
      </c>
      <c r="C8159" s="263">
        <v>93.673825265150825</v>
      </c>
    </row>
    <row r="8160" spans="2:3" x14ac:dyDescent="0.25">
      <c r="B8160" s="264">
        <v>8097</v>
      </c>
      <c r="C8160" s="263">
        <v>63.215215588460254</v>
      </c>
    </row>
    <row r="8161" spans="2:3" x14ac:dyDescent="0.25">
      <c r="B8161" s="264">
        <v>8098</v>
      </c>
      <c r="C8161" s="263">
        <v>75.689393837441031</v>
      </c>
    </row>
    <row r="8162" spans="2:3" x14ac:dyDescent="0.25">
      <c r="B8162" s="264">
        <v>8099</v>
      </c>
      <c r="C8162" s="263">
        <v>143.15524098206825</v>
      </c>
    </row>
    <row r="8163" spans="2:3" x14ac:dyDescent="0.25">
      <c r="B8163" s="264">
        <v>8100</v>
      </c>
      <c r="C8163" s="263">
        <v>123.15945341560519</v>
      </c>
    </row>
    <row r="8164" spans="2:3" x14ac:dyDescent="0.25">
      <c r="B8164" s="264">
        <v>8101</v>
      </c>
      <c r="C8164" s="263">
        <v>100.27526321289955</v>
      </c>
    </row>
    <row r="8165" spans="2:3" x14ac:dyDescent="0.25">
      <c r="B8165" s="264">
        <v>8102</v>
      </c>
      <c r="C8165" s="263">
        <v>153.93300276657789</v>
      </c>
    </row>
    <row r="8166" spans="2:3" x14ac:dyDescent="0.25">
      <c r="B8166" s="264">
        <v>8103</v>
      </c>
      <c r="C8166" s="263">
        <v>109.65721388758449</v>
      </c>
    </row>
    <row r="8167" spans="2:3" x14ac:dyDescent="0.25">
      <c r="B8167" s="264">
        <v>8104</v>
      </c>
      <c r="C8167" s="263">
        <v>105.67436125795614</v>
      </c>
    </row>
    <row r="8168" spans="2:3" x14ac:dyDescent="0.25">
      <c r="B8168" s="264">
        <v>8105</v>
      </c>
      <c r="C8168" s="263">
        <v>123.22474197405886</v>
      </c>
    </row>
    <row r="8169" spans="2:3" x14ac:dyDescent="0.25">
      <c r="B8169" s="264">
        <v>8106</v>
      </c>
      <c r="C8169" s="263">
        <v>105.41300803521118</v>
      </c>
    </row>
    <row r="8170" spans="2:3" x14ac:dyDescent="0.25">
      <c r="B8170" s="264">
        <v>8107</v>
      </c>
      <c r="C8170" s="263">
        <v>110.15805786025052</v>
      </c>
    </row>
    <row r="8171" spans="2:3" x14ac:dyDescent="0.25">
      <c r="B8171" s="264">
        <v>8108</v>
      </c>
      <c r="C8171" s="263">
        <v>109.25890025634864</v>
      </c>
    </row>
    <row r="8172" spans="2:3" x14ac:dyDescent="0.25">
      <c r="B8172" s="264">
        <v>8109</v>
      </c>
      <c r="C8172" s="263">
        <v>106.05637988632532</v>
      </c>
    </row>
    <row r="8173" spans="2:3" x14ac:dyDescent="0.25">
      <c r="B8173" s="264">
        <v>8110</v>
      </c>
      <c r="C8173" s="263">
        <v>105.62231944646304</v>
      </c>
    </row>
    <row r="8174" spans="2:3" x14ac:dyDescent="0.25">
      <c r="B8174" s="264">
        <v>8111</v>
      </c>
      <c r="C8174" s="263">
        <v>113.62121850922703</v>
      </c>
    </row>
    <row r="8175" spans="2:3" x14ac:dyDescent="0.25">
      <c r="B8175" s="264">
        <v>8112</v>
      </c>
      <c r="C8175" s="263">
        <v>93.421243393763177</v>
      </c>
    </row>
    <row r="8176" spans="2:3" x14ac:dyDescent="0.25">
      <c r="B8176" s="264">
        <v>8113</v>
      </c>
      <c r="C8176" s="263">
        <v>152.30504923953748</v>
      </c>
    </row>
    <row r="8177" spans="2:3" x14ac:dyDescent="0.25">
      <c r="B8177" s="264">
        <v>8114</v>
      </c>
      <c r="C8177" s="263">
        <v>140.46975872341875</v>
      </c>
    </row>
    <row r="8178" spans="2:3" x14ac:dyDescent="0.25">
      <c r="B8178" s="264">
        <v>8115</v>
      </c>
      <c r="C8178" s="263">
        <v>91.248806463241863</v>
      </c>
    </row>
    <row r="8179" spans="2:3" x14ac:dyDescent="0.25">
      <c r="B8179" s="264">
        <v>8116</v>
      </c>
      <c r="C8179" s="263">
        <v>79.69729702701656</v>
      </c>
    </row>
    <row r="8180" spans="2:3" x14ac:dyDescent="0.25">
      <c r="B8180" s="264">
        <v>8117</v>
      </c>
      <c r="C8180" s="263">
        <v>138.1442609927316</v>
      </c>
    </row>
    <row r="8181" spans="2:3" x14ac:dyDescent="0.25">
      <c r="B8181" s="264">
        <v>8118</v>
      </c>
      <c r="C8181" s="263">
        <v>108.49033936643278</v>
      </c>
    </row>
    <row r="8182" spans="2:3" x14ac:dyDescent="0.25">
      <c r="B8182" s="264">
        <v>8119</v>
      </c>
      <c r="C8182" s="263">
        <v>85.639668863155777</v>
      </c>
    </row>
    <row r="8183" spans="2:3" x14ac:dyDescent="0.25">
      <c r="B8183" s="264">
        <v>8120</v>
      </c>
      <c r="C8183" s="263">
        <v>120.98139204128243</v>
      </c>
    </row>
    <row r="8184" spans="2:3" x14ac:dyDescent="0.25">
      <c r="B8184" s="264">
        <v>8121</v>
      </c>
      <c r="C8184" s="263">
        <v>95.098245440206625</v>
      </c>
    </row>
    <row r="8185" spans="2:3" x14ac:dyDescent="0.25">
      <c r="B8185" s="264">
        <v>8122</v>
      </c>
      <c r="C8185" s="263">
        <v>126.1311717167245</v>
      </c>
    </row>
    <row r="8186" spans="2:3" x14ac:dyDescent="0.25">
      <c r="B8186" s="264">
        <v>8123</v>
      </c>
      <c r="C8186" s="263">
        <v>106.53891504319861</v>
      </c>
    </row>
    <row r="8187" spans="2:3" x14ac:dyDescent="0.25">
      <c r="B8187" s="264">
        <v>8124</v>
      </c>
      <c r="C8187" s="263">
        <v>92.849637447992208</v>
      </c>
    </row>
    <row r="8188" spans="2:3" x14ac:dyDescent="0.25">
      <c r="B8188" s="264">
        <v>8125</v>
      </c>
      <c r="C8188" s="263">
        <v>151.58665480982876</v>
      </c>
    </row>
    <row r="8189" spans="2:3" x14ac:dyDescent="0.25">
      <c r="B8189" s="264">
        <v>8126</v>
      </c>
      <c r="C8189" s="263">
        <v>104.99158715520876</v>
      </c>
    </row>
    <row r="8190" spans="2:3" x14ac:dyDescent="0.25">
      <c r="B8190" s="264">
        <v>8127</v>
      </c>
      <c r="C8190" s="263">
        <v>82.14461918894628</v>
      </c>
    </row>
    <row r="8191" spans="2:3" x14ac:dyDescent="0.25">
      <c r="B8191" s="264">
        <v>8128</v>
      </c>
      <c r="C8191" s="263">
        <v>68.502780956612128</v>
      </c>
    </row>
    <row r="8192" spans="2:3" x14ac:dyDescent="0.25">
      <c r="B8192" s="264">
        <v>8129</v>
      </c>
      <c r="C8192" s="263">
        <v>134.05987035399738</v>
      </c>
    </row>
    <row r="8193" spans="2:3" x14ac:dyDescent="0.25">
      <c r="B8193" s="264">
        <v>8130</v>
      </c>
      <c r="C8193" s="263">
        <v>138.48438693869235</v>
      </c>
    </row>
    <row r="8194" spans="2:3" x14ac:dyDescent="0.25">
      <c r="B8194" s="264">
        <v>8131</v>
      </c>
      <c r="C8194" s="263">
        <v>146.95508844630206</v>
      </c>
    </row>
    <row r="8195" spans="2:3" x14ac:dyDescent="0.25">
      <c r="B8195" s="264">
        <v>8132</v>
      </c>
      <c r="C8195" s="263">
        <v>71.405127546693734</v>
      </c>
    </row>
    <row r="8196" spans="2:3" x14ac:dyDescent="0.25">
      <c r="B8196" s="264">
        <v>8133</v>
      </c>
      <c r="C8196" s="263">
        <v>107.48871198125741</v>
      </c>
    </row>
    <row r="8197" spans="2:3" x14ac:dyDescent="0.25">
      <c r="B8197" s="264">
        <v>8134</v>
      </c>
      <c r="C8197" s="263">
        <v>140.84469358817486</v>
      </c>
    </row>
    <row r="8198" spans="2:3" x14ac:dyDescent="0.25">
      <c r="B8198" s="264">
        <v>8135</v>
      </c>
      <c r="C8198" s="263">
        <v>127.3841082125995</v>
      </c>
    </row>
    <row r="8199" spans="2:3" x14ac:dyDescent="0.25">
      <c r="B8199" s="264">
        <v>8136</v>
      </c>
      <c r="C8199" s="263">
        <v>118.54563374515436</v>
      </c>
    </row>
    <row r="8200" spans="2:3" x14ac:dyDescent="0.25">
      <c r="B8200" s="264">
        <v>8137</v>
      </c>
      <c r="C8200" s="263">
        <v>120.96184671182995</v>
      </c>
    </row>
    <row r="8201" spans="2:3" x14ac:dyDescent="0.25">
      <c r="B8201" s="264">
        <v>8138</v>
      </c>
      <c r="C8201" s="263">
        <v>131.67096287493362</v>
      </c>
    </row>
    <row r="8202" spans="2:3" x14ac:dyDescent="0.25">
      <c r="B8202" s="264">
        <v>8139</v>
      </c>
      <c r="C8202" s="263">
        <v>103.43591007145969</v>
      </c>
    </row>
    <row r="8203" spans="2:3" x14ac:dyDescent="0.25">
      <c r="B8203" s="264">
        <v>8140</v>
      </c>
      <c r="C8203" s="263">
        <v>121.06107532218383</v>
      </c>
    </row>
    <row r="8204" spans="2:3" x14ac:dyDescent="0.25">
      <c r="B8204" s="264">
        <v>8141</v>
      </c>
      <c r="C8204" s="263">
        <v>103.50312392279201</v>
      </c>
    </row>
    <row r="8205" spans="2:3" x14ac:dyDescent="0.25">
      <c r="B8205" s="264">
        <v>8142</v>
      </c>
      <c r="C8205" s="263">
        <v>88.480366759906815</v>
      </c>
    </row>
    <row r="8206" spans="2:3" x14ac:dyDescent="0.25">
      <c r="B8206" s="264">
        <v>8143</v>
      </c>
      <c r="C8206" s="263">
        <v>88.398114686256534</v>
      </c>
    </row>
    <row r="8207" spans="2:3" x14ac:dyDescent="0.25">
      <c r="B8207" s="264">
        <v>8144</v>
      </c>
      <c r="C8207" s="263">
        <v>110.49430901612999</v>
      </c>
    </row>
    <row r="8208" spans="2:3" x14ac:dyDescent="0.25">
      <c r="B8208" s="264">
        <v>8145</v>
      </c>
      <c r="C8208" s="263">
        <v>58.409177041946364</v>
      </c>
    </row>
    <row r="8209" spans="2:3" x14ac:dyDescent="0.25">
      <c r="B8209" s="264">
        <v>8146</v>
      </c>
      <c r="C8209" s="263">
        <v>158.24958045213168</v>
      </c>
    </row>
    <row r="8210" spans="2:3" x14ac:dyDescent="0.25">
      <c r="B8210" s="264">
        <v>8147</v>
      </c>
      <c r="C8210" s="263">
        <v>117.90546149904385</v>
      </c>
    </row>
    <row r="8211" spans="2:3" x14ac:dyDescent="0.25">
      <c r="B8211" s="264">
        <v>8148</v>
      </c>
      <c r="C8211" s="263">
        <v>137.51191542622649</v>
      </c>
    </row>
    <row r="8212" spans="2:3" x14ac:dyDescent="0.25">
      <c r="B8212" s="264">
        <v>8149</v>
      </c>
      <c r="C8212" s="263">
        <v>110.95467765061822</v>
      </c>
    </row>
    <row r="8213" spans="2:3" x14ac:dyDescent="0.25">
      <c r="B8213" s="264">
        <v>8150</v>
      </c>
      <c r="C8213" s="263">
        <v>112.9569986899308</v>
      </c>
    </row>
    <row r="8214" spans="2:3" x14ac:dyDescent="0.25">
      <c r="B8214" s="264">
        <v>8151</v>
      </c>
      <c r="C8214" s="263">
        <v>75.60122779380859</v>
      </c>
    </row>
    <row r="8215" spans="2:3" x14ac:dyDescent="0.25">
      <c r="B8215" s="264">
        <v>8152</v>
      </c>
      <c r="C8215" s="263">
        <v>92.999015459169755</v>
      </c>
    </row>
    <row r="8216" spans="2:3" x14ac:dyDescent="0.25">
      <c r="B8216" s="264">
        <v>8153</v>
      </c>
      <c r="C8216" s="263">
        <v>105.82241278910399</v>
      </c>
    </row>
    <row r="8217" spans="2:3" x14ac:dyDescent="0.25">
      <c r="B8217" s="264">
        <v>8154</v>
      </c>
      <c r="C8217" s="263">
        <v>147.38943935450098</v>
      </c>
    </row>
    <row r="8218" spans="2:3" x14ac:dyDescent="0.25">
      <c r="B8218" s="264">
        <v>8155</v>
      </c>
      <c r="C8218" s="263">
        <v>151.24165154408587</v>
      </c>
    </row>
    <row r="8219" spans="2:3" x14ac:dyDescent="0.25">
      <c r="B8219" s="264">
        <v>8156</v>
      </c>
      <c r="C8219" s="263">
        <v>139.56623911468523</v>
      </c>
    </row>
    <row r="8220" spans="2:3" x14ac:dyDescent="0.25">
      <c r="B8220" s="264">
        <v>8157</v>
      </c>
      <c r="C8220" s="263">
        <v>99.647444780602598</v>
      </c>
    </row>
    <row r="8221" spans="2:3" x14ac:dyDescent="0.25">
      <c r="B8221" s="264">
        <v>8158</v>
      </c>
      <c r="C8221" s="263">
        <v>134.40708966719433</v>
      </c>
    </row>
    <row r="8222" spans="2:3" x14ac:dyDescent="0.25">
      <c r="B8222" s="264">
        <v>8159</v>
      </c>
      <c r="C8222" s="263">
        <v>121.81804378975266</v>
      </c>
    </row>
    <row r="8223" spans="2:3" x14ac:dyDescent="0.25">
      <c r="B8223" s="264">
        <v>8160</v>
      </c>
      <c r="C8223" s="263">
        <v>87.245540408828518</v>
      </c>
    </row>
    <row r="8224" spans="2:3" x14ac:dyDescent="0.25">
      <c r="B8224" s="264">
        <v>8161</v>
      </c>
      <c r="C8224" s="263">
        <v>129.44700833076695</v>
      </c>
    </row>
    <row r="8225" spans="2:3" x14ac:dyDescent="0.25">
      <c r="B8225" s="264">
        <v>8162</v>
      </c>
      <c r="C8225" s="263">
        <v>103.05730187186535</v>
      </c>
    </row>
    <row r="8226" spans="2:3" x14ac:dyDescent="0.25">
      <c r="B8226" s="264">
        <v>8163</v>
      </c>
      <c r="C8226" s="263">
        <v>144.82772389069856</v>
      </c>
    </row>
    <row r="8227" spans="2:3" x14ac:dyDescent="0.25">
      <c r="B8227" s="264">
        <v>8164</v>
      </c>
      <c r="C8227" s="263">
        <v>63.859720446052691</v>
      </c>
    </row>
    <row r="8228" spans="2:3" x14ac:dyDescent="0.25">
      <c r="B8228" s="264">
        <v>8165</v>
      </c>
      <c r="C8228" s="263">
        <v>93.869050755591502</v>
      </c>
    </row>
    <row r="8229" spans="2:3" x14ac:dyDescent="0.25">
      <c r="B8229" s="264">
        <v>8166</v>
      </c>
      <c r="C8229" s="263">
        <v>103.99368716171398</v>
      </c>
    </row>
    <row r="8230" spans="2:3" x14ac:dyDescent="0.25">
      <c r="B8230" s="264">
        <v>8167</v>
      </c>
      <c r="C8230" s="263">
        <v>144.25127032985966</v>
      </c>
    </row>
    <row r="8231" spans="2:3" x14ac:dyDescent="0.25">
      <c r="B8231" s="264">
        <v>8168</v>
      </c>
      <c r="C8231" s="263">
        <v>167.27184114053853</v>
      </c>
    </row>
    <row r="8232" spans="2:3" x14ac:dyDescent="0.25">
      <c r="B8232" s="264">
        <v>8169</v>
      </c>
      <c r="C8232" s="263">
        <v>118.27978534948649</v>
      </c>
    </row>
    <row r="8233" spans="2:3" x14ac:dyDescent="0.25">
      <c r="B8233" s="264">
        <v>8170</v>
      </c>
      <c r="C8233" s="263">
        <v>106.06184981627561</v>
      </c>
    </row>
    <row r="8234" spans="2:3" x14ac:dyDescent="0.25">
      <c r="B8234" s="264">
        <v>8171</v>
      </c>
      <c r="C8234" s="263">
        <v>141.94094126143668</v>
      </c>
    </row>
    <row r="8235" spans="2:3" x14ac:dyDescent="0.25">
      <c r="B8235" s="264">
        <v>8172</v>
      </c>
      <c r="C8235" s="263">
        <v>93.74966226393083</v>
      </c>
    </row>
    <row r="8236" spans="2:3" x14ac:dyDescent="0.25">
      <c r="B8236" s="264">
        <v>8173</v>
      </c>
      <c r="C8236" s="263">
        <v>158.37610483047729</v>
      </c>
    </row>
    <row r="8237" spans="2:3" x14ac:dyDescent="0.25">
      <c r="B8237" s="264">
        <v>8174</v>
      </c>
      <c r="C8237" s="263">
        <v>90.941249318293472</v>
      </c>
    </row>
    <row r="8238" spans="2:3" x14ac:dyDescent="0.25">
      <c r="B8238" s="264">
        <v>8175</v>
      </c>
      <c r="C8238" s="263">
        <v>189.59347558771097</v>
      </c>
    </row>
    <row r="8239" spans="2:3" x14ac:dyDescent="0.25">
      <c r="B8239" s="264">
        <v>8176</v>
      </c>
      <c r="C8239" s="263">
        <v>140.59123932663962</v>
      </c>
    </row>
    <row r="8240" spans="2:3" x14ac:dyDescent="0.25">
      <c r="B8240" s="264">
        <v>8177</v>
      </c>
      <c r="C8240" s="263">
        <v>135.0531498560303</v>
      </c>
    </row>
    <row r="8241" spans="2:3" x14ac:dyDescent="0.25">
      <c r="B8241" s="264">
        <v>8178</v>
      </c>
      <c r="C8241" s="263">
        <v>115.73542340881839</v>
      </c>
    </row>
    <row r="8242" spans="2:3" x14ac:dyDescent="0.25">
      <c r="B8242" s="264">
        <v>8179</v>
      </c>
      <c r="C8242" s="263">
        <v>114.5826286548353</v>
      </c>
    </row>
    <row r="8243" spans="2:3" x14ac:dyDescent="0.25">
      <c r="B8243" s="264">
        <v>8180</v>
      </c>
      <c r="C8243" s="263">
        <v>126.89075827875455</v>
      </c>
    </row>
    <row r="8244" spans="2:3" x14ac:dyDescent="0.25">
      <c r="B8244" s="264">
        <v>8181</v>
      </c>
      <c r="C8244" s="263">
        <v>100.217291316719</v>
      </c>
    </row>
    <row r="8245" spans="2:3" x14ac:dyDescent="0.25">
      <c r="B8245" s="264">
        <v>8182</v>
      </c>
      <c r="C8245" s="263">
        <v>137.29267438893467</v>
      </c>
    </row>
    <row r="8246" spans="2:3" x14ac:dyDescent="0.25">
      <c r="B8246" s="264">
        <v>8183</v>
      </c>
      <c r="C8246" s="263">
        <v>122.32479637889651</v>
      </c>
    </row>
    <row r="8247" spans="2:3" x14ac:dyDescent="0.25">
      <c r="B8247" s="264">
        <v>8184</v>
      </c>
      <c r="C8247" s="263">
        <v>127.23434621790116</v>
      </c>
    </row>
    <row r="8248" spans="2:3" x14ac:dyDescent="0.25">
      <c r="B8248" s="264">
        <v>8185</v>
      </c>
      <c r="C8248" s="263">
        <v>72.139660927609071</v>
      </c>
    </row>
    <row r="8249" spans="2:3" x14ac:dyDescent="0.25">
      <c r="B8249" s="264">
        <v>8186</v>
      </c>
      <c r="C8249" s="263">
        <v>147.91225567253275</v>
      </c>
    </row>
    <row r="8250" spans="2:3" x14ac:dyDescent="0.25">
      <c r="B8250" s="264">
        <v>8187</v>
      </c>
      <c r="C8250" s="263">
        <v>130.47254035299659</v>
      </c>
    </row>
    <row r="8251" spans="2:3" x14ac:dyDescent="0.25">
      <c r="B8251" s="264">
        <v>8188</v>
      </c>
      <c r="C8251" s="263">
        <v>127.38804223562362</v>
      </c>
    </row>
    <row r="8252" spans="2:3" x14ac:dyDescent="0.25">
      <c r="B8252" s="264">
        <v>8189</v>
      </c>
      <c r="C8252" s="263">
        <v>119.16288408096054</v>
      </c>
    </row>
    <row r="8253" spans="2:3" x14ac:dyDescent="0.25">
      <c r="B8253" s="264">
        <v>8190</v>
      </c>
      <c r="C8253" s="263">
        <v>88.141732802762306</v>
      </c>
    </row>
    <row r="8254" spans="2:3" x14ac:dyDescent="0.25">
      <c r="B8254" s="264">
        <v>8191</v>
      </c>
      <c r="C8254" s="263">
        <v>135.01935165535193</v>
      </c>
    </row>
    <row r="8255" spans="2:3" x14ac:dyDescent="0.25">
      <c r="B8255" s="264">
        <v>8192</v>
      </c>
      <c r="C8255" s="263">
        <v>155.9359282066838</v>
      </c>
    </row>
    <row r="8256" spans="2:3" x14ac:dyDescent="0.25">
      <c r="B8256" s="264">
        <v>8193</v>
      </c>
      <c r="C8256" s="263">
        <v>109.15003345916661</v>
      </c>
    </row>
    <row r="8257" spans="2:3" x14ac:dyDescent="0.25">
      <c r="B8257" s="264">
        <v>8194</v>
      </c>
      <c r="C8257" s="263">
        <v>101.2457646552831</v>
      </c>
    </row>
    <row r="8258" spans="2:3" x14ac:dyDescent="0.25">
      <c r="B8258" s="264">
        <v>8195</v>
      </c>
      <c r="C8258" s="263">
        <v>132.38786190100018</v>
      </c>
    </row>
    <row r="8259" spans="2:3" x14ac:dyDescent="0.25">
      <c r="B8259" s="264">
        <v>8196</v>
      </c>
      <c r="C8259" s="263">
        <v>76.87950844823888</v>
      </c>
    </row>
    <row r="8260" spans="2:3" x14ac:dyDescent="0.25">
      <c r="B8260" s="264">
        <v>8197</v>
      </c>
      <c r="C8260" s="263">
        <v>107.30368609734603</v>
      </c>
    </row>
    <row r="8261" spans="2:3" x14ac:dyDescent="0.25">
      <c r="B8261" s="264">
        <v>8198</v>
      </c>
      <c r="C8261" s="263">
        <v>116.47497577276934</v>
      </c>
    </row>
    <row r="8262" spans="2:3" x14ac:dyDescent="0.25">
      <c r="B8262" s="264">
        <v>8199</v>
      </c>
      <c r="C8262" s="263">
        <v>103.63000517752612</v>
      </c>
    </row>
    <row r="8263" spans="2:3" x14ac:dyDescent="0.25">
      <c r="B8263" s="264">
        <v>8200</v>
      </c>
      <c r="C8263" s="263">
        <v>128.80972218895647</v>
      </c>
    </row>
    <row r="8264" spans="2:3" x14ac:dyDescent="0.25">
      <c r="B8264" s="264">
        <v>8201</v>
      </c>
      <c r="C8264" s="263">
        <v>136.23996224580375</v>
      </c>
    </row>
    <row r="8265" spans="2:3" x14ac:dyDescent="0.25">
      <c r="B8265" s="264">
        <v>8202</v>
      </c>
      <c r="C8265" s="263">
        <v>98.587903569226143</v>
      </c>
    </row>
    <row r="8266" spans="2:3" x14ac:dyDescent="0.25">
      <c r="B8266" s="264">
        <v>8203</v>
      </c>
      <c r="C8266" s="263">
        <v>106.43551599973425</v>
      </c>
    </row>
    <row r="8267" spans="2:3" x14ac:dyDescent="0.25">
      <c r="B8267" s="264">
        <v>8204</v>
      </c>
      <c r="C8267" s="263">
        <v>143.82707858455626</v>
      </c>
    </row>
    <row r="8268" spans="2:3" x14ac:dyDescent="0.25">
      <c r="B8268" s="264">
        <v>8205</v>
      </c>
      <c r="C8268" s="263">
        <v>123.85969894036862</v>
      </c>
    </row>
    <row r="8269" spans="2:3" x14ac:dyDescent="0.25">
      <c r="B8269" s="264">
        <v>8206</v>
      </c>
      <c r="C8269" s="263">
        <v>98.908585313782538</v>
      </c>
    </row>
    <row r="8270" spans="2:3" x14ac:dyDescent="0.25">
      <c r="B8270" s="264">
        <v>8207</v>
      </c>
      <c r="C8270" s="263">
        <v>89.369668862479045</v>
      </c>
    </row>
    <row r="8271" spans="2:3" x14ac:dyDescent="0.25">
      <c r="B8271" s="264">
        <v>8208</v>
      </c>
      <c r="C8271" s="263">
        <v>114.97479388625425</v>
      </c>
    </row>
    <row r="8272" spans="2:3" x14ac:dyDescent="0.25">
      <c r="B8272" s="264">
        <v>8209</v>
      </c>
      <c r="C8272" s="263">
        <v>104.19831935869885</v>
      </c>
    </row>
    <row r="8273" spans="2:3" x14ac:dyDescent="0.25">
      <c r="B8273" s="264">
        <v>8210</v>
      </c>
      <c r="C8273" s="263">
        <v>136.15131658980596</v>
      </c>
    </row>
    <row r="8274" spans="2:3" x14ac:dyDescent="0.25">
      <c r="B8274" s="264">
        <v>8211</v>
      </c>
      <c r="C8274" s="263">
        <v>118.09910919671306</v>
      </c>
    </row>
    <row r="8275" spans="2:3" x14ac:dyDescent="0.25">
      <c r="B8275" s="264">
        <v>8212</v>
      </c>
      <c r="C8275" s="263">
        <v>120.28984239077992</v>
      </c>
    </row>
    <row r="8276" spans="2:3" x14ac:dyDescent="0.25">
      <c r="B8276" s="264">
        <v>8213</v>
      </c>
      <c r="C8276" s="263">
        <v>110.11928725414388</v>
      </c>
    </row>
    <row r="8277" spans="2:3" x14ac:dyDescent="0.25">
      <c r="B8277" s="264">
        <v>8214</v>
      </c>
      <c r="C8277" s="263">
        <v>140.9758203372545</v>
      </c>
    </row>
    <row r="8278" spans="2:3" x14ac:dyDescent="0.25">
      <c r="B8278" s="264">
        <v>8215</v>
      </c>
      <c r="C8278" s="263">
        <v>128.86088386032426</v>
      </c>
    </row>
    <row r="8279" spans="2:3" x14ac:dyDescent="0.25">
      <c r="B8279" s="264">
        <v>8216</v>
      </c>
      <c r="C8279" s="263">
        <v>122.53678049145793</v>
      </c>
    </row>
    <row r="8280" spans="2:3" x14ac:dyDescent="0.25">
      <c r="B8280" s="264">
        <v>8217</v>
      </c>
      <c r="C8280" s="263">
        <v>136.04883170349555</v>
      </c>
    </row>
    <row r="8281" spans="2:3" x14ac:dyDescent="0.25">
      <c r="B8281" s="264">
        <v>8218</v>
      </c>
      <c r="C8281" s="263">
        <v>127.70507917973687</v>
      </c>
    </row>
    <row r="8282" spans="2:3" x14ac:dyDescent="0.25">
      <c r="B8282" s="264">
        <v>8219</v>
      </c>
      <c r="C8282" s="263">
        <v>182.27483639600496</v>
      </c>
    </row>
    <row r="8283" spans="2:3" x14ac:dyDescent="0.25">
      <c r="B8283" s="264">
        <v>8220</v>
      </c>
      <c r="C8283" s="263">
        <v>132.26905923699255</v>
      </c>
    </row>
    <row r="8284" spans="2:3" x14ac:dyDescent="0.25">
      <c r="B8284" s="264">
        <v>8221</v>
      </c>
      <c r="C8284" s="263">
        <v>109.77117594093947</v>
      </c>
    </row>
    <row r="8285" spans="2:3" x14ac:dyDescent="0.25">
      <c r="B8285" s="264">
        <v>8222</v>
      </c>
      <c r="C8285" s="263">
        <v>117.88703827770155</v>
      </c>
    </row>
    <row r="8286" spans="2:3" x14ac:dyDescent="0.25">
      <c r="B8286" s="264">
        <v>8223</v>
      </c>
      <c r="C8286" s="263">
        <v>110.61289333344504</v>
      </c>
    </row>
    <row r="8287" spans="2:3" x14ac:dyDescent="0.25">
      <c r="B8287" s="264">
        <v>8224</v>
      </c>
      <c r="C8287" s="263">
        <v>118.07215092983603</v>
      </c>
    </row>
    <row r="8288" spans="2:3" x14ac:dyDescent="0.25">
      <c r="B8288" s="264">
        <v>8225</v>
      </c>
      <c r="C8288" s="263">
        <v>80.429093641326233</v>
      </c>
    </row>
    <row r="8289" spans="2:3" x14ac:dyDescent="0.25">
      <c r="B8289" s="264">
        <v>8226</v>
      </c>
      <c r="C8289" s="263">
        <v>75.599216347627078</v>
      </c>
    </row>
    <row r="8290" spans="2:3" x14ac:dyDescent="0.25">
      <c r="B8290" s="264">
        <v>8227</v>
      </c>
      <c r="C8290" s="263">
        <v>71.977100825185858</v>
      </c>
    </row>
    <row r="8291" spans="2:3" x14ac:dyDescent="0.25">
      <c r="B8291" s="264">
        <v>8228</v>
      </c>
      <c r="C8291" s="263">
        <v>116.37869172109636</v>
      </c>
    </row>
    <row r="8292" spans="2:3" x14ac:dyDescent="0.25">
      <c r="B8292" s="264">
        <v>8229</v>
      </c>
      <c r="C8292" s="263">
        <v>102.32431693771208</v>
      </c>
    </row>
    <row r="8293" spans="2:3" x14ac:dyDescent="0.25">
      <c r="B8293" s="264">
        <v>8230</v>
      </c>
      <c r="C8293" s="263">
        <v>96.591891541702012</v>
      </c>
    </row>
    <row r="8294" spans="2:3" x14ac:dyDescent="0.25">
      <c r="B8294" s="264">
        <v>8231</v>
      </c>
      <c r="C8294" s="263">
        <v>166.64755514859627</v>
      </c>
    </row>
    <row r="8295" spans="2:3" x14ac:dyDescent="0.25">
      <c r="B8295" s="264">
        <v>8232</v>
      </c>
      <c r="C8295" s="263">
        <v>143.13266450476792</v>
      </c>
    </row>
    <row r="8296" spans="2:3" x14ac:dyDescent="0.25">
      <c r="B8296" s="264">
        <v>8233</v>
      </c>
      <c r="C8296" s="263">
        <v>145.15556858128883</v>
      </c>
    </row>
    <row r="8297" spans="2:3" x14ac:dyDescent="0.25">
      <c r="B8297" s="264">
        <v>8234</v>
      </c>
      <c r="C8297" s="263">
        <v>124.38822876699213</v>
      </c>
    </row>
    <row r="8298" spans="2:3" x14ac:dyDescent="0.25">
      <c r="B8298" s="264">
        <v>8235</v>
      </c>
      <c r="C8298" s="263">
        <v>127.58568672443462</v>
      </c>
    </row>
    <row r="8299" spans="2:3" x14ac:dyDescent="0.25">
      <c r="B8299" s="264">
        <v>8236</v>
      </c>
      <c r="C8299" s="263">
        <v>171.33211638601983</v>
      </c>
    </row>
    <row r="8300" spans="2:3" x14ac:dyDescent="0.25">
      <c r="B8300" s="264">
        <v>8237</v>
      </c>
      <c r="C8300" s="263">
        <v>101.47389956819919</v>
      </c>
    </row>
    <row r="8301" spans="2:3" x14ac:dyDescent="0.25">
      <c r="B8301" s="264">
        <v>8238</v>
      </c>
      <c r="C8301" s="263">
        <v>90.749440279572283</v>
      </c>
    </row>
    <row r="8302" spans="2:3" x14ac:dyDescent="0.25">
      <c r="B8302" s="264">
        <v>8239</v>
      </c>
      <c r="C8302" s="263">
        <v>154.71934106999882</v>
      </c>
    </row>
    <row r="8303" spans="2:3" x14ac:dyDescent="0.25">
      <c r="B8303" s="264">
        <v>8240</v>
      </c>
      <c r="C8303" s="263">
        <v>111.20105446353614</v>
      </c>
    </row>
    <row r="8304" spans="2:3" x14ac:dyDescent="0.25">
      <c r="B8304" s="264">
        <v>8241</v>
      </c>
      <c r="C8304" s="263">
        <v>62.888865362316473</v>
      </c>
    </row>
    <row r="8305" spans="2:3" x14ac:dyDescent="0.25">
      <c r="B8305" s="264">
        <v>8242</v>
      </c>
      <c r="C8305" s="263">
        <v>109.57941021377056</v>
      </c>
    </row>
    <row r="8306" spans="2:3" x14ac:dyDescent="0.25">
      <c r="B8306" s="264">
        <v>8243</v>
      </c>
      <c r="C8306" s="263">
        <v>121.03533157405306</v>
      </c>
    </row>
    <row r="8307" spans="2:3" x14ac:dyDescent="0.25">
      <c r="B8307" s="264">
        <v>8244</v>
      </c>
      <c r="C8307" s="263">
        <v>133.62905945166264</v>
      </c>
    </row>
    <row r="8308" spans="2:3" x14ac:dyDescent="0.25">
      <c r="B8308" s="264">
        <v>8245</v>
      </c>
      <c r="C8308" s="263">
        <v>70.489661143774967</v>
      </c>
    </row>
    <row r="8309" spans="2:3" x14ac:dyDescent="0.25">
      <c r="B8309" s="264">
        <v>8246</v>
      </c>
      <c r="C8309" s="263">
        <v>115.09527583746357</v>
      </c>
    </row>
    <row r="8310" spans="2:3" x14ac:dyDescent="0.25">
      <c r="B8310" s="264">
        <v>8247</v>
      </c>
      <c r="C8310" s="263">
        <v>97.890878383856247</v>
      </c>
    </row>
    <row r="8311" spans="2:3" x14ac:dyDescent="0.25">
      <c r="B8311" s="264">
        <v>8248</v>
      </c>
      <c r="C8311" s="263">
        <v>133.63009326667466</v>
      </c>
    </row>
    <row r="8312" spans="2:3" x14ac:dyDescent="0.25">
      <c r="B8312" s="264">
        <v>8249</v>
      </c>
      <c r="C8312" s="263">
        <v>110.75686888334248</v>
      </c>
    </row>
    <row r="8313" spans="2:3" x14ac:dyDescent="0.25">
      <c r="B8313" s="264">
        <v>8250</v>
      </c>
      <c r="C8313" s="263">
        <v>107.70527141528227</v>
      </c>
    </row>
    <row r="8314" spans="2:3" x14ac:dyDescent="0.25">
      <c r="B8314" s="264">
        <v>8251</v>
      </c>
      <c r="C8314" s="263">
        <v>78.082652819820098</v>
      </c>
    </row>
    <row r="8315" spans="2:3" x14ac:dyDescent="0.25">
      <c r="B8315" s="264">
        <v>8252</v>
      </c>
      <c r="C8315" s="263">
        <v>85.122488796207435</v>
      </c>
    </row>
    <row r="8316" spans="2:3" x14ac:dyDescent="0.25">
      <c r="B8316" s="264">
        <v>8253</v>
      </c>
      <c r="C8316" s="263">
        <v>152.7902411526114</v>
      </c>
    </row>
    <row r="8317" spans="2:3" x14ac:dyDescent="0.25">
      <c r="B8317" s="264">
        <v>8254</v>
      </c>
      <c r="C8317" s="263">
        <v>110.34177144101457</v>
      </c>
    </row>
    <row r="8318" spans="2:3" x14ac:dyDescent="0.25">
      <c r="B8318" s="264">
        <v>8255</v>
      </c>
      <c r="C8318" s="263">
        <v>123.59226711515086</v>
      </c>
    </row>
    <row r="8319" spans="2:3" x14ac:dyDescent="0.25">
      <c r="B8319" s="264">
        <v>8256</v>
      </c>
      <c r="C8319" s="263">
        <v>156.86630604485458</v>
      </c>
    </row>
    <row r="8320" spans="2:3" x14ac:dyDescent="0.25">
      <c r="B8320" s="264">
        <v>8257</v>
      </c>
      <c r="C8320" s="263">
        <v>91.037171300855732</v>
      </c>
    </row>
    <row r="8321" spans="2:3" x14ac:dyDescent="0.25">
      <c r="B8321" s="264">
        <v>8258</v>
      </c>
      <c r="C8321" s="263">
        <v>100.99339832377345</v>
      </c>
    </row>
    <row r="8322" spans="2:3" x14ac:dyDescent="0.25">
      <c r="B8322" s="264">
        <v>8259</v>
      </c>
      <c r="C8322" s="263">
        <v>94.118857196297981</v>
      </c>
    </row>
    <row r="8323" spans="2:3" x14ac:dyDescent="0.25">
      <c r="B8323" s="264">
        <v>8260</v>
      </c>
      <c r="C8323" s="263">
        <v>82.767573271718192</v>
      </c>
    </row>
    <row r="8324" spans="2:3" x14ac:dyDescent="0.25">
      <c r="B8324" s="264">
        <v>8261</v>
      </c>
      <c r="C8324" s="263">
        <v>89.585822984119261</v>
      </c>
    </row>
    <row r="8325" spans="2:3" x14ac:dyDescent="0.25">
      <c r="B8325" s="264">
        <v>8262</v>
      </c>
      <c r="C8325" s="263">
        <v>142.30613279533929</v>
      </c>
    </row>
    <row r="8326" spans="2:3" x14ac:dyDescent="0.25">
      <c r="B8326" s="264">
        <v>8263</v>
      </c>
      <c r="C8326" s="263">
        <v>149.454958956886</v>
      </c>
    </row>
    <row r="8327" spans="2:3" x14ac:dyDescent="0.25">
      <c r="B8327" s="264">
        <v>8264</v>
      </c>
      <c r="C8327" s="263">
        <v>122.10605348324562</v>
      </c>
    </row>
    <row r="8328" spans="2:3" x14ac:dyDescent="0.25">
      <c r="B8328" s="264">
        <v>8265</v>
      </c>
      <c r="C8328" s="263">
        <v>103.4650661916081</v>
      </c>
    </row>
    <row r="8329" spans="2:3" x14ac:dyDescent="0.25">
      <c r="B8329" s="264">
        <v>8266</v>
      </c>
      <c r="C8329" s="263">
        <v>115.46412070723906</v>
      </c>
    </row>
    <row r="8330" spans="2:3" x14ac:dyDescent="0.25">
      <c r="B8330" s="264">
        <v>8267</v>
      </c>
      <c r="C8330" s="263">
        <v>98.479385507061082</v>
      </c>
    </row>
    <row r="8331" spans="2:3" x14ac:dyDescent="0.25">
      <c r="B8331" s="264">
        <v>8268</v>
      </c>
      <c r="C8331" s="263">
        <v>150.79548768224925</v>
      </c>
    </row>
    <row r="8332" spans="2:3" x14ac:dyDescent="0.25">
      <c r="B8332" s="264">
        <v>8269</v>
      </c>
      <c r="C8332" s="263">
        <v>139.04923435053183</v>
      </c>
    </row>
    <row r="8333" spans="2:3" x14ac:dyDescent="0.25">
      <c r="B8333" s="264">
        <v>8270</v>
      </c>
      <c r="C8333" s="263">
        <v>101.58677512435023</v>
      </c>
    </row>
    <row r="8334" spans="2:3" x14ac:dyDescent="0.25">
      <c r="B8334" s="264">
        <v>8271</v>
      </c>
      <c r="C8334" s="263">
        <v>106.15043940608028</v>
      </c>
    </row>
    <row r="8335" spans="2:3" x14ac:dyDescent="0.25">
      <c r="B8335" s="264">
        <v>8272</v>
      </c>
      <c r="C8335" s="263">
        <v>93.874405046416371</v>
      </c>
    </row>
    <row r="8336" spans="2:3" x14ac:dyDescent="0.25">
      <c r="B8336" s="264">
        <v>8273</v>
      </c>
      <c r="C8336" s="263">
        <v>95.182308108917312</v>
      </c>
    </row>
    <row r="8337" spans="2:3" x14ac:dyDescent="0.25">
      <c r="B8337" s="264">
        <v>8274</v>
      </c>
      <c r="C8337" s="263">
        <v>151.69893283000576</v>
      </c>
    </row>
    <row r="8338" spans="2:3" x14ac:dyDescent="0.25">
      <c r="B8338" s="264">
        <v>8275</v>
      </c>
      <c r="C8338" s="263">
        <v>131.2947108015548</v>
      </c>
    </row>
    <row r="8339" spans="2:3" x14ac:dyDescent="0.25">
      <c r="B8339" s="264">
        <v>8276</v>
      </c>
      <c r="C8339" s="263">
        <v>116.18223066464543</v>
      </c>
    </row>
    <row r="8340" spans="2:3" x14ac:dyDescent="0.25">
      <c r="B8340" s="264">
        <v>8277</v>
      </c>
      <c r="C8340" s="263">
        <v>178.90383602354859</v>
      </c>
    </row>
    <row r="8341" spans="2:3" x14ac:dyDescent="0.25">
      <c r="B8341" s="264">
        <v>8278</v>
      </c>
      <c r="C8341" s="263">
        <v>141.29078209628568</v>
      </c>
    </row>
    <row r="8342" spans="2:3" x14ac:dyDescent="0.25">
      <c r="B8342" s="264">
        <v>8279</v>
      </c>
      <c r="C8342" s="263">
        <v>110.34180573026421</v>
      </c>
    </row>
    <row r="8343" spans="2:3" x14ac:dyDescent="0.25">
      <c r="B8343" s="264">
        <v>8280</v>
      </c>
      <c r="C8343" s="263">
        <v>151.02616838403227</v>
      </c>
    </row>
    <row r="8344" spans="2:3" x14ac:dyDescent="0.25">
      <c r="B8344" s="264">
        <v>8281</v>
      </c>
      <c r="C8344" s="263">
        <v>133.78515077517511</v>
      </c>
    </row>
    <row r="8345" spans="2:3" x14ac:dyDescent="0.25">
      <c r="B8345" s="264">
        <v>8282</v>
      </c>
      <c r="C8345" s="263">
        <v>119.83688849840847</v>
      </c>
    </row>
    <row r="8346" spans="2:3" x14ac:dyDescent="0.25">
      <c r="B8346" s="264">
        <v>8283</v>
      </c>
      <c r="C8346" s="263">
        <v>103.67802622794585</v>
      </c>
    </row>
    <row r="8347" spans="2:3" x14ac:dyDescent="0.25">
      <c r="B8347" s="264">
        <v>8284</v>
      </c>
      <c r="C8347" s="263">
        <v>70.321886632137833</v>
      </c>
    </row>
    <row r="8348" spans="2:3" x14ac:dyDescent="0.25">
      <c r="B8348" s="264">
        <v>8285</v>
      </c>
      <c r="C8348" s="263">
        <v>119.40181078293504</v>
      </c>
    </row>
    <row r="8349" spans="2:3" x14ac:dyDescent="0.25">
      <c r="B8349" s="264">
        <v>8286</v>
      </c>
      <c r="C8349" s="263">
        <v>108.7085859845478</v>
      </c>
    </row>
    <row r="8350" spans="2:3" x14ac:dyDescent="0.25">
      <c r="B8350" s="264">
        <v>8287</v>
      </c>
      <c r="C8350" s="263">
        <v>134.83789191395226</v>
      </c>
    </row>
    <row r="8351" spans="2:3" x14ac:dyDescent="0.25">
      <c r="B8351" s="264">
        <v>8288</v>
      </c>
      <c r="C8351" s="263">
        <v>114.47275585275153</v>
      </c>
    </row>
    <row r="8352" spans="2:3" x14ac:dyDescent="0.25">
      <c r="B8352" s="264">
        <v>8289</v>
      </c>
      <c r="C8352" s="263">
        <v>140.01496642968584</v>
      </c>
    </row>
    <row r="8353" spans="2:3" x14ac:dyDescent="0.25">
      <c r="B8353" s="264">
        <v>8290</v>
      </c>
      <c r="C8353" s="263">
        <v>133.53877331584533</v>
      </c>
    </row>
    <row r="8354" spans="2:3" x14ac:dyDescent="0.25">
      <c r="B8354" s="264">
        <v>8291</v>
      </c>
      <c r="C8354" s="263">
        <v>137.05438376243529</v>
      </c>
    </row>
    <row r="8355" spans="2:3" x14ac:dyDescent="0.25">
      <c r="B8355" s="264">
        <v>8292</v>
      </c>
      <c r="C8355" s="263">
        <v>138.1582088447075</v>
      </c>
    </row>
    <row r="8356" spans="2:3" x14ac:dyDescent="0.25">
      <c r="B8356" s="264">
        <v>8293</v>
      </c>
      <c r="C8356" s="263">
        <v>140.54143436261239</v>
      </c>
    </row>
    <row r="8357" spans="2:3" x14ac:dyDescent="0.25">
      <c r="B8357" s="264">
        <v>8294</v>
      </c>
      <c r="C8357" s="263">
        <v>121.4117862886167</v>
      </c>
    </row>
    <row r="8358" spans="2:3" x14ac:dyDescent="0.25">
      <c r="B8358" s="264">
        <v>8295</v>
      </c>
      <c r="C8358" s="263">
        <v>186.72407868455136</v>
      </c>
    </row>
    <row r="8359" spans="2:3" x14ac:dyDescent="0.25">
      <c r="B8359" s="264">
        <v>8296</v>
      </c>
      <c r="C8359" s="263">
        <v>132.20984886390514</v>
      </c>
    </row>
    <row r="8360" spans="2:3" x14ac:dyDescent="0.25">
      <c r="B8360" s="264">
        <v>8297</v>
      </c>
      <c r="C8360" s="263">
        <v>85.587432397619423</v>
      </c>
    </row>
    <row r="8361" spans="2:3" x14ac:dyDescent="0.25">
      <c r="B8361" s="264">
        <v>8298</v>
      </c>
      <c r="C8361" s="263">
        <v>102.83553520339156</v>
      </c>
    </row>
    <row r="8362" spans="2:3" x14ac:dyDescent="0.25">
      <c r="B8362" s="264">
        <v>8299</v>
      </c>
      <c r="C8362" s="263">
        <v>112.78696290195046</v>
      </c>
    </row>
    <row r="8363" spans="2:3" x14ac:dyDescent="0.25">
      <c r="B8363" s="264">
        <v>8300</v>
      </c>
      <c r="C8363" s="263">
        <v>137.61696313211823</v>
      </c>
    </row>
    <row r="8364" spans="2:3" x14ac:dyDescent="0.25">
      <c r="B8364" s="264">
        <v>8301</v>
      </c>
      <c r="C8364" s="263">
        <v>67.62030751713182</v>
      </c>
    </row>
    <row r="8365" spans="2:3" x14ac:dyDescent="0.25">
      <c r="B8365" s="264">
        <v>8302</v>
      </c>
      <c r="C8365" s="263">
        <v>121.85153346134338</v>
      </c>
    </row>
    <row r="8366" spans="2:3" x14ac:dyDescent="0.25">
      <c r="B8366" s="264">
        <v>8303</v>
      </c>
      <c r="C8366" s="263">
        <v>131.34016697296298</v>
      </c>
    </row>
    <row r="8367" spans="2:3" x14ac:dyDescent="0.25">
      <c r="B8367" s="264">
        <v>8304</v>
      </c>
      <c r="C8367" s="263">
        <v>133.00156433706707</v>
      </c>
    </row>
    <row r="8368" spans="2:3" x14ac:dyDescent="0.25">
      <c r="B8368" s="264">
        <v>8305</v>
      </c>
      <c r="C8368" s="263">
        <v>162.106314876364</v>
      </c>
    </row>
    <row r="8369" spans="2:3" x14ac:dyDescent="0.25">
      <c r="B8369" s="264">
        <v>8306</v>
      </c>
      <c r="C8369" s="263">
        <v>115.98133875734658</v>
      </c>
    </row>
    <row r="8370" spans="2:3" x14ac:dyDescent="0.25">
      <c r="B8370" s="264">
        <v>8307</v>
      </c>
      <c r="C8370" s="263">
        <v>123.90653071916179</v>
      </c>
    </row>
    <row r="8371" spans="2:3" x14ac:dyDescent="0.25">
      <c r="B8371" s="264">
        <v>8308</v>
      </c>
      <c r="C8371" s="263">
        <v>138.30355580257211</v>
      </c>
    </row>
    <row r="8372" spans="2:3" x14ac:dyDescent="0.25">
      <c r="B8372" s="264">
        <v>8309</v>
      </c>
      <c r="C8372" s="263">
        <v>115.03000238555816</v>
      </c>
    </row>
    <row r="8373" spans="2:3" x14ac:dyDescent="0.25">
      <c r="B8373" s="264">
        <v>8310</v>
      </c>
      <c r="C8373" s="263">
        <v>131.90871234667176</v>
      </c>
    </row>
    <row r="8374" spans="2:3" x14ac:dyDescent="0.25">
      <c r="B8374" s="264">
        <v>8311</v>
      </c>
      <c r="C8374" s="263">
        <v>93.616809587944743</v>
      </c>
    </row>
    <row r="8375" spans="2:3" x14ac:dyDescent="0.25">
      <c r="B8375" s="264">
        <v>8312</v>
      </c>
      <c r="C8375" s="263">
        <v>83.884720581564437</v>
      </c>
    </row>
    <row r="8376" spans="2:3" x14ac:dyDescent="0.25">
      <c r="B8376" s="264">
        <v>8313</v>
      </c>
      <c r="C8376" s="263">
        <v>107.85645796248542</v>
      </c>
    </row>
    <row r="8377" spans="2:3" x14ac:dyDescent="0.25">
      <c r="B8377" s="264">
        <v>8314</v>
      </c>
      <c r="C8377" s="263">
        <v>135.08946839446261</v>
      </c>
    </row>
    <row r="8378" spans="2:3" x14ac:dyDescent="0.25">
      <c r="B8378" s="264">
        <v>8315</v>
      </c>
      <c r="C8378" s="263">
        <v>126.39231877536456</v>
      </c>
    </row>
    <row r="8379" spans="2:3" x14ac:dyDescent="0.25">
      <c r="B8379" s="264">
        <v>8316</v>
      </c>
      <c r="C8379" s="263">
        <v>114.53995648363583</v>
      </c>
    </row>
    <row r="8380" spans="2:3" x14ac:dyDescent="0.25">
      <c r="B8380" s="264">
        <v>8317</v>
      </c>
      <c r="C8380" s="263">
        <v>118.79979900774023</v>
      </c>
    </row>
    <row r="8381" spans="2:3" x14ac:dyDescent="0.25">
      <c r="B8381" s="264">
        <v>8318</v>
      </c>
      <c r="C8381" s="263">
        <v>179.42422517112811</v>
      </c>
    </row>
    <row r="8382" spans="2:3" x14ac:dyDescent="0.25">
      <c r="B8382" s="264">
        <v>8319</v>
      </c>
      <c r="C8382" s="263">
        <v>126.60227724455275</v>
      </c>
    </row>
    <row r="8383" spans="2:3" x14ac:dyDescent="0.25">
      <c r="B8383" s="264">
        <v>8320</v>
      </c>
      <c r="C8383" s="263">
        <v>112.87979232280234</v>
      </c>
    </row>
    <row r="8384" spans="2:3" x14ac:dyDescent="0.25">
      <c r="B8384" s="264">
        <v>8321</v>
      </c>
      <c r="C8384" s="263">
        <v>167.08898957691423</v>
      </c>
    </row>
    <row r="8385" spans="2:3" x14ac:dyDescent="0.25">
      <c r="B8385" s="264">
        <v>8322</v>
      </c>
      <c r="C8385" s="263">
        <v>153.48122347622214</v>
      </c>
    </row>
    <row r="8386" spans="2:3" x14ac:dyDescent="0.25">
      <c r="B8386" s="264">
        <v>8323</v>
      </c>
      <c r="C8386" s="263">
        <v>119.10269264586887</v>
      </c>
    </row>
    <row r="8387" spans="2:3" x14ac:dyDescent="0.25">
      <c r="B8387" s="264">
        <v>8324</v>
      </c>
      <c r="C8387" s="263">
        <v>134.28158429174897</v>
      </c>
    </row>
    <row r="8388" spans="2:3" x14ac:dyDescent="0.25">
      <c r="B8388" s="264">
        <v>8325</v>
      </c>
      <c r="C8388" s="263">
        <v>123.64016087790927</v>
      </c>
    </row>
    <row r="8389" spans="2:3" x14ac:dyDescent="0.25">
      <c r="B8389" s="264">
        <v>8326</v>
      </c>
      <c r="C8389" s="263">
        <v>104.58409116550806</v>
      </c>
    </row>
    <row r="8390" spans="2:3" x14ac:dyDescent="0.25">
      <c r="B8390" s="264">
        <v>8327</v>
      </c>
      <c r="C8390" s="263">
        <v>97.316684458340504</v>
      </c>
    </row>
    <row r="8391" spans="2:3" x14ac:dyDescent="0.25">
      <c r="B8391" s="264">
        <v>8328</v>
      </c>
      <c r="C8391" s="263">
        <v>144.71029834720161</v>
      </c>
    </row>
    <row r="8392" spans="2:3" x14ac:dyDescent="0.25">
      <c r="B8392" s="264">
        <v>8329</v>
      </c>
      <c r="C8392" s="263">
        <v>108.85950923041078</v>
      </c>
    </row>
    <row r="8393" spans="2:3" x14ac:dyDescent="0.25">
      <c r="B8393" s="264">
        <v>8330</v>
      </c>
      <c r="C8393" s="263">
        <v>129.38521792147989</v>
      </c>
    </row>
    <row r="8394" spans="2:3" x14ac:dyDescent="0.25">
      <c r="B8394" s="264">
        <v>8331</v>
      </c>
      <c r="C8394" s="263">
        <v>158.60984609656757</v>
      </c>
    </row>
    <row r="8395" spans="2:3" x14ac:dyDescent="0.25">
      <c r="B8395" s="264">
        <v>8332</v>
      </c>
      <c r="C8395" s="263">
        <v>125.775708762938</v>
      </c>
    </row>
    <row r="8396" spans="2:3" x14ac:dyDescent="0.25">
      <c r="B8396" s="264">
        <v>8333</v>
      </c>
      <c r="C8396" s="263">
        <v>143.6533347968678</v>
      </c>
    </row>
    <row r="8397" spans="2:3" x14ac:dyDescent="0.25">
      <c r="B8397" s="264">
        <v>8334</v>
      </c>
      <c r="C8397" s="263">
        <v>142.94336017184122</v>
      </c>
    </row>
    <row r="8398" spans="2:3" x14ac:dyDescent="0.25">
      <c r="B8398" s="264">
        <v>8335</v>
      </c>
      <c r="C8398" s="263">
        <v>114.7531174744841</v>
      </c>
    </row>
    <row r="8399" spans="2:3" x14ac:dyDescent="0.25">
      <c r="B8399" s="264">
        <v>8336</v>
      </c>
      <c r="C8399" s="263">
        <v>146.25312431998779</v>
      </c>
    </row>
    <row r="8400" spans="2:3" x14ac:dyDescent="0.25">
      <c r="B8400" s="264">
        <v>8337</v>
      </c>
      <c r="C8400" s="263">
        <v>135.9826648906151</v>
      </c>
    </row>
    <row r="8401" spans="2:3" x14ac:dyDescent="0.25">
      <c r="B8401" s="264">
        <v>8338</v>
      </c>
      <c r="C8401" s="263">
        <v>92.360801199604836</v>
      </c>
    </row>
    <row r="8402" spans="2:3" x14ac:dyDescent="0.25">
      <c r="B8402" s="264">
        <v>8339</v>
      </c>
      <c r="C8402" s="263">
        <v>55.260333601311203</v>
      </c>
    </row>
    <row r="8403" spans="2:3" x14ac:dyDescent="0.25">
      <c r="B8403" s="264">
        <v>8340</v>
      </c>
      <c r="C8403" s="263">
        <v>113.23654004397707</v>
      </c>
    </row>
    <row r="8404" spans="2:3" x14ac:dyDescent="0.25">
      <c r="B8404" s="264">
        <v>8341</v>
      </c>
      <c r="C8404" s="263">
        <v>108.14952171449559</v>
      </c>
    </row>
    <row r="8405" spans="2:3" x14ac:dyDescent="0.25">
      <c r="B8405" s="264">
        <v>8342</v>
      </c>
      <c r="C8405" s="263">
        <v>95.939294404963334</v>
      </c>
    </row>
    <row r="8406" spans="2:3" x14ac:dyDescent="0.25">
      <c r="B8406" s="264">
        <v>8343</v>
      </c>
      <c r="C8406" s="263">
        <v>145.97447723140908</v>
      </c>
    </row>
    <row r="8407" spans="2:3" x14ac:dyDescent="0.25">
      <c r="B8407" s="264">
        <v>8344</v>
      </c>
      <c r="C8407" s="263">
        <v>132.79541921644281</v>
      </c>
    </row>
    <row r="8408" spans="2:3" x14ac:dyDescent="0.25">
      <c r="B8408" s="264">
        <v>8345</v>
      </c>
      <c r="C8408" s="263">
        <v>103.83869965443277</v>
      </c>
    </row>
    <row r="8409" spans="2:3" x14ac:dyDescent="0.25">
      <c r="B8409" s="264">
        <v>8346</v>
      </c>
      <c r="C8409" s="263">
        <v>102.68686576032306</v>
      </c>
    </row>
    <row r="8410" spans="2:3" x14ac:dyDescent="0.25">
      <c r="B8410" s="264">
        <v>8347</v>
      </c>
      <c r="C8410" s="263">
        <v>100.52579529852613</v>
      </c>
    </row>
    <row r="8411" spans="2:3" x14ac:dyDescent="0.25">
      <c r="B8411" s="264">
        <v>8348</v>
      </c>
      <c r="C8411" s="263">
        <v>113.84489741004948</v>
      </c>
    </row>
    <row r="8412" spans="2:3" x14ac:dyDescent="0.25">
      <c r="B8412" s="264">
        <v>8349</v>
      </c>
      <c r="C8412" s="263">
        <v>146.64001471418985</v>
      </c>
    </row>
    <row r="8413" spans="2:3" x14ac:dyDescent="0.25">
      <c r="B8413" s="264">
        <v>8350</v>
      </c>
      <c r="C8413" s="263">
        <v>132.82446297410368</v>
      </c>
    </row>
    <row r="8414" spans="2:3" x14ac:dyDescent="0.25">
      <c r="B8414" s="264">
        <v>8351</v>
      </c>
      <c r="C8414" s="263">
        <v>101.40526405657542</v>
      </c>
    </row>
    <row r="8415" spans="2:3" x14ac:dyDescent="0.25">
      <c r="B8415" s="264">
        <v>8352</v>
      </c>
      <c r="C8415" s="263">
        <v>117.48818812513686</v>
      </c>
    </row>
    <row r="8416" spans="2:3" x14ac:dyDescent="0.25">
      <c r="B8416" s="264">
        <v>8353</v>
      </c>
      <c r="C8416" s="263">
        <v>112.27729075268178</v>
      </c>
    </row>
    <row r="8417" spans="2:3" x14ac:dyDescent="0.25">
      <c r="B8417" s="264">
        <v>8354</v>
      </c>
      <c r="C8417" s="263">
        <v>104.51571174600944</v>
      </c>
    </row>
    <row r="8418" spans="2:3" x14ac:dyDescent="0.25">
      <c r="B8418" s="264">
        <v>8355</v>
      </c>
      <c r="C8418" s="263">
        <v>139.15139798723948</v>
      </c>
    </row>
    <row r="8419" spans="2:3" x14ac:dyDescent="0.25">
      <c r="B8419" s="264">
        <v>8356</v>
      </c>
      <c r="C8419" s="263">
        <v>112.13621248213833</v>
      </c>
    </row>
    <row r="8420" spans="2:3" x14ac:dyDescent="0.25">
      <c r="B8420" s="264">
        <v>8357</v>
      </c>
      <c r="C8420" s="263">
        <v>165.02884273803966</v>
      </c>
    </row>
    <row r="8421" spans="2:3" x14ac:dyDescent="0.25">
      <c r="B8421" s="264">
        <v>8358</v>
      </c>
      <c r="C8421" s="263">
        <v>162.14970613891981</v>
      </c>
    </row>
    <row r="8422" spans="2:3" x14ac:dyDescent="0.25">
      <c r="B8422" s="264">
        <v>8359</v>
      </c>
      <c r="C8422" s="263">
        <v>95.55987106440358</v>
      </c>
    </row>
    <row r="8423" spans="2:3" x14ac:dyDescent="0.25">
      <c r="B8423" s="264">
        <v>8360</v>
      </c>
      <c r="C8423" s="263">
        <v>103.2045027572492</v>
      </c>
    </row>
    <row r="8424" spans="2:3" x14ac:dyDescent="0.25">
      <c r="B8424" s="264">
        <v>8361</v>
      </c>
      <c r="C8424" s="263">
        <v>109.12737632034013</v>
      </c>
    </row>
    <row r="8425" spans="2:3" x14ac:dyDescent="0.25">
      <c r="B8425" s="264">
        <v>8362</v>
      </c>
      <c r="C8425" s="263">
        <v>109.18303135197603</v>
      </c>
    </row>
    <row r="8426" spans="2:3" x14ac:dyDescent="0.25">
      <c r="B8426" s="264">
        <v>8363</v>
      </c>
      <c r="C8426" s="263">
        <v>114.73922592229945</v>
      </c>
    </row>
    <row r="8427" spans="2:3" x14ac:dyDescent="0.25">
      <c r="B8427" s="264">
        <v>8364</v>
      </c>
      <c r="C8427" s="263">
        <v>89.55779294933798</v>
      </c>
    </row>
    <row r="8428" spans="2:3" x14ac:dyDescent="0.25">
      <c r="B8428" s="264">
        <v>8365</v>
      </c>
      <c r="C8428" s="263">
        <v>143.86855834840327</v>
      </c>
    </row>
    <row r="8429" spans="2:3" x14ac:dyDescent="0.25">
      <c r="B8429" s="264">
        <v>8366</v>
      </c>
      <c r="C8429" s="263">
        <v>144.63787258426115</v>
      </c>
    </row>
    <row r="8430" spans="2:3" x14ac:dyDescent="0.25">
      <c r="B8430" s="264">
        <v>8367</v>
      </c>
      <c r="C8430" s="263">
        <v>134.16981857798055</v>
      </c>
    </row>
    <row r="8431" spans="2:3" x14ac:dyDescent="0.25">
      <c r="B8431" s="264">
        <v>8368</v>
      </c>
      <c r="C8431" s="263">
        <v>149.07702421294709</v>
      </c>
    </row>
    <row r="8432" spans="2:3" x14ac:dyDescent="0.25">
      <c r="B8432" s="264">
        <v>8369</v>
      </c>
      <c r="C8432" s="263">
        <v>123.37879897034394</v>
      </c>
    </row>
    <row r="8433" spans="2:3" x14ac:dyDescent="0.25">
      <c r="B8433" s="264">
        <v>8370</v>
      </c>
      <c r="C8433" s="263">
        <v>122.68195937707995</v>
      </c>
    </row>
    <row r="8434" spans="2:3" x14ac:dyDescent="0.25">
      <c r="B8434" s="264">
        <v>8371</v>
      </c>
      <c r="C8434" s="263">
        <v>122.97650679097912</v>
      </c>
    </row>
    <row r="8435" spans="2:3" x14ac:dyDescent="0.25">
      <c r="B8435" s="264">
        <v>8372</v>
      </c>
      <c r="C8435" s="263">
        <v>118.98193837784534</v>
      </c>
    </row>
    <row r="8436" spans="2:3" x14ac:dyDescent="0.25">
      <c r="B8436" s="264">
        <v>8373</v>
      </c>
      <c r="C8436" s="263">
        <v>128.39851367352406</v>
      </c>
    </row>
    <row r="8437" spans="2:3" x14ac:dyDescent="0.25">
      <c r="B8437" s="264">
        <v>8374</v>
      </c>
      <c r="C8437" s="263">
        <v>102.5736554063684</v>
      </c>
    </row>
    <row r="8438" spans="2:3" x14ac:dyDescent="0.25">
      <c r="B8438" s="264">
        <v>8375</v>
      </c>
      <c r="C8438" s="263">
        <v>147.19989212120856</v>
      </c>
    </row>
    <row r="8439" spans="2:3" x14ac:dyDescent="0.25">
      <c r="B8439" s="264">
        <v>8376</v>
      </c>
      <c r="C8439" s="263">
        <v>61.92917227321874</v>
      </c>
    </row>
    <row r="8440" spans="2:3" x14ac:dyDescent="0.25">
      <c r="B8440" s="264">
        <v>8377</v>
      </c>
      <c r="C8440" s="263">
        <v>110.39511676230896</v>
      </c>
    </row>
    <row r="8441" spans="2:3" x14ac:dyDescent="0.25">
      <c r="B8441" s="264">
        <v>8378</v>
      </c>
      <c r="C8441" s="263">
        <v>87.590066953981847</v>
      </c>
    </row>
    <row r="8442" spans="2:3" x14ac:dyDescent="0.25">
      <c r="B8442" s="264">
        <v>8379</v>
      </c>
      <c r="C8442" s="263">
        <v>166.31914580319818</v>
      </c>
    </row>
    <row r="8443" spans="2:3" x14ac:dyDescent="0.25">
      <c r="B8443" s="264">
        <v>8380</v>
      </c>
      <c r="C8443" s="263">
        <v>139.99789168612372</v>
      </c>
    </row>
    <row r="8444" spans="2:3" x14ac:dyDescent="0.25">
      <c r="B8444" s="264">
        <v>8381</v>
      </c>
      <c r="C8444" s="263">
        <v>103.17458104539269</v>
      </c>
    </row>
    <row r="8445" spans="2:3" x14ac:dyDescent="0.25">
      <c r="B8445" s="264">
        <v>8382</v>
      </c>
      <c r="C8445" s="263">
        <v>121.95812974520696</v>
      </c>
    </row>
    <row r="8446" spans="2:3" x14ac:dyDescent="0.25">
      <c r="B8446" s="264">
        <v>8383</v>
      </c>
      <c r="C8446" s="263">
        <v>126.43025372836834</v>
      </c>
    </row>
    <row r="8447" spans="2:3" x14ac:dyDescent="0.25">
      <c r="B8447" s="264">
        <v>8384</v>
      </c>
      <c r="C8447" s="263">
        <v>125.73518058736997</v>
      </c>
    </row>
    <row r="8448" spans="2:3" x14ac:dyDescent="0.25">
      <c r="B8448" s="264">
        <v>8385</v>
      </c>
      <c r="C8448" s="263">
        <v>108.7276848852819</v>
      </c>
    </row>
    <row r="8449" spans="2:3" x14ac:dyDescent="0.25">
      <c r="B8449" s="264">
        <v>8386</v>
      </c>
      <c r="C8449" s="263">
        <v>99.493112644902155</v>
      </c>
    </row>
    <row r="8450" spans="2:3" x14ac:dyDescent="0.25">
      <c r="B8450" s="264">
        <v>8387</v>
      </c>
      <c r="C8450" s="263">
        <v>111.75669477068689</v>
      </c>
    </row>
    <row r="8451" spans="2:3" x14ac:dyDescent="0.25">
      <c r="B8451" s="264">
        <v>8388</v>
      </c>
      <c r="C8451" s="263">
        <v>158.80093529098929</v>
      </c>
    </row>
    <row r="8452" spans="2:3" x14ac:dyDescent="0.25">
      <c r="B8452" s="264">
        <v>8389</v>
      </c>
      <c r="C8452" s="263">
        <v>117.38703843051204</v>
      </c>
    </row>
    <row r="8453" spans="2:3" x14ac:dyDescent="0.25">
      <c r="B8453" s="264">
        <v>8390</v>
      </c>
      <c r="C8453" s="263">
        <v>140.10696885077672</v>
      </c>
    </row>
    <row r="8454" spans="2:3" x14ac:dyDescent="0.25">
      <c r="B8454" s="264">
        <v>8391</v>
      </c>
      <c r="C8454" s="263">
        <v>119.84333502007385</v>
      </c>
    </row>
    <row r="8455" spans="2:3" x14ac:dyDescent="0.25">
      <c r="B8455" s="264">
        <v>8392</v>
      </c>
      <c r="C8455" s="263">
        <v>135.21854484639314</v>
      </c>
    </row>
    <row r="8456" spans="2:3" x14ac:dyDescent="0.25">
      <c r="B8456" s="264">
        <v>8393</v>
      </c>
      <c r="C8456" s="263">
        <v>122.15162814813708</v>
      </c>
    </row>
    <row r="8457" spans="2:3" x14ac:dyDescent="0.25">
      <c r="B8457" s="264">
        <v>8394</v>
      </c>
      <c r="C8457" s="263">
        <v>125.5593928138546</v>
      </c>
    </row>
    <row r="8458" spans="2:3" x14ac:dyDescent="0.25">
      <c r="B8458" s="264">
        <v>8395</v>
      </c>
      <c r="C8458" s="263">
        <v>113.19176366089388</v>
      </c>
    </row>
    <row r="8459" spans="2:3" x14ac:dyDescent="0.25">
      <c r="B8459" s="264">
        <v>8396</v>
      </c>
      <c r="C8459" s="263">
        <v>103.01543540443615</v>
      </c>
    </row>
    <row r="8460" spans="2:3" x14ac:dyDescent="0.25">
      <c r="B8460" s="264">
        <v>8397</v>
      </c>
      <c r="C8460" s="263">
        <v>153.24399705330157</v>
      </c>
    </row>
    <row r="8461" spans="2:3" x14ac:dyDescent="0.25">
      <c r="B8461" s="264">
        <v>8398</v>
      </c>
      <c r="C8461" s="263">
        <v>134.78215052566873</v>
      </c>
    </row>
    <row r="8462" spans="2:3" x14ac:dyDescent="0.25">
      <c r="B8462" s="264">
        <v>8399</v>
      </c>
      <c r="C8462" s="263">
        <v>122.77765697486376</v>
      </c>
    </row>
    <row r="8463" spans="2:3" x14ac:dyDescent="0.25">
      <c r="B8463" s="264">
        <v>8400</v>
      </c>
      <c r="C8463" s="263">
        <v>77.472035827374739</v>
      </c>
    </row>
    <row r="8464" spans="2:3" x14ac:dyDescent="0.25">
      <c r="B8464" s="264">
        <v>8401</v>
      </c>
      <c r="C8464" s="263">
        <v>119.84364979238568</v>
      </c>
    </row>
    <row r="8465" spans="2:3" x14ac:dyDescent="0.25">
      <c r="B8465" s="264">
        <v>8402</v>
      </c>
      <c r="C8465" s="263">
        <v>120.96343031135414</v>
      </c>
    </row>
    <row r="8466" spans="2:3" x14ac:dyDescent="0.25">
      <c r="B8466" s="264">
        <v>8403</v>
      </c>
      <c r="C8466" s="263">
        <v>138.00823763858224</v>
      </c>
    </row>
    <row r="8467" spans="2:3" x14ac:dyDescent="0.25">
      <c r="B8467" s="264">
        <v>8404</v>
      </c>
      <c r="C8467" s="263">
        <v>139.91490677508611</v>
      </c>
    </row>
    <row r="8468" spans="2:3" x14ac:dyDescent="0.25">
      <c r="B8468" s="264">
        <v>8405</v>
      </c>
      <c r="C8468" s="263">
        <v>111.3624867257621</v>
      </c>
    </row>
    <row r="8469" spans="2:3" x14ac:dyDescent="0.25">
      <c r="B8469" s="264">
        <v>8406</v>
      </c>
      <c r="C8469" s="263">
        <v>161.40138680304975</v>
      </c>
    </row>
    <row r="8470" spans="2:3" x14ac:dyDescent="0.25">
      <c r="B8470" s="264">
        <v>8407</v>
      </c>
      <c r="C8470" s="263">
        <v>141.53184378602776</v>
      </c>
    </row>
    <row r="8471" spans="2:3" x14ac:dyDescent="0.25">
      <c r="B8471" s="264">
        <v>8408</v>
      </c>
      <c r="C8471" s="263">
        <v>98.376010108705685</v>
      </c>
    </row>
    <row r="8472" spans="2:3" x14ac:dyDescent="0.25">
      <c r="B8472" s="264">
        <v>8409</v>
      </c>
      <c r="C8472" s="263">
        <v>154.67318340345741</v>
      </c>
    </row>
    <row r="8473" spans="2:3" x14ac:dyDescent="0.25">
      <c r="B8473" s="264">
        <v>8410</v>
      </c>
      <c r="C8473" s="263">
        <v>90.501808994686002</v>
      </c>
    </row>
    <row r="8474" spans="2:3" x14ac:dyDescent="0.25">
      <c r="B8474" s="264">
        <v>8411</v>
      </c>
      <c r="C8474" s="263">
        <v>122.08999461152708</v>
      </c>
    </row>
    <row r="8475" spans="2:3" x14ac:dyDescent="0.25">
      <c r="B8475" s="264">
        <v>8412</v>
      </c>
      <c r="C8475" s="263">
        <v>92.887669519468915</v>
      </c>
    </row>
    <row r="8476" spans="2:3" x14ac:dyDescent="0.25">
      <c r="B8476" s="264">
        <v>8413</v>
      </c>
      <c r="C8476" s="263">
        <v>132.18119273756599</v>
      </c>
    </row>
    <row r="8477" spans="2:3" x14ac:dyDescent="0.25">
      <c r="B8477" s="264">
        <v>8414</v>
      </c>
      <c r="C8477" s="263">
        <v>98.229719927028427</v>
      </c>
    </row>
    <row r="8478" spans="2:3" x14ac:dyDescent="0.25">
      <c r="B8478" s="264">
        <v>8415</v>
      </c>
      <c r="C8478" s="263">
        <v>136.64385364725396</v>
      </c>
    </row>
    <row r="8479" spans="2:3" x14ac:dyDescent="0.25">
      <c r="B8479" s="264">
        <v>8416</v>
      </c>
      <c r="C8479" s="263">
        <v>153.68331459001536</v>
      </c>
    </row>
    <row r="8480" spans="2:3" x14ac:dyDescent="0.25">
      <c r="B8480" s="264">
        <v>8417</v>
      </c>
      <c r="C8480" s="263">
        <v>158.11453364678755</v>
      </c>
    </row>
    <row r="8481" spans="2:3" x14ac:dyDescent="0.25">
      <c r="B8481" s="264">
        <v>8418</v>
      </c>
      <c r="C8481" s="263">
        <v>126.99322051680993</v>
      </c>
    </row>
    <row r="8482" spans="2:3" x14ac:dyDescent="0.25">
      <c r="B8482" s="264">
        <v>8419</v>
      </c>
      <c r="C8482" s="263">
        <v>118.4332832827394</v>
      </c>
    </row>
    <row r="8483" spans="2:3" x14ac:dyDescent="0.25">
      <c r="B8483" s="264">
        <v>8420</v>
      </c>
      <c r="C8483" s="263">
        <v>75.875418794731701</v>
      </c>
    </row>
    <row r="8484" spans="2:3" x14ac:dyDescent="0.25">
      <c r="B8484" s="264">
        <v>8421</v>
      </c>
      <c r="C8484" s="263">
        <v>132.97447008171912</v>
      </c>
    </row>
    <row r="8485" spans="2:3" x14ac:dyDescent="0.25">
      <c r="B8485" s="264">
        <v>8422</v>
      </c>
      <c r="C8485" s="263">
        <v>120.2947584905213</v>
      </c>
    </row>
    <row r="8486" spans="2:3" x14ac:dyDescent="0.25">
      <c r="B8486" s="264">
        <v>8423</v>
      </c>
      <c r="C8486" s="263">
        <v>130.11920184119597</v>
      </c>
    </row>
    <row r="8487" spans="2:3" x14ac:dyDescent="0.25">
      <c r="B8487" s="264">
        <v>8424</v>
      </c>
      <c r="C8487" s="263">
        <v>179.01704820019813</v>
      </c>
    </row>
    <row r="8488" spans="2:3" x14ac:dyDescent="0.25">
      <c r="B8488" s="264">
        <v>8425</v>
      </c>
      <c r="C8488" s="263">
        <v>121.05950825965395</v>
      </c>
    </row>
    <row r="8489" spans="2:3" x14ac:dyDescent="0.25">
      <c r="B8489" s="264">
        <v>8426</v>
      </c>
      <c r="C8489" s="263">
        <v>106.53802162670149</v>
      </c>
    </row>
    <row r="8490" spans="2:3" x14ac:dyDescent="0.25">
      <c r="B8490" s="264">
        <v>8427</v>
      </c>
      <c r="C8490" s="263">
        <v>126.69175121718121</v>
      </c>
    </row>
    <row r="8491" spans="2:3" x14ac:dyDescent="0.25">
      <c r="B8491" s="264">
        <v>8428</v>
      </c>
      <c r="C8491" s="263">
        <v>84.859634905466038</v>
      </c>
    </row>
    <row r="8492" spans="2:3" x14ac:dyDescent="0.25">
      <c r="B8492" s="264">
        <v>8429</v>
      </c>
      <c r="C8492" s="263">
        <v>122.24648241883271</v>
      </c>
    </row>
    <row r="8493" spans="2:3" x14ac:dyDescent="0.25">
      <c r="B8493" s="264">
        <v>8430</v>
      </c>
      <c r="C8493" s="263">
        <v>125.83707701763601</v>
      </c>
    </row>
    <row r="8494" spans="2:3" x14ac:dyDescent="0.25">
      <c r="B8494" s="264">
        <v>8431</v>
      </c>
      <c r="C8494" s="263">
        <v>106.31941248027979</v>
      </c>
    </row>
    <row r="8495" spans="2:3" x14ac:dyDescent="0.25">
      <c r="B8495" s="264">
        <v>8432</v>
      </c>
      <c r="C8495" s="263">
        <v>142.71341445815324</v>
      </c>
    </row>
    <row r="8496" spans="2:3" x14ac:dyDescent="0.25">
      <c r="B8496" s="264">
        <v>8433</v>
      </c>
      <c r="C8496" s="263">
        <v>135.14654166851619</v>
      </c>
    </row>
    <row r="8497" spans="2:3" x14ac:dyDescent="0.25">
      <c r="B8497" s="264">
        <v>8434</v>
      </c>
      <c r="C8497" s="263">
        <v>139.45318959055766</v>
      </c>
    </row>
    <row r="8498" spans="2:3" x14ac:dyDescent="0.25">
      <c r="B8498" s="264">
        <v>8435</v>
      </c>
      <c r="C8498" s="263">
        <v>160.47430827687754</v>
      </c>
    </row>
    <row r="8499" spans="2:3" x14ac:dyDescent="0.25">
      <c r="B8499" s="264">
        <v>8436</v>
      </c>
      <c r="C8499" s="263">
        <v>141.0000752325949</v>
      </c>
    </row>
    <row r="8500" spans="2:3" x14ac:dyDescent="0.25">
      <c r="B8500" s="264">
        <v>8437</v>
      </c>
      <c r="C8500" s="263">
        <v>131.6803472223736</v>
      </c>
    </row>
    <row r="8501" spans="2:3" x14ac:dyDescent="0.25">
      <c r="B8501" s="264">
        <v>8438</v>
      </c>
      <c r="C8501" s="263">
        <v>121.28742022108365</v>
      </c>
    </row>
    <row r="8502" spans="2:3" x14ac:dyDescent="0.25">
      <c r="B8502" s="264">
        <v>8439</v>
      </c>
      <c r="C8502" s="263">
        <v>154.35247261230381</v>
      </c>
    </row>
    <row r="8503" spans="2:3" x14ac:dyDescent="0.25">
      <c r="B8503" s="264">
        <v>8440</v>
      </c>
      <c r="C8503" s="263">
        <v>133.66560632949785</v>
      </c>
    </row>
    <row r="8504" spans="2:3" x14ac:dyDescent="0.25">
      <c r="B8504" s="264">
        <v>8441</v>
      </c>
      <c r="C8504" s="263">
        <v>119.07795521578866</v>
      </c>
    </row>
    <row r="8505" spans="2:3" x14ac:dyDescent="0.25">
      <c r="B8505" s="264">
        <v>8442</v>
      </c>
      <c r="C8505" s="263">
        <v>116.36637012794384</v>
      </c>
    </row>
    <row r="8506" spans="2:3" x14ac:dyDescent="0.25">
      <c r="B8506" s="264">
        <v>8443</v>
      </c>
      <c r="C8506" s="263">
        <v>113.83908517621322</v>
      </c>
    </row>
    <row r="8507" spans="2:3" x14ac:dyDescent="0.25">
      <c r="B8507" s="264">
        <v>8444</v>
      </c>
      <c r="C8507" s="263">
        <v>107.82767145330395</v>
      </c>
    </row>
    <row r="8508" spans="2:3" x14ac:dyDescent="0.25">
      <c r="B8508" s="264">
        <v>8445</v>
      </c>
      <c r="C8508" s="263">
        <v>73.447800240857205</v>
      </c>
    </row>
    <row r="8509" spans="2:3" x14ac:dyDescent="0.25">
      <c r="B8509" s="264">
        <v>8446</v>
      </c>
      <c r="C8509" s="263">
        <v>111.63566329742906</v>
      </c>
    </row>
    <row r="8510" spans="2:3" x14ac:dyDescent="0.25">
      <c r="B8510" s="264">
        <v>8447</v>
      </c>
      <c r="C8510" s="263">
        <v>144.51797320685156</v>
      </c>
    </row>
    <row r="8511" spans="2:3" x14ac:dyDescent="0.25">
      <c r="B8511" s="264">
        <v>8448</v>
      </c>
      <c r="C8511" s="263">
        <v>79.91565495131448</v>
      </c>
    </row>
    <row r="8512" spans="2:3" x14ac:dyDescent="0.25">
      <c r="B8512" s="264">
        <v>8449</v>
      </c>
      <c r="C8512" s="263">
        <v>123.58185076723025</v>
      </c>
    </row>
    <row r="8513" spans="2:3" x14ac:dyDescent="0.25">
      <c r="B8513" s="264">
        <v>8450</v>
      </c>
      <c r="C8513" s="263">
        <v>123.42513370001157</v>
      </c>
    </row>
    <row r="8514" spans="2:3" x14ac:dyDescent="0.25">
      <c r="B8514" s="264">
        <v>8451</v>
      </c>
      <c r="C8514" s="263">
        <v>147.81089107732626</v>
      </c>
    </row>
    <row r="8515" spans="2:3" x14ac:dyDescent="0.25">
      <c r="B8515" s="264">
        <v>8452</v>
      </c>
      <c r="C8515" s="263">
        <v>86.286725872726407</v>
      </c>
    </row>
    <row r="8516" spans="2:3" x14ac:dyDescent="0.25">
      <c r="B8516" s="264">
        <v>8453</v>
      </c>
      <c r="C8516" s="263">
        <v>118.45920270248388</v>
      </c>
    </row>
    <row r="8517" spans="2:3" x14ac:dyDescent="0.25">
      <c r="B8517" s="264">
        <v>8454</v>
      </c>
      <c r="C8517" s="263">
        <v>86.579534107836594</v>
      </c>
    </row>
    <row r="8518" spans="2:3" x14ac:dyDescent="0.25">
      <c r="B8518" s="264">
        <v>8455</v>
      </c>
      <c r="C8518" s="263">
        <v>110.51587901802046</v>
      </c>
    </row>
    <row r="8519" spans="2:3" x14ac:dyDescent="0.25">
      <c r="B8519" s="264">
        <v>8456</v>
      </c>
      <c r="C8519" s="263">
        <v>128.42274800177429</v>
      </c>
    </row>
    <row r="8520" spans="2:3" x14ac:dyDescent="0.25">
      <c r="B8520" s="264">
        <v>8457</v>
      </c>
      <c r="C8520" s="263">
        <v>115.22430506843631</v>
      </c>
    </row>
    <row r="8521" spans="2:3" x14ac:dyDescent="0.25">
      <c r="B8521" s="264">
        <v>8458</v>
      </c>
      <c r="C8521" s="263">
        <v>85.442536242385671</v>
      </c>
    </row>
    <row r="8522" spans="2:3" x14ac:dyDescent="0.25">
      <c r="B8522" s="264">
        <v>8459</v>
      </c>
      <c r="C8522" s="263">
        <v>135.30428581846763</v>
      </c>
    </row>
    <row r="8523" spans="2:3" x14ac:dyDescent="0.25">
      <c r="B8523" s="264">
        <v>8460</v>
      </c>
      <c r="C8523" s="263">
        <v>157.73774458299619</v>
      </c>
    </row>
    <row r="8524" spans="2:3" x14ac:dyDescent="0.25">
      <c r="B8524" s="264">
        <v>8461</v>
      </c>
      <c r="C8524" s="263">
        <v>134.90618706347414</v>
      </c>
    </row>
    <row r="8525" spans="2:3" x14ac:dyDescent="0.25">
      <c r="B8525" s="264">
        <v>8462</v>
      </c>
      <c r="C8525" s="263">
        <v>115.67711689254702</v>
      </c>
    </row>
    <row r="8526" spans="2:3" x14ac:dyDescent="0.25">
      <c r="B8526" s="264">
        <v>8463</v>
      </c>
      <c r="C8526" s="263">
        <v>115.54490626037447</v>
      </c>
    </row>
    <row r="8527" spans="2:3" x14ac:dyDescent="0.25">
      <c r="B8527" s="264">
        <v>8464</v>
      </c>
      <c r="C8527" s="263">
        <v>95.505699658233539</v>
      </c>
    </row>
    <row r="8528" spans="2:3" x14ac:dyDescent="0.25">
      <c r="B8528" s="264">
        <v>8465</v>
      </c>
      <c r="C8528" s="263">
        <v>107.43945476898504</v>
      </c>
    </row>
    <row r="8529" spans="2:3" x14ac:dyDescent="0.25">
      <c r="B8529" s="264">
        <v>8466</v>
      </c>
      <c r="C8529" s="263">
        <v>78.164859333755857</v>
      </c>
    </row>
    <row r="8530" spans="2:3" x14ac:dyDescent="0.25">
      <c r="B8530" s="264">
        <v>8467</v>
      </c>
      <c r="C8530" s="263">
        <v>168.1166976082082</v>
      </c>
    </row>
    <row r="8531" spans="2:3" x14ac:dyDescent="0.25">
      <c r="B8531" s="264">
        <v>8468</v>
      </c>
      <c r="C8531" s="263">
        <v>86.551054942102326</v>
      </c>
    </row>
    <row r="8532" spans="2:3" x14ac:dyDescent="0.25">
      <c r="B8532" s="264">
        <v>8469</v>
      </c>
      <c r="C8532" s="263">
        <v>85.479818203804143</v>
      </c>
    </row>
    <row r="8533" spans="2:3" x14ac:dyDescent="0.25">
      <c r="B8533" s="264">
        <v>8470</v>
      </c>
      <c r="C8533" s="263">
        <v>101.00806543789746</v>
      </c>
    </row>
    <row r="8534" spans="2:3" x14ac:dyDescent="0.25">
      <c r="B8534" s="264">
        <v>8471</v>
      </c>
      <c r="C8534" s="263">
        <v>119.90748506071034</v>
      </c>
    </row>
    <row r="8535" spans="2:3" x14ac:dyDescent="0.25">
      <c r="B8535" s="264">
        <v>8472</v>
      </c>
      <c r="C8535" s="263">
        <v>114.11472264520856</v>
      </c>
    </row>
    <row r="8536" spans="2:3" x14ac:dyDescent="0.25">
      <c r="B8536" s="264">
        <v>8473</v>
      </c>
      <c r="C8536" s="263">
        <v>117.64850970685046</v>
      </c>
    </row>
    <row r="8537" spans="2:3" x14ac:dyDescent="0.25">
      <c r="B8537" s="264">
        <v>8474</v>
      </c>
      <c r="C8537" s="263">
        <v>105.72095298218248</v>
      </c>
    </row>
    <row r="8538" spans="2:3" x14ac:dyDescent="0.25">
      <c r="B8538" s="264">
        <v>8475</v>
      </c>
      <c r="C8538" s="263">
        <v>129.38139684078098</v>
      </c>
    </row>
    <row r="8539" spans="2:3" x14ac:dyDescent="0.25">
      <c r="B8539" s="264">
        <v>8476</v>
      </c>
      <c r="C8539" s="263">
        <v>103.81991175759362</v>
      </c>
    </row>
    <row r="8540" spans="2:3" x14ac:dyDescent="0.25">
      <c r="B8540" s="264">
        <v>8477</v>
      </c>
      <c r="C8540" s="263">
        <v>106.56855393311807</v>
      </c>
    </row>
    <row r="8541" spans="2:3" x14ac:dyDescent="0.25">
      <c r="B8541" s="264">
        <v>8478</v>
      </c>
      <c r="C8541" s="263">
        <v>111.80533046210812</v>
      </c>
    </row>
    <row r="8542" spans="2:3" x14ac:dyDescent="0.25">
      <c r="B8542" s="264">
        <v>8479</v>
      </c>
      <c r="C8542" s="263">
        <v>167.55601682401868</v>
      </c>
    </row>
    <row r="8543" spans="2:3" x14ac:dyDescent="0.25">
      <c r="B8543" s="264">
        <v>8480</v>
      </c>
      <c r="C8543" s="263">
        <v>125.91857284393559</v>
      </c>
    </row>
    <row r="8544" spans="2:3" x14ac:dyDescent="0.25">
      <c r="B8544" s="264">
        <v>8481</v>
      </c>
      <c r="C8544" s="263">
        <v>80.605337572268482</v>
      </c>
    </row>
    <row r="8545" spans="2:3" x14ac:dyDescent="0.25">
      <c r="B8545" s="264">
        <v>8482</v>
      </c>
      <c r="C8545" s="263">
        <v>128.37839802627747</v>
      </c>
    </row>
    <row r="8546" spans="2:3" x14ac:dyDescent="0.25">
      <c r="B8546" s="264">
        <v>8483</v>
      </c>
      <c r="C8546" s="263">
        <v>74.317611505652323</v>
      </c>
    </row>
    <row r="8547" spans="2:3" x14ac:dyDescent="0.25">
      <c r="B8547" s="264">
        <v>8484</v>
      </c>
      <c r="C8547" s="263">
        <v>115.14453748401627</v>
      </c>
    </row>
    <row r="8548" spans="2:3" x14ac:dyDescent="0.25">
      <c r="B8548" s="264">
        <v>8485</v>
      </c>
      <c r="C8548" s="263">
        <v>110.23990652147697</v>
      </c>
    </row>
    <row r="8549" spans="2:3" x14ac:dyDescent="0.25">
      <c r="B8549" s="264">
        <v>8486</v>
      </c>
      <c r="C8549" s="263">
        <v>152.68802509128102</v>
      </c>
    </row>
    <row r="8550" spans="2:3" x14ac:dyDescent="0.25">
      <c r="B8550" s="264">
        <v>8487</v>
      </c>
      <c r="C8550" s="263">
        <v>135.35004372750993</v>
      </c>
    </row>
    <row r="8551" spans="2:3" x14ac:dyDescent="0.25">
      <c r="B8551" s="264">
        <v>8488</v>
      </c>
      <c r="C8551" s="263">
        <v>153.14250613502224</v>
      </c>
    </row>
    <row r="8552" spans="2:3" x14ac:dyDescent="0.25">
      <c r="B8552" s="264">
        <v>8489</v>
      </c>
      <c r="C8552" s="263">
        <v>128.92787802858766</v>
      </c>
    </row>
    <row r="8553" spans="2:3" x14ac:dyDescent="0.25">
      <c r="B8553" s="264">
        <v>8490</v>
      </c>
      <c r="C8553" s="263">
        <v>100.7817297247453</v>
      </c>
    </row>
    <row r="8554" spans="2:3" x14ac:dyDescent="0.25">
      <c r="B8554" s="264">
        <v>8491</v>
      </c>
      <c r="C8554" s="263">
        <v>94.186064899866864</v>
      </c>
    </row>
    <row r="8555" spans="2:3" x14ac:dyDescent="0.25">
      <c r="B8555" s="264">
        <v>8492</v>
      </c>
      <c r="C8555" s="263">
        <v>96.60471676724552</v>
      </c>
    </row>
    <row r="8556" spans="2:3" x14ac:dyDescent="0.25">
      <c r="B8556" s="264">
        <v>8493</v>
      </c>
      <c r="C8556" s="263">
        <v>116.29473495100183</v>
      </c>
    </row>
    <row r="8557" spans="2:3" x14ac:dyDescent="0.25">
      <c r="B8557" s="264">
        <v>8494</v>
      </c>
      <c r="C8557" s="263">
        <v>101.83998024516819</v>
      </c>
    </row>
    <row r="8558" spans="2:3" x14ac:dyDescent="0.25">
      <c r="B8558" s="264">
        <v>8495</v>
      </c>
      <c r="C8558" s="263">
        <v>125.87896330224032</v>
      </c>
    </row>
    <row r="8559" spans="2:3" x14ac:dyDescent="0.25">
      <c r="B8559" s="264">
        <v>8496</v>
      </c>
      <c r="C8559" s="263">
        <v>76.185702671667059</v>
      </c>
    </row>
    <row r="8560" spans="2:3" x14ac:dyDescent="0.25">
      <c r="B8560" s="264">
        <v>8497</v>
      </c>
      <c r="C8560" s="263">
        <v>96.984420320542171</v>
      </c>
    </row>
    <row r="8561" spans="2:3" x14ac:dyDescent="0.25">
      <c r="B8561" s="264">
        <v>8498</v>
      </c>
      <c r="C8561" s="263">
        <v>135.47159363624684</v>
      </c>
    </row>
    <row r="8562" spans="2:3" x14ac:dyDescent="0.25">
      <c r="B8562" s="264">
        <v>8499</v>
      </c>
      <c r="C8562" s="263">
        <v>114.09692986438102</v>
      </c>
    </row>
    <row r="8563" spans="2:3" x14ac:dyDescent="0.25">
      <c r="B8563" s="264">
        <v>8500</v>
      </c>
      <c r="C8563" s="263">
        <v>111.89324843713895</v>
      </c>
    </row>
    <row r="8564" spans="2:3" x14ac:dyDescent="0.25">
      <c r="B8564" s="264">
        <v>8501</v>
      </c>
      <c r="C8564" s="263">
        <v>129.34067116796749</v>
      </c>
    </row>
    <row r="8565" spans="2:3" x14ac:dyDescent="0.25">
      <c r="B8565" s="264">
        <v>8502</v>
      </c>
      <c r="C8565" s="263">
        <v>130.30356340590893</v>
      </c>
    </row>
    <row r="8566" spans="2:3" x14ac:dyDescent="0.25">
      <c r="B8566" s="264">
        <v>8503</v>
      </c>
      <c r="C8566" s="263">
        <v>125.60550112561525</v>
      </c>
    </row>
    <row r="8567" spans="2:3" x14ac:dyDescent="0.25">
      <c r="B8567" s="264">
        <v>8504</v>
      </c>
      <c r="C8567" s="263">
        <v>132.02657827480104</v>
      </c>
    </row>
    <row r="8568" spans="2:3" x14ac:dyDescent="0.25">
      <c r="B8568" s="264">
        <v>8505</v>
      </c>
      <c r="C8568" s="263">
        <v>61.250536772474995</v>
      </c>
    </row>
    <row r="8569" spans="2:3" x14ac:dyDescent="0.25">
      <c r="B8569" s="264">
        <v>8506</v>
      </c>
      <c r="C8569" s="263">
        <v>116.9252439057552</v>
      </c>
    </row>
    <row r="8570" spans="2:3" x14ac:dyDescent="0.25">
      <c r="B8570" s="264">
        <v>8507</v>
      </c>
      <c r="C8570" s="263">
        <v>168.43289003789761</v>
      </c>
    </row>
    <row r="8571" spans="2:3" x14ac:dyDescent="0.25">
      <c r="B8571" s="264">
        <v>8508</v>
      </c>
      <c r="C8571" s="263">
        <v>82.186037723941155</v>
      </c>
    </row>
    <row r="8572" spans="2:3" x14ac:dyDescent="0.25">
      <c r="B8572" s="264">
        <v>8509</v>
      </c>
      <c r="C8572" s="263">
        <v>102.5732799096979</v>
      </c>
    </row>
    <row r="8573" spans="2:3" x14ac:dyDescent="0.25">
      <c r="B8573" s="264">
        <v>8510</v>
      </c>
      <c r="C8573" s="263">
        <v>96.264809704926861</v>
      </c>
    </row>
    <row r="8574" spans="2:3" x14ac:dyDescent="0.25">
      <c r="B8574" s="264">
        <v>8511</v>
      </c>
      <c r="C8574" s="263">
        <v>103.4351883692535</v>
      </c>
    </row>
    <row r="8575" spans="2:3" x14ac:dyDescent="0.25">
      <c r="B8575" s="264">
        <v>8512</v>
      </c>
      <c r="C8575" s="263">
        <v>109.40841795749213</v>
      </c>
    </row>
    <row r="8576" spans="2:3" x14ac:dyDescent="0.25">
      <c r="B8576" s="264">
        <v>8513</v>
      </c>
      <c r="C8576" s="263">
        <v>124.06187739183846</v>
      </c>
    </row>
    <row r="8577" spans="2:3" x14ac:dyDescent="0.25">
      <c r="B8577" s="264">
        <v>8514</v>
      </c>
      <c r="C8577" s="263">
        <v>129.3355420912394</v>
      </c>
    </row>
    <row r="8578" spans="2:3" x14ac:dyDescent="0.25">
      <c r="B8578" s="264">
        <v>8515</v>
      </c>
      <c r="C8578" s="263">
        <v>135.86219578942064</v>
      </c>
    </row>
    <row r="8579" spans="2:3" x14ac:dyDescent="0.25">
      <c r="B8579" s="264">
        <v>8516</v>
      </c>
      <c r="C8579" s="263">
        <v>118.48162083415247</v>
      </c>
    </row>
    <row r="8580" spans="2:3" x14ac:dyDescent="0.25">
      <c r="B8580" s="264">
        <v>8517</v>
      </c>
      <c r="C8580" s="263">
        <v>140.32821236647493</v>
      </c>
    </row>
    <row r="8581" spans="2:3" x14ac:dyDescent="0.25">
      <c r="B8581" s="264">
        <v>8518</v>
      </c>
      <c r="C8581" s="263">
        <v>114.63854662644631</v>
      </c>
    </row>
    <row r="8582" spans="2:3" x14ac:dyDescent="0.25">
      <c r="B8582" s="264">
        <v>8519</v>
      </c>
      <c r="C8582" s="263">
        <v>131.10249608452787</v>
      </c>
    </row>
    <row r="8583" spans="2:3" x14ac:dyDescent="0.25">
      <c r="B8583" s="264">
        <v>8520</v>
      </c>
      <c r="C8583" s="263">
        <v>104.34453901108085</v>
      </c>
    </row>
    <row r="8584" spans="2:3" x14ac:dyDescent="0.25">
      <c r="B8584" s="264">
        <v>8521</v>
      </c>
      <c r="C8584" s="263">
        <v>137.09074347378876</v>
      </c>
    </row>
    <row r="8585" spans="2:3" x14ac:dyDescent="0.25">
      <c r="B8585" s="264">
        <v>8522</v>
      </c>
      <c r="C8585" s="263">
        <v>152.58113468490555</v>
      </c>
    </row>
    <row r="8586" spans="2:3" x14ac:dyDescent="0.25">
      <c r="B8586" s="264">
        <v>8523</v>
      </c>
      <c r="C8586" s="263">
        <v>169.06380327027603</v>
      </c>
    </row>
    <row r="8587" spans="2:3" x14ac:dyDescent="0.25">
      <c r="B8587" s="264">
        <v>8524</v>
      </c>
      <c r="C8587" s="263">
        <v>88.564411969202041</v>
      </c>
    </row>
    <row r="8588" spans="2:3" x14ac:dyDescent="0.25">
      <c r="B8588" s="264">
        <v>8525</v>
      </c>
      <c r="C8588" s="263">
        <v>123.57303279384166</v>
      </c>
    </row>
    <row r="8589" spans="2:3" x14ac:dyDescent="0.25">
      <c r="B8589" s="264">
        <v>8526</v>
      </c>
      <c r="C8589" s="263">
        <v>116.06843944072217</v>
      </c>
    </row>
    <row r="8590" spans="2:3" x14ac:dyDescent="0.25">
      <c r="B8590" s="264">
        <v>8527</v>
      </c>
      <c r="C8590" s="263">
        <v>134.42728971735659</v>
      </c>
    </row>
    <row r="8591" spans="2:3" x14ac:dyDescent="0.25">
      <c r="B8591" s="264">
        <v>8528</v>
      </c>
      <c r="C8591" s="263">
        <v>87.810719166506289</v>
      </c>
    </row>
    <row r="8592" spans="2:3" x14ac:dyDescent="0.25">
      <c r="B8592" s="264">
        <v>8529</v>
      </c>
      <c r="C8592" s="263">
        <v>70.545233443376873</v>
      </c>
    </row>
    <row r="8593" spans="2:3" x14ac:dyDescent="0.25">
      <c r="B8593" s="264">
        <v>8530</v>
      </c>
      <c r="C8593" s="263">
        <v>111.2173167067921</v>
      </c>
    </row>
    <row r="8594" spans="2:3" x14ac:dyDescent="0.25">
      <c r="B8594" s="264">
        <v>8531</v>
      </c>
      <c r="C8594" s="263">
        <v>139.28197847911608</v>
      </c>
    </row>
    <row r="8595" spans="2:3" x14ac:dyDescent="0.25">
      <c r="B8595" s="264">
        <v>8532</v>
      </c>
      <c r="C8595" s="263">
        <v>166.83298452517244</v>
      </c>
    </row>
    <row r="8596" spans="2:3" x14ac:dyDescent="0.25">
      <c r="B8596" s="264">
        <v>8533</v>
      </c>
      <c r="C8596" s="263">
        <v>117.41253455146138</v>
      </c>
    </row>
    <row r="8597" spans="2:3" x14ac:dyDescent="0.25">
      <c r="B8597" s="264">
        <v>8534</v>
      </c>
      <c r="C8597" s="263">
        <v>126.57427614172931</v>
      </c>
    </row>
    <row r="8598" spans="2:3" x14ac:dyDescent="0.25">
      <c r="B8598" s="264">
        <v>8535</v>
      </c>
      <c r="C8598" s="263">
        <v>83.020356621634107</v>
      </c>
    </row>
    <row r="8599" spans="2:3" x14ac:dyDescent="0.25">
      <c r="B8599" s="264">
        <v>8536</v>
      </c>
      <c r="C8599" s="263">
        <v>95.417267461022774</v>
      </c>
    </row>
    <row r="8600" spans="2:3" x14ac:dyDescent="0.25">
      <c r="B8600" s="264">
        <v>8537</v>
      </c>
      <c r="C8600" s="263">
        <v>137.70729871188627</v>
      </c>
    </row>
    <row r="8601" spans="2:3" x14ac:dyDescent="0.25">
      <c r="B8601" s="264">
        <v>8538</v>
      </c>
      <c r="C8601" s="263">
        <v>109.68988701609334</v>
      </c>
    </row>
    <row r="8602" spans="2:3" x14ac:dyDescent="0.25">
      <c r="B8602" s="264">
        <v>8539</v>
      </c>
      <c r="C8602" s="263">
        <v>130.57448601655528</v>
      </c>
    </row>
    <row r="8603" spans="2:3" x14ac:dyDescent="0.25">
      <c r="B8603" s="264">
        <v>8540</v>
      </c>
      <c r="C8603" s="263">
        <v>143.07062880465426</v>
      </c>
    </row>
    <row r="8604" spans="2:3" x14ac:dyDescent="0.25">
      <c r="B8604" s="264">
        <v>8541</v>
      </c>
      <c r="C8604" s="263">
        <v>97.317090360579215</v>
      </c>
    </row>
    <row r="8605" spans="2:3" x14ac:dyDescent="0.25">
      <c r="B8605" s="264">
        <v>8542</v>
      </c>
      <c r="C8605" s="263">
        <v>126.28709605923015</v>
      </c>
    </row>
    <row r="8606" spans="2:3" x14ac:dyDescent="0.25">
      <c r="B8606" s="264">
        <v>8543</v>
      </c>
      <c r="C8606" s="263">
        <v>141.29262241187013</v>
      </c>
    </row>
    <row r="8607" spans="2:3" x14ac:dyDescent="0.25">
      <c r="B8607" s="264">
        <v>8544</v>
      </c>
      <c r="C8607" s="263">
        <v>164.89202767662306</v>
      </c>
    </row>
    <row r="8608" spans="2:3" x14ac:dyDescent="0.25">
      <c r="B8608" s="264">
        <v>8545</v>
      </c>
      <c r="C8608" s="263">
        <v>109.18971509069753</v>
      </c>
    </row>
    <row r="8609" spans="2:3" x14ac:dyDescent="0.25">
      <c r="B8609" s="264">
        <v>8546</v>
      </c>
      <c r="C8609" s="263">
        <v>131.65906131365256</v>
      </c>
    </row>
    <row r="8610" spans="2:3" x14ac:dyDescent="0.25">
      <c r="B8610" s="264">
        <v>8547</v>
      </c>
      <c r="C8610" s="263">
        <v>141.99107951631967</v>
      </c>
    </row>
    <row r="8611" spans="2:3" x14ac:dyDescent="0.25">
      <c r="B8611" s="264">
        <v>8548</v>
      </c>
      <c r="C8611" s="263">
        <v>134.48233927016526</v>
      </c>
    </row>
    <row r="8612" spans="2:3" x14ac:dyDescent="0.25">
      <c r="B8612" s="264">
        <v>8549</v>
      </c>
      <c r="C8612" s="263">
        <v>135.80010441173002</v>
      </c>
    </row>
    <row r="8613" spans="2:3" x14ac:dyDescent="0.25">
      <c r="B8613" s="264">
        <v>8550</v>
      </c>
      <c r="C8613" s="263">
        <v>112.43059065463459</v>
      </c>
    </row>
    <row r="8614" spans="2:3" x14ac:dyDescent="0.25">
      <c r="B8614" s="264">
        <v>8551</v>
      </c>
      <c r="C8614" s="263">
        <v>143.74801250627868</v>
      </c>
    </row>
    <row r="8615" spans="2:3" x14ac:dyDescent="0.25">
      <c r="B8615" s="264">
        <v>8552</v>
      </c>
      <c r="C8615" s="263">
        <v>118.34697138557489</v>
      </c>
    </row>
    <row r="8616" spans="2:3" x14ac:dyDescent="0.25">
      <c r="B8616" s="264">
        <v>8553</v>
      </c>
      <c r="C8616" s="263">
        <v>129.72031937820628</v>
      </c>
    </row>
    <row r="8617" spans="2:3" x14ac:dyDescent="0.25">
      <c r="B8617" s="264">
        <v>8554</v>
      </c>
      <c r="C8617" s="263">
        <v>152.72832523812184</v>
      </c>
    </row>
    <row r="8618" spans="2:3" x14ac:dyDescent="0.25">
      <c r="B8618" s="264">
        <v>8555</v>
      </c>
      <c r="C8618" s="263">
        <v>134.5946540519133</v>
      </c>
    </row>
    <row r="8619" spans="2:3" x14ac:dyDescent="0.25">
      <c r="B8619" s="264">
        <v>8556</v>
      </c>
      <c r="C8619" s="263">
        <v>144.35710191262211</v>
      </c>
    </row>
    <row r="8620" spans="2:3" x14ac:dyDescent="0.25">
      <c r="B8620" s="264">
        <v>8557</v>
      </c>
      <c r="C8620" s="263">
        <v>108.95477496255967</v>
      </c>
    </row>
    <row r="8621" spans="2:3" x14ac:dyDescent="0.25">
      <c r="B8621" s="264">
        <v>8558</v>
      </c>
      <c r="C8621" s="263">
        <v>91.916417200118815</v>
      </c>
    </row>
    <row r="8622" spans="2:3" x14ac:dyDescent="0.25">
      <c r="B8622" s="264">
        <v>8559</v>
      </c>
      <c r="C8622" s="263">
        <v>104.81548653589303</v>
      </c>
    </row>
    <row r="8623" spans="2:3" x14ac:dyDescent="0.25">
      <c r="B8623" s="264">
        <v>8560</v>
      </c>
      <c r="C8623" s="263">
        <v>127.05423493092033</v>
      </c>
    </row>
    <row r="8624" spans="2:3" x14ac:dyDescent="0.25">
      <c r="B8624" s="264">
        <v>8561</v>
      </c>
      <c r="C8624" s="263">
        <v>154.08150998592515</v>
      </c>
    </row>
    <row r="8625" spans="2:3" x14ac:dyDescent="0.25">
      <c r="B8625" s="264">
        <v>8562</v>
      </c>
      <c r="C8625" s="263">
        <v>134.10293360963183</v>
      </c>
    </row>
    <row r="8626" spans="2:3" x14ac:dyDescent="0.25">
      <c r="B8626" s="264">
        <v>8563</v>
      </c>
      <c r="C8626" s="263">
        <v>146.79092890108089</v>
      </c>
    </row>
    <row r="8627" spans="2:3" x14ac:dyDescent="0.25">
      <c r="B8627" s="264">
        <v>8564</v>
      </c>
      <c r="C8627" s="263">
        <v>98.187351160465056</v>
      </c>
    </row>
    <row r="8628" spans="2:3" x14ac:dyDescent="0.25">
      <c r="B8628" s="264">
        <v>8565</v>
      </c>
      <c r="C8628" s="263">
        <v>123.42543505455333</v>
      </c>
    </row>
    <row r="8629" spans="2:3" x14ac:dyDescent="0.25">
      <c r="B8629" s="264">
        <v>8566</v>
      </c>
      <c r="C8629" s="263">
        <v>162.0169202955986</v>
      </c>
    </row>
    <row r="8630" spans="2:3" x14ac:dyDescent="0.25">
      <c r="B8630" s="264">
        <v>8567</v>
      </c>
      <c r="C8630" s="263">
        <v>98.994905207810731</v>
      </c>
    </row>
    <row r="8631" spans="2:3" x14ac:dyDescent="0.25">
      <c r="B8631" s="264">
        <v>8568</v>
      </c>
      <c r="C8631" s="263">
        <v>74.60046481884612</v>
      </c>
    </row>
    <row r="8632" spans="2:3" x14ac:dyDescent="0.25">
      <c r="B8632" s="264">
        <v>8569</v>
      </c>
      <c r="C8632" s="263">
        <v>109.06144453950368</v>
      </c>
    </row>
    <row r="8633" spans="2:3" x14ac:dyDescent="0.25">
      <c r="B8633" s="264">
        <v>8570</v>
      </c>
      <c r="C8633" s="263">
        <v>110.77747435064606</v>
      </c>
    </row>
    <row r="8634" spans="2:3" x14ac:dyDescent="0.25">
      <c r="B8634" s="264">
        <v>8571</v>
      </c>
      <c r="C8634" s="263">
        <v>112.54031264455186</v>
      </c>
    </row>
    <row r="8635" spans="2:3" x14ac:dyDescent="0.25">
      <c r="B8635" s="264">
        <v>8572</v>
      </c>
      <c r="C8635" s="263">
        <v>139.75247711666066</v>
      </c>
    </row>
    <row r="8636" spans="2:3" x14ac:dyDescent="0.25">
      <c r="B8636" s="264">
        <v>8573</v>
      </c>
      <c r="C8636" s="263">
        <v>77.230746685997872</v>
      </c>
    </row>
    <row r="8637" spans="2:3" x14ac:dyDescent="0.25">
      <c r="B8637" s="264">
        <v>8574</v>
      </c>
      <c r="C8637" s="263">
        <v>154.02138993421443</v>
      </c>
    </row>
    <row r="8638" spans="2:3" x14ac:dyDescent="0.25">
      <c r="B8638" s="264">
        <v>8575</v>
      </c>
      <c r="C8638" s="263">
        <v>113.37509801481092</v>
      </c>
    </row>
    <row r="8639" spans="2:3" x14ac:dyDescent="0.25">
      <c r="B8639" s="264">
        <v>8576</v>
      </c>
      <c r="C8639" s="263">
        <v>124.49496318506763</v>
      </c>
    </row>
    <row r="8640" spans="2:3" x14ac:dyDescent="0.25">
      <c r="B8640" s="264">
        <v>8577</v>
      </c>
      <c r="C8640" s="263">
        <v>105.22239386665967</v>
      </c>
    </row>
    <row r="8641" spans="2:3" x14ac:dyDescent="0.25">
      <c r="B8641" s="264">
        <v>8578</v>
      </c>
      <c r="C8641" s="263">
        <v>131.53176234868664</v>
      </c>
    </row>
    <row r="8642" spans="2:3" x14ac:dyDescent="0.25">
      <c r="B8642" s="264">
        <v>8579</v>
      </c>
      <c r="C8642" s="263">
        <v>112.10721374690547</v>
      </c>
    </row>
    <row r="8643" spans="2:3" x14ac:dyDescent="0.25">
      <c r="B8643" s="264">
        <v>8580</v>
      </c>
      <c r="C8643" s="263">
        <v>85.594696108526918</v>
      </c>
    </row>
    <row r="8644" spans="2:3" x14ac:dyDescent="0.25">
      <c r="B8644" s="264">
        <v>8581</v>
      </c>
      <c r="C8644" s="263">
        <v>152.78295741136264</v>
      </c>
    </row>
    <row r="8645" spans="2:3" x14ac:dyDescent="0.25">
      <c r="B8645" s="264">
        <v>8582</v>
      </c>
      <c r="C8645" s="263">
        <v>153.60786336094975</v>
      </c>
    </row>
    <row r="8646" spans="2:3" x14ac:dyDescent="0.25">
      <c r="B8646" s="264">
        <v>8583</v>
      </c>
      <c r="C8646" s="263">
        <v>137.43810094629325</v>
      </c>
    </row>
    <row r="8647" spans="2:3" x14ac:dyDescent="0.25">
      <c r="B8647" s="264">
        <v>8584</v>
      </c>
      <c r="C8647" s="263">
        <v>153.92494721290313</v>
      </c>
    </row>
    <row r="8648" spans="2:3" x14ac:dyDescent="0.25">
      <c r="B8648" s="264">
        <v>8585</v>
      </c>
      <c r="C8648" s="263">
        <v>91.381288160639741</v>
      </c>
    </row>
    <row r="8649" spans="2:3" x14ac:dyDescent="0.25">
      <c r="B8649" s="264">
        <v>8586</v>
      </c>
      <c r="C8649" s="263">
        <v>144.13144708732375</v>
      </c>
    </row>
    <row r="8650" spans="2:3" x14ac:dyDescent="0.25">
      <c r="B8650" s="264">
        <v>8587</v>
      </c>
      <c r="C8650" s="263">
        <v>133.96708849410379</v>
      </c>
    </row>
    <row r="8651" spans="2:3" x14ac:dyDescent="0.25">
      <c r="B8651" s="264">
        <v>8588</v>
      </c>
      <c r="C8651" s="263">
        <v>121.58058070264178</v>
      </c>
    </row>
    <row r="8652" spans="2:3" x14ac:dyDescent="0.25">
      <c r="B8652" s="264">
        <v>8589</v>
      </c>
      <c r="C8652" s="263">
        <v>132.05245343871181</v>
      </c>
    </row>
    <row r="8653" spans="2:3" x14ac:dyDescent="0.25">
      <c r="B8653" s="264">
        <v>8590</v>
      </c>
      <c r="C8653" s="263">
        <v>92.496279906465716</v>
      </c>
    </row>
    <row r="8654" spans="2:3" x14ac:dyDescent="0.25">
      <c r="B8654" s="264">
        <v>8591</v>
      </c>
      <c r="C8654" s="263">
        <v>160.43542994333055</v>
      </c>
    </row>
    <row r="8655" spans="2:3" x14ac:dyDescent="0.25">
      <c r="B8655" s="264">
        <v>8592</v>
      </c>
      <c r="C8655" s="263">
        <v>143.94721034553078</v>
      </c>
    </row>
    <row r="8656" spans="2:3" x14ac:dyDescent="0.25">
      <c r="B8656" s="264">
        <v>8593</v>
      </c>
      <c r="C8656" s="263">
        <v>100.6732417205088</v>
      </c>
    </row>
    <row r="8657" spans="2:3" x14ac:dyDescent="0.25">
      <c r="B8657" s="264">
        <v>8594</v>
      </c>
      <c r="C8657" s="263">
        <v>151.33195915185632</v>
      </c>
    </row>
    <row r="8658" spans="2:3" x14ac:dyDescent="0.25">
      <c r="B8658" s="264">
        <v>8595</v>
      </c>
      <c r="C8658" s="263">
        <v>134.34891818596199</v>
      </c>
    </row>
    <row r="8659" spans="2:3" x14ac:dyDescent="0.25">
      <c r="B8659" s="264">
        <v>8596</v>
      </c>
      <c r="C8659" s="263">
        <v>154.14451541519463</v>
      </c>
    </row>
    <row r="8660" spans="2:3" x14ac:dyDescent="0.25">
      <c r="B8660" s="264">
        <v>8597</v>
      </c>
      <c r="C8660" s="263">
        <v>103.49462085451538</v>
      </c>
    </row>
    <row r="8661" spans="2:3" x14ac:dyDescent="0.25">
      <c r="B8661" s="264">
        <v>8598</v>
      </c>
      <c r="C8661" s="263">
        <v>106.54603014694615</v>
      </c>
    </row>
    <row r="8662" spans="2:3" x14ac:dyDescent="0.25">
      <c r="B8662" s="264">
        <v>8599</v>
      </c>
      <c r="C8662" s="263">
        <v>122.74689169075542</v>
      </c>
    </row>
    <row r="8663" spans="2:3" x14ac:dyDescent="0.25">
      <c r="B8663" s="264">
        <v>8600</v>
      </c>
      <c r="C8663" s="263">
        <v>85.646742493673344</v>
      </c>
    </row>
    <row r="8664" spans="2:3" x14ac:dyDescent="0.25">
      <c r="B8664" s="264">
        <v>8601</v>
      </c>
      <c r="C8664" s="263">
        <v>100.21411195492807</v>
      </c>
    </row>
    <row r="8665" spans="2:3" x14ac:dyDescent="0.25">
      <c r="B8665" s="264">
        <v>8602</v>
      </c>
      <c r="C8665" s="263">
        <v>159.74615428457744</v>
      </c>
    </row>
    <row r="8666" spans="2:3" x14ac:dyDescent="0.25">
      <c r="B8666" s="264">
        <v>8603</v>
      </c>
      <c r="C8666" s="263">
        <v>130.30763209491047</v>
      </c>
    </row>
    <row r="8667" spans="2:3" x14ac:dyDescent="0.25">
      <c r="B8667" s="264">
        <v>8604</v>
      </c>
      <c r="C8667" s="263">
        <v>84.960485385287072</v>
      </c>
    </row>
    <row r="8668" spans="2:3" x14ac:dyDescent="0.25">
      <c r="B8668" s="264">
        <v>8605</v>
      </c>
      <c r="C8668" s="263">
        <v>115.15023068080484</v>
      </c>
    </row>
    <row r="8669" spans="2:3" x14ac:dyDescent="0.25">
      <c r="B8669" s="264">
        <v>8606</v>
      </c>
      <c r="C8669" s="263">
        <v>149.04994189096504</v>
      </c>
    </row>
    <row r="8670" spans="2:3" x14ac:dyDescent="0.25">
      <c r="B8670" s="264">
        <v>8607</v>
      </c>
      <c r="C8670" s="263">
        <v>104.26909471688569</v>
      </c>
    </row>
    <row r="8671" spans="2:3" x14ac:dyDescent="0.25">
      <c r="B8671" s="264">
        <v>8608</v>
      </c>
      <c r="C8671" s="263">
        <v>165.43881965678906</v>
      </c>
    </row>
    <row r="8672" spans="2:3" x14ac:dyDescent="0.25">
      <c r="B8672" s="264">
        <v>8609</v>
      </c>
      <c r="C8672" s="263">
        <v>146.17205378724273</v>
      </c>
    </row>
    <row r="8673" spans="2:3" x14ac:dyDescent="0.25">
      <c r="B8673" s="264">
        <v>8610</v>
      </c>
      <c r="C8673" s="263">
        <v>113.85371248391979</v>
      </c>
    </row>
    <row r="8674" spans="2:3" x14ac:dyDescent="0.25">
      <c r="B8674" s="264">
        <v>8611</v>
      </c>
      <c r="C8674" s="263">
        <v>117.28409969661405</v>
      </c>
    </row>
    <row r="8675" spans="2:3" x14ac:dyDescent="0.25">
      <c r="B8675" s="264">
        <v>8612</v>
      </c>
      <c r="C8675" s="263">
        <v>135.65366822924869</v>
      </c>
    </row>
    <row r="8676" spans="2:3" x14ac:dyDescent="0.25">
      <c r="B8676" s="264">
        <v>8613</v>
      </c>
      <c r="C8676" s="263">
        <v>117.2765165761861</v>
      </c>
    </row>
    <row r="8677" spans="2:3" x14ac:dyDescent="0.25">
      <c r="B8677" s="264">
        <v>8614</v>
      </c>
      <c r="C8677" s="263">
        <v>111.82983878534502</v>
      </c>
    </row>
    <row r="8678" spans="2:3" x14ac:dyDescent="0.25">
      <c r="B8678" s="264">
        <v>8615</v>
      </c>
      <c r="C8678" s="263">
        <v>147.58456847274212</v>
      </c>
    </row>
    <row r="8679" spans="2:3" x14ac:dyDescent="0.25">
      <c r="B8679" s="264">
        <v>8616</v>
      </c>
      <c r="C8679" s="263">
        <v>132.68632387464373</v>
      </c>
    </row>
    <row r="8680" spans="2:3" x14ac:dyDescent="0.25">
      <c r="B8680" s="264">
        <v>8617</v>
      </c>
      <c r="C8680" s="263">
        <v>83.866509437832846</v>
      </c>
    </row>
    <row r="8681" spans="2:3" x14ac:dyDescent="0.25">
      <c r="B8681" s="264">
        <v>8618</v>
      </c>
      <c r="C8681" s="263">
        <v>155.64139043671156</v>
      </c>
    </row>
    <row r="8682" spans="2:3" x14ac:dyDescent="0.25">
      <c r="B8682" s="264">
        <v>8619</v>
      </c>
      <c r="C8682" s="263">
        <v>169.9592965259323</v>
      </c>
    </row>
    <row r="8683" spans="2:3" x14ac:dyDescent="0.25">
      <c r="B8683" s="264">
        <v>8620</v>
      </c>
      <c r="C8683" s="263">
        <v>128.90531812926437</v>
      </c>
    </row>
    <row r="8684" spans="2:3" x14ac:dyDescent="0.25">
      <c r="B8684" s="264">
        <v>8621</v>
      </c>
      <c r="C8684" s="263">
        <v>66.271698605150931</v>
      </c>
    </row>
    <row r="8685" spans="2:3" x14ac:dyDescent="0.25">
      <c r="B8685" s="264">
        <v>8622</v>
      </c>
      <c r="C8685" s="263">
        <v>105.99864409684584</v>
      </c>
    </row>
    <row r="8686" spans="2:3" x14ac:dyDescent="0.25">
      <c r="B8686" s="264">
        <v>8623</v>
      </c>
      <c r="C8686" s="263">
        <v>160.7852060834737</v>
      </c>
    </row>
    <row r="8687" spans="2:3" x14ac:dyDescent="0.25">
      <c r="B8687" s="264">
        <v>8624</v>
      </c>
      <c r="C8687" s="263">
        <v>126.40253125532188</v>
      </c>
    </row>
    <row r="8688" spans="2:3" x14ac:dyDescent="0.25">
      <c r="B8688" s="264">
        <v>8625</v>
      </c>
      <c r="C8688" s="263">
        <v>85.444452535540478</v>
      </c>
    </row>
    <row r="8689" spans="2:3" x14ac:dyDescent="0.25">
      <c r="B8689" s="264">
        <v>8626</v>
      </c>
      <c r="C8689" s="263">
        <v>126.32020888011479</v>
      </c>
    </row>
    <row r="8690" spans="2:3" x14ac:dyDescent="0.25">
      <c r="B8690" s="264">
        <v>8627</v>
      </c>
      <c r="C8690" s="263">
        <v>111.75160792840373</v>
      </c>
    </row>
    <row r="8691" spans="2:3" x14ac:dyDescent="0.25">
      <c r="B8691" s="264">
        <v>8628</v>
      </c>
      <c r="C8691" s="263">
        <v>153.76590569646055</v>
      </c>
    </row>
    <row r="8692" spans="2:3" x14ac:dyDescent="0.25">
      <c r="B8692" s="264">
        <v>8629</v>
      </c>
      <c r="C8692" s="263">
        <v>133.81983562568416</v>
      </c>
    </row>
    <row r="8693" spans="2:3" x14ac:dyDescent="0.25">
      <c r="B8693" s="264">
        <v>8630</v>
      </c>
      <c r="C8693" s="263">
        <v>101.73629397888428</v>
      </c>
    </row>
    <row r="8694" spans="2:3" x14ac:dyDescent="0.25">
      <c r="B8694" s="264">
        <v>8631</v>
      </c>
      <c r="C8694" s="263">
        <v>134.64846325513264</v>
      </c>
    </row>
    <row r="8695" spans="2:3" x14ac:dyDescent="0.25">
      <c r="B8695" s="264">
        <v>8632</v>
      </c>
      <c r="C8695" s="263">
        <v>156.66068395504448</v>
      </c>
    </row>
    <row r="8696" spans="2:3" x14ac:dyDescent="0.25">
      <c r="B8696" s="264">
        <v>8633</v>
      </c>
      <c r="C8696" s="263">
        <v>87.859977683412396</v>
      </c>
    </row>
    <row r="8697" spans="2:3" x14ac:dyDescent="0.25">
      <c r="B8697" s="264">
        <v>8634</v>
      </c>
      <c r="C8697" s="263">
        <v>130.38943830953951</v>
      </c>
    </row>
    <row r="8698" spans="2:3" x14ac:dyDescent="0.25">
      <c r="B8698" s="264">
        <v>8635</v>
      </c>
      <c r="C8698" s="263">
        <v>152.78377249168727</v>
      </c>
    </row>
    <row r="8699" spans="2:3" x14ac:dyDescent="0.25">
      <c r="B8699" s="264">
        <v>8636</v>
      </c>
      <c r="C8699" s="263">
        <v>115.52938787556519</v>
      </c>
    </row>
    <row r="8700" spans="2:3" x14ac:dyDescent="0.25">
      <c r="B8700" s="264">
        <v>8637</v>
      </c>
      <c r="C8700" s="263">
        <v>98.270784210776384</v>
      </c>
    </row>
    <row r="8701" spans="2:3" x14ac:dyDescent="0.25">
      <c r="B8701" s="264">
        <v>8638</v>
      </c>
      <c r="C8701" s="263">
        <v>82.999319806756603</v>
      </c>
    </row>
    <row r="8702" spans="2:3" x14ac:dyDescent="0.25">
      <c r="B8702" s="264">
        <v>8639</v>
      </c>
      <c r="C8702" s="263">
        <v>125.61000608763506</v>
      </c>
    </row>
    <row r="8703" spans="2:3" x14ac:dyDescent="0.25">
      <c r="B8703" s="264">
        <v>8640</v>
      </c>
      <c r="C8703" s="263">
        <v>138.58117658722352</v>
      </c>
    </row>
    <row r="8704" spans="2:3" x14ac:dyDescent="0.25">
      <c r="B8704" s="264">
        <v>8641</v>
      </c>
      <c r="C8704" s="263">
        <v>118.31938559838389</v>
      </c>
    </row>
    <row r="8705" spans="2:3" x14ac:dyDescent="0.25">
      <c r="B8705" s="264">
        <v>8642</v>
      </c>
      <c r="C8705" s="263">
        <v>126.07975506137174</v>
      </c>
    </row>
    <row r="8706" spans="2:3" x14ac:dyDescent="0.25">
      <c r="B8706" s="264">
        <v>8643</v>
      </c>
      <c r="C8706" s="263">
        <v>136.15350983427979</v>
      </c>
    </row>
    <row r="8707" spans="2:3" x14ac:dyDescent="0.25">
      <c r="B8707" s="264">
        <v>8644</v>
      </c>
      <c r="C8707" s="263">
        <v>86.194652351562354</v>
      </c>
    </row>
    <row r="8708" spans="2:3" x14ac:dyDescent="0.25">
      <c r="B8708" s="264">
        <v>8645</v>
      </c>
      <c r="C8708" s="263">
        <v>138.77389623877949</v>
      </c>
    </row>
    <row r="8709" spans="2:3" x14ac:dyDescent="0.25">
      <c r="B8709" s="264">
        <v>8646</v>
      </c>
      <c r="C8709" s="263">
        <v>130.03954853608863</v>
      </c>
    </row>
    <row r="8710" spans="2:3" x14ac:dyDescent="0.25">
      <c r="B8710" s="264">
        <v>8647</v>
      </c>
      <c r="C8710" s="263">
        <v>127.22897818256173</v>
      </c>
    </row>
    <row r="8711" spans="2:3" x14ac:dyDescent="0.25">
      <c r="B8711" s="264">
        <v>8648</v>
      </c>
      <c r="C8711" s="263">
        <v>108.66238288906899</v>
      </c>
    </row>
    <row r="8712" spans="2:3" x14ac:dyDescent="0.25">
      <c r="B8712" s="264">
        <v>8649</v>
      </c>
      <c r="C8712" s="263">
        <v>75.596097446427876</v>
      </c>
    </row>
    <row r="8713" spans="2:3" x14ac:dyDescent="0.25">
      <c r="B8713" s="264">
        <v>8650</v>
      </c>
      <c r="C8713" s="263">
        <v>161.99201841784924</v>
      </c>
    </row>
    <row r="8714" spans="2:3" x14ac:dyDescent="0.25">
      <c r="B8714" s="264">
        <v>8651</v>
      </c>
      <c r="C8714" s="263">
        <v>174.31108304526791</v>
      </c>
    </row>
    <row r="8715" spans="2:3" x14ac:dyDescent="0.25">
      <c r="B8715" s="264">
        <v>8652</v>
      </c>
      <c r="C8715" s="263">
        <v>79.475057863726505</v>
      </c>
    </row>
    <row r="8716" spans="2:3" x14ac:dyDescent="0.25">
      <c r="B8716" s="264">
        <v>8653</v>
      </c>
      <c r="C8716" s="263">
        <v>105.20436300030681</v>
      </c>
    </row>
    <row r="8717" spans="2:3" x14ac:dyDescent="0.25">
      <c r="B8717" s="264">
        <v>8654</v>
      </c>
      <c r="C8717" s="263">
        <v>130.99760747627695</v>
      </c>
    </row>
    <row r="8718" spans="2:3" x14ac:dyDescent="0.25">
      <c r="B8718" s="264">
        <v>8655</v>
      </c>
      <c r="C8718" s="263">
        <v>92.546600491364984</v>
      </c>
    </row>
    <row r="8719" spans="2:3" x14ac:dyDescent="0.25">
      <c r="B8719" s="264">
        <v>8656</v>
      </c>
      <c r="C8719" s="263">
        <v>109.23225078310432</v>
      </c>
    </row>
    <row r="8720" spans="2:3" x14ac:dyDescent="0.25">
      <c r="B8720" s="264">
        <v>8657</v>
      </c>
      <c r="C8720" s="263">
        <v>136.50163939532129</v>
      </c>
    </row>
    <row r="8721" spans="2:3" x14ac:dyDescent="0.25">
      <c r="B8721" s="264">
        <v>8658</v>
      </c>
      <c r="C8721" s="263">
        <v>134.11669102773126</v>
      </c>
    </row>
    <row r="8722" spans="2:3" x14ac:dyDescent="0.25">
      <c r="B8722" s="264">
        <v>8659</v>
      </c>
      <c r="C8722" s="263">
        <v>99.596375746793839</v>
      </c>
    </row>
    <row r="8723" spans="2:3" x14ac:dyDescent="0.25">
      <c r="B8723" s="264">
        <v>8660</v>
      </c>
      <c r="C8723" s="263">
        <v>130.61180689305215</v>
      </c>
    </row>
    <row r="8724" spans="2:3" x14ac:dyDescent="0.25">
      <c r="B8724" s="264">
        <v>8661</v>
      </c>
      <c r="C8724" s="263">
        <v>117.89351266454757</v>
      </c>
    </row>
    <row r="8725" spans="2:3" x14ac:dyDescent="0.25">
      <c r="B8725" s="264">
        <v>8662</v>
      </c>
      <c r="C8725" s="263">
        <v>106.30696822129934</v>
      </c>
    </row>
    <row r="8726" spans="2:3" x14ac:dyDescent="0.25">
      <c r="B8726" s="264">
        <v>8663</v>
      </c>
      <c r="C8726" s="263">
        <v>131.29006389328924</v>
      </c>
    </row>
    <row r="8727" spans="2:3" x14ac:dyDescent="0.25">
      <c r="B8727" s="264">
        <v>8664</v>
      </c>
      <c r="C8727" s="263">
        <v>140.6641538614827</v>
      </c>
    </row>
    <row r="8728" spans="2:3" x14ac:dyDescent="0.25">
      <c r="B8728" s="264">
        <v>8665</v>
      </c>
      <c r="C8728" s="263">
        <v>160.03302696014373</v>
      </c>
    </row>
    <row r="8729" spans="2:3" x14ac:dyDescent="0.25">
      <c r="B8729" s="264">
        <v>8666</v>
      </c>
      <c r="C8729" s="263">
        <v>143.60652580432324</v>
      </c>
    </row>
    <row r="8730" spans="2:3" x14ac:dyDescent="0.25">
      <c r="B8730" s="264">
        <v>8667</v>
      </c>
      <c r="C8730" s="263">
        <v>103.20662393283314</v>
      </c>
    </row>
    <row r="8731" spans="2:3" x14ac:dyDescent="0.25">
      <c r="B8731" s="264">
        <v>8668</v>
      </c>
      <c r="C8731" s="263">
        <v>156.57858355047222</v>
      </c>
    </row>
    <row r="8732" spans="2:3" x14ac:dyDescent="0.25">
      <c r="B8732" s="264">
        <v>8669</v>
      </c>
      <c r="C8732" s="263">
        <v>150.3574766301802</v>
      </c>
    </row>
    <row r="8733" spans="2:3" x14ac:dyDescent="0.25">
      <c r="B8733" s="264">
        <v>8670</v>
      </c>
      <c r="C8733" s="263">
        <v>85.810327737304533</v>
      </c>
    </row>
    <row r="8734" spans="2:3" x14ac:dyDescent="0.25">
      <c r="B8734" s="264">
        <v>8671</v>
      </c>
      <c r="C8734" s="263">
        <v>145.46295023113973</v>
      </c>
    </row>
    <row r="8735" spans="2:3" x14ac:dyDescent="0.25">
      <c r="B8735" s="264">
        <v>8672</v>
      </c>
      <c r="C8735" s="263">
        <v>88.249998618707124</v>
      </c>
    </row>
    <row r="8736" spans="2:3" x14ac:dyDescent="0.25">
      <c r="B8736" s="264">
        <v>8673</v>
      </c>
      <c r="C8736" s="263">
        <v>111.80644182485143</v>
      </c>
    </row>
    <row r="8737" spans="2:3" x14ac:dyDescent="0.25">
      <c r="B8737" s="264">
        <v>8674</v>
      </c>
      <c r="C8737" s="263">
        <v>117.02041354256303</v>
      </c>
    </row>
    <row r="8738" spans="2:3" x14ac:dyDescent="0.25">
      <c r="B8738" s="264">
        <v>8675</v>
      </c>
      <c r="C8738" s="263">
        <v>114.52002299425527</v>
      </c>
    </row>
    <row r="8739" spans="2:3" x14ac:dyDescent="0.25">
      <c r="B8739" s="264">
        <v>8676</v>
      </c>
      <c r="C8739" s="263">
        <v>143.31571351868538</v>
      </c>
    </row>
    <row r="8740" spans="2:3" x14ac:dyDescent="0.25">
      <c r="B8740" s="264">
        <v>8677</v>
      </c>
      <c r="C8740" s="263">
        <v>110.17221251566288</v>
      </c>
    </row>
    <row r="8741" spans="2:3" x14ac:dyDescent="0.25">
      <c r="B8741" s="264">
        <v>8678</v>
      </c>
      <c r="C8741" s="263">
        <v>118.18456933981732</v>
      </c>
    </row>
    <row r="8742" spans="2:3" x14ac:dyDescent="0.25">
      <c r="B8742" s="264">
        <v>8679</v>
      </c>
      <c r="C8742" s="263">
        <v>107.70176598855255</v>
      </c>
    </row>
    <row r="8743" spans="2:3" x14ac:dyDescent="0.25">
      <c r="B8743" s="264">
        <v>8680</v>
      </c>
      <c r="C8743" s="263">
        <v>126.28193555593279</v>
      </c>
    </row>
    <row r="8744" spans="2:3" x14ac:dyDescent="0.25">
      <c r="B8744" s="264">
        <v>8681</v>
      </c>
      <c r="C8744" s="263">
        <v>111.00232403474914</v>
      </c>
    </row>
    <row r="8745" spans="2:3" x14ac:dyDescent="0.25">
      <c r="B8745" s="264">
        <v>8682</v>
      </c>
      <c r="C8745" s="263">
        <v>145.19482262776938</v>
      </c>
    </row>
    <row r="8746" spans="2:3" x14ac:dyDescent="0.25">
      <c r="B8746" s="264">
        <v>8683</v>
      </c>
      <c r="C8746" s="263">
        <v>106.01720753890829</v>
      </c>
    </row>
    <row r="8747" spans="2:3" x14ac:dyDescent="0.25">
      <c r="B8747" s="264">
        <v>8684</v>
      </c>
      <c r="C8747" s="263">
        <v>95.447457229840879</v>
      </c>
    </row>
    <row r="8748" spans="2:3" x14ac:dyDescent="0.25">
      <c r="B8748" s="264">
        <v>8685</v>
      </c>
      <c r="C8748" s="263">
        <v>118.51586847157861</v>
      </c>
    </row>
    <row r="8749" spans="2:3" x14ac:dyDescent="0.25">
      <c r="B8749" s="264">
        <v>8686</v>
      </c>
      <c r="C8749" s="263">
        <v>90.113266041895045</v>
      </c>
    </row>
    <row r="8750" spans="2:3" x14ac:dyDescent="0.25">
      <c r="B8750" s="264">
        <v>8687</v>
      </c>
      <c r="C8750" s="263">
        <v>91.433067880409581</v>
      </c>
    </row>
    <row r="8751" spans="2:3" x14ac:dyDescent="0.25">
      <c r="B8751" s="264">
        <v>8688</v>
      </c>
      <c r="C8751" s="263">
        <v>134.96853968981293</v>
      </c>
    </row>
    <row r="8752" spans="2:3" x14ac:dyDescent="0.25">
      <c r="B8752" s="264">
        <v>8689</v>
      </c>
      <c r="C8752" s="263">
        <v>127.23674256163243</v>
      </c>
    </row>
    <row r="8753" spans="2:3" x14ac:dyDescent="0.25">
      <c r="B8753" s="264">
        <v>8690</v>
      </c>
      <c r="C8753" s="263">
        <v>62.773681064436403</v>
      </c>
    </row>
    <row r="8754" spans="2:3" x14ac:dyDescent="0.25">
      <c r="B8754" s="264">
        <v>8691</v>
      </c>
      <c r="C8754" s="263">
        <v>125.60944645492842</v>
      </c>
    </row>
    <row r="8755" spans="2:3" x14ac:dyDescent="0.25">
      <c r="B8755" s="264">
        <v>8692</v>
      </c>
      <c r="C8755" s="263">
        <v>94.56621951931298</v>
      </c>
    </row>
    <row r="8756" spans="2:3" x14ac:dyDescent="0.25">
      <c r="B8756" s="264">
        <v>8693</v>
      </c>
      <c r="C8756" s="263">
        <v>133.24915703649364</v>
      </c>
    </row>
    <row r="8757" spans="2:3" x14ac:dyDescent="0.25">
      <c r="B8757" s="264">
        <v>8694</v>
      </c>
      <c r="C8757" s="263">
        <v>61.396516519579343</v>
      </c>
    </row>
    <row r="8758" spans="2:3" x14ac:dyDescent="0.25">
      <c r="B8758" s="264">
        <v>8695</v>
      </c>
      <c r="C8758" s="263">
        <v>92.521293949469296</v>
      </c>
    </row>
    <row r="8759" spans="2:3" x14ac:dyDescent="0.25">
      <c r="B8759" s="264">
        <v>8696</v>
      </c>
      <c r="C8759" s="263">
        <v>116.97844868127557</v>
      </c>
    </row>
    <row r="8760" spans="2:3" x14ac:dyDescent="0.25">
      <c r="B8760" s="264">
        <v>8697</v>
      </c>
      <c r="C8760" s="263">
        <v>132.0856124883301</v>
      </c>
    </row>
    <row r="8761" spans="2:3" x14ac:dyDescent="0.25">
      <c r="B8761" s="264">
        <v>8698</v>
      </c>
      <c r="C8761" s="263">
        <v>111.73484353330765</v>
      </c>
    </row>
    <row r="8762" spans="2:3" x14ac:dyDescent="0.25">
      <c r="B8762" s="264">
        <v>8699</v>
      </c>
      <c r="C8762" s="263">
        <v>117.75163051449472</v>
      </c>
    </row>
    <row r="8763" spans="2:3" x14ac:dyDescent="0.25">
      <c r="B8763" s="264">
        <v>8700</v>
      </c>
      <c r="C8763" s="263">
        <v>92.700945943642296</v>
      </c>
    </row>
    <row r="8764" spans="2:3" x14ac:dyDescent="0.25">
      <c r="B8764" s="264">
        <v>8701</v>
      </c>
      <c r="C8764" s="263">
        <v>116.13730216675714</v>
      </c>
    </row>
    <row r="8765" spans="2:3" x14ac:dyDescent="0.25">
      <c r="B8765" s="264">
        <v>8702</v>
      </c>
      <c r="C8765" s="263">
        <v>171.06460459413739</v>
      </c>
    </row>
    <row r="8766" spans="2:3" x14ac:dyDescent="0.25">
      <c r="B8766" s="264">
        <v>8703</v>
      </c>
      <c r="C8766" s="263">
        <v>138.19057698954163</v>
      </c>
    </row>
    <row r="8767" spans="2:3" x14ac:dyDescent="0.25">
      <c r="B8767" s="264">
        <v>8704</v>
      </c>
      <c r="C8767" s="263">
        <v>95.63324757134788</v>
      </c>
    </row>
    <row r="8768" spans="2:3" x14ac:dyDescent="0.25">
      <c r="B8768" s="264">
        <v>8705</v>
      </c>
      <c r="C8768" s="263">
        <v>173.03188754361241</v>
      </c>
    </row>
    <row r="8769" spans="2:3" x14ac:dyDescent="0.25">
      <c r="B8769" s="264">
        <v>8706</v>
      </c>
      <c r="C8769" s="263">
        <v>173.59819463879376</v>
      </c>
    </row>
    <row r="8770" spans="2:3" x14ac:dyDescent="0.25">
      <c r="B8770" s="264">
        <v>8707</v>
      </c>
      <c r="C8770" s="263">
        <v>117.69306660802431</v>
      </c>
    </row>
    <row r="8771" spans="2:3" x14ac:dyDescent="0.25">
      <c r="B8771" s="264">
        <v>8708</v>
      </c>
      <c r="C8771" s="263">
        <v>132.00558476626688</v>
      </c>
    </row>
    <row r="8772" spans="2:3" x14ac:dyDescent="0.25">
      <c r="B8772" s="264">
        <v>8709</v>
      </c>
      <c r="C8772" s="263">
        <v>109.63855423264724</v>
      </c>
    </row>
    <row r="8773" spans="2:3" x14ac:dyDescent="0.25">
      <c r="B8773" s="264">
        <v>8710</v>
      </c>
      <c r="C8773" s="263">
        <v>105.49226912988989</v>
      </c>
    </row>
    <row r="8774" spans="2:3" x14ac:dyDescent="0.25">
      <c r="B8774" s="264">
        <v>8711</v>
      </c>
      <c r="C8774" s="263">
        <v>128.40797093334905</v>
      </c>
    </row>
    <row r="8775" spans="2:3" x14ac:dyDescent="0.25">
      <c r="B8775" s="264">
        <v>8712</v>
      </c>
      <c r="C8775" s="263">
        <v>113.1211653805842</v>
      </c>
    </row>
    <row r="8776" spans="2:3" x14ac:dyDescent="0.25">
      <c r="B8776" s="264">
        <v>8713</v>
      </c>
      <c r="C8776" s="263">
        <v>125.37009135569014</v>
      </c>
    </row>
    <row r="8777" spans="2:3" x14ac:dyDescent="0.25">
      <c r="B8777" s="264">
        <v>8714</v>
      </c>
      <c r="C8777" s="263">
        <v>98.90834382158782</v>
      </c>
    </row>
    <row r="8778" spans="2:3" x14ac:dyDescent="0.25">
      <c r="B8778" s="264">
        <v>8715</v>
      </c>
      <c r="C8778" s="263">
        <v>133.87136172486512</v>
      </c>
    </row>
    <row r="8779" spans="2:3" x14ac:dyDescent="0.25">
      <c r="B8779" s="264">
        <v>8716</v>
      </c>
      <c r="C8779" s="263">
        <v>102.07841786011048</v>
      </c>
    </row>
    <row r="8780" spans="2:3" x14ac:dyDescent="0.25">
      <c r="B8780" s="264">
        <v>8717</v>
      </c>
      <c r="C8780" s="263">
        <v>94.251130633655251</v>
      </c>
    </row>
    <row r="8781" spans="2:3" x14ac:dyDescent="0.25">
      <c r="B8781" s="264">
        <v>8718</v>
      </c>
      <c r="C8781" s="263">
        <v>129.85527616589644</v>
      </c>
    </row>
    <row r="8782" spans="2:3" x14ac:dyDescent="0.25">
      <c r="B8782" s="264">
        <v>8719</v>
      </c>
      <c r="C8782" s="263">
        <v>146.52474790748619</v>
      </c>
    </row>
    <row r="8783" spans="2:3" x14ac:dyDescent="0.25">
      <c r="B8783" s="264">
        <v>8720</v>
      </c>
      <c r="C8783" s="263">
        <v>130.96075412397849</v>
      </c>
    </row>
    <row r="8784" spans="2:3" x14ac:dyDescent="0.25">
      <c r="B8784" s="264">
        <v>8721</v>
      </c>
      <c r="C8784" s="263">
        <v>91.24784493788313</v>
      </c>
    </row>
    <row r="8785" spans="2:3" x14ac:dyDescent="0.25">
      <c r="B8785" s="264">
        <v>8722</v>
      </c>
      <c r="C8785" s="263">
        <v>140.35379435802696</v>
      </c>
    </row>
    <row r="8786" spans="2:3" x14ac:dyDescent="0.25">
      <c r="B8786" s="264">
        <v>8723</v>
      </c>
      <c r="C8786" s="263">
        <v>142.72506651908714</v>
      </c>
    </row>
    <row r="8787" spans="2:3" x14ac:dyDescent="0.25">
      <c r="B8787" s="264">
        <v>8724</v>
      </c>
      <c r="C8787" s="263">
        <v>104.13939891654155</v>
      </c>
    </row>
    <row r="8788" spans="2:3" x14ac:dyDescent="0.25">
      <c r="B8788" s="264">
        <v>8725</v>
      </c>
      <c r="C8788" s="263">
        <v>97.077947114832625</v>
      </c>
    </row>
    <row r="8789" spans="2:3" x14ac:dyDescent="0.25">
      <c r="B8789" s="264">
        <v>8726</v>
      </c>
      <c r="C8789" s="263">
        <v>118.79294755071363</v>
      </c>
    </row>
    <row r="8790" spans="2:3" x14ac:dyDescent="0.25">
      <c r="B8790" s="264">
        <v>8727</v>
      </c>
      <c r="C8790" s="263">
        <v>75.038060588016862</v>
      </c>
    </row>
    <row r="8791" spans="2:3" x14ac:dyDescent="0.25">
      <c r="B8791" s="264">
        <v>8728</v>
      </c>
      <c r="C8791" s="263">
        <v>157.00907779899615</v>
      </c>
    </row>
    <row r="8792" spans="2:3" x14ac:dyDescent="0.25">
      <c r="B8792" s="264">
        <v>8729</v>
      </c>
      <c r="C8792" s="263">
        <v>131.02539909679766</v>
      </c>
    </row>
    <row r="8793" spans="2:3" x14ac:dyDescent="0.25">
      <c r="B8793" s="264">
        <v>8730</v>
      </c>
      <c r="C8793" s="263">
        <v>120.55530124933505</v>
      </c>
    </row>
    <row r="8794" spans="2:3" x14ac:dyDescent="0.25">
      <c r="B8794" s="264">
        <v>8731</v>
      </c>
      <c r="C8794" s="263">
        <v>148.68041759840528</v>
      </c>
    </row>
    <row r="8795" spans="2:3" x14ac:dyDescent="0.25">
      <c r="B8795" s="264">
        <v>8732</v>
      </c>
      <c r="C8795" s="263">
        <v>161.2720341478414</v>
      </c>
    </row>
    <row r="8796" spans="2:3" x14ac:dyDescent="0.25">
      <c r="B8796" s="264">
        <v>8733</v>
      </c>
      <c r="C8796" s="263">
        <v>129.31660622487721</v>
      </c>
    </row>
    <row r="8797" spans="2:3" x14ac:dyDescent="0.25">
      <c r="B8797" s="264">
        <v>8734</v>
      </c>
      <c r="C8797" s="263">
        <v>141.13841777920479</v>
      </c>
    </row>
    <row r="8798" spans="2:3" x14ac:dyDescent="0.25">
      <c r="B8798" s="264">
        <v>8735</v>
      </c>
      <c r="C8798" s="263">
        <v>40.139308957472451</v>
      </c>
    </row>
    <row r="8799" spans="2:3" x14ac:dyDescent="0.25">
      <c r="B8799" s="264">
        <v>8736</v>
      </c>
      <c r="C8799" s="263">
        <v>158.34003751503008</v>
      </c>
    </row>
    <row r="8800" spans="2:3" x14ac:dyDescent="0.25">
      <c r="B8800" s="264">
        <v>8737</v>
      </c>
      <c r="C8800" s="263">
        <v>77.419377358444521</v>
      </c>
    </row>
    <row r="8801" spans="2:3" x14ac:dyDescent="0.25">
      <c r="B8801" s="264">
        <v>8738</v>
      </c>
      <c r="C8801" s="263">
        <v>152.51432930530652</v>
      </c>
    </row>
    <row r="8802" spans="2:3" x14ac:dyDescent="0.25">
      <c r="B8802" s="264">
        <v>8739</v>
      </c>
      <c r="C8802" s="263">
        <v>134.33553367860094</v>
      </c>
    </row>
    <row r="8803" spans="2:3" x14ac:dyDescent="0.25">
      <c r="B8803" s="264">
        <v>8740</v>
      </c>
      <c r="C8803" s="263">
        <v>112.74338818634892</v>
      </c>
    </row>
    <row r="8804" spans="2:3" x14ac:dyDescent="0.25">
      <c r="B8804" s="264">
        <v>8741</v>
      </c>
      <c r="C8804" s="263">
        <v>139.77025260101766</v>
      </c>
    </row>
    <row r="8805" spans="2:3" x14ac:dyDescent="0.25">
      <c r="B8805" s="264">
        <v>8742</v>
      </c>
      <c r="C8805" s="263">
        <v>89.56869730579632</v>
      </c>
    </row>
    <row r="8806" spans="2:3" x14ac:dyDescent="0.25">
      <c r="B8806" s="264">
        <v>8743</v>
      </c>
      <c r="C8806" s="263">
        <v>182.77474813490852</v>
      </c>
    </row>
    <row r="8807" spans="2:3" x14ac:dyDescent="0.25">
      <c r="B8807" s="264">
        <v>8744</v>
      </c>
      <c r="C8807" s="263">
        <v>130.59321360242498</v>
      </c>
    </row>
    <row r="8808" spans="2:3" x14ac:dyDescent="0.25">
      <c r="B8808" s="264">
        <v>8745</v>
      </c>
      <c r="C8808" s="263">
        <v>97.147665417254728</v>
      </c>
    </row>
    <row r="8809" spans="2:3" x14ac:dyDescent="0.25">
      <c r="B8809" s="264">
        <v>8746</v>
      </c>
      <c r="C8809" s="263">
        <v>116.99713788160302</v>
      </c>
    </row>
    <row r="8810" spans="2:3" x14ac:dyDescent="0.25">
      <c r="B8810" s="264">
        <v>8747</v>
      </c>
      <c r="C8810" s="263">
        <v>154.4070886977272</v>
      </c>
    </row>
    <row r="8811" spans="2:3" x14ac:dyDescent="0.25">
      <c r="B8811" s="264">
        <v>8748</v>
      </c>
      <c r="C8811" s="263">
        <v>135.22307194543652</v>
      </c>
    </row>
    <row r="8812" spans="2:3" x14ac:dyDescent="0.25">
      <c r="B8812" s="264">
        <v>8749</v>
      </c>
      <c r="C8812" s="263">
        <v>113.27477752906259</v>
      </c>
    </row>
    <row r="8813" spans="2:3" x14ac:dyDescent="0.25">
      <c r="B8813" s="264">
        <v>8750</v>
      </c>
      <c r="C8813" s="263">
        <v>110.53885691416124</v>
      </c>
    </row>
    <row r="8814" spans="2:3" x14ac:dyDescent="0.25">
      <c r="B8814" s="264">
        <v>8751</v>
      </c>
      <c r="C8814" s="263">
        <v>83.229329477213412</v>
      </c>
    </row>
    <row r="8815" spans="2:3" x14ac:dyDescent="0.25">
      <c r="B8815" s="264">
        <v>8752</v>
      </c>
      <c r="C8815" s="263">
        <v>112.16975373245386</v>
      </c>
    </row>
    <row r="8816" spans="2:3" x14ac:dyDescent="0.25">
      <c r="B8816" s="264">
        <v>8753</v>
      </c>
      <c r="C8816" s="263">
        <v>130.32651876856062</v>
      </c>
    </row>
    <row r="8817" spans="2:3" x14ac:dyDescent="0.25">
      <c r="B8817" s="264">
        <v>8754</v>
      </c>
      <c r="C8817" s="263">
        <v>115.8618187421704</v>
      </c>
    </row>
    <row r="8818" spans="2:3" x14ac:dyDescent="0.25">
      <c r="B8818" s="264">
        <v>8755</v>
      </c>
      <c r="C8818" s="263">
        <v>170.85425820342391</v>
      </c>
    </row>
    <row r="8819" spans="2:3" x14ac:dyDescent="0.25">
      <c r="B8819" s="264">
        <v>8756</v>
      </c>
      <c r="C8819" s="263">
        <v>142.9466810773236</v>
      </c>
    </row>
    <row r="8820" spans="2:3" x14ac:dyDescent="0.25">
      <c r="B8820" s="264">
        <v>8757</v>
      </c>
      <c r="C8820" s="263">
        <v>153.87129650312417</v>
      </c>
    </row>
    <row r="8821" spans="2:3" x14ac:dyDescent="0.25">
      <c r="B8821" s="264">
        <v>8758</v>
      </c>
      <c r="C8821" s="263">
        <v>151.12104917165595</v>
      </c>
    </row>
    <row r="8822" spans="2:3" x14ac:dyDescent="0.25">
      <c r="B8822" s="264">
        <v>8759</v>
      </c>
      <c r="C8822" s="263">
        <v>102.01686693743497</v>
      </c>
    </row>
    <row r="8823" spans="2:3" x14ac:dyDescent="0.25">
      <c r="B8823" s="264">
        <v>8760</v>
      </c>
      <c r="C8823" s="263">
        <v>117.25350316438379</v>
      </c>
    </row>
    <row r="8824" spans="2:3" x14ac:dyDescent="0.25">
      <c r="B8824" s="264">
        <v>8761</v>
      </c>
      <c r="C8824" s="263">
        <v>117.57853090253121</v>
      </c>
    </row>
    <row r="8825" spans="2:3" x14ac:dyDescent="0.25">
      <c r="B8825" s="264">
        <v>8762</v>
      </c>
      <c r="C8825" s="263">
        <v>137.20838767828639</v>
      </c>
    </row>
    <row r="8826" spans="2:3" x14ac:dyDescent="0.25">
      <c r="B8826" s="264">
        <v>8763</v>
      </c>
      <c r="C8826" s="263">
        <v>117.38375305610508</v>
      </c>
    </row>
    <row r="8827" spans="2:3" x14ac:dyDescent="0.25">
      <c r="B8827" s="264">
        <v>8764</v>
      </c>
      <c r="C8827" s="263">
        <v>143.4168777028313</v>
      </c>
    </row>
    <row r="8828" spans="2:3" x14ac:dyDescent="0.25">
      <c r="B8828" s="264">
        <v>8765</v>
      </c>
      <c r="C8828" s="263">
        <v>152.869307523543</v>
      </c>
    </row>
    <row r="8829" spans="2:3" x14ac:dyDescent="0.25">
      <c r="B8829" s="264">
        <v>8766</v>
      </c>
      <c r="C8829" s="263">
        <v>120.68095048588164</v>
      </c>
    </row>
    <row r="8830" spans="2:3" x14ac:dyDescent="0.25">
      <c r="B8830" s="264">
        <v>8767</v>
      </c>
      <c r="C8830" s="263">
        <v>138.50211385967867</v>
      </c>
    </row>
    <row r="8831" spans="2:3" x14ac:dyDescent="0.25">
      <c r="B8831" s="264">
        <v>8768</v>
      </c>
      <c r="C8831" s="263">
        <v>136.80328612760226</v>
      </c>
    </row>
    <row r="8832" spans="2:3" x14ac:dyDescent="0.25">
      <c r="B8832" s="264">
        <v>8769</v>
      </c>
      <c r="C8832" s="263">
        <v>135.68931041711161</v>
      </c>
    </row>
    <row r="8833" spans="2:3" x14ac:dyDescent="0.25">
      <c r="B8833" s="264">
        <v>8770</v>
      </c>
      <c r="C8833" s="263">
        <v>132.83035733492369</v>
      </c>
    </row>
    <row r="8834" spans="2:3" x14ac:dyDescent="0.25">
      <c r="B8834" s="264">
        <v>8771</v>
      </c>
      <c r="C8834" s="263">
        <v>123.37191374139667</v>
      </c>
    </row>
    <row r="8835" spans="2:3" x14ac:dyDescent="0.25">
      <c r="B8835" s="264">
        <v>8772</v>
      </c>
      <c r="C8835" s="263">
        <v>117.19706313421543</v>
      </c>
    </row>
    <row r="8836" spans="2:3" x14ac:dyDescent="0.25">
      <c r="B8836" s="264">
        <v>8773</v>
      </c>
      <c r="C8836" s="263">
        <v>125.70758245165436</v>
      </c>
    </row>
    <row r="8837" spans="2:3" x14ac:dyDescent="0.25">
      <c r="B8837" s="264">
        <v>8774</v>
      </c>
      <c r="C8837" s="263">
        <v>85.156434463473389</v>
      </c>
    </row>
    <row r="8838" spans="2:3" x14ac:dyDescent="0.25">
      <c r="B8838" s="264">
        <v>8775</v>
      </c>
      <c r="C8838" s="263">
        <v>100.39227528620893</v>
      </c>
    </row>
    <row r="8839" spans="2:3" x14ac:dyDescent="0.25">
      <c r="B8839" s="264">
        <v>8776</v>
      </c>
      <c r="C8839" s="263">
        <v>137.41837637675559</v>
      </c>
    </row>
    <row r="8840" spans="2:3" x14ac:dyDescent="0.25">
      <c r="B8840" s="264">
        <v>8777</v>
      </c>
      <c r="C8840" s="263">
        <v>127.12639500399803</v>
      </c>
    </row>
    <row r="8841" spans="2:3" x14ac:dyDescent="0.25">
      <c r="B8841" s="264">
        <v>8778</v>
      </c>
      <c r="C8841" s="263">
        <v>86.1528342218853</v>
      </c>
    </row>
    <row r="8842" spans="2:3" x14ac:dyDescent="0.25">
      <c r="B8842" s="264">
        <v>8779</v>
      </c>
      <c r="C8842" s="263">
        <v>67.075672111423032</v>
      </c>
    </row>
    <row r="8843" spans="2:3" x14ac:dyDescent="0.25">
      <c r="B8843" s="264">
        <v>8780</v>
      </c>
      <c r="C8843" s="263">
        <v>102.9722857623687</v>
      </c>
    </row>
    <row r="8844" spans="2:3" x14ac:dyDescent="0.25">
      <c r="B8844" s="264">
        <v>8781</v>
      </c>
      <c r="C8844" s="263">
        <v>114.10296865641253</v>
      </c>
    </row>
    <row r="8845" spans="2:3" x14ac:dyDescent="0.25">
      <c r="B8845" s="264">
        <v>8782</v>
      </c>
      <c r="C8845" s="263">
        <v>149.33481417403829</v>
      </c>
    </row>
    <row r="8846" spans="2:3" x14ac:dyDescent="0.25">
      <c r="B8846" s="264">
        <v>8783</v>
      </c>
      <c r="C8846" s="263">
        <v>127.80986462410797</v>
      </c>
    </row>
    <row r="8847" spans="2:3" x14ac:dyDescent="0.25">
      <c r="B8847" s="264">
        <v>8784</v>
      </c>
      <c r="C8847" s="263">
        <v>161.70389987946098</v>
      </c>
    </row>
    <row r="8848" spans="2:3" x14ac:dyDescent="0.25">
      <c r="B8848" s="264">
        <v>8785</v>
      </c>
      <c r="C8848" s="263">
        <v>134.24424696882386</v>
      </c>
    </row>
    <row r="8849" spans="2:3" x14ac:dyDescent="0.25">
      <c r="B8849" s="264">
        <v>8786</v>
      </c>
      <c r="C8849" s="263">
        <v>167.7146512819923</v>
      </c>
    </row>
    <row r="8850" spans="2:3" x14ac:dyDescent="0.25">
      <c r="B8850" s="264">
        <v>8787</v>
      </c>
      <c r="C8850" s="263">
        <v>104.25009136335375</v>
      </c>
    </row>
    <row r="8851" spans="2:3" x14ac:dyDescent="0.25">
      <c r="B8851" s="264">
        <v>8788</v>
      </c>
      <c r="C8851" s="263">
        <v>97.395635402405645</v>
      </c>
    </row>
    <row r="8852" spans="2:3" x14ac:dyDescent="0.25">
      <c r="B8852" s="264">
        <v>8789</v>
      </c>
      <c r="C8852" s="263">
        <v>104.691553201074</v>
      </c>
    </row>
    <row r="8853" spans="2:3" x14ac:dyDescent="0.25">
      <c r="B8853" s="264">
        <v>8790</v>
      </c>
      <c r="C8853" s="263">
        <v>138.72601087234679</v>
      </c>
    </row>
    <row r="8854" spans="2:3" x14ac:dyDescent="0.25">
      <c r="B8854" s="264">
        <v>8791</v>
      </c>
      <c r="C8854" s="263">
        <v>130.24416980083919</v>
      </c>
    </row>
    <row r="8855" spans="2:3" x14ac:dyDescent="0.25">
      <c r="B8855" s="264">
        <v>8792</v>
      </c>
      <c r="C8855" s="263">
        <v>115.39632084638177</v>
      </c>
    </row>
    <row r="8856" spans="2:3" x14ac:dyDescent="0.25">
      <c r="B8856" s="264">
        <v>8793</v>
      </c>
      <c r="C8856" s="263">
        <v>115.93973799036337</v>
      </c>
    </row>
    <row r="8857" spans="2:3" x14ac:dyDescent="0.25">
      <c r="B8857" s="264">
        <v>8794</v>
      </c>
      <c r="C8857" s="263">
        <v>137.94462803236578</v>
      </c>
    </row>
    <row r="8858" spans="2:3" x14ac:dyDescent="0.25">
      <c r="B8858" s="264">
        <v>8795</v>
      </c>
      <c r="C8858" s="263">
        <v>129.25856020556151</v>
      </c>
    </row>
    <row r="8859" spans="2:3" x14ac:dyDescent="0.25">
      <c r="B8859" s="264">
        <v>8796</v>
      </c>
      <c r="C8859" s="263">
        <v>158.00525996840668</v>
      </c>
    </row>
    <row r="8860" spans="2:3" x14ac:dyDescent="0.25">
      <c r="B8860" s="264">
        <v>8797</v>
      </c>
      <c r="C8860" s="263">
        <v>116.35141934698743</v>
      </c>
    </row>
    <row r="8861" spans="2:3" x14ac:dyDescent="0.25">
      <c r="B8861" s="264">
        <v>8798</v>
      </c>
      <c r="C8861" s="263">
        <v>103.13590823439833</v>
      </c>
    </row>
    <row r="8862" spans="2:3" x14ac:dyDescent="0.25">
      <c r="B8862" s="264">
        <v>8799</v>
      </c>
      <c r="C8862" s="263">
        <v>139.80738631969965</v>
      </c>
    </row>
    <row r="8863" spans="2:3" x14ac:dyDescent="0.25">
      <c r="B8863" s="264">
        <v>8800</v>
      </c>
      <c r="C8863" s="263">
        <v>77.718155445488406</v>
      </c>
    </row>
    <row r="8864" spans="2:3" x14ac:dyDescent="0.25">
      <c r="B8864" s="264">
        <v>8801</v>
      </c>
      <c r="C8864" s="263">
        <v>98.053106914181058</v>
      </c>
    </row>
    <row r="8865" spans="2:3" x14ac:dyDescent="0.25">
      <c r="B8865" s="264">
        <v>8802</v>
      </c>
      <c r="C8865" s="263">
        <v>100.0093163820619</v>
      </c>
    </row>
    <row r="8866" spans="2:3" x14ac:dyDescent="0.25">
      <c r="B8866" s="264">
        <v>8803</v>
      </c>
      <c r="C8866" s="263">
        <v>81.165333763793143</v>
      </c>
    </row>
    <row r="8867" spans="2:3" x14ac:dyDescent="0.25">
      <c r="B8867" s="264">
        <v>8804</v>
      </c>
      <c r="C8867" s="263">
        <v>139.87738758203551</v>
      </c>
    </row>
    <row r="8868" spans="2:3" x14ac:dyDescent="0.25">
      <c r="B8868" s="264">
        <v>8805</v>
      </c>
      <c r="C8868" s="263">
        <v>141.17643124713345</v>
      </c>
    </row>
    <row r="8869" spans="2:3" x14ac:dyDescent="0.25">
      <c r="B8869" s="264">
        <v>8806</v>
      </c>
      <c r="C8869" s="263">
        <v>92.901522516674518</v>
      </c>
    </row>
    <row r="8870" spans="2:3" x14ac:dyDescent="0.25">
      <c r="B8870" s="264">
        <v>8807</v>
      </c>
      <c r="C8870" s="263">
        <v>94.598967307492941</v>
      </c>
    </row>
    <row r="8871" spans="2:3" x14ac:dyDescent="0.25">
      <c r="B8871" s="264">
        <v>8808</v>
      </c>
      <c r="C8871" s="263">
        <v>101.66691749416476</v>
      </c>
    </row>
    <row r="8872" spans="2:3" x14ac:dyDescent="0.25">
      <c r="B8872" s="264">
        <v>8809</v>
      </c>
      <c r="C8872" s="263">
        <v>97.983690166889005</v>
      </c>
    </row>
    <row r="8873" spans="2:3" x14ac:dyDescent="0.25">
      <c r="B8873" s="264">
        <v>8810</v>
      </c>
      <c r="C8873" s="263">
        <v>117.88456959938809</v>
      </c>
    </row>
    <row r="8874" spans="2:3" x14ac:dyDescent="0.25">
      <c r="B8874" s="264">
        <v>8811</v>
      </c>
      <c r="C8874" s="263">
        <v>135.71252696064016</v>
      </c>
    </row>
    <row r="8875" spans="2:3" x14ac:dyDescent="0.25">
      <c r="B8875" s="264">
        <v>8812</v>
      </c>
      <c r="C8875" s="263">
        <v>129.16354515095355</v>
      </c>
    </row>
    <row r="8876" spans="2:3" x14ac:dyDescent="0.25">
      <c r="B8876" s="264">
        <v>8813</v>
      </c>
      <c r="C8876" s="263">
        <v>80.706276704338876</v>
      </c>
    </row>
    <row r="8877" spans="2:3" x14ac:dyDescent="0.25">
      <c r="B8877" s="264">
        <v>8814</v>
      </c>
      <c r="C8877" s="263">
        <v>129.99126710402442</v>
      </c>
    </row>
    <row r="8878" spans="2:3" x14ac:dyDescent="0.25">
      <c r="B8878" s="264">
        <v>8815</v>
      </c>
      <c r="C8878" s="263">
        <v>108.40610452781125</v>
      </c>
    </row>
    <row r="8879" spans="2:3" x14ac:dyDescent="0.25">
      <c r="B8879" s="264">
        <v>8816</v>
      </c>
      <c r="C8879" s="263">
        <v>150.45051617675506</v>
      </c>
    </row>
    <row r="8880" spans="2:3" x14ac:dyDescent="0.25">
      <c r="B8880" s="264">
        <v>8817</v>
      </c>
      <c r="C8880" s="263">
        <v>108.71225053921702</v>
      </c>
    </row>
    <row r="8881" spans="2:3" x14ac:dyDescent="0.25">
      <c r="B8881" s="264">
        <v>8818</v>
      </c>
      <c r="C8881" s="263">
        <v>99.497136936980553</v>
      </c>
    </row>
    <row r="8882" spans="2:3" x14ac:dyDescent="0.25">
      <c r="B8882" s="264">
        <v>8819</v>
      </c>
      <c r="C8882" s="263">
        <v>105.26177335743027</v>
      </c>
    </row>
    <row r="8883" spans="2:3" x14ac:dyDescent="0.25">
      <c r="B8883" s="264">
        <v>8820</v>
      </c>
      <c r="C8883" s="263">
        <v>100.79851459635705</v>
      </c>
    </row>
    <row r="8884" spans="2:3" x14ac:dyDescent="0.25">
      <c r="B8884" s="264">
        <v>8821</v>
      </c>
      <c r="C8884" s="263">
        <v>110.52339854919985</v>
      </c>
    </row>
    <row r="8885" spans="2:3" x14ac:dyDescent="0.25">
      <c r="B8885" s="264">
        <v>8822</v>
      </c>
      <c r="C8885" s="263">
        <v>136.57133364116297</v>
      </c>
    </row>
    <row r="8886" spans="2:3" x14ac:dyDescent="0.25">
      <c r="B8886" s="264">
        <v>8823</v>
      </c>
      <c r="C8886" s="263">
        <v>121.54557779306143</v>
      </c>
    </row>
    <row r="8887" spans="2:3" x14ac:dyDescent="0.25">
      <c r="B8887" s="264">
        <v>8824</v>
      </c>
      <c r="C8887" s="263">
        <v>114.89478411603599</v>
      </c>
    </row>
    <row r="8888" spans="2:3" x14ac:dyDescent="0.25">
      <c r="B8888" s="264">
        <v>8825</v>
      </c>
      <c r="C8888" s="263">
        <v>125.7740831432663</v>
      </c>
    </row>
    <row r="8889" spans="2:3" x14ac:dyDescent="0.25">
      <c r="B8889" s="264">
        <v>8826</v>
      </c>
      <c r="C8889" s="263">
        <v>142.37690606786376</v>
      </c>
    </row>
    <row r="8890" spans="2:3" x14ac:dyDescent="0.25">
      <c r="B8890" s="264">
        <v>8827</v>
      </c>
      <c r="C8890" s="263">
        <v>103.15286156507783</v>
      </c>
    </row>
    <row r="8891" spans="2:3" x14ac:dyDescent="0.25">
      <c r="B8891" s="264">
        <v>8828</v>
      </c>
      <c r="C8891" s="263">
        <v>138.47653641125231</v>
      </c>
    </row>
    <row r="8892" spans="2:3" x14ac:dyDescent="0.25">
      <c r="B8892" s="264">
        <v>8829</v>
      </c>
      <c r="C8892" s="263">
        <v>127.823036863716</v>
      </c>
    </row>
    <row r="8893" spans="2:3" x14ac:dyDescent="0.25">
      <c r="B8893" s="264">
        <v>8830</v>
      </c>
      <c r="C8893" s="263">
        <v>88.541130150148007</v>
      </c>
    </row>
    <row r="8894" spans="2:3" x14ac:dyDescent="0.25">
      <c r="B8894" s="264">
        <v>8831</v>
      </c>
      <c r="C8894" s="263">
        <v>144.21591132940063</v>
      </c>
    </row>
    <row r="8895" spans="2:3" x14ac:dyDescent="0.25">
      <c r="B8895" s="264">
        <v>8832</v>
      </c>
      <c r="C8895" s="263">
        <v>81.17940420510503</v>
      </c>
    </row>
    <row r="8896" spans="2:3" x14ac:dyDescent="0.25">
      <c r="B8896" s="264">
        <v>8833</v>
      </c>
      <c r="C8896" s="263">
        <v>100.96599259857388</v>
      </c>
    </row>
    <row r="8897" spans="2:3" x14ac:dyDescent="0.25">
      <c r="B8897" s="264">
        <v>8834</v>
      </c>
      <c r="C8897" s="263">
        <v>133.53280742274217</v>
      </c>
    </row>
    <row r="8898" spans="2:3" x14ac:dyDescent="0.25">
      <c r="B8898" s="264">
        <v>8835</v>
      </c>
      <c r="C8898" s="263">
        <v>148.93211046579415</v>
      </c>
    </row>
    <row r="8899" spans="2:3" x14ac:dyDescent="0.25">
      <c r="B8899" s="264">
        <v>8836</v>
      </c>
      <c r="C8899" s="263">
        <v>107.70629983863446</v>
      </c>
    </row>
    <row r="8900" spans="2:3" x14ac:dyDescent="0.25">
      <c r="B8900" s="264">
        <v>8837</v>
      </c>
      <c r="C8900" s="263">
        <v>111.97865943225796</v>
      </c>
    </row>
    <row r="8901" spans="2:3" x14ac:dyDescent="0.25">
      <c r="B8901" s="264">
        <v>8838</v>
      </c>
      <c r="C8901" s="263">
        <v>143.99121664480435</v>
      </c>
    </row>
    <row r="8902" spans="2:3" x14ac:dyDescent="0.25">
      <c r="B8902" s="264">
        <v>8839</v>
      </c>
      <c r="C8902" s="263">
        <v>153.39631469444498</v>
      </c>
    </row>
    <row r="8903" spans="2:3" x14ac:dyDescent="0.25">
      <c r="B8903" s="264">
        <v>8840</v>
      </c>
      <c r="C8903" s="263">
        <v>84.4037775946652</v>
      </c>
    </row>
    <row r="8904" spans="2:3" x14ac:dyDescent="0.25">
      <c r="B8904" s="264">
        <v>8841</v>
      </c>
      <c r="C8904" s="263">
        <v>90.562962062749392</v>
      </c>
    </row>
    <row r="8905" spans="2:3" x14ac:dyDescent="0.25">
      <c r="B8905" s="264">
        <v>8842</v>
      </c>
      <c r="C8905" s="263">
        <v>120.80830024916195</v>
      </c>
    </row>
    <row r="8906" spans="2:3" x14ac:dyDescent="0.25">
      <c r="B8906" s="264">
        <v>8843</v>
      </c>
      <c r="C8906" s="263">
        <v>155.19833832463218</v>
      </c>
    </row>
    <row r="8907" spans="2:3" x14ac:dyDescent="0.25">
      <c r="B8907" s="264">
        <v>8844</v>
      </c>
      <c r="C8907" s="263">
        <v>131.93423634864084</v>
      </c>
    </row>
    <row r="8908" spans="2:3" x14ac:dyDescent="0.25">
      <c r="B8908" s="264">
        <v>8845</v>
      </c>
      <c r="C8908" s="263">
        <v>100.17707483170854</v>
      </c>
    </row>
    <row r="8909" spans="2:3" x14ac:dyDescent="0.25">
      <c r="B8909" s="264">
        <v>8846</v>
      </c>
      <c r="C8909" s="263">
        <v>157.64725694250058</v>
      </c>
    </row>
    <row r="8910" spans="2:3" x14ac:dyDescent="0.25">
      <c r="B8910" s="264">
        <v>8847</v>
      </c>
      <c r="C8910" s="263">
        <v>155.9577039611936</v>
      </c>
    </row>
    <row r="8911" spans="2:3" x14ac:dyDescent="0.25">
      <c r="B8911" s="264">
        <v>8848</v>
      </c>
      <c r="C8911" s="263">
        <v>117.52871407266323</v>
      </c>
    </row>
    <row r="8912" spans="2:3" x14ac:dyDescent="0.25">
      <c r="B8912" s="264">
        <v>8849</v>
      </c>
      <c r="C8912" s="263">
        <v>134.67498867848192</v>
      </c>
    </row>
    <row r="8913" spans="2:3" x14ac:dyDescent="0.25">
      <c r="B8913" s="264">
        <v>8850</v>
      </c>
      <c r="C8913" s="263">
        <v>100.98744437787194</v>
      </c>
    </row>
    <row r="8914" spans="2:3" x14ac:dyDescent="0.25">
      <c r="B8914" s="264">
        <v>8851</v>
      </c>
      <c r="C8914" s="263">
        <v>130.54318428084304</v>
      </c>
    </row>
    <row r="8915" spans="2:3" x14ac:dyDescent="0.25">
      <c r="B8915" s="264">
        <v>8852</v>
      </c>
      <c r="C8915" s="263">
        <v>147.43665913608496</v>
      </c>
    </row>
    <row r="8916" spans="2:3" x14ac:dyDescent="0.25">
      <c r="B8916" s="264">
        <v>8853</v>
      </c>
      <c r="C8916" s="263">
        <v>119.22994019286524</v>
      </c>
    </row>
    <row r="8917" spans="2:3" x14ac:dyDescent="0.25">
      <c r="B8917" s="264">
        <v>8854</v>
      </c>
      <c r="C8917" s="263">
        <v>89.208368057107407</v>
      </c>
    </row>
    <row r="8918" spans="2:3" x14ac:dyDescent="0.25">
      <c r="B8918" s="264">
        <v>8855</v>
      </c>
      <c r="C8918" s="263">
        <v>124.29054004664897</v>
      </c>
    </row>
    <row r="8919" spans="2:3" x14ac:dyDescent="0.25">
      <c r="B8919" s="264">
        <v>8856</v>
      </c>
      <c r="C8919" s="263">
        <v>122.58663437012261</v>
      </c>
    </row>
    <row r="8920" spans="2:3" x14ac:dyDescent="0.25">
      <c r="B8920" s="264">
        <v>8857</v>
      </c>
      <c r="C8920" s="263">
        <v>145.80959930441944</v>
      </c>
    </row>
    <row r="8921" spans="2:3" x14ac:dyDescent="0.25">
      <c r="B8921" s="264">
        <v>8858</v>
      </c>
      <c r="C8921" s="263">
        <v>145.47283384724381</v>
      </c>
    </row>
    <row r="8922" spans="2:3" x14ac:dyDescent="0.25">
      <c r="B8922" s="264">
        <v>8859</v>
      </c>
      <c r="C8922" s="263">
        <v>143.55153894053683</v>
      </c>
    </row>
    <row r="8923" spans="2:3" x14ac:dyDescent="0.25">
      <c r="B8923" s="264">
        <v>8860</v>
      </c>
      <c r="C8923" s="263">
        <v>95.161870318829187</v>
      </c>
    </row>
    <row r="8924" spans="2:3" x14ac:dyDescent="0.25">
      <c r="B8924" s="264">
        <v>8861</v>
      </c>
      <c r="C8924" s="263">
        <v>129.89330447228841</v>
      </c>
    </row>
    <row r="8925" spans="2:3" x14ac:dyDescent="0.25">
      <c r="B8925" s="264">
        <v>8862</v>
      </c>
      <c r="C8925" s="263">
        <v>125.25463735271154</v>
      </c>
    </row>
    <row r="8926" spans="2:3" x14ac:dyDescent="0.25">
      <c r="B8926" s="264">
        <v>8863</v>
      </c>
      <c r="C8926" s="263">
        <v>88.781270201837756</v>
      </c>
    </row>
    <row r="8927" spans="2:3" x14ac:dyDescent="0.25">
      <c r="B8927" s="264">
        <v>8864</v>
      </c>
      <c r="C8927" s="263">
        <v>107.66826957566107</v>
      </c>
    </row>
    <row r="8928" spans="2:3" x14ac:dyDescent="0.25">
      <c r="B8928" s="264">
        <v>8865</v>
      </c>
      <c r="C8928" s="263">
        <v>149.92718902844575</v>
      </c>
    </row>
    <row r="8929" spans="2:3" x14ac:dyDescent="0.25">
      <c r="B8929" s="264">
        <v>8866</v>
      </c>
      <c r="C8929" s="263">
        <v>128.70594932269432</v>
      </c>
    </row>
    <row r="8930" spans="2:3" x14ac:dyDescent="0.25">
      <c r="B8930" s="264">
        <v>8867</v>
      </c>
      <c r="C8930" s="263">
        <v>156.05537383072007</v>
      </c>
    </row>
    <row r="8931" spans="2:3" x14ac:dyDescent="0.25">
      <c r="B8931" s="264">
        <v>8868</v>
      </c>
      <c r="C8931" s="263">
        <v>158.37458519152199</v>
      </c>
    </row>
    <row r="8932" spans="2:3" x14ac:dyDescent="0.25">
      <c r="B8932" s="264">
        <v>8869</v>
      </c>
      <c r="C8932" s="263">
        <v>79.359557442434067</v>
      </c>
    </row>
    <row r="8933" spans="2:3" x14ac:dyDescent="0.25">
      <c r="B8933" s="264">
        <v>8870</v>
      </c>
      <c r="C8933" s="263">
        <v>67.287548387986703</v>
      </c>
    </row>
    <row r="8934" spans="2:3" x14ac:dyDescent="0.25">
      <c r="B8934" s="264">
        <v>8871</v>
      </c>
      <c r="C8934" s="263">
        <v>133.84378334675296</v>
      </c>
    </row>
    <row r="8935" spans="2:3" x14ac:dyDescent="0.25">
      <c r="B8935" s="264">
        <v>8872</v>
      </c>
      <c r="C8935" s="263">
        <v>168.06385881590467</v>
      </c>
    </row>
    <row r="8936" spans="2:3" x14ac:dyDescent="0.25">
      <c r="B8936" s="264">
        <v>8873</v>
      </c>
      <c r="C8936" s="263">
        <v>106.79304528158642</v>
      </c>
    </row>
    <row r="8937" spans="2:3" x14ac:dyDescent="0.25">
      <c r="B8937" s="264">
        <v>8874</v>
      </c>
      <c r="C8937" s="263">
        <v>89.551336524455024</v>
      </c>
    </row>
    <row r="8938" spans="2:3" x14ac:dyDescent="0.25">
      <c r="B8938" s="264">
        <v>8875</v>
      </c>
      <c r="C8938" s="263">
        <v>140.42755473868883</v>
      </c>
    </row>
    <row r="8939" spans="2:3" x14ac:dyDescent="0.25">
      <c r="B8939" s="264">
        <v>8876</v>
      </c>
      <c r="C8939" s="263">
        <v>108.5368737034721</v>
      </c>
    </row>
    <row r="8940" spans="2:3" x14ac:dyDescent="0.25">
      <c r="B8940" s="264">
        <v>8877</v>
      </c>
      <c r="C8940" s="263">
        <v>142.46437845767744</v>
      </c>
    </row>
    <row r="8941" spans="2:3" x14ac:dyDescent="0.25">
      <c r="B8941" s="264">
        <v>8878</v>
      </c>
      <c r="C8941" s="263">
        <v>81.963975927275897</v>
      </c>
    </row>
    <row r="8942" spans="2:3" x14ac:dyDescent="0.25">
      <c r="B8942" s="264">
        <v>8879</v>
      </c>
      <c r="C8942" s="263">
        <v>101.07044428474993</v>
      </c>
    </row>
    <row r="8943" spans="2:3" x14ac:dyDescent="0.25">
      <c r="B8943" s="264">
        <v>8880</v>
      </c>
      <c r="C8943" s="263">
        <v>111.9513909096485</v>
      </c>
    </row>
    <row r="8944" spans="2:3" x14ac:dyDescent="0.25">
      <c r="B8944" s="264">
        <v>8881</v>
      </c>
      <c r="C8944" s="263">
        <v>160.77348259582217</v>
      </c>
    </row>
    <row r="8945" spans="2:3" x14ac:dyDescent="0.25">
      <c r="B8945" s="264">
        <v>8882</v>
      </c>
      <c r="C8945" s="263">
        <v>128.19222307234202</v>
      </c>
    </row>
    <row r="8946" spans="2:3" x14ac:dyDescent="0.25">
      <c r="B8946" s="264">
        <v>8883</v>
      </c>
      <c r="C8946" s="263">
        <v>94.861720414136087</v>
      </c>
    </row>
    <row r="8947" spans="2:3" x14ac:dyDescent="0.25">
      <c r="B8947" s="264">
        <v>8884</v>
      </c>
      <c r="C8947" s="263">
        <v>153.29464368002613</v>
      </c>
    </row>
    <row r="8948" spans="2:3" x14ac:dyDescent="0.25">
      <c r="B8948" s="264">
        <v>8885</v>
      </c>
      <c r="C8948" s="263">
        <v>132.05685415300542</v>
      </c>
    </row>
    <row r="8949" spans="2:3" x14ac:dyDescent="0.25">
      <c r="B8949" s="264">
        <v>8886</v>
      </c>
      <c r="C8949" s="263">
        <v>177.97759647055466</v>
      </c>
    </row>
    <row r="8950" spans="2:3" x14ac:dyDescent="0.25">
      <c r="B8950" s="264">
        <v>8887</v>
      </c>
      <c r="C8950" s="263">
        <v>154.47894120052362</v>
      </c>
    </row>
    <row r="8951" spans="2:3" x14ac:dyDescent="0.25">
      <c r="B8951" s="264">
        <v>8888</v>
      </c>
      <c r="C8951" s="263">
        <v>111.14287855992008</v>
      </c>
    </row>
    <row r="8952" spans="2:3" x14ac:dyDescent="0.25">
      <c r="B8952" s="264">
        <v>8889</v>
      </c>
      <c r="C8952" s="263">
        <v>108.98592722764684</v>
      </c>
    </row>
    <row r="8953" spans="2:3" x14ac:dyDescent="0.25">
      <c r="B8953" s="264">
        <v>8890</v>
      </c>
      <c r="C8953" s="263">
        <v>105.99137661550827</v>
      </c>
    </row>
    <row r="8954" spans="2:3" x14ac:dyDescent="0.25">
      <c r="B8954" s="264">
        <v>8891</v>
      </c>
      <c r="C8954" s="263">
        <v>43.927651884383664</v>
      </c>
    </row>
    <row r="8955" spans="2:3" x14ac:dyDescent="0.25">
      <c r="B8955" s="264">
        <v>8892</v>
      </c>
      <c r="C8955" s="263">
        <v>114.32807557677816</v>
      </c>
    </row>
    <row r="8956" spans="2:3" x14ac:dyDescent="0.25">
      <c r="B8956" s="264">
        <v>8893</v>
      </c>
      <c r="C8956" s="263">
        <v>121.08136429697106</v>
      </c>
    </row>
    <row r="8957" spans="2:3" x14ac:dyDescent="0.25">
      <c r="B8957" s="264">
        <v>8894</v>
      </c>
      <c r="C8957" s="263">
        <v>118.83821512220395</v>
      </c>
    </row>
    <row r="8958" spans="2:3" x14ac:dyDescent="0.25">
      <c r="B8958" s="264">
        <v>8895</v>
      </c>
      <c r="C8958" s="263">
        <v>166.10610751663393</v>
      </c>
    </row>
    <row r="8959" spans="2:3" x14ac:dyDescent="0.25">
      <c r="B8959" s="264">
        <v>8896</v>
      </c>
      <c r="C8959" s="263">
        <v>129.01726170730964</v>
      </c>
    </row>
    <row r="8960" spans="2:3" x14ac:dyDescent="0.25">
      <c r="B8960" s="264">
        <v>8897</v>
      </c>
      <c r="C8960" s="263">
        <v>142.68318650115458</v>
      </c>
    </row>
    <row r="8961" spans="2:3" x14ac:dyDescent="0.25">
      <c r="B8961" s="264">
        <v>8898</v>
      </c>
      <c r="C8961" s="263">
        <v>146.89085217534515</v>
      </c>
    </row>
    <row r="8962" spans="2:3" x14ac:dyDescent="0.25">
      <c r="B8962" s="264">
        <v>8899</v>
      </c>
      <c r="C8962" s="263">
        <v>168.23227995294695</v>
      </c>
    </row>
    <row r="8963" spans="2:3" x14ac:dyDescent="0.25">
      <c r="B8963" s="264">
        <v>8900</v>
      </c>
      <c r="C8963" s="263">
        <v>140.73231959679799</v>
      </c>
    </row>
    <row r="8964" spans="2:3" x14ac:dyDescent="0.25">
      <c r="B8964" s="264">
        <v>8901</v>
      </c>
      <c r="C8964" s="263">
        <v>148.03066411000569</v>
      </c>
    </row>
    <row r="8965" spans="2:3" x14ac:dyDescent="0.25">
      <c r="B8965" s="264">
        <v>8902</v>
      </c>
      <c r="C8965" s="263">
        <v>141.97869459010673</v>
      </c>
    </row>
    <row r="8966" spans="2:3" x14ac:dyDescent="0.25">
      <c r="B8966" s="264">
        <v>8903</v>
      </c>
      <c r="C8966" s="263">
        <v>107.13075131243352</v>
      </c>
    </row>
    <row r="8967" spans="2:3" x14ac:dyDescent="0.25">
      <c r="B8967" s="264">
        <v>8904</v>
      </c>
      <c r="C8967" s="263">
        <v>95.182392320316453</v>
      </c>
    </row>
    <row r="8968" spans="2:3" x14ac:dyDescent="0.25">
      <c r="B8968" s="264">
        <v>8905</v>
      </c>
      <c r="C8968" s="263">
        <v>136.93216200857603</v>
      </c>
    </row>
    <row r="8969" spans="2:3" x14ac:dyDescent="0.25">
      <c r="B8969" s="264">
        <v>8906</v>
      </c>
      <c r="C8969" s="263">
        <v>119.80317640289691</v>
      </c>
    </row>
    <row r="8970" spans="2:3" x14ac:dyDescent="0.25">
      <c r="B8970" s="264">
        <v>8907</v>
      </c>
      <c r="C8970" s="263">
        <v>155.79360368804103</v>
      </c>
    </row>
    <row r="8971" spans="2:3" x14ac:dyDescent="0.25">
      <c r="B8971" s="264">
        <v>8908</v>
      </c>
      <c r="C8971" s="263">
        <v>127.66532206690655</v>
      </c>
    </row>
    <row r="8972" spans="2:3" x14ac:dyDescent="0.25">
      <c r="B8972" s="264">
        <v>8909</v>
      </c>
      <c r="C8972" s="263">
        <v>139.61092795046594</v>
      </c>
    </row>
    <row r="8973" spans="2:3" x14ac:dyDescent="0.25">
      <c r="B8973" s="264">
        <v>8910</v>
      </c>
      <c r="C8973" s="263">
        <v>109.1465961947375</v>
      </c>
    </row>
    <row r="8974" spans="2:3" x14ac:dyDescent="0.25">
      <c r="B8974" s="264">
        <v>8911</v>
      </c>
      <c r="C8974" s="263">
        <v>91.157553234620451</v>
      </c>
    </row>
    <row r="8975" spans="2:3" x14ac:dyDescent="0.25">
      <c r="B8975" s="264">
        <v>8912</v>
      </c>
      <c r="C8975" s="263">
        <v>104.25360259395924</v>
      </c>
    </row>
    <row r="8976" spans="2:3" x14ac:dyDescent="0.25">
      <c r="B8976" s="264">
        <v>8913</v>
      </c>
      <c r="C8976" s="263">
        <v>110.03719838797538</v>
      </c>
    </row>
    <row r="8977" spans="2:3" x14ac:dyDescent="0.25">
      <c r="B8977" s="264">
        <v>8914</v>
      </c>
      <c r="C8977" s="263">
        <v>72.038964300471804</v>
      </c>
    </row>
    <row r="8978" spans="2:3" x14ac:dyDescent="0.25">
      <c r="B8978" s="264">
        <v>8915</v>
      </c>
      <c r="C8978" s="263">
        <v>127.93749005310973</v>
      </c>
    </row>
    <row r="8979" spans="2:3" x14ac:dyDescent="0.25">
      <c r="B8979" s="264">
        <v>8916</v>
      </c>
      <c r="C8979" s="263">
        <v>145.08496421834764</v>
      </c>
    </row>
    <row r="8980" spans="2:3" x14ac:dyDescent="0.25">
      <c r="B8980" s="264">
        <v>8917</v>
      </c>
      <c r="C8980" s="263">
        <v>126.75597192963482</v>
      </c>
    </row>
    <row r="8981" spans="2:3" x14ac:dyDescent="0.25">
      <c r="B8981" s="264">
        <v>8918</v>
      </c>
      <c r="C8981" s="263">
        <v>160.23848166212986</v>
      </c>
    </row>
    <row r="8982" spans="2:3" x14ac:dyDescent="0.25">
      <c r="B8982" s="264">
        <v>8919</v>
      </c>
      <c r="C8982" s="263">
        <v>121.42382535231197</v>
      </c>
    </row>
    <row r="8983" spans="2:3" x14ac:dyDescent="0.25">
      <c r="B8983" s="264">
        <v>8920</v>
      </c>
      <c r="C8983" s="263">
        <v>168.12256070513865</v>
      </c>
    </row>
    <row r="8984" spans="2:3" x14ac:dyDescent="0.25">
      <c r="B8984" s="264">
        <v>8921</v>
      </c>
      <c r="C8984" s="263">
        <v>113.7672283730159</v>
      </c>
    </row>
    <row r="8985" spans="2:3" x14ac:dyDescent="0.25">
      <c r="B8985" s="264">
        <v>8922</v>
      </c>
      <c r="C8985" s="263">
        <v>183.90496805137283</v>
      </c>
    </row>
    <row r="8986" spans="2:3" x14ac:dyDescent="0.25">
      <c r="B8986" s="264">
        <v>8923</v>
      </c>
      <c r="C8986" s="263">
        <v>108.68643262299976</v>
      </c>
    </row>
    <row r="8987" spans="2:3" x14ac:dyDescent="0.25">
      <c r="B8987" s="264">
        <v>8924</v>
      </c>
      <c r="C8987" s="263">
        <v>144.99605147222263</v>
      </c>
    </row>
    <row r="8988" spans="2:3" x14ac:dyDescent="0.25">
      <c r="B8988" s="264">
        <v>8925</v>
      </c>
      <c r="C8988" s="263">
        <v>141.50251058740008</v>
      </c>
    </row>
    <row r="8989" spans="2:3" x14ac:dyDescent="0.25">
      <c r="B8989" s="264">
        <v>8926</v>
      </c>
      <c r="C8989" s="263">
        <v>87.326953922675486</v>
      </c>
    </row>
    <row r="8990" spans="2:3" x14ac:dyDescent="0.25">
      <c r="B8990" s="264">
        <v>8927</v>
      </c>
      <c r="C8990" s="263">
        <v>82.477608430377899</v>
      </c>
    </row>
    <row r="8991" spans="2:3" x14ac:dyDescent="0.25">
      <c r="B8991" s="264">
        <v>8928</v>
      </c>
      <c r="C8991" s="263">
        <v>108.9466457170025</v>
      </c>
    </row>
    <row r="8992" spans="2:3" x14ac:dyDescent="0.25">
      <c r="B8992" s="264">
        <v>8929</v>
      </c>
      <c r="C8992" s="263">
        <v>145.58511571210209</v>
      </c>
    </row>
    <row r="8993" spans="2:3" x14ac:dyDescent="0.25">
      <c r="B8993" s="264">
        <v>8930</v>
      </c>
      <c r="C8993" s="263">
        <v>116.90269675312761</v>
      </c>
    </row>
    <row r="8994" spans="2:3" x14ac:dyDescent="0.25">
      <c r="B8994" s="264">
        <v>8931</v>
      </c>
      <c r="C8994" s="263">
        <v>168.47133296338154</v>
      </c>
    </row>
    <row r="8995" spans="2:3" x14ac:dyDescent="0.25">
      <c r="B8995" s="264">
        <v>8932</v>
      </c>
      <c r="C8995" s="263">
        <v>104.13230538307934</v>
      </c>
    </row>
    <row r="8996" spans="2:3" x14ac:dyDescent="0.25">
      <c r="B8996" s="264">
        <v>8933</v>
      </c>
      <c r="C8996" s="263">
        <v>86.425751261048688</v>
      </c>
    </row>
    <row r="8997" spans="2:3" x14ac:dyDescent="0.25">
      <c r="B8997" s="264">
        <v>8934</v>
      </c>
      <c r="C8997" s="263">
        <v>122.37980526295387</v>
      </c>
    </row>
    <row r="8998" spans="2:3" x14ac:dyDescent="0.25">
      <c r="B8998" s="264">
        <v>8935</v>
      </c>
      <c r="C8998" s="263">
        <v>117.27749621712732</v>
      </c>
    </row>
    <row r="8999" spans="2:3" x14ac:dyDescent="0.25">
      <c r="B8999" s="264">
        <v>8936</v>
      </c>
      <c r="C8999" s="263">
        <v>131.57656317223464</v>
      </c>
    </row>
    <row r="9000" spans="2:3" x14ac:dyDescent="0.25">
      <c r="B9000" s="264">
        <v>8937</v>
      </c>
      <c r="C9000" s="263">
        <v>121.57634708530304</v>
      </c>
    </row>
    <row r="9001" spans="2:3" x14ac:dyDescent="0.25">
      <c r="B9001" s="264">
        <v>8938</v>
      </c>
      <c r="C9001" s="263">
        <v>125.88914738101271</v>
      </c>
    </row>
    <row r="9002" spans="2:3" x14ac:dyDescent="0.25">
      <c r="B9002" s="264">
        <v>8939</v>
      </c>
      <c r="C9002" s="263">
        <v>117.73324250979218</v>
      </c>
    </row>
    <row r="9003" spans="2:3" x14ac:dyDescent="0.25">
      <c r="B9003" s="264">
        <v>8940</v>
      </c>
      <c r="C9003" s="263">
        <v>121.09843573648041</v>
      </c>
    </row>
    <row r="9004" spans="2:3" x14ac:dyDescent="0.25">
      <c r="B9004" s="264">
        <v>8941</v>
      </c>
      <c r="C9004" s="263">
        <v>141.11267081396826</v>
      </c>
    </row>
    <row r="9005" spans="2:3" x14ac:dyDescent="0.25">
      <c r="B9005" s="264">
        <v>8942</v>
      </c>
      <c r="C9005" s="263">
        <v>124.25697704237037</v>
      </c>
    </row>
    <row r="9006" spans="2:3" x14ac:dyDescent="0.25">
      <c r="B9006" s="264">
        <v>8943</v>
      </c>
      <c r="C9006" s="263">
        <v>127.75871677060918</v>
      </c>
    </row>
    <row r="9007" spans="2:3" x14ac:dyDescent="0.25">
      <c r="B9007" s="264">
        <v>8944</v>
      </c>
      <c r="C9007" s="263">
        <v>156.23810029634666</v>
      </c>
    </row>
    <row r="9008" spans="2:3" x14ac:dyDescent="0.25">
      <c r="B9008" s="264">
        <v>8945</v>
      </c>
      <c r="C9008" s="263">
        <v>60.712067962633355</v>
      </c>
    </row>
    <row r="9009" spans="2:3" x14ac:dyDescent="0.25">
      <c r="B9009" s="264">
        <v>8946</v>
      </c>
      <c r="C9009" s="263">
        <v>122.28047504077992</v>
      </c>
    </row>
    <row r="9010" spans="2:3" x14ac:dyDescent="0.25">
      <c r="B9010" s="264">
        <v>8947</v>
      </c>
      <c r="C9010" s="263">
        <v>109.34097392635559</v>
      </c>
    </row>
    <row r="9011" spans="2:3" x14ac:dyDescent="0.25">
      <c r="B9011" s="264">
        <v>8948</v>
      </c>
      <c r="C9011" s="263">
        <v>106.44013675117155</v>
      </c>
    </row>
    <row r="9012" spans="2:3" x14ac:dyDescent="0.25">
      <c r="B9012" s="264">
        <v>8949</v>
      </c>
      <c r="C9012" s="263">
        <v>108.42067861582063</v>
      </c>
    </row>
    <row r="9013" spans="2:3" x14ac:dyDescent="0.25">
      <c r="B9013" s="264">
        <v>8950</v>
      </c>
      <c r="C9013" s="263">
        <v>118.77767665947223</v>
      </c>
    </row>
    <row r="9014" spans="2:3" x14ac:dyDescent="0.25">
      <c r="B9014" s="264">
        <v>8951</v>
      </c>
      <c r="C9014" s="263">
        <v>187.47848341425978</v>
      </c>
    </row>
    <row r="9015" spans="2:3" x14ac:dyDescent="0.25">
      <c r="B9015" s="264">
        <v>8952</v>
      </c>
      <c r="C9015" s="263">
        <v>127.69478979770618</v>
      </c>
    </row>
    <row r="9016" spans="2:3" x14ac:dyDescent="0.25">
      <c r="B9016" s="264">
        <v>8953</v>
      </c>
      <c r="C9016" s="263">
        <v>133.67880638882093</v>
      </c>
    </row>
    <row r="9017" spans="2:3" x14ac:dyDescent="0.25">
      <c r="B9017" s="264">
        <v>8954</v>
      </c>
      <c r="C9017" s="263">
        <v>96.733551693820544</v>
      </c>
    </row>
    <row r="9018" spans="2:3" x14ac:dyDescent="0.25">
      <c r="B9018" s="264">
        <v>8955</v>
      </c>
      <c r="C9018" s="263">
        <v>147.73852589638807</v>
      </c>
    </row>
    <row r="9019" spans="2:3" x14ac:dyDescent="0.25">
      <c r="B9019" s="264">
        <v>8956</v>
      </c>
      <c r="C9019" s="263">
        <v>135.22117064334543</v>
      </c>
    </row>
    <row r="9020" spans="2:3" x14ac:dyDescent="0.25">
      <c r="B9020" s="264">
        <v>8957</v>
      </c>
      <c r="C9020" s="263">
        <v>77.53197664301689</v>
      </c>
    </row>
    <row r="9021" spans="2:3" x14ac:dyDescent="0.25">
      <c r="B9021" s="264">
        <v>8958</v>
      </c>
      <c r="C9021" s="263">
        <v>103.7678211624519</v>
      </c>
    </row>
    <row r="9022" spans="2:3" x14ac:dyDescent="0.25">
      <c r="B9022" s="264">
        <v>8959</v>
      </c>
      <c r="C9022" s="263">
        <v>108.54003194742563</v>
      </c>
    </row>
    <row r="9023" spans="2:3" x14ac:dyDescent="0.25">
      <c r="B9023" s="264">
        <v>8960</v>
      </c>
      <c r="C9023" s="263">
        <v>121.76025748741229</v>
      </c>
    </row>
    <row r="9024" spans="2:3" x14ac:dyDescent="0.25">
      <c r="B9024" s="264">
        <v>8961</v>
      </c>
      <c r="C9024" s="263">
        <v>131.75849182036123</v>
      </c>
    </row>
    <row r="9025" spans="2:3" x14ac:dyDescent="0.25">
      <c r="B9025" s="264">
        <v>8962</v>
      </c>
      <c r="C9025" s="263">
        <v>124.3069660422771</v>
      </c>
    </row>
    <row r="9026" spans="2:3" x14ac:dyDescent="0.25">
      <c r="B9026" s="264">
        <v>8963</v>
      </c>
      <c r="C9026" s="263">
        <v>105.5185065716197</v>
      </c>
    </row>
    <row r="9027" spans="2:3" x14ac:dyDescent="0.25">
      <c r="B9027" s="264">
        <v>8964</v>
      </c>
      <c r="C9027" s="263">
        <v>143.2914715770755</v>
      </c>
    </row>
    <row r="9028" spans="2:3" x14ac:dyDescent="0.25">
      <c r="B9028" s="264">
        <v>8965</v>
      </c>
      <c r="C9028" s="263">
        <v>142.77062373631358</v>
      </c>
    </row>
    <row r="9029" spans="2:3" x14ac:dyDescent="0.25">
      <c r="B9029" s="264">
        <v>8966</v>
      </c>
      <c r="C9029" s="263">
        <v>144.40955524604817</v>
      </c>
    </row>
    <row r="9030" spans="2:3" x14ac:dyDescent="0.25">
      <c r="B9030" s="264">
        <v>8967</v>
      </c>
      <c r="C9030" s="263">
        <v>65.552507079580948</v>
      </c>
    </row>
    <row r="9031" spans="2:3" x14ac:dyDescent="0.25">
      <c r="B9031" s="264">
        <v>8968</v>
      </c>
      <c r="C9031" s="263">
        <v>176.71482964166512</v>
      </c>
    </row>
    <row r="9032" spans="2:3" x14ac:dyDescent="0.25">
      <c r="B9032" s="264">
        <v>8969</v>
      </c>
      <c r="C9032" s="263">
        <v>127.87902144566564</v>
      </c>
    </row>
    <row r="9033" spans="2:3" x14ac:dyDescent="0.25">
      <c r="B9033" s="264">
        <v>8970</v>
      </c>
      <c r="C9033" s="263">
        <v>84.309738884690461</v>
      </c>
    </row>
    <row r="9034" spans="2:3" x14ac:dyDescent="0.25">
      <c r="B9034" s="264">
        <v>8971</v>
      </c>
      <c r="C9034" s="263">
        <v>170.55236726644989</v>
      </c>
    </row>
    <row r="9035" spans="2:3" x14ac:dyDescent="0.25">
      <c r="B9035" s="264">
        <v>8972</v>
      </c>
      <c r="C9035" s="263">
        <v>147.20849669509136</v>
      </c>
    </row>
    <row r="9036" spans="2:3" x14ac:dyDescent="0.25">
      <c r="B9036" s="264">
        <v>8973</v>
      </c>
      <c r="C9036" s="263">
        <v>124.82308707155023</v>
      </c>
    </row>
    <row r="9037" spans="2:3" x14ac:dyDescent="0.25">
      <c r="B9037" s="264">
        <v>8974</v>
      </c>
      <c r="C9037" s="263">
        <v>121.92803843807016</v>
      </c>
    </row>
    <row r="9038" spans="2:3" x14ac:dyDescent="0.25">
      <c r="B9038" s="264">
        <v>8975</v>
      </c>
      <c r="C9038" s="263">
        <v>160.32271499530731</v>
      </c>
    </row>
    <row r="9039" spans="2:3" x14ac:dyDescent="0.25">
      <c r="B9039" s="264">
        <v>8976</v>
      </c>
      <c r="C9039" s="263">
        <v>162.5117765857085</v>
      </c>
    </row>
    <row r="9040" spans="2:3" x14ac:dyDescent="0.25">
      <c r="B9040" s="264">
        <v>8977</v>
      </c>
      <c r="C9040" s="263">
        <v>140.3758048462218</v>
      </c>
    </row>
    <row r="9041" spans="2:3" x14ac:dyDescent="0.25">
      <c r="B9041" s="264">
        <v>8978</v>
      </c>
      <c r="C9041" s="263">
        <v>108.66237639848545</v>
      </c>
    </row>
    <row r="9042" spans="2:3" x14ac:dyDescent="0.25">
      <c r="B9042" s="264">
        <v>8979</v>
      </c>
      <c r="C9042" s="263">
        <v>122.80343286945003</v>
      </c>
    </row>
    <row r="9043" spans="2:3" x14ac:dyDescent="0.25">
      <c r="B9043" s="264">
        <v>8980</v>
      </c>
      <c r="C9043" s="263">
        <v>92.137053772114626</v>
      </c>
    </row>
    <row r="9044" spans="2:3" x14ac:dyDescent="0.25">
      <c r="B9044" s="264">
        <v>8981</v>
      </c>
      <c r="C9044" s="263">
        <v>86.388439725280563</v>
      </c>
    </row>
    <row r="9045" spans="2:3" x14ac:dyDescent="0.25">
      <c r="B9045" s="264">
        <v>8982</v>
      </c>
      <c r="C9045" s="263">
        <v>147.56533807419623</v>
      </c>
    </row>
    <row r="9046" spans="2:3" x14ac:dyDescent="0.25">
      <c r="B9046" s="264">
        <v>8983</v>
      </c>
      <c r="C9046" s="263">
        <v>119.63024289840344</v>
      </c>
    </row>
    <row r="9047" spans="2:3" x14ac:dyDescent="0.25">
      <c r="B9047" s="264">
        <v>8984</v>
      </c>
      <c r="C9047" s="263">
        <v>119.29594968561459</v>
      </c>
    </row>
    <row r="9048" spans="2:3" x14ac:dyDescent="0.25">
      <c r="B9048" s="264">
        <v>8985</v>
      </c>
      <c r="C9048" s="263">
        <v>94.943851124067976</v>
      </c>
    </row>
    <row r="9049" spans="2:3" x14ac:dyDescent="0.25">
      <c r="B9049" s="264">
        <v>8986</v>
      </c>
      <c r="C9049" s="263">
        <v>108.5617334042694</v>
      </c>
    </row>
    <row r="9050" spans="2:3" x14ac:dyDescent="0.25">
      <c r="B9050" s="264">
        <v>8987</v>
      </c>
      <c r="C9050" s="263">
        <v>131.71091431677328</v>
      </c>
    </row>
    <row r="9051" spans="2:3" x14ac:dyDescent="0.25">
      <c r="B9051" s="264">
        <v>8988</v>
      </c>
      <c r="C9051" s="263">
        <v>120.48867021679105</v>
      </c>
    </row>
    <row r="9052" spans="2:3" x14ac:dyDescent="0.25">
      <c r="B9052" s="264">
        <v>8989</v>
      </c>
      <c r="C9052" s="263">
        <v>159.35809638423171</v>
      </c>
    </row>
    <row r="9053" spans="2:3" x14ac:dyDescent="0.25">
      <c r="B9053" s="264">
        <v>8990</v>
      </c>
      <c r="C9053" s="263">
        <v>96.152859903413344</v>
      </c>
    </row>
    <row r="9054" spans="2:3" x14ac:dyDescent="0.25">
      <c r="B9054" s="264">
        <v>8991</v>
      </c>
      <c r="C9054" s="263">
        <v>117.68940965733627</v>
      </c>
    </row>
    <row r="9055" spans="2:3" x14ac:dyDescent="0.25">
      <c r="B9055" s="264">
        <v>8992</v>
      </c>
      <c r="C9055" s="263">
        <v>112.27269226702552</v>
      </c>
    </row>
    <row r="9056" spans="2:3" x14ac:dyDescent="0.25">
      <c r="B9056" s="264">
        <v>8993</v>
      </c>
      <c r="C9056" s="263">
        <v>127.07299645945228</v>
      </c>
    </row>
    <row r="9057" spans="2:3" x14ac:dyDescent="0.25">
      <c r="B9057" s="264">
        <v>8994</v>
      </c>
      <c r="C9057" s="263">
        <v>121.30821173988255</v>
      </c>
    </row>
    <row r="9058" spans="2:3" x14ac:dyDescent="0.25">
      <c r="B9058" s="264">
        <v>8995</v>
      </c>
      <c r="C9058" s="263">
        <v>109.09582931372849</v>
      </c>
    </row>
    <row r="9059" spans="2:3" x14ac:dyDescent="0.25">
      <c r="B9059" s="264">
        <v>8996</v>
      </c>
      <c r="C9059" s="263">
        <v>50.306872107111147</v>
      </c>
    </row>
    <row r="9060" spans="2:3" x14ac:dyDescent="0.25">
      <c r="B9060" s="264">
        <v>8997</v>
      </c>
      <c r="C9060" s="263">
        <v>164.5606616107429</v>
      </c>
    </row>
    <row r="9061" spans="2:3" x14ac:dyDescent="0.25">
      <c r="B9061" s="264">
        <v>8998</v>
      </c>
      <c r="C9061" s="263">
        <v>88.711885443238899</v>
      </c>
    </row>
    <row r="9062" spans="2:3" x14ac:dyDescent="0.25">
      <c r="B9062" s="264">
        <v>8999</v>
      </c>
      <c r="C9062" s="263">
        <v>138.40323110715832</v>
      </c>
    </row>
    <row r="9063" spans="2:3" x14ac:dyDescent="0.25">
      <c r="B9063" s="264">
        <v>9000</v>
      </c>
      <c r="C9063" s="263">
        <v>102.72793686078707</v>
      </c>
    </row>
    <row r="9064" spans="2:3" x14ac:dyDescent="0.25">
      <c r="B9064" s="264">
        <v>9001</v>
      </c>
      <c r="C9064" s="263">
        <v>135.63899071414397</v>
      </c>
    </row>
    <row r="9065" spans="2:3" x14ac:dyDescent="0.25">
      <c r="B9065" s="264">
        <v>9002</v>
      </c>
      <c r="C9065" s="263">
        <v>105.4402426804983</v>
      </c>
    </row>
    <row r="9066" spans="2:3" x14ac:dyDescent="0.25">
      <c r="B9066" s="264">
        <v>9003</v>
      </c>
      <c r="C9066" s="263">
        <v>116.75503823240437</v>
      </c>
    </row>
    <row r="9067" spans="2:3" x14ac:dyDescent="0.25">
      <c r="B9067" s="264">
        <v>9004</v>
      </c>
      <c r="C9067" s="263">
        <v>137.20915886619304</v>
      </c>
    </row>
    <row r="9068" spans="2:3" x14ac:dyDescent="0.25">
      <c r="B9068" s="264">
        <v>9005</v>
      </c>
      <c r="C9068" s="263">
        <v>139.8833745112226</v>
      </c>
    </row>
    <row r="9069" spans="2:3" x14ac:dyDescent="0.25">
      <c r="B9069" s="264">
        <v>9006</v>
      </c>
      <c r="C9069" s="263">
        <v>140.15235603540117</v>
      </c>
    </row>
    <row r="9070" spans="2:3" x14ac:dyDescent="0.25">
      <c r="B9070" s="264">
        <v>9007</v>
      </c>
      <c r="C9070" s="263">
        <v>117.35264677770316</v>
      </c>
    </row>
    <row r="9071" spans="2:3" x14ac:dyDescent="0.25">
      <c r="B9071" s="264">
        <v>9008</v>
      </c>
      <c r="C9071" s="263">
        <v>154.11927857603646</v>
      </c>
    </row>
    <row r="9072" spans="2:3" x14ac:dyDescent="0.25">
      <c r="B9072" s="264">
        <v>9009</v>
      </c>
      <c r="C9072" s="263">
        <v>115.26737288523103</v>
      </c>
    </row>
    <row r="9073" spans="2:3" x14ac:dyDescent="0.25">
      <c r="B9073" s="264">
        <v>9010</v>
      </c>
      <c r="C9073" s="263">
        <v>149.59715319475325</v>
      </c>
    </row>
    <row r="9074" spans="2:3" x14ac:dyDescent="0.25">
      <c r="B9074" s="264">
        <v>9011</v>
      </c>
      <c r="C9074" s="263">
        <v>106.20732396632454</v>
      </c>
    </row>
    <row r="9075" spans="2:3" x14ac:dyDescent="0.25">
      <c r="B9075" s="264">
        <v>9012</v>
      </c>
      <c r="C9075" s="263">
        <v>134.1960491631117</v>
      </c>
    </row>
    <row r="9076" spans="2:3" x14ac:dyDescent="0.25">
      <c r="B9076" s="264">
        <v>9013</v>
      </c>
      <c r="C9076" s="263">
        <v>97.586268586299809</v>
      </c>
    </row>
    <row r="9077" spans="2:3" x14ac:dyDescent="0.25">
      <c r="B9077" s="264">
        <v>9014</v>
      </c>
      <c r="C9077" s="263">
        <v>140.53009773140406</v>
      </c>
    </row>
    <row r="9078" spans="2:3" x14ac:dyDescent="0.25">
      <c r="B9078" s="264">
        <v>9015</v>
      </c>
      <c r="C9078" s="263">
        <v>112.77364622005608</v>
      </c>
    </row>
    <row r="9079" spans="2:3" x14ac:dyDescent="0.25">
      <c r="B9079" s="264">
        <v>9016</v>
      </c>
      <c r="C9079" s="263">
        <v>141.23974198718429</v>
      </c>
    </row>
    <row r="9080" spans="2:3" x14ac:dyDescent="0.25">
      <c r="B9080" s="264">
        <v>9017</v>
      </c>
      <c r="C9080" s="263">
        <v>137.25696872048576</v>
      </c>
    </row>
    <row r="9081" spans="2:3" x14ac:dyDescent="0.25">
      <c r="B9081" s="264">
        <v>9018</v>
      </c>
      <c r="C9081" s="263">
        <v>155.23857951839835</v>
      </c>
    </row>
    <row r="9082" spans="2:3" x14ac:dyDescent="0.25">
      <c r="B9082" s="264">
        <v>9019</v>
      </c>
      <c r="C9082" s="263">
        <v>134.03747417179855</v>
      </c>
    </row>
    <row r="9083" spans="2:3" x14ac:dyDescent="0.25">
      <c r="B9083" s="264">
        <v>9020</v>
      </c>
      <c r="C9083" s="263">
        <v>127.72854739144118</v>
      </c>
    </row>
    <row r="9084" spans="2:3" x14ac:dyDescent="0.25">
      <c r="B9084" s="264">
        <v>9021</v>
      </c>
      <c r="C9084" s="263">
        <v>148.46438001841975</v>
      </c>
    </row>
    <row r="9085" spans="2:3" x14ac:dyDescent="0.25">
      <c r="B9085" s="264">
        <v>9022</v>
      </c>
      <c r="C9085" s="263">
        <v>132.3398134265785</v>
      </c>
    </row>
    <row r="9086" spans="2:3" x14ac:dyDescent="0.25">
      <c r="B9086" s="264">
        <v>9023</v>
      </c>
      <c r="C9086" s="263">
        <v>118.64068374317034</v>
      </c>
    </row>
    <row r="9087" spans="2:3" x14ac:dyDescent="0.25">
      <c r="B9087" s="264">
        <v>9024</v>
      </c>
      <c r="C9087" s="263">
        <v>141.37617198039658</v>
      </c>
    </row>
    <row r="9088" spans="2:3" x14ac:dyDescent="0.25">
      <c r="B9088" s="264">
        <v>9025</v>
      </c>
      <c r="C9088" s="263">
        <v>144.56448496441871</v>
      </c>
    </row>
    <row r="9089" spans="2:3" x14ac:dyDescent="0.25">
      <c r="B9089" s="264">
        <v>9026</v>
      </c>
      <c r="C9089" s="263">
        <v>122.16607870702154</v>
      </c>
    </row>
    <row r="9090" spans="2:3" x14ac:dyDescent="0.25">
      <c r="B9090" s="264">
        <v>9027</v>
      </c>
      <c r="C9090" s="263">
        <v>115.94708634798211</v>
      </c>
    </row>
    <row r="9091" spans="2:3" x14ac:dyDescent="0.25">
      <c r="B9091" s="264">
        <v>9028</v>
      </c>
      <c r="C9091" s="263">
        <v>131.91700453874611</v>
      </c>
    </row>
    <row r="9092" spans="2:3" x14ac:dyDescent="0.25">
      <c r="B9092" s="264">
        <v>9029</v>
      </c>
      <c r="C9092" s="263">
        <v>170.86846640106143</v>
      </c>
    </row>
    <row r="9093" spans="2:3" x14ac:dyDescent="0.25">
      <c r="B9093" s="264">
        <v>9030</v>
      </c>
      <c r="C9093" s="263">
        <v>99.847194411177156</v>
      </c>
    </row>
    <row r="9094" spans="2:3" x14ac:dyDescent="0.25">
      <c r="B9094" s="264">
        <v>9031</v>
      </c>
      <c r="C9094" s="263">
        <v>132.76066201845819</v>
      </c>
    </row>
    <row r="9095" spans="2:3" x14ac:dyDescent="0.25">
      <c r="B9095" s="264">
        <v>9032</v>
      </c>
      <c r="C9095" s="263">
        <v>144.5938017639177</v>
      </c>
    </row>
    <row r="9096" spans="2:3" x14ac:dyDescent="0.25">
      <c r="B9096" s="264">
        <v>9033</v>
      </c>
      <c r="C9096" s="263">
        <v>117.13127147355728</v>
      </c>
    </row>
    <row r="9097" spans="2:3" x14ac:dyDescent="0.25">
      <c r="B9097" s="264">
        <v>9034</v>
      </c>
      <c r="C9097" s="263">
        <v>142.48371216681082</v>
      </c>
    </row>
    <row r="9098" spans="2:3" x14ac:dyDescent="0.25">
      <c r="B9098" s="264">
        <v>9035</v>
      </c>
      <c r="C9098" s="263">
        <v>98.597972257003335</v>
      </c>
    </row>
    <row r="9099" spans="2:3" x14ac:dyDescent="0.25">
      <c r="B9099" s="264">
        <v>9036</v>
      </c>
      <c r="C9099" s="263">
        <v>101.8340398491454</v>
      </c>
    </row>
    <row r="9100" spans="2:3" x14ac:dyDescent="0.25">
      <c r="B9100" s="264">
        <v>9037</v>
      </c>
      <c r="C9100" s="263">
        <v>140.88674158679285</v>
      </c>
    </row>
    <row r="9101" spans="2:3" x14ac:dyDescent="0.25">
      <c r="B9101" s="264">
        <v>9038</v>
      </c>
      <c r="C9101" s="263">
        <v>88.544731435958056</v>
      </c>
    </row>
    <row r="9102" spans="2:3" x14ac:dyDescent="0.25">
      <c r="B9102" s="264">
        <v>9039</v>
      </c>
      <c r="C9102" s="263">
        <v>132.04857888370563</v>
      </c>
    </row>
    <row r="9103" spans="2:3" x14ac:dyDescent="0.25">
      <c r="B9103" s="264">
        <v>9040</v>
      </c>
      <c r="C9103" s="263">
        <v>142.18598854820854</v>
      </c>
    </row>
    <row r="9104" spans="2:3" x14ac:dyDescent="0.25">
      <c r="B9104" s="264">
        <v>9041</v>
      </c>
      <c r="C9104" s="263">
        <v>127.76657577041702</v>
      </c>
    </row>
    <row r="9105" spans="2:3" x14ac:dyDescent="0.25">
      <c r="B9105" s="264">
        <v>9042</v>
      </c>
      <c r="C9105" s="263">
        <v>166.80004706952317</v>
      </c>
    </row>
    <row r="9106" spans="2:3" x14ac:dyDescent="0.25">
      <c r="B9106" s="264">
        <v>9043</v>
      </c>
      <c r="C9106" s="263">
        <v>90.841428243063348</v>
      </c>
    </row>
    <row r="9107" spans="2:3" x14ac:dyDescent="0.25">
      <c r="B9107" s="264">
        <v>9044</v>
      </c>
      <c r="C9107" s="263">
        <v>161.11584034727787</v>
      </c>
    </row>
    <row r="9108" spans="2:3" x14ac:dyDescent="0.25">
      <c r="B9108" s="264">
        <v>9045</v>
      </c>
      <c r="C9108" s="263">
        <v>102.16580706761953</v>
      </c>
    </row>
    <row r="9109" spans="2:3" x14ac:dyDescent="0.25">
      <c r="B9109" s="264">
        <v>9046</v>
      </c>
      <c r="C9109" s="263">
        <v>130.8178951895427</v>
      </c>
    </row>
    <row r="9110" spans="2:3" x14ac:dyDescent="0.25">
      <c r="B9110" s="264">
        <v>9047</v>
      </c>
      <c r="C9110" s="263">
        <v>144.34552196694307</v>
      </c>
    </row>
    <row r="9111" spans="2:3" x14ac:dyDescent="0.25">
      <c r="B9111" s="264">
        <v>9048</v>
      </c>
      <c r="C9111" s="263">
        <v>117.66777236425798</v>
      </c>
    </row>
    <row r="9112" spans="2:3" x14ac:dyDescent="0.25">
      <c r="B9112" s="264">
        <v>9049</v>
      </c>
      <c r="C9112" s="263">
        <v>173.8573645098428</v>
      </c>
    </row>
    <row r="9113" spans="2:3" x14ac:dyDescent="0.25">
      <c r="B9113" s="264">
        <v>9050</v>
      </c>
      <c r="C9113" s="263">
        <v>103.59923097271681</v>
      </c>
    </row>
    <row r="9114" spans="2:3" x14ac:dyDescent="0.25">
      <c r="B9114" s="264">
        <v>9051</v>
      </c>
      <c r="C9114" s="263">
        <v>113.1557644984414</v>
      </c>
    </row>
    <row r="9115" spans="2:3" x14ac:dyDescent="0.25">
      <c r="B9115" s="264">
        <v>9052</v>
      </c>
      <c r="C9115" s="263">
        <v>104.06353055834376</v>
      </c>
    </row>
    <row r="9116" spans="2:3" x14ac:dyDescent="0.25">
      <c r="B9116" s="264">
        <v>9053</v>
      </c>
      <c r="C9116" s="263">
        <v>105.26473366564611</v>
      </c>
    </row>
    <row r="9117" spans="2:3" x14ac:dyDescent="0.25">
      <c r="B9117" s="264">
        <v>9054</v>
      </c>
      <c r="C9117" s="263">
        <v>140.45211411913954</v>
      </c>
    </row>
    <row r="9118" spans="2:3" x14ac:dyDescent="0.25">
      <c r="B9118" s="264">
        <v>9055</v>
      </c>
      <c r="C9118" s="263">
        <v>127.55274067972564</v>
      </c>
    </row>
    <row r="9119" spans="2:3" x14ac:dyDescent="0.25">
      <c r="B9119" s="264">
        <v>9056</v>
      </c>
      <c r="C9119" s="263">
        <v>134.37860349903994</v>
      </c>
    </row>
    <row r="9120" spans="2:3" x14ac:dyDescent="0.25">
      <c r="B9120" s="264">
        <v>9057</v>
      </c>
      <c r="C9120" s="263">
        <v>151.53081396118327</v>
      </c>
    </row>
    <row r="9121" spans="2:3" x14ac:dyDescent="0.25">
      <c r="B9121" s="264">
        <v>9058</v>
      </c>
      <c r="C9121" s="263">
        <v>98.393756699257068</v>
      </c>
    </row>
    <row r="9122" spans="2:3" x14ac:dyDescent="0.25">
      <c r="B9122" s="264">
        <v>9059</v>
      </c>
      <c r="C9122" s="263">
        <v>107.94391615156707</v>
      </c>
    </row>
    <row r="9123" spans="2:3" x14ac:dyDescent="0.25">
      <c r="B9123" s="264">
        <v>9060</v>
      </c>
      <c r="C9123" s="263">
        <v>131.82249606366139</v>
      </c>
    </row>
    <row r="9124" spans="2:3" x14ac:dyDescent="0.25">
      <c r="B9124" s="264">
        <v>9061</v>
      </c>
      <c r="C9124" s="263">
        <v>132.47039901572072</v>
      </c>
    </row>
    <row r="9125" spans="2:3" x14ac:dyDescent="0.25">
      <c r="B9125" s="264">
        <v>9062</v>
      </c>
      <c r="C9125" s="263">
        <v>109.40714510413437</v>
      </c>
    </row>
    <row r="9126" spans="2:3" x14ac:dyDescent="0.25">
      <c r="B9126" s="264">
        <v>9063</v>
      </c>
      <c r="C9126" s="263">
        <v>116.02552361508253</v>
      </c>
    </row>
    <row r="9127" spans="2:3" x14ac:dyDescent="0.25">
      <c r="B9127" s="264">
        <v>9064</v>
      </c>
      <c r="C9127" s="263">
        <v>129.51047371806675</v>
      </c>
    </row>
    <row r="9128" spans="2:3" x14ac:dyDescent="0.25">
      <c r="B9128" s="264">
        <v>9065</v>
      </c>
      <c r="C9128" s="263">
        <v>145.90484674280387</v>
      </c>
    </row>
    <row r="9129" spans="2:3" x14ac:dyDescent="0.25">
      <c r="B9129" s="264">
        <v>9066</v>
      </c>
      <c r="C9129" s="263">
        <v>86.839298767624456</v>
      </c>
    </row>
    <row r="9130" spans="2:3" x14ac:dyDescent="0.25">
      <c r="B9130" s="264">
        <v>9067</v>
      </c>
      <c r="C9130" s="263">
        <v>96.72267049227591</v>
      </c>
    </row>
    <row r="9131" spans="2:3" x14ac:dyDescent="0.25">
      <c r="B9131" s="264">
        <v>9068</v>
      </c>
      <c r="C9131" s="263">
        <v>98.183808172732356</v>
      </c>
    </row>
    <row r="9132" spans="2:3" x14ac:dyDescent="0.25">
      <c r="B9132" s="264">
        <v>9069</v>
      </c>
      <c r="C9132" s="263">
        <v>83.709579670016794</v>
      </c>
    </row>
    <row r="9133" spans="2:3" x14ac:dyDescent="0.25">
      <c r="B9133" s="264">
        <v>9070</v>
      </c>
      <c r="C9133" s="263">
        <v>80.91570218227433</v>
      </c>
    </row>
    <row r="9134" spans="2:3" x14ac:dyDescent="0.25">
      <c r="B9134" s="264">
        <v>9071</v>
      </c>
      <c r="C9134" s="263">
        <v>154.69446949057524</v>
      </c>
    </row>
    <row r="9135" spans="2:3" x14ac:dyDescent="0.25">
      <c r="B9135" s="264">
        <v>9072</v>
      </c>
      <c r="C9135" s="263">
        <v>69.505421743178033</v>
      </c>
    </row>
    <row r="9136" spans="2:3" x14ac:dyDescent="0.25">
      <c r="B9136" s="264">
        <v>9073</v>
      </c>
      <c r="C9136" s="263">
        <v>98.917561623666785</v>
      </c>
    </row>
    <row r="9137" spans="2:3" x14ac:dyDescent="0.25">
      <c r="B9137" s="264">
        <v>9074</v>
      </c>
      <c r="C9137" s="263">
        <v>130.77540238766085</v>
      </c>
    </row>
    <row r="9138" spans="2:3" x14ac:dyDescent="0.25">
      <c r="B9138" s="264">
        <v>9075</v>
      </c>
      <c r="C9138" s="263">
        <v>140.38589930267375</v>
      </c>
    </row>
    <row r="9139" spans="2:3" x14ac:dyDescent="0.25">
      <c r="B9139" s="264">
        <v>9076</v>
      </c>
      <c r="C9139" s="263">
        <v>85.039298827437449</v>
      </c>
    </row>
    <row r="9140" spans="2:3" x14ac:dyDescent="0.25">
      <c r="B9140" s="264">
        <v>9077</v>
      </c>
      <c r="C9140" s="263">
        <v>143.33020188352535</v>
      </c>
    </row>
    <row r="9141" spans="2:3" x14ac:dyDescent="0.25">
      <c r="B9141" s="264">
        <v>9078</v>
      </c>
      <c r="C9141" s="263">
        <v>101.04993645813434</v>
      </c>
    </row>
    <row r="9142" spans="2:3" x14ac:dyDescent="0.25">
      <c r="B9142" s="264">
        <v>9079</v>
      </c>
      <c r="C9142" s="263">
        <v>141.05862891040016</v>
      </c>
    </row>
    <row r="9143" spans="2:3" x14ac:dyDescent="0.25">
      <c r="B9143" s="264">
        <v>9080</v>
      </c>
      <c r="C9143" s="263">
        <v>156.53804232219375</v>
      </c>
    </row>
    <row r="9144" spans="2:3" x14ac:dyDescent="0.25">
      <c r="B9144" s="264">
        <v>9081</v>
      </c>
      <c r="C9144" s="263">
        <v>87.086328963665522</v>
      </c>
    </row>
    <row r="9145" spans="2:3" x14ac:dyDescent="0.25">
      <c r="B9145" s="264">
        <v>9082</v>
      </c>
      <c r="C9145" s="263">
        <v>112.2379291027178</v>
      </c>
    </row>
    <row r="9146" spans="2:3" x14ac:dyDescent="0.25">
      <c r="B9146" s="264">
        <v>9083</v>
      </c>
      <c r="C9146" s="263">
        <v>108.40392775569012</v>
      </c>
    </row>
    <row r="9147" spans="2:3" x14ac:dyDescent="0.25">
      <c r="B9147" s="264">
        <v>9084</v>
      </c>
      <c r="C9147" s="263">
        <v>88.693310407798805</v>
      </c>
    </row>
    <row r="9148" spans="2:3" x14ac:dyDescent="0.25">
      <c r="B9148" s="264">
        <v>9085</v>
      </c>
      <c r="C9148" s="263">
        <v>116.79380396534543</v>
      </c>
    </row>
    <row r="9149" spans="2:3" x14ac:dyDescent="0.25">
      <c r="B9149" s="264">
        <v>9086</v>
      </c>
      <c r="C9149" s="263">
        <v>123.92863547381543</v>
      </c>
    </row>
    <row r="9150" spans="2:3" x14ac:dyDescent="0.25">
      <c r="B9150" s="264">
        <v>9087</v>
      </c>
      <c r="C9150" s="263">
        <v>145.47533912083549</v>
      </c>
    </row>
    <row r="9151" spans="2:3" x14ac:dyDescent="0.25">
      <c r="B9151" s="264">
        <v>9088</v>
      </c>
      <c r="C9151" s="263">
        <v>89.298727370743023</v>
      </c>
    </row>
    <row r="9152" spans="2:3" x14ac:dyDescent="0.25">
      <c r="B9152" s="264">
        <v>9089</v>
      </c>
      <c r="C9152" s="263">
        <v>105.72984857799463</v>
      </c>
    </row>
    <row r="9153" spans="2:3" x14ac:dyDescent="0.25">
      <c r="B9153" s="264">
        <v>9090</v>
      </c>
      <c r="C9153" s="263">
        <v>118.28235693429146</v>
      </c>
    </row>
    <row r="9154" spans="2:3" x14ac:dyDescent="0.25">
      <c r="B9154" s="264">
        <v>9091</v>
      </c>
      <c r="C9154" s="263">
        <v>138.03727455696327</v>
      </c>
    </row>
    <row r="9155" spans="2:3" x14ac:dyDescent="0.25">
      <c r="B9155" s="264">
        <v>9092</v>
      </c>
      <c r="C9155" s="263">
        <v>101.15595639503003</v>
      </c>
    </row>
    <row r="9156" spans="2:3" x14ac:dyDescent="0.25">
      <c r="B9156" s="264">
        <v>9093</v>
      </c>
      <c r="C9156" s="263">
        <v>140.13786541613555</v>
      </c>
    </row>
    <row r="9157" spans="2:3" x14ac:dyDescent="0.25">
      <c r="B9157" s="264">
        <v>9094</v>
      </c>
      <c r="C9157" s="263">
        <v>146.45417736022313</v>
      </c>
    </row>
    <row r="9158" spans="2:3" x14ac:dyDescent="0.25">
      <c r="B9158" s="264">
        <v>9095</v>
      </c>
      <c r="C9158" s="263">
        <v>100.22183259679699</v>
      </c>
    </row>
    <row r="9159" spans="2:3" x14ac:dyDescent="0.25">
      <c r="B9159" s="264">
        <v>9096</v>
      </c>
      <c r="C9159" s="263">
        <v>70.004627447554185</v>
      </c>
    </row>
    <row r="9160" spans="2:3" x14ac:dyDescent="0.25">
      <c r="B9160" s="264">
        <v>9097</v>
      </c>
      <c r="C9160" s="263">
        <v>98.639153930590055</v>
      </c>
    </row>
    <row r="9161" spans="2:3" x14ac:dyDescent="0.25">
      <c r="B9161" s="264">
        <v>9098</v>
      </c>
      <c r="C9161" s="263">
        <v>90.531587496106624</v>
      </c>
    </row>
    <row r="9162" spans="2:3" x14ac:dyDescent="0.25">
      <c r="B9162" s="264">
        <v>9099</v>
      </c>
      <c r="C9162" s="263">
        <v>101.07347003105534</v>
      </c>
    </row>
    <row r="9163" spans="2:3" x14ac:dyDescent="0.25">
      <c r="B9163" s="264">
        <v>9100</v>
      </c>
      <c r="C9163" s="263">
        <v>94.223573563844894</v>
      </c>
    </row>
    <row r="9164" spans="2:3" x14ac:dyDescent="0.25">
      <c r="B9164" s="264">
        <v>9101</v>
      </c>
      <c r="C9164" s="263">
        <v>138.01167069689805</v>
      </c>
    </row>
    <row r="9165" spans="2:3" x14ac:dyDescent="0.25">
      <c r="B9165" s="264">
        <v>9102</v>
      </c>
      <c r="C9165" s="263">
        <v>135.84688681986046</v>
      </c>
    </row>
    <row r="9166" spans="2:3" x14ac:dyDescent="0.25">
      <c r="B9166" s="264">
        <v>9103</v>
      </c>
      <c r="C9166" s="263">
        <v>82.755763564360493</v>
      </c>
    </row>
    <row r="9167" spans="2:3" x14ac:dyDescent="0.25">
      <c r="B9167" s="264">
        <v>9104</v>
      </c>
      <c r="C9167" s="263">
        <v>128.43181760995489</v>
      </c>
    </row>
    <row r="9168" spans="2:3" x14ac:dyDescent="0.25">
      <c r="B9168" s="264">
        <v>9105</v>
      </c>
      <c r="C9168" s="263">
        <v>115.1147090309229</v>
      </c>
    </row>
    <row r="9169" spans="2:3" x14ac:dyDescent="0.25">
      <c r="B9169" s="264">
        <v>9106</v>
      </c>
      <c r="C9169" s="263">
        <v>136.902056849513</v>
      </c>
    </row>
    <row r="9170" spans="2:3" x14ac:dyDescent="0.25">
      <c r="B9170" s="264">
        <v>9107</v>
      </c>
      <c r="C9170" s="263">
        <v>118.09899656047628</v>
      </c>
    </row>
    <row r="9171" spans="2:3" x14ac:dyDescent="0.25">
      <c r="B9171" s="264">
        <v>9108</v>
      </c>
      <c r="C9171" s="263">
        <v>110.12532368848277</v>
      </c>
    </row>
    <row r="9172" spans="2:3" x14ac:dyDescent="0.25">
      <c r="B9172" s="264">
        <v>9109</v>
      </c>
      <c r="C9172" s="263">
        <v>137.7229731224586</v>
      </c>
    </row>
    <row r="9173" spans="2:3" x14ac:dyDescent="0.25">
      <c r="B9173" s="264">
        <v>9110</v>
      </c>
      <c r="C9173" s="263">
        <v>115.56412568416006</v>
      </c>
    </row>
    <row r="9174" spans="2:3" x14ac:dyDescent="0.25">
      <c r="B9174" s="264">
        <v>9111</v>
      </c>
      <c r="C9174" s="263">
        <v>144.36855227933907</v>
      </c>
    </row>
    <row r="9175" spans="2:3" x14ac:dyDescent="0.25">
      <c r="B9175" s="264">
        <v>9112</v>
      </c>
      <c r="C9175" s="263">
        <v>126.39300265860602</v>
      </c>
    </row>
    <row r="9176" spans="2:3" x14ac:dyDescent="0.25">
      <c r="B9176" s="264">
        <v>9113</v>
      </c>
      <c r="C9176" s="263">
        <v>134.37986872139558</v>
      </c>
    </row>
    <row r="9177" spans="2:3" x14ac:dyDescent="0.25">
      <c r="B9177" s="264">
        <v>9114</v>
      </c>
      <c r="C9177" s="263">
        <v>134.12036686353014</v>
      </c>
    </row>
    <row r="9178" spans="2:3" x14ac:dyDescent="0.25">
      <c r="B9178" s="264">
        <v>9115</v>
      </c>
      <c r="C9178" s="263">
        <v>150.28768022109529</v>
      </c>
    </row>
    <row r="9179" spans="2:3" x14ac:dyDescent="0.25">
      <c r="B9179" s="264">
        <v>9116</v>
      </c>
      <c r="C9179" s="263">
        <v>152.70913091913053</v>
      </c>
    </row>
    <row r="9180" spans="2:3" x14ac:dyDescent="0.25">
      <c r="B9180" s="264">
        <v>9117</v>
      </c>
      <c r="C9180" s="263">
        <v>120.44026861281115</v>
      </c>
    </row>
    <row r="9181" spans="2:3" x14ac:dyDescent="0.25">
      <c r="B9181" s="264">
        <v>9118</v>
      </c>
      <c r="C9181" s="263">
        <v>136.82300118423234</v>
      </c>
    </row>
    <row r="9182" spans="2:3" x14ac:dyDescent="0.25">
      <c r="B9182" s="264">
        <v>9119</v>
      </c>
      <c r="C9182" s="263">
        <v>96.196657380424796</v>
      </c>
    </row>
    <row r="9183" spans="2:3" x14ac:dyDescent="0.25">
      <c r="B9183" s="264">
        <v>9120</v>
      </c>
      <c r="C9183" s="263">
        <v>142.11585060832741</v>
      </c>
    </row>
    <row r="9184" spans="2:3" x14ac:dyDescent="0.25">
      <c r="B9184" s="264">
        <v>9121</v>
      </c>
      <c r="C9184" s="263">
        <v>160.63225482253984</v>
      </c>
    </row>
    <row r="9185" spans="2:3" x14ac:dyDescent="0.25">
      <c r="B9185" s="264">
        <v>9122</v>
      </c>
      <c r="C9185" s="263">
        <v>116.53465356308949</v>
      </c>
    </row>
    <row r="9186" spans="2:3" x14ac:dyDescent="0.25">
      <c r="B9186" s="264">
        <v>9123</v>
      </c>
      <c r="C9186" s="263">
        <v>106.95062028054301</v>
      </c>
    </row>
    <row r="9187" spans="2:3" x14ac:dyDescent="0.25">
      <c r="B9187" s="264">
        <v>9124</v>
      </c>
      <c r="C9187" s="263">
        <v>113.1496373472684</v>
      </c>
    </row>
    <row r="9188" spans="2:3" x14ac:dyDescent="0.25">
      <c r="B9188" s="264">
        <v>9125</v>
      </c>
      <c r="C9188" s="263">
        <v>136.12001075768259</v>
      </c>
    </row>
    <row r="9189" spans="2:3" x14ac:dyDescent="0.25">
      <c r="B9189" s="264">
        <v>9126</v>
      </c>
      <c r="C9189" s="263">
        <v>79.736698703594129</v>
      </c>
    </row>
    <row r="9190" spans="2:3" x14ac:dyDescent="0.25">
      <c r="B9190" s="264">
        <v>9127</v>
      </c>
      <c r="C9190" s="263">
        <v>127.60815708327675</v>
      </c>
    </row>
    <row r="9191" spans="2:3" x14ac:dyDescent="0.25">
      <c r="B9191" s="264">
        <v>9128</v>
      </c>
      <c r="C9191" s="263">
        <v>119.23098440217167</v>
      </c>
    </row>
    <row r="9192" spans="2:3" x14ac:dyDescent="0.25">
      <c r="B9192" s="264">
        <v>9129</v>
      </c>
      <c r="C9192" s="263">
        <v>89.544168357046601</v>
      </c>
    </row>
    <row r="9193" spans="2:3" x14ac:dyDescent="0.25">
      <c r="B9193" s="264">
        <v>9130</v>
      </c>
      <c r="C9193" s="263">
        <v>110.37996111843159</v>
      </c>
    </row>
    <row r="9194" spans="2:3" x14ac:dyDescent="0.25">
      <c r="B9194" s="264">
        <v>9131</v>
      </c>
      <c r="C9194" s="263">
        <v>134.04856088049144</v>
      </c>
    </row>
    <row r="9195" spans="2:3" x14ac:dyDescent="0.25">
      <c r="B9195" s="264">
        <v>9132</v>
      </c>
      <c r="C9195" s="263">
        <v>115.77083451922449</v>
      </c>
    </row>
    <row r="9196" spans="2:3" x14ac:dyDescent="0.25">
      <c r="B9196" s="264">
        <v>9133</v>
      </c>
      <c r="C9196" s="263">
        <v>98.558453154710264</v>
      </c>
    </row>
    <row r="9197" spans="2:3" x14ac:dyDescent="0.25">
      <c r="B9197" s="264">
        <v>9134</v>
      </c>
      <c r="C9197" s="263">
        <v>84.355204889832507</v>
      </c>
    </row>
    <row r="9198" spans="2:3" x14ac:dyDescent="0.25">
      <c r="B9198" s="264">
        <v>9135</v>
      </c>
      <c r="C9198" s="263">
        <v>107.6912393741636</v>
      </c>
    </row>
    <row r="9199" spans="2:3" x14ac:dyDescent="0.25">
      <c r="B9199" s="264">
        <v>9136</v>
      </c>
      <c r="C9199" s="263">
        <v>91.204879254431489</v>
      </c>
    </row>
    <row r="9200" spans="2:3" x14ac:dyDescent="0.25">
      <c r="B9200" s="264">
        <v>9137</v>
      </c>
      <c r="C9200" s="263">
        <v>78.776378160027193</v>
      </c>
    </row>
    <row r="9201" spans="2:3" x14ac:dyDescent="0.25">
      <c r="B9201" s="264">
        <v>9138</v>
      </c>
      <c r="C9201" s="263">
        <v>69.954572482965858</v>
      </c>
    </row>
    <row r="9202" spans="2:3" x14ac:dyDescent="0.25">
      <c r="B9202" s="264">
        <v>9139</v>
      </c>
      <c r="C9202" s="263">
        <v>92.697636685635359</v>
      </c>
    </row>
    <row r="9203" spans="2:3" x14ac:dyDescent="0.25">
      <c r="B9203" s="264">
        <v>9140</v>
      </c>
      <c r="C9203" s="263">
        <v>109.22266163835923</v>
      </c>
    </row>
    <row r="9204" spans="2:3" x14ac:dyDescent="0.25">
      <c r="B9204" s="264">
        <v>9141</v>
      </c>
      <c r="C9204" s="263">
        <v>100.37704855907849</v>
      </c>
    </row>
    <row r="9205" spans="2:3" x14ac:dyDescent="0.25">
      <c r="B9205" s="264">
        <v>9142</v>
      </c>
      <c r="C9205" s="263">
        <v>142.98383387099267</v>
      </c>
    </row>
    <row r="9206" spans="2:3" x14ac:dyDescent="0.25">
      <c r="B9206" s="264">
        <v>9143</v>
      </c>
      <c r="C9206" s="263">
        <v>121.87354405061245</v>
      </c>
    </row>
    <row r="9207" spans="2:3" x14ac:dyDescent="0.25">
      <c r="B9207" s="264">
        <v>9144</v>
      </c>
      <c r="C9207" s="263">
        <v>132.19090713321691</v>
      </c>
    </row>
    <row r="9208" spans="2:3" x14ac:dyDescent="0.25">
      <c r="B9208" s="264">
        <v>9145</v>
      </c>
      <c r="C9208" s="263">
        <v>137.06500507011359</v>
      </c>
    </row>
    <row r="9209" spans="2:3" x14ac:dyDescent="0.25">
      <c r="B9209" s="264">
        <v>9146</v>
      </c>
      <c r="C9209" s="263">
        <v>140.54382250444425</v>
      </c>
    </row>
    <row r="9210" spans="2:3" x14ac:dyDescent="0.25">
      <c r="B9210" s="264">
        <v>9147</v>
      </c>
      <c r="C9210" s="263">
        <v>82.191828943166144</v>
      </c>
    </row>
    <row r="9211" spans="2:3" x14ac:dyDescent="0.25">
      <c r="B9211" s="264">
        <v>9148</v>
      </c>
      <c r="C9211" s="263">
        <v>111.78343416766053</v>
      </c>
    </row>
    <row r="9212" spans="2:3" x14ac:dyDescent="0.25">
      <c r="B9212" s="264">
        <v>9149</v>
      </c>
      <c r="C9212" s="263">
        <v>120.53136101660077</v>
      </c>
    </row>
    <row r="9213" spans="2:3" x14ac:dyDescent="0.25">
      <c r="B9213" s="264">
        <v>9150</v>
      </c>
      <c r="C9213" s="263">
        <v>132.477014528474</v>
      </c>
    </row>
    <row r="9214" spans="2:3" x14ac:dyDescent="0.25">
      <c r="B9214" s="264">
        <v>9151</v>
      </c>
      <c r="C9214" s="263">
        <v>93.745674659223369</v>
      </c>
    </row>
    <row r="9215" spans="2:3" x14ac:dyDescent="0.25">
      <c r="B9215" s="264">
        <v>9152</v>
      </c>
      <c r="C9215" s="263">
        <v>130.66089892628742</v>
      </c>
    </row>
    <row r="9216" spans="2:3" x14ac:dyDescent="0.25">
      <c r="B9216" s="264">
        <v>9153</v>
      </c>
      <c r="C9216" s="263">
        <v>97.20170315006574</v>
      </c>
    </row>
    <row r="9217" spans="2:3" x14ac:dyDescent="0.25">
      <c r="B9217" s="264">
        <v>9154</v>
      </c>
      <c r="C9217" s="263">
        <v>108.71422149598189</v>
      </c>
    </row>
    <row r="9218" spans="2:3" x14ac:dyDescent="0.25">
      <c r="B9218" s="264">
        <v>9155</v>
      </c>
      <c r="C9218" s="263">
        <v>96.929133195653819</v>
      </c>
    </row>
    <row r="9219" spans="2:3" x14ac:dyDescent="0.25">
      <c r="B9219" s="264">
        <v>9156</v>
      </c>
      <c r="C9219" s="263">
        <v>98.559699483712336</v>
      </c>
    </row>
    <row r="9220" spans="2:3" x14ac:dyDescent="0.25">
      <c r="B9220" s="264">
        <v>9157</v>
      </c>
      <c r="C9220" s="263">
        <v>105.3053072422001</v>
      </c>
    </row>
    <row r="9221" spans="2:3" x14ac:dyDescent="0.25">
      <c r="B9221" s="264">
        <v>9158</v>
      </c>
      <c r="C9221" s="263">
        <v>94.743388716865695</v>
      </c>
    </row>
    <row r="9222" spans="2:3" x14ac:dyDescent="0.25">
      <c r="B9222" s="264">
        <v>9159</v>
      </c>
      <c r="C9222" s="263">
        <v>112.30811761711148</v>
      </c>
    </row>
    <row r="9223" spans="2:3" x14ac:dyDescent="0.25">
      <c r="B9223" s="264">
        <v>9160</v>
      </c>
      <c r="C9223" s="263">
        <v>142.3990661351084</v>
      </c>
    </row>
    <row r="9224" spans="2:3" x14ac:dyDescent="0.25">
      <c r="B9224" s="264">
        <v>9161</v>
      </c>
      <c r="C9224" s="263">
        <v>148.22039708185636</v>
      </c>
    </row>
    <row r="9225" spans="2:3" x14ac:dyDescent="0.25">
      <c r="B9225" s="264">
        <v>9162</v>
      </c>
      <c r="C9225" s="263">
        <v>106.35515246402704</v>
      </c>
    </row>
    <row r="9226" spans="2:3" x14ac:dyDescent="0.25">
      <c r="B9226" s="264">
        <v>9163</v>
      </c>
      <c r="C9226" s="263">
        <v>160.20223116855854</v>
      </c>
    </row>
    <row r="9227" spans="2:3" x14ac:dyDescent="0.25">
      <c r="B9227" s="264">
        <v>9164</v>
      </c>
      <c r="C9227" s="263">
        <v>116.24661957935366</v>
      </c>
    </row>
    <row r="9228" spans="2:3" x14ac:dyDescent="0.25">
      <c r="B9228" s="264">
        <v>9165</v>
      </c>
      <c r="C9228" s="263">
        <v>106.8329099948911</v>
      </c>
    </row>
    <row r="9229" spans="2:3" x14ac:dyDescent="0.25">
      <c r="B9229" s="264">
        <v>9166</v>
      </c>
      <c r="C9229" s="263">
        <v>139.32331615796741</v>
      </c>
    </row>
    <row r="9230" spans="2:3" x14ac:dyDescent="0.25">
      <c r="B9230" s="264">
        <v>9167</v>
      </c>
      <c r="C9230" s="263">
        <v>147.58539185616908</v>
      </c>
    </row>
    <row r="9231" spans="2:3" x14ac:dyDescent="0.25">
      <c r="B9231" s="264">
        <v>9168</v>
      </c>
      <c r="C9231" s="263">
        <v>120.03716241002802</v>
      </c>
    </row>
    <row r="9232" spans="2:3" x14ac:dyDescent="0.25">
      <c r="B9232" s="264">
        <v>9169</v>
      </c>
      <c r="C9232" s="263">
        <v>103.6900509771455</v>
      </c>
    </row>
    <row r="9233" spans="2:3" x14ac:dyDescent="0.25">
      <c r="B9233" s="264">
        <v>9170</v>
      </c>
      <c r="C9233" s="263">
        <v>107.649817898286</v>
      </c>
    </row>
    <row r="9234" spans="2:3" x14ac:dyDescent="0.25">
      <c r="B9234" s="264">
        <v>9171</v>
      </c>
      <c r="C9234" s="263">
        <v>153.7492321584576</v>
      </c>
    </row>
    <row r="9235" spans="2:3" x14ac:dyDescent="0.25">
      <c r="B9235" s="264">
        <v>9172</v>
      </c>
      <c r="C9235" s="263">
        <v>106.77165413289521</v>
      </c>
    </row>
    <row r="9236" spans="2:3" x14ac:dyDescent="0.25">
      <c r="B9236" s="264">
        <v>9173</v>
      </c>
      <c r="C9236" s="263">
        <v>129.43144202771211</v>
      </c>
    </row>
    <row r="9237" spans="2:3" x14ac:dyDescent="0.25">
      <c r="B9237" s="264">
        <v>9174</v>
      </c>
      <c r="C9237" s="263">
        <v>117.90661711863387</v>
      </c>
    </row>
    <row r="9238" spans="2:3" x14ac:dyDescent="0.25">
      <c r="B9238" s="264">
        <v>9175</v>
      </c>
      <c r="C9238" s="263">
        <v>70.963417848220075</v>
      </c>
    </row>
    <row r="9239" spans="2:3" x14ac:dyDescent="0.25">
      <c r="B9239" s="264">
        <v>9176</v>
      </c>
      <c r="C9239" s="263">
        <v>114.15234124910741</v>
      </c>
    </row>
    <row r="9240" spans="2:3" x14ac:dyDescent="0.25">
      <c r="B9240" s="264">
        <v>9177</v>
      </c>
      <c r="C9240" s="263">
        <v>136.2040890864256</v>
      </c>
    </row>
    <row r="9241" spans="2:3" x14ac:dyDescent="0.25">
      <c r="B9241" s="264">
        <v>9178</v>
      </c>
      <c r="C9241" s="263">
        <v>109.55396462034679</v>
      </c>
    </row>
    <row r="9242" spans="2:3" x14ac:dyDescent="0.25">
      <c r="B9242" s="264">
        <v>9179</v>
      </c>
      <c r="C9242" s="263">
        <v>96.169235476046609</v>
      </c>
    </row>
    <row r="9243" spans="2:3" x14ac:dyDescent="0.25">
      <c r="B9243" s="264">
        <v>9180</v>
      </c>
      <c r="C9243" s="263">
        <v>97.612509638787955</v>
      </c>
    </row>
    <row r="9244" spans="2:3" x14ac:dyDescent="0.25">
      <c r="B9244" s="264">
        <v>9181</v>
      </c>
      <c r="C9244" s="263">
        <v>123.02782715578542</v>
      </c>
    </row>
    <row r="9245" spans="2:3" x14ac:dyDescent="0.25">
      <c r="B9245" s="264">
        <v>9182</v>
      </c>
      <c r="C9245" s="263">
        <v>105.37827075279301</v>
      </c>
    </row>
    <row r="9246" spans="2:3" x14ac:dyDescent="0.25">
      <c r="B9246" s="264">
        <v>9183</v>
      </c>
      <c r="C9246" s="263">
        <v>135.1364440970365</v>
      </c>
    </row>
    <row r="9247" spans="2:3" x14ac:dyDescent="0.25">
      <c r="B9247" s="264">
        <v>9184</v>
      </c>
      <c r="C9247" s="263">
        <v>142.73941141377904</v>
      </c>
    </row>
    <row r="9248" spans="2:3" x14ac:dyDescent="0.25">
      <c r="B9248" s="264">
        <v>9185</v>
      </c>
      <c r="C9248" s="263">
        <v>144.5398034750267</v>
      </c>
    </row>
    <row r="9249" spans="2:3" x14ac:dyDescent="0.25">
      <c r="B9249" s="264">
        <v>9186</v>
      </c>
      <c r="C9249" s="263">
        <v>115.08005122787316</v>
      </c>
    </row>
    <row r="9250" spans="2:3" x14ac:dyDescent="0.25">
      <c r="B9250" s="264">
        <v>9187</v>
      </c>
      <c r="C9250" s="263">
        <v>130.46553868194323</v>
      </c>
    </row>
    <row r="9251" spans="2:3" x14ac:dyDescent="0.25">
      <c r="B9251" s="264">
        <v>9188</v>
      </c>
      <c r="C9251" s="263">
        <v>112.30844112044593</v>
      </c>
    </row>
    <row r="9252" spans="2:3" x14ac:dyDescent="0.25">
      <c r="B9252" s="264">
        <v>9189</v>
      </c>
      <c r="C9252" s="263">
        <v>119.04054316696336</v>
      </c>
    </row>
    <row r="9253" spans="2:3" x14ac:dyDescent="0.25">
      <c r="B9253" s="264">
        <v>9190</v>
      </c>
      <c r="C9253" s="263">
        <v>110.44481239016693</v>
      </c>
    </row>
    <row r="9254" spans="2:3" x14ac:dyDescent="0.25">
      <c r="B9254" s="264">
        <v>9191</v>
      </c>
      <c r="C9254" s="263">
        <v>88.080134611051079</v>
      </c>
    </row>
    <row r="9255" spans="2:3" x14ac:dyDescent="0.25">
      <c r="B9255" s="264">
        <v>9192</v>
      </c>
      <c r="C9255" s="263">
        <v>105.44982118500357</v>
      </c>
    </row>
    <row r="9256" spans="2:3" x14ac:dyDescent="0.25">
      <c r="B9256" s="264">
        <v>9193</v>
      </c>
      <c r="C9256" s="263">
        <v>144.17910664358195</v>
      </c>
    </row>
    <row r="9257" spans="2:3" x14ac:dyDescent="0.25">
      <c r="B9257" s="264">
        <v>9194</v>
      </c>
      <c r="C9257" s="263">
        <v>126.0213210910745</v>
      </c>
    </row>
    <row r="9258" spans="2:3" x14ac:dyDescent="0.25">
      <c r="B9258" s="264">
        <v>9195</v>
      </c>
      <c r="C9258" s="263">
        <v>97.983688871072829</v>
      </c>
    </row>
    <row r="9259" spans="2:3" x14ac:dyDescent="0.25">
      <c r="B9259" s="264">
        <v>9196</v>
      </c>
      <c r="C9259" s="263">
        <v>143.36151625986477</v>
      </c>
    </row>
    <row r="9260" spans="2:3" x14ac:dyDescent="0.25">
      <c r="B9260" s="264">
        <v>9197</v>
      </c>
      <c r="C9260" s="263">
        <v>140.9430242900697</v>
      </c>
    </row>
    <row r="9261" spans="2:3" x14ac:dyDescent="0.25">
      <c r="B9261" s="264">
        <v>9198</v>
      </c>
      <c r="C9261" s="263">
        <v>117.88485516154211</v>
      </c>
    </row>
    <row r="9262" spans="2:3" x14ac:dyDescent="0.25">
      <c r="B9262" s="264">
        <v>9199</v>
      </c>
      <c r="C9262" s="263">
        <v>117.81990500831235</v>
      </c>
    </row>
    <row r="9263" spans="2:3" x14ac:dyDescent="0.25">
      <c r="B9263" s="264">
        <v>9200</v>
      </c>
      <c r="C9263" s="263">
        <v>130.25104702357623</v>
      </c>
    </row>
    <row r="9264" spans="2:3" x14ac:dyDescent="0.25">
      <c r="B9264" s="264">
        <v>9201</v>
      </c>
      <c r="C9264" s="263">
        <v>147.55589474720333</v>
      </c>
    </row>
    <row r="9265" spans="2:3" x14ac:dyDescent="0.25">
      <c r="B9265" s="264">
        <v>9202</v>
      </c>
      <c r="C9265" s="263">
        <v>119.66928126801231</v>
      </c>
    </row>
    <row r="9266" spans="2:3" x14ac:dyDescent="0.25">
      <c r="B9266" s="264">
        <v>9203</v>
      </c>
      <c r="C9266" s="263">
        <v>126.92355400497978</v>
      </c>
    </row>
    <row r="9267" spans="2:3" x14ac:dyDescent="0.25">
      <c r="B9267" s="264">
        <v>9204</v>
      </c>
      <c r="C9267" s="263">
        <v>109.03043770460764</v>
      </c>
    </row>
    <row r="9268" spans="2:3" x14ac:dyDescent="0.25">
      <c r="B9268" s="264">
        <v>9205</v>
      </c>
      <c r="C9268" s="263">
        <v>92.035970948677701</v>
      </c>
    </row>
    <row r="9269" spans="2:3" x14ac:dyDescent="0.25">
      <c r="B9269" s="264">
        <v>9206</v>
      </c>
      <c r="C9269" s="263">
        <v>140.89939235540072</v>
      </c>
    </row>
    <row r="9270" spans="2:3" x14ac:dyDescent="0.25">
      <c r="B9270" s="264">
        <v>9207</v>
      </c>
      <c r="C9270" s="263">
        <v>110.94590906839612</v>
      </c>
    </row>
    <row r="9271" spans="2:3" x14ac:dyDescent="0.25">
      <c r="B9271" s="264">
        <v>9208</v>
      </c>
      <c r="C9271" s="263">
        <v>98.368603742680079</v>
      </c>
    </row>
    <row r="9272" spans="2:3" x14ac:dyDescent="0.25">
      <c r="B9272" s="264">
        <v>9209</v>
      </c>
      <c r="C9272" s="263">
        <v>129.59292227038586</v>
      </c>
    </row>
    <row r="9273" spans="2:3" x14ac:dyDescent="0.25">
      <c r="B9273" s="264">
        <v>9210</v>
      </c>
      <c r="C9273" s="263">
        <v>113.22268354687785</v>
      </c>
    </row>
    <row r="9274" spans="2:3" x14ac:dyDescent="0.25">
      <c r="B9274" s="264">
        <v>9211</v>
      </c>
      <c r="C9274" s="263">
        <v>133.43825251590081</v>
      </c>
    </row>
    <row r="9275" spans="2:3" x14ac:dyDescent="0.25">
      <c r="B9275" s="264">
        <v>9212</v>
      </c>
      <c r="C9275" s="263">
        <v>100.96814031087558</v>
      </c>
    </row>
    <row r="9276" spans="2:3" x14ac:dyDescent="0.25">
      <c r="B9276" s="264">
        <v>9213</v>
      </c>
      <c r="C9276" s="263">
        <v>114.26599527676683</v>
      </c>
    </row>
    <row r="9277" spans="2:3" x14ac:dyDescent="0.25">
      <c r="B9277" s="264">
        <v>9214</v>
      </c>
      <c r="C9277" s="263">
        <v>136.77784058383708</v>
      </c>
    </row>
    <row r="9278" spans="2:3" x14ac:dyDescent="0.25">
      <c r="B9278" s="264">
        <v>9215</v>
      </c>
      <c r="C9278" s="263">
        <v>156.96280330105753</v>
      </c>
    </row>
    <row r="9279" spans="2:3" x14ac:dyDescent="0.25">
      <c r="B9279" s="264">
        <v>9216</v>
      </c>
      <c r="C9279" s="263">
        <v>152.10129504954824</v>
      </c>
    </row>
    <row r="9280" spans="2:3" x14ac:dyDescent="0.25">
      <c r="B9280" s="264">
        <v>9217</v>
      </c>
      <c r="C9280" s="263">
        <v>114.40441940936076</v>
      </c>
    </row>
    <row r="9281" spans="2:3" x14ac:dyDescent="0.25">
      <c r="B9281" s="264">
        <v>9218</v>
      </c>
      <c r="C9281" s="263">
        <v>133.51636311549984</v>
      </c>
    </row>
    <row r="9282" spans="2:3" x14ac:dyDescent="0.25">
      <c r="B9282" s="264">
        <v>9219</v>
      </c>
      <c r="C9282" s="263">
        <v>104.19301028863381</v>
      </c>
    </row>
    <row r="9283" spans="2:3" x14ac:dyDescent="0.25">
      <c r="B9283" s="264">
        <v>9220</v>
      </c>
      <c r="C9283" s="263">
        <v>155.84174091007844</v>
      </c>
    </row>
    <row r="9284" spans="2:3" x14ac:dyDescent="0.25">
      <c r="B9284" s="264">
        <v>9221</v>
      </c>
      <c r="C9284" s="263">
        <v>147.72668390132407</v>
      </c>
    </row>
    <row r="9285" spans="2:3" x14ac:dyDescent="0.25">
      <c r="B9285" s="264">
        <v>9222</v>
      </c>
      <c r="C9285" s="263">
        <v>153.59726225457331</v>
      </c>
    </row>
    <row r="9286" spans="2:3" x14ac:dyDescent="0.25">
      <c r="B9286" s="264">
        <v>9223</v>
      </c>
      <c r="C9286" s="263">
        <v>93.130647298482145</v>
      </c>
    </row>
    <row r="9287" spans="2:3" x14ac:dyDescent="0.25">
      <c r="B9287" s="264">
        <v>9224</v>
      </c>
      <c r="C9287" s="263">
        <v>161.23162427807324</v>
      </c>
    </row>
    <row r="9288" spans="2:3" x14ac:dyDescent="0.25">
      <c r="B9288" s="264">
        <v>9225</v>
      </c>
      <c r="C9288" s="263">
        <v>112.37693862369734</v>
      </c>
    </row>
    <row r="9289" spans="2:3" x14ac:dyDescent="0.25">
      <c r="B9289" s="264">
        <v>9226</v>
      </c>
      <c r="C9289" s="263">
        <v>82.743882458862316</v>
      </c>
    </row>
    <row r="9290" spans="2:3" x14ac:dyDescent="0.25">
      <c r="B9290" s="264">
        <v>9227</v>
      </c>
      <c r="C9290" s="263">
        <v>113.49883516417241</v>
      </c>
    </row>
    <row r="9291" spans="2:3" x14ac:dyDescent="0.25">
      <c r="B9291" s="264">
        <v>9228</v>
      </c>
      <c r="C9291" s="263">
        <v>88.643147786133994</v>
      </c>
    </row>
    <row r="9292" spans="2:3" x14ac:dyDescent="0.25">
      <c r="B9292" s="264">
        <v>9229</v>
      </c>
      <c r="C9292" s="263">
        <v>100.41491038941078</v>
      </c>
    </row>
    <row r="9293" spans="2:3" x14ac:dyDescent="0.25">
      <c r="B9293" s="264">
        <v>9230</v>
      </c>
      <c r="C9293" s="263">
        <v>117.69880895582541</v>
      </c>
    </row>
    <row r="9294" spans="2:3" x14ac:dyDescent="0.25">
      <c r="B9294" s="264">
        <v>9231</v>
      </c>
      <c r="C9294" s="263">
        <v>112.58483698955482</v>
      </c>
    </row>
    <row r="9295" spans="2:3" x14ac:dyDescent="0.25">
      <c r="B9295" s="264">
        <v>9232</v>
      </c>
      <c r="C9295" s="263">
        <v>140.92410394172177</v>
      </c>
    </row>
    <row r="9296" spans="2:3" x14ac:dyDescent="0.25">
      <c r="B9296" s="264">
        <v>9233</v>
      </c>
      <c r="C9296" s="263">
        <v>108.42532419658909</v>
      </c>
    </row>
    <row r="9297" spans="2:3" x14ac:dyDescent="0.25">
      <c r="B9297" s="264">
        <v>9234</v>
      </c>
      <c r="C9297" s="263">
        <v>61.006468936861694</v>
      </c>
    </row>
    <row r="9298" spans="2:3" x14ac:dyDescent="0.25">
      <c r="B9298" s="264">
        <v>9235</v>
      </c>
      <c r="C9298" s="263">
        <v>108.66097367471551</v>
      </c>
    </row>
    <row r="9299" spans="2:3" x14ac:dyDescent="0.25">
      <c r="B9299" s="264">
        <v>9236</v>
      </c>
      <c r="C9299" s="263">
        <v>108.07202709097358</v>
      </c>
    </row>
    <row r="9300" spans="2:3" x14ac:dyDescent="0.25">
      <c r="B9300" s="264">
        <v>9237</v>
      </c>
      <c r="C9300" s="263">
        <v>127.64601139534238</v>
      </c>
    </row>
    <row r="9301" spans="2:3" x14ac:dyDescent="0.25">
      <c r="B9301" s="264">
        <v>9238</v>
      </c>
      <c r="C9301" s="263">
        <v>109.5651690470643</v>
      </c>
    </row>
    <row r="9302" spans="2:3" x14ac:dyDescent="0.25">
      <c r="B9302" s="264">
        <v>9239</v>
      </c>
      <c r="C9302" s="263">
        <v>103.97724272345475</v>
      </c>
    </row>
    <row r="9303" spans="2:3" x14ac:dyDescent="0.25">
      <c r="B9303" s="264">
        <v>9240</v>
      </c>
      <c r="C9303" s="263">
        <v>113.77496609434716</v>
      </c>
    </row>
    <row r="9304" spans="2:3" x14ac:dyDescent="0.25">
      <c r="B9304" s="264">
        <v>9241</v>
      </c>
      <c r="C9304" s="263">
        <v>87.43108880580894</v>
      </c>
    </row>
    <row r="9305" spans="2:3" x14ac:dyDescent="0.25">
      <c r="B9305" s="264">
        <v>9242</v>
      </c>
      <c r="C9305" s="263">
        <v>49.61736484081618</v>
      </c>
    </row>
    <row r="9306" spans="2:3" x14ac:dyDescent="0.25">
      <c r="B9306" s="264">
        <v>9243</v>
      </c>
      <c r="C9306" s="263">
        <v>115.17450638506617</v>
      </c>
    </row>
    <row r="9307" spans="2:3" x14ac:dyDescent="0.25">
      <c r="B9307" s="264">
        <v>9244</v>
      </c>
      <c r="C9307" s="263">
        <v>119.93126824466867</v>
      </c>
    </row>
    <row r="9308" spans="2:3" x14ac:dyDescent="0.25">
      <c r="B9308" s="264">
        <v>9245</v>
      </c>
      <c r="C9308" s="263">
        <v>102.19068708967535</v>
      </c>
    </row>
    <row r="9309" spans="2:3" x14ac:dyDescent="0.25">
      <c r="B9309" s="264">
        <v>9246</v>
      </c>
      <c r="C9309" s="263">
        <v>138.29173960332696</v>
      </c>
    </row>
    <row r="9310" spans="2:3" x14ac:dyDescent="0.25">
      <c r="B9310" s="264">
        <v>9247</v>
      </c>
      <c r="C9310" s="263">
        <v>157.54125927009227</v>
      </c>
    </row>
    <row r="9311" spans="2:3" x14ac:dyDescent="0.25">
      <c r="B9311" s="264">
        <v>9248</v>
      </c>
      <c r="C9311" s="263">
        <v>88.418097562335106</v>
      </c>
    </row>
    <row r="9312" spans="2:3" x14ac:dyDescent="0.25">
      <c r="B9312" s="264">
        <v>9249</v>
      </c>
      <c r="C9312" s="263">
        <v>167.70979739018605</v>
      </c>
    </row>
    <row r="9313" spans="2:3" x14ac:dyDescent="0.25">
      <c r="B9313" s="264">
        <v>9250</v>
      </c>
      <c r="C9313" s="263">
        <v>55.14999343488563</v>
      </c>
    </row>
    <row r="9314" spans="2:3" x14ac:dyDescent="0.25">
      <c r="B9314" s="264">
        <v>9251</v>
      </c>
      <c r="C9314" s="263">
        <v>140.66305087671108</v>
      </c>
    </row>
    <row r="9315" spans="2:3" x14ac:dyDescent="0.25">
      <c r="B9315" s="264">
        <v>9252</v>
      </c>
      <c r="C9315" s="263">
        <v>92.663770348210136</v>
      </c>
    </row>
    <row r="9316" spans="2:3" x14ac:dyDescent="0.25">
      <c r="B9316" s="264">
        <v>9253</v>
      </c>
      <c r="C9316" s="263">
        <v>170.11288083967267</v>
      </c>
    </row>
    <row r="9317" spans="2:3" x14ac:dyDescent="0.25">
      <c r="B9317" s="264">
        <v>9254</v>
      </c>
      <c r="C9317" s="263">
        <v>108.20096723384998</v>
      </c>
    </row>
    <row r="9318" spans="2:3" x14ac:dyDescent="0.25">
      <c r="B9318" s="264">
        <v>9255</v>
      </c>
      <c r="C9318" s="263">
        <v>91.128372724724514</v>
      </c>
    </row>
    <row r="9319" spans="2:3" x14ac:dyDescent="0.25">
      <c r="B9319" s="264">
        <v>9256</v>
      </c>
      <c r="C9319" s="263">
        <v>101.50761025510366</v>
      </c>
    </row>
    <row r="9320" spans="2:3" x14ac:dyDescent="0.25">
      <c r="B9320" s="264">
        <v>9257</v>
      </c>
      <c r="C9320" s="263">
        <v>114.44450777421719</v>
      </c>
    </row>
    <row r="9321" spans="2:3" x14ac:dyDescent="0.25">
      <c r="B9321" s="264">
        <v>9258</v>
      </c>
      <c r="C9321" s="263">
        <v>130.89478250920857</v>
      </c>
    </row>
    <row r="9322" spans="2:3" x14ac:dyDescent="0.25">
      <c r="B9322" s="264">
        <v>9259</v>
      </c>
      <c r="C9322" s="263">
        <v>142.92769863408554</v>
      </c>
    </row>
    <row r="9323" spans="2:3" x14ac:dyDescent="0.25">
      <c r="B9323" s="264">
        <v>9260</v>
      </c>
      <c r="C9323" s="263">
        <v>106.86285508095688</v>
      </c>
    </row>
    <row r="9324" spans="2:3" x14ac:dyDescent="0.25">
      <c r="B9324" s="264">
        <v>9261</v>
      </c>
      <c r="C9324" s="263">
        <v>107.40645266672482</v>
      </c>
    </row>
    <row r="9325" spans="2:3" x14ac:dyDescent="0.25">
      <c r="B9325" s="264">
        <v>9262</v>
      </c>
      <c r="C9325" s="263">
        <v>95.487175763685883</v>
      </c>
    </row>
    <row r="9326" spans="2:3" x14ac:dyDescent="0.25">
      <c r="B9326" s="264">
        <v>9263</v>
      </c>
      <c r="C9326" s="263">
        <v>119.75584710976916</v>
      </c>
    </row>
    <row r="9327" spans="2:3" x14ac:dyDescent="0.25">
      <c r="B9327" s="264">
        <v>9264</v>
      </c>
      <c r="C9327" s="263">
        <v>134.17657578015454</v>
      </c>
    </row>
    <row r="9328" spans="2:3" x14ac:dyDescent="0.25">
      <c r="B9328" s="264">
        <v>9265</v>
      </c>
      <c r="C9328" s="263">
        <v>129.74120662424087</v>
      </c>
    </row>
    <row r="9329" spans="2:3" x14ac:dyDescent="0.25">
      <c r="B9329" s="264">
        <v>9266</v>
      </c>
      <c r="C9329" s="263">
        <v>70.255421617944151</v>
      </c>
    </row>
    <row r="9330" spans="2:3" x14ac:dyDescent="0.25">
      <c r="B9330" s="264">
        <v>9267</v>
      </c>
      <c r="C9330" s="263">
        <v>121.94601809926861</v>
      </c>
    </row>
    <row r="9331" spans="2:3" x14ac:dyDescent="0.25">
      <c r="B9331" s="264">
        <v>9268</v>
      </c>
      <c r="C9331" s="263">
        <v>123.60873311559426</v>
      </c>
    </row>
    <row r="9332" spans="2:3" x14ac:dyDescent="0.25">
      <c r="B9332" s="264">
        <v>9269</v>
      </c>
      <c r="C9332" s="263">
        <v>104.79525736507146</v>
      </c>
    </row>
    <row r="9333" spans="2:3" x14ac:dyDescent="0.25">
      <c r="B9333" s="264">
        <v>9270</v>
      </c>
      <c r="C9333" s="263">
        <v>88.853187308385941</v>
      </c>
    </row>
    <row r="9334" spans="2:3" x14ac:dyDescent="0.25">
      <c r="B9334" s="264">
        <v>9271</v>
      </c>
      <c r="C9334" s="263">
        <v>117.40591199126698</v>
      </c>
    </row>
    <row r="9335" spans="2:3" x14ac:dyDescent="0.25">
      <c r="B9335" s="264">
        <v>9272</v>
      </c>
      <c r="C9335" s="263">
        <v>142.52285201756087</v>
      </c>
    </row>
    <row r="9336" spans="2:3" x14ac:dyDescent="0.25">
      <c r="B9336" s="264">
        <v>9273</v>
      </c>
      <c r="C9336" s="263">
        <v>97.649741224265782</v>
      </c>
    </row>
    <row r="9337" spans="2:3" x14ac:dyDescent="0.25">
      <c r="B9337" s="264">
        <v>9274</v>
      </c>
      <c r="C9337" s="263">
        <v>133.57894034109543</v>
      </c>
    </row>
    <row r="9338" spans="2:3" x14ac:dyDescent="0.25">
      <c r="B9338" s="264">
        <v>9275</v>
      </c>
      <c r="C9338" s="263">
        <v>151.77173180401357</v>
      </c>
    </row>
    <row r="9339" spans="2:3" x14ac:dyDescent="0.25">
      <c r="B9339" s="264">
        <v>9276</v>
      </c>
      <c r="C9339" s="263">
        <v>131.51581406671403</v>
      </c>
    </row>
    <row r="9340" spans="2:3" x14ac:dyDescent="0.25">
      <c r="B9340" s="264">
        <v>9277</v>
      </c>
      <c r="C9340" s="263">
        <v>143.10134509894993</v>
      </c>
    </row>
    <row r="9341" spans="2:3" x14ac:dyDescent="0.25">
      <c r="B9341" s="264">
        <v>9278</v>
      </c>
      <c r="C9341" s="263">
        <v>127.60058253782036</v>
      </c>
    </row>
    <row r="9342" spans="2:3" x14ac:dyDescent="0.25">
      <c r="B9342" s="264">
        <v>9279</v>
      </c>
      <c r="C9342" s="263">
        <v>119.42175306058139</v>
      </c>
    </row>
    <row r="9343" spans="2:3" x14ac:dyDescent="0.25">
      <c r="B9343" s="264">
        <v>9280</v>
      </c>
      <c r="C9343" s="263">
        <v>156.06275553422827</v>
      </c>
    </row>
    <row r="9344" spans="2:3" x14ac:dyDescent="0.25">
      <c r="B9344" s="264">
        <v>9281</v>
      </c>
      <c r="C9344" s="263">
        <v>114.58518161661627</v>
      </c>
    </row>
    <row r="9345" spans="2:3" x14ac:dyDescent="0.25">
      <c r="B9345" s="264">
        <v>9282</v>
      </c>
      <c r="C9345" s="263">
        <v>104.62561733172525</v>
      </c>
    </row>
    <row r="9346" spans="2:3" x14ac:dyDescent="0.25">
      <c r="B9346" s="264">
        <v>9283</v>
      </c>
      <c r="C9346" s="263">
        <v>106.92438523185336</v>
      </c>
    </row>
    <row r="9347" spans="2:3" x14ac:dyDescent="0.25">
      <c r="B9347" s="264">
        <v>9284</v>
      </c>
      <c r="C9347" s="263">
        <v>128.4313291186948</v>
      </c>
    </row>
    <row r="9348" spans="2:3" x14ac:dyDescent="0.25">
      <c r="B9348" s="264">
        <v>9285</v>
      </c>
      <c r="C9348" s="263">
        <v>97.437627447220919</v>
      </c>
    </row>
    <row r="9349" spans="2:3" x14ac:dyDescent="0.25">
      <c r="B9349" s="264">
        <v>9286</v>
      </c>
      <c r="C9349" s="263">
        <v>119.83501648537302</v>
      </c>
    </row>
    <row r="9350" spans="2:3" x14ac:dyDescent="0.25">
      <c r="B9350" s="264">
        <v>9287</v>
      </c>
      <c r="C9350" s="263">
        <v>159.02354065370542</v>
      </c>
    </row>
    <row r="9351" spans="2:3" x14ac:dyDescent="0.25">
      <c r="B9351" s="264">
        <v>9288</v>
      </c>
      <c r="C9351" s="263">
        <v>123.5688571203124</v>
      </c>
    </row>
    <row r="9352" spans="2:3" x14ac:dyDescent="0.25">
      <c r="B9352" s="264">
        <v>9289</v>
      </c>
      <c r="C9352" s="263">
        <v>116.16691675093927</v>
      </c>
    </row>
    <row r="9353" spans="2:3" x14ac:dyDescent="0.25">
      <c r="B9353" s="264">
        <v>9290</v>
      </c>
      <c r="C9353" s="263">
        <v>120.17779270734061</v>
      </c>
    </row>
    <row r="9354" spans="2:3" x14ac:dyDescent="0.25">
      <c r="B9354" s="264">
        <v>9291</v>
      </c>
      <c r="C9354" s="263">
        <v>69.741537283037431</v>
      </c>
    </row>
    <row r="9355" spans="2:3" x14ac:dyDescent="0.25">
      <c r="B9355" s="264">
        <v>9292</v>
      </c>
      <c r="C9355" s="263">
        <v>135.18840980039147</v>
      </c>
    </row>
    <row r="9356" spans="2:3" x14ac:dyDescent="0.25">
      <c r="B9356" s="264">
        <v>9293</v>
      </c>
      <c r="C9356" s="263">
        <v>100.21255543858891</v>
      </c>
    </row>
    <row r="9357" spans="2:3" x14ac:dyDescent="0.25">
      <c r="B9357" s="264">
        <v>9294</v>
      </c>
      <c r="C9357" s="263">
        <v>120.4302144628264</v>
      </c>
    </row>
    <row r="9358" spans="2:3" x14ac:dyDescent="0.25">
      <c r="B9358" s="264">
        <v>9295</v>
      </c>
      <c r="C9358" s="263">
        <v>87.314621864989405</v>
      </c>
    </row>
    <row r="9359" spans="2:3" x14ac:dyDescent="0.25">
      <c r="B9359" s="264">
        <v>9296</v>
      </c>
      <c r="C9359" s="263">
        <v>121.09176311382745</v>
      </c>
    </row>
    <row r="9360" spans="2:3" x14ac:dyDescent="0.25">
      <c r="B9360" s="264">
        <v>9297</v>
      </c>
      <c r="C9360" s="263">
        <v>118.10340245121689</v>
      </c>
    </row>
    <row r="9361" spans="2:3" x14ac:dyDescent="0.25">
      <c r="B9361" s="264">
        <v>9298</v>
      </c>
      <c r="C9361" s="263">
        <v>119.86873165645449</v>
      </c>
    </row>
    <row r="9362" spans="2:3" x14ac:dyDescent="0.25">
      <c r="B9362" s="264">
        <v>9299</v>
      </c>
      <c r="C9362" s="263">
        <v>111.24979105015723</v>
      </c>
    </row>
    <row r="9363" spans="2:3" x14ac:dyDescent="0.25">
      <c r="B9363" s="264">
        <v>9300</v>
      </c>
      <c r="C9363" s="263">
        <v>157.81828308994452</v>
      </c>
    </row>
    <row r="9364" spans="2:3" x14ac:dyDescent="0.25">
      <c r="B9364" s="264">
        <v>9301</v>
      </c>
      <c r="C9364" s="263">
        <v>157.64608695152432</v>
      </c>
    </row>
    <row r="9365" spans="2:3" x14ac:dyDescent="0.25">
      <c r="B9365" s="264">
        <v>9302</v>
      </c>
      <c r="C9365" s="263">
        <v>116.01788335222874</v>
      </c>
    </row>
    <row r="9366" spans="2:3" x14ac:dyDescent="0.25">
      <c r="B9366" s="264">
        <v>9303</v>
      </c>
      <c r="C9366" s="263">
        <v>123.85285916182937</v>
      </c>
    </row>
    <row r="9367" spans="2:3" x14ac:dyDescent="0.25">
      <c r="B9367" s="264">
        <v>9304</v>
      </c>
      <c r="C9367" s="263">
        <v>111.61348853587043</v>
      </c>
    </row>
    <row r="9368" spans="2:3" x14ac:dyDescent="0.25">
      <c r="B9368" s="264">
        <v>9305</v>
      </c>
      <c r="C9368" s="263">
        <v>149.26056368448664</v>
      </c>
    </row>
    <row r="9369" spans="2:3" x14ac:dyDescent="0.25">
      <c r="B9369" s="264">
        <v>9306</v>
      </c>
      <c r="C9369" s="263">
        <v>155.54685818353056</v>
      </c>
    </row>
    <row r="9370" spans="2:3" x14ac:dyDescent="0.25">
      <c r="B9370" s="264">
        <v>9307</v>
      </c>
      <c r="C9370" s="263">
        <v>112.38127083677298</v>
      </c>
    </row>
    <row r="9371" spans="2:3" x14ac:dyDescent="0.25">
      <c r="B9371" s="264">
        <v>9308</v>
      </c>
      <c r="C9371" s="263">
        <v>136.27508074065537</v>
      </c>
    </row>
    <row r="9372" spans="2:3" x14ac:dyDescent="0.25">
      <c r="B9372" s="264">
        <v>9309</v>
      </c>
      <c r="C9372" s="263">
        <v>113.10228741367897</v>
      </c>
    </row>
    <row r="9373" spans="2:3" x14ac:dyDescent="0.25">
      <c r="B9373" s="264">
        <v>9310</v>
      </c>
      <c r="C9373" s="263">
        <v>139.08654862190639</v>
      </c>
    </row>
    <row r="9374" spans="2:3" x14ac:dyDescent="0.25">
      <c r="B9374" s="264">
        <v>9311</v>
      </c>
      <c r="C9374" s="263">
        <v>128.97364074956579</v>
      </c>
    </row>
    <row r="9375" spans="2:3" x14ac:dyDescent="0.25">
      <c r="B9375" s="264">
        <v>9312</v>
      </c>
      <c r="C9375" s="263">
        <v>103.85053106132969</v>
      </c>
    </row>
    <row r="9376" spans="2:3" x14ac:dyDescent="0.25">
      <c r="B9376" s="264">
        <v>9313</v>
      </c>
      <c r="C9376" s="263">
        <v>96.709150577903216</v>
      </c>
    </row>
    <row r="9377" spans="2:3" x14ac:dyDescent="0.25">
      <c r="B9377" s="264">
        <v>9314</v>
      </c>
      <c r="C9377" s="263">
        <v>99.600815207955861</v>
      </c>
    </row>
    <row r="9378" spans="2:3" x14ac:dyDescent="0.25">
      <c r="B9378" s="264">
        <v>9315</v>
      </c>
      <c r="C9378" s="263">
        <v>103.35105571637888</v>
      </c>
    </row>
    <row r="9379" spans="2:3" x14ac:dyDescent="0.25">
      <c r="B9379" s="264">
        <v>9316</v>
      </c>
      <c r="C9379" s="263">
        <v>85.471966291619424</v>
      </c>
    </row>
    <row r="9380" spans="2:3" x14ac:dyDescent="0.25">
      <c r="B9380" s="264">
        <v>9317</v>
      </c>
      <c r="C9380" s="263">
        <v>91.20766827463936</v>
      </c>
    </row>
    <row r="9381" spans="2:3" x14ac:dyDescent="0.25">
      <c r="B9381" s="264">
        <v>9318</v>
      </c>
      <c r="C9381" s="263">
        <v>92.795054466359389</v>
      </c>
    </row>
    <row r="9382" spans="2:3" x14ac:dyDescent="0.25">
      <c r="B9382" s="264">
        <v>9319</v>
      </c>
      <c r="C9382" s="263">
        <v>123.83370644206977</v>
      </c>
    </row>
    <row r="9383" spans="2:3" x14ac:dyDescent="0.25">
      <c r="B9383" s="264">
        <v>9320</v>
      </c>
      <c r="C9383" s="263">
        <v>95.728993976092312</v>
      </c>
    </row>
    <row r="9384" spans="2:3" x14ac:dyDescent="0.25">
      <c r="B9384" s="264">
        <v>9321</v>
      </c>
      <c r="C9384" s="263">
        <v>100.97393022039029</v>
      </c>
    </row>
    <row r="9385" spans="2:3" x14ac:dyDescent="0.25">
      <c r="B9385" s="264">
        <v>9322</v>
      </c>
      <c r="C9385" s="263">
        <v>95.813889985364582</v>
      </c>
    </row>
    <row r="9386" spans="2:3" x14ac:dyDescent="0.25">
      <c r="B9386" s="264">
        <v>9323</v>
      </c>
      <c r="C9386" s="263">
        <v>133.07754668614962</v>
      </c>
    </row>
    <row r="9387" spans="2:3" x14ac:dyDescent="0.25">
      <c r="B9387" s="264">
        <v>9324</v>
      </c>
      <c r="C9387" s="263">
        <v>106.54110294439587</v>
      </c>
    </row>
    <row r="9388" spans="2:3" x14ac:dyDescent="0.25">
      <c r="B9388" s="264">
        <v>9325</v>
      </c>
      <c r="C9388" s="263">
        <v>152.32620703426019</v>
      </c>
    </row>
    <row r="9389" spans="2:3" x14ac:dyDescent="0.25">
      <c r="B9389" s="264">
        <v>9326</v>
      </c>
      <c r="C9389" s="263">
        <v>71.627843653070528</v>
      </c>
    </row>
    <row r="9390" spans="2:3" x14ac:dyDescent="0.25">
      <c r="B9390" s="264">
        <v>9327</v>
      </c>
      <c r="C9390" s="263">
        <v>124.41869192550863</v>
      </c>
    </row>
    <row r="9391" spans="2:3" x14ac:dyDescent="0.25">
      <c r="B9391" s="264">
        <v>9328</v>
      </c>
      <c r="C9391" s="263">
        <v>127.99521892483287</v>
      </c>
    </row>
    <row r="9392" spans="2:3" x14ac:dyDescent="0.25">
      <c r="B9392" s="264">
        <v>9329</v>
      </c>
      <c r="C9392" s="263">
        <v>96.968770987891261</v>
      </c>
    </row>
    <row r="9393" spans="2:3" x14ac:dyDescent="0.25">
      <c r="B9393" s="264">
        <v>9330</v>
      </c>
      <c r="C9393" s="263">
        <v>69.96953360402145</v>
      </c>
    </row>
    <row r="9394" spans="2:3" x14ac:dyDescent="0.25">
      <c r="B9394" s="264">
        <v>9331</v>
      </c>
      <c r="C9394" s="263">
        <v>114.01685725722824</v>
      </c>
    </row>
    <row r="9395" spans="2:3" x14ac:dyDescent="0.25">
      <c r="B9395" s="264">
        <v>9332</v>
      </c>
      <c r="C9395" s="263">
        <v>123.43945264816567</v>
      </c>
    </row>
    <row r="9396" spans="2:3" x14ac:dyDescent="0.25">
      <c r="B9396" s="264">
        <v>9333</v>
      </c>
      <c r="C9396" s="263">
        <v>120.01024443096523</v>
      </c>
    </row>
    <row r="9397" spans="2:3" x14ac:dyDescent="0.25">
      <c r="B9397" s="264">
        <v>9334</v>
      </c>
      <c r="C9397" s="263">
        <v>110.40940348076694</v>
      </c>
    </row>
    <row r="9398" spans="2:3" x14ac:dyDescent="0.25">
      <c r="B9398" s="264">
        <v>9335</v>
      </c>
      <c r="C9398" s="263">
        <v>88.302926176081883</v>
      </c>
    </row>
    <row r="9399" spans="2:3" x14ac:dyDescent="0.25">
      <c r="B9399" s="264">
        <v>9336</v>
      </c>
      <c r="C9399" s="263">
        <v>104.62289016315273</v>
      </c>
    </row>
    <row r="9400" spans="2:3" x14ac:dyDescent="0.25">
      <c r="B9400" s="264">
        <v>9337</v>
      </c>
      <c r="C9400" s="263">
        <v>107.77547047528708</v>
      </c>
    </row>
    <row r="9401" spans="2:3" x14ac:dyDescent="0.25">
      <c r="B9401" s="264">
        <v>9338</v>
      </c>
      <c r="C9401" s="263">
        <v>126.9593306847873</v>
      </c>
    </row>
    <row r="9402" spans="2:3" x14ac:dyDescent="0.25">
      <c r="B9402" s="264">
        <v>9339</v>
      </c>
      <c r="C9402" s="263">
        <v>99.521658900470698</v>
      </c>
    </row>
    <row r="9403" spans="2:3" x14ac:dyDescent="0.25">
      <c r="B9403" s="264">
        <v>9340</v>
      </c>
      <c r="C9403" s="263">
        <v>90.801371826552455</v>
      </c>
    </row>
    <row r="9404" spans="2:3" x14ac:dyDescent="0.25">
      <c r="B9404" s="264">
        <v>9341</v>
      </c>
      <c r="C9404" s="263">
        <v>147.43923392404341</v>
      </c>
    </row>
    <row r="9405" spans="2:3" x14ac:dyDescent="0.25">
      <c r="B9405" s="264">
        <v>9342</v>
      </c>
      <c r="C9405" s="263">
        <v>131.51138777897404</v>
      </c>
    </row>
    <row r="9406" spans="2:3" x14ac:dyDescent="0.25">
      <c r="B9406" s="264">
        <v>9343</v>
      </c>
      <c r="C9406" s="263">
        <v>157.33026738766276</v>
      </c>
    </row>
    <row r="9407" spans="2:3" x14ac:dyDescent="0.25">
      <c r="B9407" s="264">
        <v>9344</v>
      </c>
      <c r="C9407" s="263">
        <v>135.0797153761597</v>
      </c>
    </row>
    <row r="9408" spans="2:3" x14ac:dyDescent="0.25">
      <c r="B9408" s="264">
        <v>9345</v>
      </c>
      <c r="C9408" s="263">
        <v>76.929189408129361</v>
      </c>
    </row>
    <row r="9409" spans="2:3" x14ac:dyDescent="0.25">
      <c r="B9409" s="264">
        <v>9346</v>
      </c>
      <c r="C9409" s="263">
        <v>92.571080528350961</v>
      </c>
    </row>
    <row r="9410" spans="2:3" x14ac:dyDescent="0.25">
      <c r="B9410" s="264">
        <v>9347</v>
      </c>
      <c r="C9410" s="263">
        <v>129.32359216902964</v>
      </c>
    </row>
    <row r="9411" spans="2:3" x14ac:dyDescent="0.25">
      <c r="B9411" s="264">
        <v>9348</v>
      </c>
      <c r="C9411" s="263">
        <v>115.71828338268399</v>
      </c>
    </row>
    <row r="9412" spans="2:3" x14ac:dyDescent="0.25">
      <c r="B9412" s="264">
        <v>9349</v>
      </c>
      <c r="C9412" s="263">
        <v>71.216354553436162</v>
      </c>
    </row>
    <row r="9413" spans="2:3" x14ac:dyDescent="0.25">
      <c r="B9413" s="264">
        <v>9350</v>
      </c>
      <c r="C9413" s="263">
        <v>114.24578708592476</v>
      </c>
    </row>
    <row r="9414" spans="2:3" x14ac:dyDescent="0.25">
      <c r="B9414" s="264">
        <v>9351</v>
      </c>
      <c r="C9414" s="263">
        <v>130.97192886774741</v>
      </c>
    </row>
    <row r="9415" spans="2:3" x14ac:dyDescent="0.25">
      <c r="B9415" s="264">
        <v>9352</v>
      </c>
      <c r="C9415" s="263">
        <v>117.94634909214793</v>
      </c>
    </row>
    <row r="9416" spans="2:3" x14ac:dyDescent="0.25">
      <c r="B9416" s="264">
        <v>9353</v>
      </c>
      <c r="C9416" s="263">
        <v>116.37013484898608</v>
      </c>
    </row>
    <row r="9417" spans="2:3" x14ac:dyDescent="0.25">
      <c r="B9417" s="264">
        <v>9354</v>
      </c>
      <c r="C9417" s="263">
        <v>129.93734725900549</v>
      </c>
    </row>
    <row r="9418" spans="2:3" x14ac:dyDescent="0.25">
      <c r="B9418" s="264">
        <v>9355</v>
      </c>
      <c r="C9418" s="263">
        <v>135.59130993008708</v>
      </c>
    </row>
    <row r="9419" spans="2:3" x14ac:dyDescent="0.25">
      <c r="B9419" s="264">
        <v>9356</v>
      </c>
      <c r="C9419" s="263">
        <v>103.05719362095488</v>
      </c>
    </row>
    <row r="9420" spans="2:3" x14ac:dyDescent="0.25">
      <c r="B9420" s="264">
        <v>9357</v>
      </c>
      <c r="C9420" s="263">
        <v>91.025087343675111</v>
      </c>
    </row>
    <row r="9421" spans="2:3" x14ac:dyDescent="0.25">
      <c r="B9421" s="264">
        <v>9358</v>
      </c>
      <c r="C9421" s="263">
        <v>159.7064147735492</v>
      </c>
    </row>
    <row r="9422" spans="2:3" x14ac:dyDescent="0.25">
      <c r="B9422" s="264">
        <v>9359</v>
      </c>
      <c r="C9422" s="263">
        <v>119.92692071189038</v>
      </c>
    </row>
    <row r="9423" spans="2:3" x14ac:dyDescent="0.25">
      <c r="B9423" s="264">
        <v>9360</v>
      </c>
      <c r="C9423" s="263">
        <v>111.35759459921252</v>
      </c>
    </row>
    <row r="9424" spans="2:3" x14ac:dyDescent="0.25">
      <c r="B9424" s="264">
        <v>9361</v>
      </c>
      <c r="C9424" s="263">
        <v>133.06758562327525</v>
      </c>
    </row>
    <row r="9425" spans="2:3" x14ac:dyDescent="0.25">
      <c r="B9425" s="264">
        <v>9362</v>
      </c>
      <c r="C9425" s="263">
        <v>134.56317598193331</v>
      </c>
    </row>
    <row r="9426" spans="2:3" x14ac:dyDescent="0.25">
      <c r="B9426" s="264">
        <v>9363</v>
      </c>
      <c r="C9426" s="263">
        <v>59.241507736366302</v>
      </c>
    </row>
    <row r="9427" spans="2:3" x14ac:dyDescent="0.25">
      <c r="B9427" s="264">
        <v>9364</v>
      </c>
      <c r="C9427" s="263">
        <v>77.02477410898301</v>
      </c>
    </row>
    <row r="9428" spans="2:3" x14ac:dyDescent="0.25">
      <c r="B9428" s="264">
        <v>9365</v>
      </c>
      <c r="C9428" s="263">
        <v>140.0781398223678</v>
      </c>
    </row>
    <row r="9429" spans="2:3" x14ac:dyDescent="0.25">
      <c r="B9429" s="264">
        <v>9366</v>
      </c>
      <c r="C9429" s="263">
        <v>130.60461511397767</v>
      </c>
    </row>
    <row r="9430" spans="2:3" x14ac:dyDescent="0.25">
      <c r="B9430" s="264">
        <v>9367</v>
      </c>
      <c r="C9430" s="263">
        <v>101.15441864395683</v>
      </c>
    </row>
    <row r="9431" spans="2:3" x14ac:dyDescent="0.25">
      <c r="B9431" s="264">
        <v>9368</v>
      </c>
      <c r="C9431" s="263">
        <v>49.880133948493281</v>
      </c>
    </row>
    <row r="9432" spans="2:3" x14ac:dyDescent="0.25">
      <c r="B9432" s="264">
        <v>9369</v>
      </c>
      <c r="C9432" s="263">
        <v>71.387107224617381</v>
      </c>
    </row>
    <row r="9433" spans="2:3" x14ac:dyDescent="0.25">
      <c r="B9433" s="264">
        <v>9370</v>
      </c>
      <c r="C9433" s="263">
        <v>154.29981735597937</v>
      </c>
    </row>
    <row r="9434" spans="2:3" x14ac:dyDescent="0.25">
      <c r="B9434" s="264">
        <v>9371</v>
      </c>
      <c r="C9434" s="263">
        <v>118.41489631625814</v>
      </c>
    </row>
    <row r="9435" spans="2:3" x14ac:dyDescent="0.25">
      <c r="B9435" s="264">
        <v>9372</v>
      </c>
      <c r="C9435" s="263">
        <v>136.19138805875488</v>
      </c>
    </row>
    <row r="9436" spans="2:3" x14ac:dyDescent="0.25">
      <c r="B9436" s="264">
        <v>9373</v>
      </c>
      <c r="C9436" s="263">
        <v>115.47612991033886</v>
      </c>
    </row>
    <row r="9437" spans="2:3" x14ac:dyDescent="0.25">
      <c r="B9437" s="264">
        <v>9374</v>
      </c>
      <c r="C9437" s="263">
        <v>112.70565589502056</v>
      </c>
    </row>
    <row r="9438" spans="2:3" x14ac:dyDescent="0.25">
      <c r="B9438" s="264">
        <v>9375</v>
      </c>
      <c r="C9438" s="263">
        <v>124.30894387986147</v>
      </c>
    </row>
    <row r="9439" spans="2:3" x14ac:dyDescent="0.25">
      <c r="B9439" s="264">
        <v>9376</v>
      </c>
      <c r="C9439" s="263">
        <v>100.97881615298638</v>
      </c>
    </row>
    <row r="9440" spans="2:3" x14ac:dyDescent="0.25">
      <c r="B9440" s="264">
        <v>9377</v>
      </c>
      <c r="C9440" s="263">
        <v>165.56985428071624</v>
      </c>
    </row>
    <row r="9441" spans="2:3" x14ac:dyDescent="0.25">
      <c r="B9441" s="264">
        <v>9378</v>
      </c>
      <c r="C9441" s="263">
        <v>124.07603967133552</v>
      </c>
    </row>
    <row r="9442" spans="2:3" x14ac:dyDescent="0.25">
      <c r="B9442" s="264">
        <v>9379</v>
      </c>
      <c r="C9442" s="263">
        <v>143.51711547501336</v>
      </c>
    </row>
    <row r="9443" spans="2:3" x14ac:dyDescent="0.25">
      <c r="B9443" s="264">
        <v>9380</v>
      </c>
      <c r="C9443" s="263">
        <v>160.45563924953191</v>
      </c>
    </row>
    <row r="9444" spans="2:3" x14ac:dyDescent="0.25">
      <c r="B9444" s="264">
        <v>9381</v>
      </c>
      <c r="C9444" s="263">
        <v>103.05482638678089</v>
      </c>
    </row>
    <row r="9445" spans="2:3" x14ac:dyDescent="0.25">
      <c r="B9445" s="264">
        <v>9382</v>
      </c>
      <c r="C9445" s="263">
        <v>112.10732634849455</v>
      </c>
    </row>
    <row r="9446" spans="2:3" x14ac:dyDescent="0.25">
      <c r="B9446" s="264">
        <v>9383</v>
      </c>
      <c r="C9446" s="263">
        <v>97.169317565926306</v>
      </c>
    </row>
    <row r="9447" spans="2:3" x14ac:dyDescent="0.25">
      <c r="B9447" s="264">
        <v>9384</v>
      </c>
      <c r="C9447" s="263">
        <v>109.29947703646933</v>
      </c>
    </row>
    <row r="9448" spans="2:3" x14ac:dyDescent="0.25">
      <c r="B9448" s="264">
        <v>9385</v>
      </c>
      <c r="C9448" s="263">
        <v>123.4159221972557</v>
      </c>
    </row>
    <row r="9449" spans="2:3" x14ac:dyDescent="0.25">
      <c r="B9449" s="264">
        <v>9386</v>
      </c>
      <c r="C9449" s="263">
        <v>115.22736453060573</v>
      </c>
    </row>
    <row r="9450" spans="2:3" x14ac:dyDescent="0.25">
      <c r="B9450" s="264">
        <v>9387</v>
      </c>
      <c r="C9450" s="263">
        <v>100.78147912612067</v>
      </c>
    </row>
    <row r="9451" spans="2:3" x14ac:dyDescent="0.25">
      <c r="B9451" s="264">
        <v>9388</v>
      </c>
      <c r="C9451" s="263">
        <v>117.7706054162542</v>
      </c>
    </row>
    <row r="9452" spans="2:3" x14ac:dyDescent="0.25">
      <c r="B9452" s="264">
        <v>9389</v>
      </c>
      <c r="C9452" s="263">
        <v>84.823429354329164</v>
      </c>
    </row>
    <row r="9453" spans="2:3" x14ac:dyDescent="0.25">
      <c r="B9453" s="264">
        <v>9390</v>
      </c>
      <c r="C9453" s="263">
        <v>84.557463637102032</v>
      </c>
    </row>
    <row r="9454" spans="2:3" x14ac:dyDescent="0.25">
      <c r="B9454" s="264">
        <v>9391</v>
      </c>
      <c r="C9454" s="263">
        <v>143.15415012704875</v>
      </c>
    </row>
    <row r="9455" spans="2:3" x14ac:dyDescent="0.25">
      <c r="B9455" s="264">
        <v>9392</v>
      </c>
      <c r="C9455" s="263">
        <v>91.85564240047978</v>
      </c>
    </row>
    <row r="9456" spans="2:3" x14ac:dyDescent="0.25">
      <c r="B9456" s="264">
        <v>9393</v>
      </c>
      <c r="C9456" s="263">
        <v>92.661700190105876</v>
      </c>
    </row>
    <row r="9457" spans="2:3" x14ac:dyDescent="0.25">
      <c r="B9457" s="264">
        <v>9394</v>
      </c>
      <c r="C9457" s="263">
        <v>91.249081036255006</v>
      </c>
    </row>
    <row r="9458" spans="2:3" x14ac:dyDescent="0.25">
      <c r="B9458" s="264">
        <v>9395</v>
      </c>
      <c r="C9458" s="263">
        <v>135.09920022580022</v>
      </c>
    </row>
    <row r="9459" spans="2:3" x14ac:dyDescent="0.25">
      <c r="B9459" s="264">
        <v>9396</v>
      </c>
      <c r="C9459" s="263">
        <v>137.66676458233309</v>
      </c>
    </row>
    <row r="9460" spans="2:3" x14ac:dyDescent="0.25">
      <c r="B9460" s="264">
        <v>9397</v>
      </c>
      <c r="C9460" s="263">
        <v>137.95472011909766</v>
      </c>
    </row>
    <row r="9461" spans="2:3" x14ac:dyDescent="0.25">
      <c r="B9461" s="264">
        <v>9398</v>
      </c>
      <c r="C9461" s="263">
        <v>86.051645927850188</v>
      </c>
    </row>
    <row r="9462" spans="2:3" x14ac:dyDescent="0.25">
      <c r="B9462" s="264">
        <v>9399</v>
      </c>
      <c r="C9462" s="263">
        <v>116.63879915114443</v>
      </c>
    </row>
    <row r="9463" spans="2:3" x14ac:dyDescent="0.25">
      <c r="B9463" s="264">
        <v>9400</v>
      </c>
      <c r="C9463" s="263">
        <v>113.29475329083245</v>
      </c>
    </row>
    <row r="9464" spans="2:3" x14ac:dyDescent="0.25">
      <c r="B9464" s="264">
        <v>9401</v>
      </c>
      <c r="C9464" s="263">
        <v>142.28462079586956</v>
      </c>
    </row>
    <row r="9465" spans="2:3" x14ac:dyDescent="0.25">
      <c r="B9465" s="264">
        <v>9402</v>
      </c>
      <c r="C9465" s="263">
        <v>141.73546365051843</v>
      </c>
    </row>
    <row r="9466" spans="2:3" x14ac:dyDescent="0.25">
      <c r="B9466" s="264">
        <v>9403</v>
      </c>
      <c r="C9466" s="263">
        <v>114.97426500789196</v>
      </c>
    </row>
    <row r="9467" spans="2:3" x14ac:dyDescent="0.25">
      <c r="B9467" s="264">
        <v>9404</v>
      </c>
      <c r="C9467" s="263">
        <v>105.07072579055522</v>
      </c>
    </row>
    <row r="9468" spans="2:3" x14ac:dyDescent="0.25">
      <c r="B9468" s="264">
        <v>9405</v>
      </c>
      <c r="C9468" s="263">
        <v>114.17260810294998</v>
      </c>
    </row>
    <row r="9469" spans="2:3" x14ac:dyDescent="0.25">
      <c r="B9469" s="264">
        <v>9406</v>
      </c>
      <c r="C9469" s="263">
        <v>82.604990877853183</v>
      </c>
    </row>
    <row r="9470" spans="2:3" x14ac:dyDescent="0.25">
      <c r="B9470" s="264">
        <v>9407</v>
      </c>
      <c r="C9470" s="263">
        <v>119.11702223967042</v>
      </c>
    </row>
    <row r="9471" spans="2:3" x14ac:dyDescent="0.25">
      <c r="B9471" s="264">
        <v>9408</v>
      </c>
      <c r="C9471" s="263">
        <v>136.84428025971346</v>
      </c>
    </row>
    <row r="9472" spans="2:3" x14ac:dyDescent="0.25">
      <c r="B9472" s="264">
        <v>9409</v>
      </c>
      <c r="C9472" s="263">
        <v>123.73681586627531</v>
      </c>
    </row>
    <row r="9473" spans="2:3" x14ac:dyDescent="0.25">
      <c r="B9473" s="264">
        <v>9410</v>
      </c>
      <c r="C9473" s="263">
        <v>141.07158453531247</v>
      </c>
    </row>
    <row r="9474" spans="2:3" x14ac:dyDescent="0.25">
      <c r="B9474" s="264">
        <v>9411</v>
      </c>
      <c r="C9474" s="263">
        <v>136.79596429402417</v>
      </c>
    </row>
    <row r="9475" spans="2:3" x14ac:dyDescent="0.25">
      <c r="B9475" s="264">
        <v>9412</v>
      </c>
      <c r="C9475" s="263">
        <v>102.87546521527017</v>
      </c>
    </row>
    <row r="9476" spans="2:3" x14ac:dyDescent="0.25">
      <c r="B9476" s="264">
        <v>9413</v>
      </c>
      <c r="C9476" s="263">
        <v>129.89657457069183</v>
      </c>
    </row>
    <row r="9477" spans="2:3" x14ac:dyDescent="0.25">
      <c r="B9477" s="264">
        <v>9414</v>
      </c>
      <c r="C9477" s="263">
        <v>112.72040357066879</v>
      </c>
    </row>
    <row r="9478" spans="2:3" x14ac:dyDescent="0.25">
      <c r="B9478" s="264">
        <v>9415</v>
      </c>
      <c r="C9478" s="263">
        <v>102.76066715269148</v>
      </c>
    </row>
    <row r="9479" spans="2:3" x14ac:dyDescent="0.25">
      <c r="B9479" s="264">
        <v>9416</v>
      </c>
      <c r="C9479" s="263">
        <v>151.95474216858432</v>
      </c>
    </row>
    <row r="9480" spans="2:3" x14ac:dyDescent="0.25">
      <c r="B9480" s="264">
        <v>9417</v>
      </c>
      <c r="C9480" s="263">
        <v>130.33117276061174</v>
      </c>
    </row>
    <row r="9481" spans="2:3" x14ac:dyDescent="0.25">
      <c r="B9481" s="264">
        <v>9418</v>
      </c>
      <c r="C9481" s="263">
        <v>116.01595706208623</v>
      </c>
    </row>
    <row r="9482" spans="2:3" x14ac:dyDescent="0.25">
      <c r="B9482" s="264">
        <v>9419</v>
      </c>
      <c r="C9482" s="263">
        <v>169.18281534789423</v>
      </c>
    </row>
    <row r="9483" spans="2:3" x14ac:dyDescent="0.25">
      <c r="B9483" s="264">
        <v>9420</v>
      </c>
      <c r="C9483" s="263">
        <v>144.87594236075205</v>
      </c>
    </row>
    <row r="9484" spans="2:3" x14ac:dyDescent="0.25">
      <c r="B9484" s="264">
        <v>9421</v>
      </c>
      <c r="C9484" s="263">
        <v>85.316306239622918</v>
      </c>
    </row>
    <row r="9485" spans="2:3" x14ac:dyDescent="0.25">
      <c r="B9485" s="264">
        <v>9422</v>
      </c>
      <c r="C9485" s="263">
        <v>153.4656359800849</v>
      </c>
    </row>
    <row r="9486" spans="2:3" x14ac:dyDescent="0.25">
      <c r="B9486" s="264">
        <v>9423</v>
      </c>
      <c r="C9486" s="263">
        <v>143.26144581704892</v>
      </c>
    </row>
    <row r="9487" spans="2:3" x14ac:dyDescent="0.25">
      <c r="B9487" s="264">
        <v>9424</v>
      </c>
      <c r="C9487" s="263">
        <v>122.07968442001565</v>
      </c>
    </row>
    <row r="9488" spans="2:3" x14ac:dyDescent="0.25">
      <c r="B9488" s="264">
        <v>9425</v>
      </c>
      <c r="C9488" s="263">
        <v>167.8816014896033</v>
      </c>
    </row>
    <row r="9489" spans="2:3" x14ac:dyDescent="0.25">
      <c r="B9489" s="264">
        <v>9426</v>
      </c>
      <c r="C9489" s="263">
        <v>124.17259562987421</v>
      </c>
    </row>
    <row r="9490" spans="2:3" x14ac:dyDescent="0.25">
      <c r="B9490" s="264">
        <v>9427</v>
      </c>
      <c r="C9490" s="263">
        <v>143.72572687515378</v>
      </c>
    </row>
    <row r="9491" spans="2:3" x14ac:dyDescent="0.25">
      <c r="B9491" s="264">
        <v>9428</v>
      </c>
      <c r="C9491" s="263">
        <v>160.3053234321859</v>
      </c>
    </row>
    <row r="9492" spans="2:3" x14ac:dyDescent="0.25">
      <c r="B9492" s="264">
        <v>9429</v>
      </c>
      <c r="C9492" s="263">
        <v>97.82851505058926</v>
      </c>
    </row>
    <row r="9493" spans="2:3" x14ac:dyDescent="0.25">
      <c r="B9493" s="264">
        <v>9430</v>
      </c>
      <c r="C9493" s="263">
        <v>128.43263864404915</v>
      </c>
    </row>
    <row r="9494" spans="2:3" x14ac:dyDescent="0.25">
      <c r="B9494" s="264">
        <v>9431</v>
      </c>
      <c r="C9494" s="263">
        <v>93.073326726512661</v>
      </c>
    </row>
    <row r="9495" spans="2:3" x14ac:dyDescent="0.25">
      <c r="B9495" s="264">
        <v>9432</v>
      </c>
      <c r="C9495" s="263">
        <v>131.13893373865019</v>
      </c>
    </row>
    <row r="9496" spans="2:3" x14ac:dyDescent="0.25">
      <c r="B9496" s="264">
        <v>9433</v>
      </c>
      <c r="C9496" s="263">
        <v>168.31321190441659</v>
      </c>
    </row>
    <row r="9497" spans="2:3" x14ac:dyDescent="0.25">
      <c r="B9497" s="264">
        <v>9434</v>
      </c>
      <c r="C9497" s="263">
        <v>131.3793811717741</v>
      </c>
    </row>
    <row r="9498" spans="2:3" x14ac:dyDescent="0.25">
      <c r="B9498" s="264">
        <v>9435</v>
      </c>
      <c r="C9498" s="263">
        <v>138.17715699635934</v>
      </c>
    </row>
    <row r="9499" spans="2:3" x14ac:dyDescent="0.25">
      <c r="B9499" s="264">
        <v>9436</v>
      </c>
      <c r="C9499" s="263">
        <v>116.13063992405185</v>
      </c>
    </row>
    <row r="9500" spans="2:3" x14ac:dyDescent="0.25">
      <c r="B9500" s="264">
        <v>9437</v>
      </c>
      <c r="C9500" s="263">
        <v>122.96355156161283</v>
      </c>
    </row>
    <row r="9501" spans="2:3" x14ac:dyDescent="0.25">
      <c r="B9501" s="264">
        <v>9438</v>
      </c>
      <c r="C9501" s="263">
        <v>163.94590831514677</v>
      </c>
    </row>
    <row r="9502" spans="2:3" x14ac:dyDescent="0.25">
      <c r="B9502" s="264">
        <v>9439</v>
      </c>
      <c r="C9502" s="263">
        <v>80.054235520074272</v>
      </c>
    </row>
    <row r="9503" spans="2:3" x14ac:dyDescent="0.25">
      <c r="B9503" s="264">
        <v>9440</v>
      </c>
      <c r="C9503" s="263">
        <v>90.922550024171784</v>
      </c>
    </row>
    <row r="9504" spans="2:3" x14ac:dyDescent="0.25">
      <c r="B9504" s="264">
        <v>9441</v>
      </c>
      <c r="C9504" s="263">
        <v>111.80522819603611</v>
      </c>
    </row>
    <row r="9505" spans="2:3" x14ac:dyDescent="0.25">
      <c r="B9505" s="264">
        <v>9442</v>
      </c>
      <c r="C9505" s="263">
        <v>115.64674714401606</v>
      </c>
    </row>
    <row r="9506" spans="2:3" x14ac:dyDescent="0.25">
      <c r="B9506" s="264">
        <v>9443</v>
      </c>
      <c r="C9506" s="263">
        <v>115.22206409152395</v>
      </c>
    </row>
    <row r="9507" spans="2:3" x14ac:dyDescent="0.25">
      <c r="B9507" s="264">
        <v>9444</v>
      </c>
      <c r="C9507" s="263">
        <v>113.16452368885682</v>
      </c>
    </row>
    <row r="9508" spans="2:3" x14ac:dyDescent="0.25">
      <c r="B9508" s="264">
        <v>9445</v>
      </c>
      <c r="C9508" s="263">
        <v>116.92500134375751</v>
      </c>
    </row>
    <row r="9509" spans="2:3" x14ac:dyDescent="0.25">
      <c r="B9509" s="264">
        <v>9446</v>
      </c>
      <c r="C9509" s="263">
        <v>143.25526782899647</v>
      </c>
    </row>
    <row r="9510" spans="2:3" x14ac:dyDescent="0.25">
      <c r="B9510" s="264">
        <v>9447</v>
      </c>
      <c r="C9510" s="263">
        <v>80.531735858026337</v>
      </c>
    </row>
    <row r="9511" spans="2:3" x14ac:dyDescent="0.25">
      <c r="B9511" s="264">
        <v>9448</v>
      </c>
      <c r="C9511" s="263">
        <v>98.301789416144203</v>
      </c>
    </row>
    <row r="9512" spans="2:3" x14ac:dyDescent="0.25">
      <c r="B9512" s="264">
        <v>9449</v>
      </c>
      <c r="C9512" s="263">
        <v>81.033287356674023</v>
      </c>
    </row>
    <row r="9513" spans="2:3" x14ac:dyDescent="0.25">
      <c r="B9513" s="264">
        <v>9450</v>
      </c>
      <c r="C9513" s="263">
        <v>109.82115307161922</v>
      </c>
    </row>
    <row r="9514" spans="2:3" x14ac:dyDescent="0.25">
      <c r="B9514" s="264">
        <v>9451</v>
      </c>
      <c r="C9514" s="263">
        <v>59.306976364371067</v>
      </c>
    </row>
    <row r="9515" spans="2:3" x14ac:dyDescent="0.25">
      <c r="B9515" s="264">
        <v>9452</v>
      </c>
      <c r="C9515" s="263">
        <v>146.01242975753343</v>
      </c>
    </row>
    <row r="9516" spans="2:3" x14ac:dyDescent="0.25">
      <c r="B9516" s="264">
        <v>9453</v>
      </c>
      <c r="C9516" s="263">
        <v>88.495261140344184</v>
      </c>
    </row>
    <row r="9517" spans="2:3" x14ac:dyDescent="0.25">
      <c r="B9517" s="264">
        <v>9454</v>
      </c>
      <c r="C9517" s="263">
        <v>168.08623445371973</v>
      </c>
    </row>
    <row r="9518" spans="2:3" x14ac:dyDescent="0.25">
      <c r="B9518" s="264">
        <v>9455</v>
      </c>
      <c r="C9518" s="263">
        <v>87.333822016831562</v>
      </c>
    </row>
    <row r="9519" spans="2:3" x14ac:dyDescent="0.25">
      <c r="B9519" s="264">
        <v>9456</v>
      </c>
      <c r="C9519" s="263">
        <v>111.08446251430942</v>
      </c>
    </row>
    <row r="9520" spans="2:3" x14ac:dyDescent="0.25">
      <c r="B9520" s="264">
        <v>9457</v>
      </c>
      <c r="C9520" s="263">
        <v>106.4503009716514</v>
      </c>
    </row>
    <row r="9521" spans="2:3" x14ac:dyDescent="0.25">
      <c r="B9521" s="264">
        <v>9458</v>
      </c>
      <c r="C9521" s="263">
        <v>129.82699330789188</v>
      </c>
    </row>
    <row r="9522" spans="2:3" x14ac:dyDescent="0.25">
      <c r="B9522" s="264">
        <v>9459</v>
      </c>
      <c r="C9522" s="263">
        <v>144.0867195158113</v>
      </c>
    </row>
    <row r="9523" spans="2:3" x14ac:dyDescent="0.25">
      <c r="B9523" s="264">
        <v>9460</v>
      </c>
      <c r="C9523" s="263">
        <v>114.04940702098864</v>
      </c>
    </row>
    <row r="9524" spans="2:3" x14ac:dyDescent="0.25">
      <c r="B9524" s="264">
        <v>9461</v>
      </c>
      <c r="C9524" s="263">
        <v>117.36955431277995</v>
      </c>
    </row>
    <row r="9525" spans="2:3" x14ac:dyDescent="0.25">
      <c r="B9525" s="264">
        <v>9462</v>
      </c>
      <c r="C9525" s="263">
        <v>108.47692492340366</v>
      </c>
    </row>
    <row r="9526" spans="2:3" x14ac:dyDescent="0.25">
      <c r="B9526" s="264">
        <v>9463</v>
      </c>
      <c r="C9526" s="263">
        <v>141.82998748571882</v>
      </c>
    </row>
    <row r="9527" spans="2:3" x14ac:dyDescent="0.25">
      <c r="B9527" s="264">
        <v>9464</v>
      </c>
      <c r="C9527" s="263">
        <v>108.30855167739867</v>
      </c>
    </row>
    <row r="9528" spans="2:3" x14ac:dyDescent="0.25">
      <c r="B9528" s="264">
        <v>9465</v>
      </c>
      <c r="C9528" s="263">
        <v>118.38585303573893</v>
      </c>
    </row>
    <row r="9529" spans="2:3" x14ac:dyDescent="0.25">
      <c r="B9529" s="264">
        <v>9466</v>
      </c>
      <c r="C9529" s="263">
        <v>177.37043457673144</v>
      </c>
    </row>
    <row r="9530" spans="2:3" x14ac:dyDescent="0.25">
      <c r="B9530" s="264">
        <v>9467</v>
      </c>
      <c r="C9530" s="263">
        <v>136.16903005748617</v>
      </c>
    </row>
    <row r="9531" spans="2:3" x14ac:dyDescent="0.25">
      <c r="B9531" s="264">
        <v>9468</v>
      </c>
      <c r="C9531" s="263">
        <v>130.3209188331052</v>
      </c>
    </row>
    <row r="9532" spans="2:3" x14ac:dyDescent="0.25">
      <c r="B9532" s="264">
        <v>9469</v>
      </c>
      <c r="C9532" s="263">
        <v>132.47071284308956</v>
      </c>
    </row>
    <row r="9533" spans="2:3" x14ac:dyDescent="0.25">
      <c r="B9533" s="264">
        <v>9470</v>
      </c>
      <c r="C9533" s="263">
        <v>127.90340622601916</v>
      </c>
    </row>
    <row r="9534" spans="2:3" x14ac:dyDescent="0.25">
      <c r="B9534" s="264">
        <v>9471</v>
      </c>
      <c r="C9534" s="263">
        <v>155.87460370928369</v>
      </c>
    </row>
    <row r="9535" spans="2:3" x14ac:dyDescent="0.25">
      <c r="B9535" s="264">
        <v>9472</v>
      </c>
      <c r="C9535" s="263">
        <v>84.42708080041082</v>
      </c>
    </row>
    <row r="9536" spans="2:3" x14ac:dyDescent="0.25">
      <c r="B9536" s="264">
        <v>9473</v>
      </c>
      <c r="C9536" s="263">
        <v>128.71954933814203</v>
      </c>
    </row>
    <row r="9537" spans="2:3" x14ac:dyDescent="0.25">
      <c r="B9537" s="264">
        <v>9474</v>
      </c>
      <c r="C9537" s="263">
        <v>120.83152124474135</v>
      </c>
    </row>
    <row r="9538" spans="2:3" x14ac:dyDescent="0.25">
      <c r="B9538" s="264">
        <v>9475</v>
      </c>
      <c r="C9538" s="263">
        <v>119.08375240246998</v>
      </c>
    </row>
    <row r="9539" spans="2:3" x14ac:dyDescent="0.25">
      <c r="B9539" s="264">
        <v>9476</v>
      </c>
      <c r="C9539" s="263">
        <v>76.573074104910788</v>
      </c>
    </row>
    <row r="9540" spans="2:3" x14ac:dyDescent="0.25">
      <c r="B9540" s="264">
        <v>9477</v>
      </c>
      <c r="C9540" s="263">
        <v>112.66477260034743</v>
      </c>
    </row>
    <row r="9541" spans="2:3" x14ac:dyDescent="0.25">
      <c r="B9541" s="264">
        <v>9478</v>
      </c>
      <c r="C9541" s="263">
        <v>91.260890882952239</v>
      </c>
    </row>
    <row r="9542" spans="2:3" x14ac:dyDescent="0.25">
      <c r="B9542" s="264">
        <v>9479</v>
      </c>
      <c r="C9542" s="263">
        <v>145.89614780674793</v>
      </c>
    </row>
    <row r="9543" spans="2:3" x14ac:dyDescent="0.25">
      <c r="B9543" s="264">
        <v>9480</v>
      </c>
      <c r="C9543" s="263">
        <v>180.56280148167758</v>
      </c>
    </row>
    <row r="9544" spans="2:3" x14ac:dyDescent="0.25">
      <c r="B9544" s="264">
        <v>9481</v>
      </c>
      <c r="C9544" s="263">
        <v>109.13707871629589</v>
      </c>
    </row>
    <row r="9545" spans="2:3" x14ac:dyDescent="0.25">
      <c r="B9545" s="264">
        <v>9482</v>
      </c>
      <c r="C9545" s="263">
        <v>114.6467768337647</v>
      </c>
    </row>
    <row r="9546" spans="2:3" x14ac:dyDescent="0.25">
      <c r="B9546" s="264">
        <v>9483</v>
      </c>
      <c r="C9546" s="263">
        <v>108.4479687176981</v>
      </c>
    </row>
    <row r="9547" spans="2:3" x14ac:dyDescent="0.25">
      <c r="B9547" s="264">
        <v>9484</v>
      </c>
      <c r="C9547" s="263">
        <v>82.355971476585339</v>
      </c>
    </row>
    <row r="9548" spans="2:3" x14ac:dyDescent="0.25">
      <c r="B9548" s="264">
        <v>9485</v>
      </c>
      <c r="C9548" s="263">
        <v>125.12251963750836</v>
      </c>
    </row>
    <row r="9549" spans="2:3" x14ac:dyDescent="0.25">
      <c r="B9549" s="264">
        <v>9486</v>
      </c>
      <c r="C9549" s="263">
        <v>116.43634685376894</v>
      </c>
    </row>
    <row r="9550" spans="2:3" x14ac:dyDescent="0.25">
      <c r="B9550" s="264">
        <v>9487</v>
      </c>
      <c r="C9550" s="263">
        <v>127.68768207450309</v>
      </c>
    </row>
    <row r="9551" spans="2:3" x14ac:dyDescent="0.25">
      <c r="B9551" s="264">
        <v>9488</v>
      </c>
      <c r="C9551" s="263">
        <v>135.47190156739231</v>
      </c>
    </row>
    <row r="9552" spans="2:3" x14ac:dyDescent="0.25">
      <c r="B9552" s="264">
        <v>9489</v>
      </c>
      <c r="C9552" s="263">
        <v>100.16943408564661</v>
      </c>
    </row>
    <row r="9553" spans="2:3" x14ac:dyDescent="0.25">
      <c r="B9553" s="264">
        <v>9490</v>
      </c>
      <c r="C9553" s="263">
        <v>159.4297859397164</v>
      </c>
    </row>
    <row r="9554" spans="2:3" x14ac:dyDescent="0.25">
      <c r="B9554" s="264">
        <v>9491</v>
      </c>
      <c r="C9554" s="263">
        <v>103.66956354954243</v>
      </c>
    </row>
    <row r="9555" spans="2:3" x14ac:dyDescent="0.25">
      <c r="B9555" s="264">
        <v>9492</v>
      </c>
      <c r="C9555" s="263">
        <v>144.74914931280884</v>
      </c>
    </row>
    <row r="9556" spans="2:3" x14ac:dyDescent="0.25">
      <c r="B9556" s="264">
        <v>9493</v>
      </c>
      <c r="C9556" s="263">
        <v>146.42178148708683</v>
      </c>
    </row>
    <row r="9557" spans="2:3" x14ac:dyDescent="0.25">
      <c r="B9557" s="264">
        <v>9494</v>
      </c>
      <c r="C9557" s="263">
        <v>128.01642081413058</v>
      </c>
    </row>
    <row r="9558" spans="2:3" x14ac:dyDescent="0.25">
      <c r="B9558" s="264">
        <v>9495</v>
      </c>
      <c r="C9558" s="263">
        <v>111.62612720038076</v>
      </c>
    </row>
    <row r="9559" spans="2:3" x14ac:dyDescent="0.25">
      <c r="B9559" s="264">
        <v>9496</v>
      </c>
      <c r="C9559" s="263">
        <v>163.21287318079703</v>
      </c>
    </row>
    <row r="9560" spans="2:3" x14ac:dyDescent="0.25">
      <c r="B9560" s="264">
        <v>9497</v>
      </c>
      <c r="C9560" s="263">
        <v>134.72815491290305</v>
      </c>
    </row>
    <row r="9561" spans="2:3" x14ac:dyDescent="0.25">
      <c r="B9561" s="264">
        <v>9498</v>
      </c>
      <c r="C9561" s="263">
        <v>135.59449780104771</v>
      </c>
    </row>
    <row r="9562" spans="2:3" x14ac:dyDescent="0.25">
      <c r="B9562" s="264">
        <v>9499</v>
      </c>
      <c r="C9562" s="263">
        <v>154.90583961220079</v>
      </c>
    </row>
    <row r="9563" spans="2:3" x14ac:dyDescent="0.25">
      <c r="B9563" s="264">
        <v>9500</v>
      </c>
      <c r="C9563" s="263">
        <v>99.065298657244227</v>
      </c>
    </row>
    <row r="9564" spans="2:3" x14ac:dyDescent="0.25">
      <c r="B9564" s="264">
        <v>9501</v>
      </c>
      <c r="C9564" s="263">
        <v>81.167853650143002</v>
      </c>
    </row>
    <row r="9565" spans="2:3" x14ac:dyDescent="0.25">
      <c r="B9565" s="264">
        <v>9502</v>
      </c>
      <c r="C9565" s="263">
        <v>108.03957197186428</v>
      </c>
    </row>
    <row r="9566" spans="2:3" x14ac:dyDescent="0.25">
      <c r="B9566" s="264">
        <v>9503</v>
      </c>
      <c r="C9566" s="263">
        <v>117.97799004988937</v>
      </c>
    </row>
    <row r="9567" spans="2:3" x14ac:dyDescent="0.25">
      <c r="B9567" s="264">
        <v>9504</v>
      </c>
      <c r="C9567" s="263">
        <v>136.73746878238833</v>
      </c>
    </row>
    <row r="9568" spans="2:3" x14ac:dyDescent="0.25">
      <c r="B9568" s="264">
        <v>9505</v>
      </c>
      <c r="C9568" s="263">
        <v>114.34256109310198</v>
      </c>
    </row>
    <row r="9569" spans="2:3" x14ac:dyDescent="0.25">
      <c r="B9569" s="264">
        <v>9506</v>
      </c>
      <c r="C9569" s="263">
        <v>151.70385998540547</v>
      </c>
    </row>
    <row r="9570" spans="2:3" x14ac:dyDescent="0.25">
      <c r="B9570" s="264">
        <v>9507</v>
      </c>
      <c r="C9570" s="263">
        <v>107.77711910757984</v>
      </c>
    </row>
    <row r="9571" spans="2:3" x14ac:dyDescent="0.25">
      <c r="B9571" s="264">
        <v>9508</v>
      </c>
      <c r="C9571" s="263">
        <v>121.58191899283077</v>
      </c>
    </row>
    <row r="9572" spans="2:3" x14ac:dyDescent="0.25">
      <c r="B9572" s="264">
        <v>9509</v>
      </c>
      <c r="C9572" s="263">
        <v>82.405604397211278</v>
      </c>
    </row>
    <row r="9573" spans="2:3" x14ac:dyDescent="0.25">
      <c r="B9573" s="264">
        <v>9510</v>
      </c>
      <c r="C9573" s="263">
        <v>107.90213556723177</v>
      </c>
    </row>
    <row r="9574" spans="2:3" x14ac:dyDescent="0.25">
      <c r="B9574" s="264">
        <v>9511</v>
      </c>
      <c r="C9574" s="263">
        <v>77.796018354681507</v>
      </c>
    </row>
    <row r="9575" spans="2:3" x14ac:dyDescent="0.25">
      <c r="B9575" s="264">
        <v>9512</v>
      </c>
      <c r="C9575" s="263">
        <v>163.60689886821544</v>
      </c>
    </row>
    <row r="9576" spans="2:3" x14ac:dyDescent="0.25">
      <c r="B9576" s="264">
        <v>9513</v>
      </c>
      <c r="C9576" s="263">
        <v>133.70130550758398</v>
      </c>
    </row>
    <row r="9577" spans="2:3" x14ac:dyDescent="0.25">
      <c r="B9577" s="264">
        <v>9514</v>
      </c>
      <c r="C9577" s="263">
        <v>96.564461052863322</v>
      </c>
    </row>
    <row r="9578" spans="2:3" x14ac:dyDescent="0.25">
      <c r="B9578" s="264">
        <v>9515</v>
      </c>
      <c r="C9578" s="263">
        <v>111.93814911714283</v>
      </c>
    </row>
    <row r="9579" spans="2:3" x14ac:dyDescent="0.25">
      <c r="B9579" s="264">
        <v>9516</v>
      </c>
      <c r="C9579" s="263">
        <v>139.07695768725654</v>
      </c>
    </row>
    <row r="9580" spans="2:3" x14ac:dyDescent="0.25">
      <c r="B9580" s="264">
        <v>9517</v>
      </c>
      <c r="C9580" s="263">
        <v>147.13151330011172</v>
      </c>
    </row>
    <row r="9581" spans="2:3" x14ac:dyDescent="0.25">
      <c r="B9581" s="264">
        <v>9518</v>
      </c>
      <c r="C9581" s="263">
        <v>112.11822837059633</v>
      </c>
    </row>
    <row r="9582" spans="2:3" x14ac:dyDescent="0.25">
      <c r="B9582" s="264">
        <v>9519</v>
      </c>
      <c r="C9582" s="263">
        <v>134.89717578166085</v>
      </c>
    </row>
    <row r="9583" spans="2:3" x14ac:dyDescent="0.25">
      <c r="B9583" s="264">
        <v>9520</v>
      </c>
      <c r="C9583" s="263">
        <v>104.7993812160002</v>
      </c>
    </row>
    <row r="9584" spans="2:3" x14ac:dyDescent="0.25">
      <c r="B9584" s="264">
        <v>9521</v>
      </c>
      <c r="C9584" s="263">
        <v>124.19952185590238</v>
      </c>
    </row>
    <row r="9585" spans="2:3" x14ac:dyDescent="0.25">
      <c r="B9585" s="264">
        <v>9522</v>
      </c>
      <c r="C9585" s="263">
        <v>104.43575790642475</v>
      </c>
    </row>
    <row r="9586" spans="2:3" x14ac:dyDescent="0.25">
      <c r="B9586" s="264">
        <v>9523</v>
      </c>
      <c r="C9586" s="263">
        <v>114.4282743745469</v>
      </c>
    </row>
    <row r="9587" spans="2:3" x14ac:dyDescent="0.25">
      <c r="B9587" s="264">
        <v>9524</v>
      </c>
      <c r="C9587" s="263">
        <v>123.94818766608326</v>
      </c>
    </row>
    <row r="9588" spans="2:3" x14ac:dyDescent="0.25">
      <c r="B9588" s="264">
        <v>9525</v>
      </c>
      <c r="C9588" s="263">
        <v>126.15084228618771</v>
      </c>
    </row>
    <row r="9589" spans="2:3" x14ac:dyDescent="0.25">
      <c r="B9589" s="264">
        <v>9526</v>
      </c>
      <c r="C9589" s="263">
        <v>150.03902131949005</v>
      </c>
    </row>
    <row r="9590" spans="2:3" x14ac:dyDescent="0.25">
      <c r="B9590" s="264">
        <v>9527</v>
      </c>
      <c r="C9590" s="263">
        <v>116.66830363548674</v>
      </c>
    </row>
    <row r="9591" spans="2:3" x14ac:dyDescent="0.25">
      <c r="B9591" s="264">
        <v>9528</v>
      </c>
      <c r="C9591" s="263">
        <v>118.58117416380385</v>
      </c>
    </row>
    <row r="9592" spans="2:3" x14ac:dyDescent="0.25">
      <c r="B9592" s="264">
        <v>9529</v>
      </c>
      <c r="C9592" s="263">
        <v>121.60150722627959</v>
      </c>
    </row>
    <row r="9593" spans="2:3" x14ac:dyDescent="0.25">
      <c r="B9593" s="264">
        <v>9530</v>
      </c>
      <c r="C9593" s="263">
        <v>127.51715313193664</v>
      </c>
    </row>
    <row r="9594" spans="2:3" x14ac:dyDescent="0.25">
      <c r="B9594" s="264">
        <v>9531</v>
      </c>
      <c r="C9594" s="263">
        <v>129.74766633112961</v>
      </c>
    </row>
    <row r="9595" spans="2:3" x14ac:dyDescent="0.25">
      <c r="B9595" s="264">
        <v>9532</v>
      </c>
      <c r="C9595" s="263">
        <v>91.309383162977454</v>
      </c>
    </row>
    <row r="9596" spans="2:3" x14ac:dyDescent="0.25">
      <c r="B9596" s="264">
        <v>9533</v>
      </c>
      <c r="C9596" s="263">
        <v>112.3429966757457</v>
      </c>
    </row>
    <row r="9597" spans="2:3" x14ac:dyDescent="0.25">
      <c r="B9597" s="264">
        <v>9534</v>
      </c>
      <c r="C9597" s="263">
        <v>113.77434768140515</v>
      </c>
    </row>
    <row r="9598" spans="2:3" x14ac:dyDescent="0.25">
      <c r="B9598" s="264">
        <v>9535</v>
      </c>
      <c r="C9598" s="263">
        <v>110.44988220462609</v>
      </c>
    </row>
    <row r="9599" spans="2:3" x14ac:dyDescent="0.25">
      <c r="B9599" s="264">
        <v>9536</v>
      </c>
      <c r="C9599" s="263">
        <v>121.56647017659014</v>
      </c>
    </row>
    <row r="9600" spans="2:3" x14ac:dyDescent="0.25">
      <c r="B9600" s="264">
        <v>9537</v>
      </c>
      <c r="C9600" s="263">
        <v>100.13630004813567</v>
      </c>
    </row>
    <row r="9601" spans="2:3" x14ac:dyDescent="0.25">
      <c r="B9601" s="264">
        <v>9538</v>
      </c>
      <c r="C9601" s="263">
        <v>165.95429064534386</v>
      </c>
    </row>
    <row r="9602" spans="2:3" x14ac:dyDescent="0.25">
      <c r="B9602" s="264">
        <v>9539</v>
      </c>
      <c r="C9602" s="263">
        <v>61.134487361377708</v>
      </c>
    </row>
    <row r="9603" spans="2:3" x14ac:dyDescent="0.25">
      <c r="B9603" s="264">
        <v>9540</v>
      </c>
      <c r="C9603" s="263">
        <v>128.35646812535694</v>
      </c>
    </row>
    <row r="9604" spans="2:3" x14ac:dyDescent="0.25">
      <c r="B9604" s="264">
        <v>9541</v>
      </c>
      <c r="C9604" s="263">
        <v>69.310273677470235</v>
      </c>
    </row>
    <row r="9605" spans="2:3" x14ac:dyDescent="0.25">
      <c r="B9605" s="264">
        <v>9542</v>
      </c>
      <c r="C9605" s="263">
        <v>105.92375113280509</v>
      </c>
    </row>
    <row r="9606" spans="2:3" x14ac:dyDescent="0.25">
      <c r="B9606" s="264">
        <v>9543</v>
      </c>
      <c r="C9606" s="263">
        <v>141.09534767478402</v>
      </c>
    </row>
    <row r="9607" spans="2:3" x14ac:dyDescent="0.25">
      <c r="B9607" s="264">
        <v>9544</v>
      </c>
      <c r="C9607" s="263">
        <v>147.05410886379147</v>
      </c>
    </row>
    <row r="9608" spans="2:3" x14ac:dyDescent="0.25">
      <c r="B9608" s="264">
        <v>9545</v>
      </c>
      <c r="C9608" s="263">
        <v>145.22610733314249</v>
      </c>
    </row>
    <row r="9609" spans="2:3" x14ac:dyDescent="0.25">
      <c r="B9609" s="264">
        <v>9546</v>
      </c>
      <c r="C9609" s="263">
        <v>141.44772047627421</v>
      </c>
    </row>
    <row r="9610" spans="2:3" x14ac:dyDescent="0.25">
      <c r="B9610" s="264">
        <v>9547</v>
      </c>
      <c r="C9610" s="263">
        <v>120.7292999463107</v>
      </c>
    </row>
    <row r="9611" spans="2:3" x14ac:dyDescent="0.25">
      <c r="B9611" s="264">
        <v>9548</v>
      </c>
      <c r="C9611" s="263">
        <v>119.34642715862081</v>
      </c>
    </row>
    <row r="9612" spans="2:3" x14ac:dyDescent="0.25">
      <c r="B9612" s="264">
        <v>9549</v>
      </c>
      <c r="C9612" s="263">
        <v>112.9245080616781</v>
      </c>
    </row>
    <row r="9613" spans="2:3" x14ac:dyDescent="0.25">
      <c r="B9613" s="264">
        <v>9550</v>
      </c>
      <c r="C9613" s="263">
        <v>127.40547973585481</v>
      </c>
    </row>
    <row r="9614" spans="2:3" x14ac:dyDescent="0.25">
      <c r="B9614" s="264">
        <v>9551</v>
      </c>
      <c r="C9614" s="263">
        <v>133.07320238917788</v>
      </c>
    </row>
    <row r="9615" spans="2:3" x14ac:dyDescent="0.25">
      <c r="B9615" s="264">
        <v>9552</v>
      </c>
      <c r="C9615" s="263">
        <v>137.73060191284489</v>
      </c>
    </row>
    <row r="9616" spans="2:3" x14ac:dyDescent="0.25">
      <c r="B9616" s="264">
        <v>9553</v>
      </c>
      <c r="C9616" s="263">
        <v>102.83271495031153</v>
      </c>
    </row>
    <row r="9617" spans="2:3" x14ac:dyDescent="0.25">
      <c r="B9617" s="264">
        <v>9554</v>
      </c>
      <c r="C9617" s="263">
        <v>103.3235768136098</v>
      </c>
    </row>
    <row r="9618" spans="2:3" x14ac:dyDescent="0.25">
      <c r="B9618" s="264">
        <v>9555</v>
      </c>
      <c r="C9618" s="263">
        <v>115.14665667902342</v>
      </c>
    </row>
    <row r="9619" spans="2:3" x14ac:dyDescent="0.25">
      <c r="B9619" s="264">
        <v>9556</v>
      </c>
      <c r="C9619" s="263">
        <v>66.806010626641168</v>
      </c>
    </row>
    <row r="9620" spans="2:3" x14ac:dyDescent="0.25">
      <c r="B9620" s="264">
        <v>9557</v>
      </c>
      <c r="C9620" s="263">
        <v>74.438917596498044</v>
      </c>
    </row>
    <row r="9621" spans="2:3" x14ac:dyDescent="0.25">
      <c r="B9621" s="264">
        <v>9558</v>
      </c>
      <c r="C9621" s="263">
        <v>142.20482881820078</v>
      </c>
    </row>
    <row r="9622" spans="2:3" x14ac:dyDescent="0.25">
      <c r="B9622" s="264">
        <v>9559</v>
      </c>
      <c r="C9622" s="263">
        <v>150.60408319345555</v>
      </c>
    </row>
    <row r="9623" spans="2:3" x14ac:dyDescent="0.25">
      <c r="B9623" s="264">
        <v>9560</v>
      </c>
      <c r="C9623" s="263">
        <v>118.772809634328</v>
      </c>
    </row>
    <row r="9624" spans="2:3" x14ac:dyDescent="0.25">
      <c r="B9624" s="264">
        <v>9561</v>
      </c>
      <c r="C9624" s="263">
        <v>144.78302599544821</v>
      </c>
    </row>
    <row r="9625" spans="2:3" x14ac:dyDescent="0.25">
      <c r="B9625" s="264">
        <v>9562</v>
      </c>
      <c r="C9625" s="263">
        <v>146.03582807581449</v>
      </c>
    </row>
    <row r="9626" spans="2:3" x14ac:dyDescent="0.25">
      <c r="B9626" s="264">
        <v>9563</v>
      </c>
      <c r="C9626" s="263">
        <v>84.129580446163118</v>
      </c>
    </row>
    <row r="9627" spans="2:3" x14ac:dyDescent="0.25">
      <c r="B9627" s="264">
        <v>9564</v>
      </c>
      <c r="C9627" s="263">
        <v>116.4674778553438</v>
      </c>
    </row>
    <row r="9628" spans="2:3" x14ac:dyDescent="0.25">
      <c r="B9628" s="264">
        <v>9565</v>
      </c>
      <c r="C9628" s="263">
        <v>113.30273423458125</v>
      </c>
    </row>
    <row r="9629" spans="2:3" x14ac:dyDescent="0.25">
      <c r="B9629" s="264">
        <v>9566</v>
      </c>
      <c r="C9629" s="263">
        <v>126.59505054310719</v>
      </c>
    </row>
    <row r="9630" spans="2:3" x14ac:dyDescent="0.25">
      <c r="B9630" s="264">
        <v>9567</v>
      </c>
      <c r="C9630" s="263">
        <v>124.15519959206343</v>
      </c>
    </row>
    <row r="9631" spans="2:3" x14ac:dyDescent="0.25">
      <c r="B9631" s="264">
        <v>9568</v>
      </c>
      <c r="C9631" s="263">
        <v>127.69580464845339</v>
      </c>
    </row>
    <row r="9632" spans="2:3" x14ac:dyDescent="0.25">
      <c r="B9632" s="264">
        <v>9569</v>
      </c>
      <c r="C9632" s="263">
        <v>102.67445352000431</v>
      </c>
    </row>
    <row r="9633" spans="2:3" x14ac:dyDescent="0.25">
      <c r="B9633" s="264">
        <v>9570</v>
      </c>
      <c r="C9633" s="263">
        <v>147.27475182632145</v>
      </c>
    </row>
    <row r="9634" spans="2:3" x14ac:dyDescent="0.25">
      <c r="B9634" s="264">
        <v>9571</v>
      </c>
      <c r="C9634" s="263">
        <v>54.057724953105975</v>
      </c>
    </row>
    <row r="9635" spans="2:3" x14ac:dyDescent="0.25">
      <c r="B9635" s="264">
        <v>9572</v>
      </c>
      <c r="C9635" s="263">
        <v>95.421378337100577</v>
      </c>
    </row>
    <row r="9636" spans="2:3" x14ac:dyDescent="0.25">
      <c r="B9636" s="264">
        <v>9573</v>
      </c>
      <c r="C9636" s="263">
        <v>125.69004011125587</v>
      </c>
    </row>
    <row r="9637" spans="2:3" x14ac:dyDescent="0.25">
      <c r="B9637" s="264">
        <v>9574</v>
      </c>
      <c r="C9637" s="263">
        <v>131.22550548891309</v>
      </c>
    </row>
    <row r="9638" spans="2:3" x14ac:dyDescent="0.25">
      <c r="B9638" s="264">
        <v>9575</v>
      </c>
      <c r="C9638" s="263">
        <v>75.344759362751688</v>
      </c>
    </row>
    <row r="9639" spans="2:3" x14ac:dyDescent="0.25">
      <c r="B9639" s="264">
        <v>9576</v>
      </c>
      <c r="C9639" s="263">
        <v>137.37255250583516</v>
      </c>
    </row>
    <row r="9640" spans="2:3" x14ac:dyDescent="0.25">
      <c r="B9640" s="264">
        <v>9577</v>
      </c>
      <c r="C9640" s="263">
        <v>136.1277405773981</v>
      </c>
    </row>
    <row r="9641" spans="2:3" x14ac:dyDescent="0.25">
      <c r="B9641" s="264">
        <v>9578</v>
      </c>
      <c r="C9641" s="263">
        <v>162.49528345151575</v>
      </c>
    </row>
    <row r="9642" spans="2:3" x14ac:dyDescent="0.25">
      <c r="B9642" s="264">
        <v>9579</v>
      </c>
      <c r="C9642" s="263">
        <v>121.62355048785702</v>
      </c>
    </row>
    <row r="9643" spans="2:3" x14ac:dyDescent="0.25">
      <c r="B9643" s="264">
        <v>9580</v>
      </c>
      <c r="C9643" s="263">
        <v>175.84110342766948</v>
      </c>
    </row>
    <row r="9644" spans="2:3" x14ac:dyDescent="0.25">
      <c r="B9644" s="264">
        <v>9581</v>
      </c>
      <c r="C9644" s="263">
        <v>117.22311407929564</v>
      </c>
    </row>
    <row r="9645" spans="2:3" x14ac:dyDescent="0.25">
      <c r="B9645" s="264">
        <v>9582</v>
      </c>
      <c r="C9645" s="263">
        <v>135.73872940727006</v>
      </c>
    </row>
    <row r="9646" spans="2:3" x14ac:dyDescent="0.25">
      <c r="B9646" s="264">
        <v>9583</v>
      </c>
      <c r="C9646" s="263">
        <v>87.04331412328763</v>
      </c>
    </row>
    <row r="9647" spans="2:3" x14ac:dyDescent="0.25">
      <c r="B9647" s="264">
        <v>9584</v>
      </c>
      <c r="C9647" s="263">
        <v>139.89429098334568</v>
      </c>
    </row>
    <row r="9648" spans="2:3" x14ac:dyDescent="0.25">
      <c r="B9648" s="264">
        <v>9585</v>
      </c>
      <c r="C9648" s="263">
        <v>151.5431505341964</v>
      </c>
    </row>
    <row r="9649" spans="2:3" x14ac:dyDescent="0.25">
      <c r="B9649" s="264">
        <v>9586</v>
      </c>
      <c r="C9649" s="263">
        <v>136.08609980216292</v>
      </c>
    </row>
    <row r="9650" spans="2:3" x14ac:dyDescent="0.25">
      <c r="B9650" s="264">
        <v>9587</v>
      </c>
      <c r="C9650" s="263">
        <v>155.75449786489105</v>
      </c>
    </row>
    <row r="9651" spans="2:3" x14ac:dyDescent="0.25">
      <c r="B9651" s="264">
        <v>9588</v>
      </c>
      <c r="C9651" s="263">
        <v>110.20119242234914</v>
      </c>
    </row>
    <row r="9652" spans="2:3" x14ac:dyDescent="0.25">
      <c r="B9652" s="264">
        <v>9589</v>
      </c>
      <c r="C9652" s="263">
        <v>115.83090821742491</v>
      </c>
    </row>
    <row r="9653" spans="2:3" x14ac:dyDescent="0.25">
      <c r="B9653" s="264">
        <v>9590</v>
      </c>
      <c r="C9653" s="263">
        <v>91.480155827522339</v>
      </c>
    </row>
    <row r="9654" spans="2:3" x14ac:dyDescent="0.25">
      <c r="B9654" s="264">
        <v>9591</v>
      </c>
      <c r="C9654" s="263">
        <v>116.57539756682742</v>
      </c>
    </row>
    <row r="9655" spans="2:3" x14ac:dyDescent="0.25">
      <c r="B9655" s="264">
        <v>9592</v>
      </c>
      <c r="C9655" s="263">
        <v>113.78570059678574</v>
      </c>
    </row>
    <row r="9656" spans="2:3" x14ac:dyDescent="0.25">
      <c r="B9656" s="264">
        <v>9593</v>
      </c>
      <c r="C9656" s="263">
        <v>124.23315287570898</v>
      </c>
    </row>
    <row r="9657" spans="2:3" x14ac:dyDescent="0.25">
      <c r="B9657" s="264">
        <v>9594</v>
      </c>
      <c r="C9657" s="263">
        <v>129.71411274732702</v>
      </c>
    </row>
    <row r="9658" spans="2:3" x14ac:dyDescent="0.25">
      <c r="B9658" s="264">
        <v>9595</v>
      </c>
      <c r="C9658" s="263">
        <v>150.1311083921789</v>
      </c>
    </row>
    <row r="9659" spans="2:3" x14ac:dyDescent="0.25">
      <c r="B9659" s="264">
        <v>9596</v>
      </c>
      <c r="C9659" s="263">
        <v>82.060414764641052</v>
      </c>
    </row>
    <row r="9660" spans="2:3" x14ac:dyDescent="0.25">
      <c r="B9660" s="264">
        <v>9597</v>
      </c>
      <c r="C9660" s="263">
        <v>75.788498612568588</v>
      </c>
    </row>
    <row r="9661" spans="2:3" x14ac:dyDescent="0.25">
      <c r="B9661" s="264">
        <v>9598</v>
      </c>
      <c r="C9661" s="263">
        <v>130.3395301778009</v>
      </c>
    </row>
    <row r="9662" spans="2:3" x14ac:dyDescent="0.25">
      <c r="B9662" s="264">
        <v>9599</v>
      </c>
      <c r="C9662" s="263">
        <v>135.01775070411574</v>
      </c>
    </row>
    <row r="9663" spans="2:3" x14ac:dyDescent="0.25">
      <c r="B9663" s="264">
        <v>9600</v>
      </c>
      <c r="C9663" s="263">
        <v>81.655607145021193</v>
      </c>
    </row>
    <row r="9664" spans="2:3" x14ac:dyDescent="0.25">
      <c r="B9664" s="264">
        <v>9601</v>
      </c>
      <c r="C9664" s="263">
        <v>106.20726589885638</v>
      </c>
    </row>
    <row r="9665" spans="2:3" x14ac:dyDescent="0.25">
      <c r="B9665" s="264">
        <v>9602</v>
      </c>
      <c r="C9665" s="263">
        <v>80.079205067502727</v>
      </c>
    </row>
    <row r="9666" spans="2:3" x14ac:dyDescent="0.25">
      <c r="B9666" s="264">
        <v>9603</v>
      </c>
      <c r="C9666" s="263">
        <v>93.414585933949468</v>
      </c>
    </row>
    <row r="9667" spans="2:3" x14ac:dyDescent="0.25">
      <c r="B9667" s="264">
        <v>9604</v>
      </c>
      <c r="C9667" s="263">
        <v>148.47016231071186</v>
      </c>
    </row>
    <row r="9668" spans="2:3" x14ac:dyDescent="0.25">
      <c r="B9668" s="264">
        <v>9605</v>
      </c>
      <c r="C9668" s="263">
        <v>103.82892018441521</v>
      </c>
    </row>
    <row r="9669" spans="2:3" x14ac:dyDescent="0.25">
      <c r="B9669" s="264">
        <v>9606</v>
      </c>
      <c r="C9669" s="263">
        <v>127.62512994153653</v>
      </c>
    </row>
    <row r="9670" spans="2:3" x14ac:dyDescent="0.25">
      <c r="B9670" s="264">
        <v>9607</v>
      </c>
      <c r="C9670" s="263">
        <v>124.23125255319775</v>
      </c>
    </row>
    <row r="9671" spans="2:3" x14ac:dyDescent="0.25">
      <c r="B9671" s="264">
        <v>9608</v>
      </c>
      <c r="C9671" s="263">
        <v>116.86471049889782</v>
      </c>
    </row>
    <row r="9672" spans="2:3" x14ac:dyDescent="0.25">
      <c r="B9672" s="264">
        <v>9609</v>
      </c>
      <c r="C9672" s="263">
        <v>132.41642516166345</v>
      </c>
    </row>
    <row r="9673" spans="2:3" x14ac:dyDescent="0.25">
      <c r="B9673" s="264">
        <v>9610</v>
      </c>
      <c r="C9673" s="263">
        <v>149.34675442135949</v>
      </c>
    </row>
    <row r="9674" spans="2:3" x14ac:dyDescent="0.25">
      <c r="B9674" s="264">
        <v>9611</v>
      </c>
      <c r="C9674" s="263">
        <v>171.26695733601048</v>
      </c>
    </row>
    <row r="9675" spans="2:3" x14ac:dyDescent="0.25">
      <c r="B9675" s="264">
        <v>9612</v>
      </c>
      <c r="C9675" s="263">
        <v>112.30099125770347</v>
      </c>
    </row>
    <row r="9676" spans="2:3" x14ac:dyDescent="0.25">
      <c r="B9676" s="264">
        <v>9613</v>
      </c>
      <c r="C9676" s="263">
        <v>114.76611638292404</v>
      </c>
    </row>
    <row r="9677" spans="2:3" x14ac:dyDescent="0.25">
      <c r="B9677" s="264">
        <v>9614</v>
      </c>
      <c r="C9677" s="263">
        <v>98.484057850944453</v>
      </c>
    </row>
    <row r="9678" spans="2:3" x14ac:dyDescent="0.25">
      <c r="B9678" s="264">
        <v>9615</v>
      </c>
      <c r="C9678" s="263">
        <v>113.06336391854646</v>
      </c>
    </row>
    <row r="9679" spans="2:3" x14ac:dyDescent="0.25">
      <c r="B9679" s="264">
        <v>9616</v>
      </c>
      <c r="C9679" s="263">
        <v>132.4506673533669</v>
      </c>
    </row>
    <row r="9680" spans="2:3" x14ac:dyDescent="0.25">
      <c r="B9680" s="264">
        <v>9617</v>
      </c>
      <c r="C9680" s="263">
        <v>101.02392656615956</v>
      </c>
    </row>
    <row r="9681" spans="2:3" x14ac:dyDescent="0.25">
      <c r="B9681" s="264">
        <v>9618</v>
      </c>
      <c r="C9681" s="263">
        <v>118.78188816728998</v>
      </c>
    </row>
    <row r="9682" spans="2:3" x14ac:dyDescent="0.25">
      <c r="B9682" s="264">
        <v>9619</v>
      </c>
      <c r="C9682" s="263">
        <v>113.84127372565473</v>
      </c>
    </row>
    <row r="9683" spans="2:3" x14ac:dyDescent="0.25">
      <c r="B9683" s="264">
        <v>9620</v>
      </c>
      <c r="C9683" s="263">
        <v>145.45884812056366</v>
      </c>
    </row>
    <row r="9684" spans="2:3" x14ac:dyDescent="0.25">
      <c r="B9684" s="264">
        <v>9621</v>
      </c>
      <c r="C9684" s="263">
        <v>112.01875666636732</v>
      </c>
    </row>
    <row r="9685" spans="2:3" x14ac:dyDescent="0.25">
      <c r="B9685" s="264">
        <v>9622</v>
      </c>
      <c r="C9685" s="263">
        <v>129.97473406025665</v>
      </c>
    </row>
    <row r="9686" spans="2:3" x14ac:dyDescent="0.25">
      <c r="B9686" s="264">
        <v>9623</v>
      </c>
      <c r="C9686" s="263">
        <v>101.30590961422</v>
      </c>
    </row>
    <row r="9687" spans="2:3" x14ac:dyDescent="0.25">
      <c r="B9687" s="264">
        <v>9624</v>
      </c>
      <c r="C9687" s="263">
        <v>82.009693080164908</v>
      </c>
    </row>
    <row r="9688" spans="2:3" x14ac:dyDescent="0.25">
      <c r="B9688" s="264">
        <v>9625</v>
      </c>
      <c r="C9688" s="263">
        <v>160.34778885571507</v>
      </c>
    </row>
    <row r="9689" spans="2:3" x14ac:dyDescent="0.25">
      <c r="B9689" s="264">
        <v>9626</v>
      </c>
      <c r="C9689" s="263">
        <v>127.42080544494188</v>
      </c>
    </row>
    <row r="9690" spans="2:3" x14ac:dyDescent="0.25">
      <c r="B9690" s="264">
        <v>9627</v>
      </c>
      <c r="C9690" s="263">
        <v>116.63432733700616</v>
      </c>
    </row>
    <row r="9691" spans="2:3" x14ac:dyDescent="0.25">
      <c r="B9691" s="264">
        <v>9628</v>
      </c>
      <c r="C9691" s="263">
        <v>123.21420632808918</v>
      </c>
    </row>
    <row r="9692" spans="2:3" x14ac:dyDescent="0.25">
      <c r="B9692" s="264">
        <v>9629</v>
      </c>
      <c r="C9692" s="263">
        <v>116.97267317032836</v>
      </c>
    </row>
    <row r="9693" spans="2:3" x14ac:dyDescent="0.25">
      <c r="B9693" s="264">
        <v>9630</v>
      </c>
      <c r="C9693" s="263">
        <v>97.2248571795011</v>
      </c>
    </row>
    <row r="9694" spans="2:3" x14ac:dyDescent="0.25">
      <c r="B9694" s="264">
        <v>9631</v>
      </c>
      <c r="C9694" s="263">
        <v>103.91100943821149</v>
      </c>
    </row>
    <row r="9695" spans="2:3" x14ac:dyDescent="0.25">
      <c r="B9695" s="264">
        <v>9632</v>
      </c>
      <c r="C9695" s="263">
        <v>121.52013869641752</v>
      </c>
    </row>
    <row r="9696" spans="2:3" x14ac:dyDescent="0.25">
      <c r="B9696" s="264">
        <v>9633</v>
      </c>
      <c r="C9696" s="263">
        <v>93.540024474784545</v>
      </c>
    </row>
    <row r="9697" spans="2:3" x14ac:dyDescent="0.25">
      <c r="B9697" s="264">
        <v>9634</v>
      </c>
      <c r="C9697" s="263">
        <v>126.76579601565608</v>
      </c>
    </row>
    <row r="9698" spans="2:3" x14ac:dyDescent="0.25">
      <c r="B9698" s="264">
        <v>9635</v>
      </c>
      <c r="C9698" s="263">
        <v>125.21762043816797</v>
      </c>
    </row>
    <row r="9699" spans="2:3" x14ac:dyDescent="0.25">
      <c r="B9699" s="264">
        <v>9636</v>
      </c>
      <c r="C9699" s="263">
        <v>54.361636986872256</v>
      </c>
    </row>
    <row r="9700" spans="2:3" x14ac:dyDescent="0.25">
      <c r="B9700" s="264">
        <v>9637</v>
      </c>
      <c r="C9700" s="263">
        <v>63.632902136762453</v>
      </c>
    </row>
    <row r="9701" spans="2:3" x14ac:dyDescent="0.25">
      <c r="B9701" s="264">
        <v>9638</v>
      </c>
      <c r="C9701" s="263">
        <v>101.4114208935199</v>
      </c>
    </row>
    <row r="9702" spans="2:3" x14ac:dyDescent="0.25">
      <c r="B9702" s="264">
        <v>9639</v>
      </c>
      <c r="C9702" s="263">
        <v>145.03930358659022</v>
      </c>
    </row>
    <row r="9703" spans="2:3" x14ac:dyDescent="0.25">
      <c r="B9703" s="264">
        <v>9640</v>
      </c>
      <c r="C9703" s="263">
        <v>100.88340131489475</v>
      </c>
    </row>
    <row r="9704" spans="2:3" x14ac:dyDescent="0.25">
      <c r="B9704" s="264">
        <v>9641</v>
      </c>
      <c r="C9704" s="263">
        <v>103.20938531429377</v>
      </c>
    </row>
    <row r="9705" spans="2:3" x14ac:dyDescent="0.25">
      <c r="B9705" s="264">
        <v>9642</v>
      </c>
      <c r="C9705" s="263">
        <v>121.83912783101603</v>
      </c>
    </row>
    <row r="9706" spans="2:3" x14ac:dyDescent="0.25">
      <c r="B9706" s="264">
        <v>9643</v>
      </c>
      <c r="C9706" s="263">
        <v>97.472308044049214</v>
      </c>
    </row>
    <row r="9707" spans="2:3" x14ac:dyDescent="0.25">
      <c r="B9707" s="264">
        <v>9644</v>
      </c>
      <c r="C9707" s="263">
        <v>100.99593840890897</v>
      </c>
    </row>
    <row r="9708" spans="2:3" x14ac:dyDescent="0.25">
      <c r="B9708" s="264">
        <v>9645</v>
      </c>
      <c r="C9708" s="263">
        <v>114.86681745050379</v>
      </c>
    </row>
    <row r="9709" spans="2:3" x14ac:dyDescent="0.25">
      <c r="B9709" s="264">
        <v>9646</v>
      </c>
      <c r="C9709" s="263">
        <v>132.27646765031997</v>
      </c>
    </row>
    <row r="9710" spans="2:3" x14ac:dyDescent="0.25">
      <c r="B9710" s="264">
        <v>9647</v>
      </c>
      <c r="C9710" s="263">
        <v>130.86870234363934</v>
      </c>
    </row>
    <row r="9711" spans="2:3" x14ac:dyDescent="0.25">
      <c r="B9711" s="264">
        <v>9648</v>
      </c>
      <c r="C9711" s="263">
        <v>97.001390701828441</v>
      </c>
    </row>
    <row r="9712" spans="2:3" x14ac:dyDescent="0.25">
      <c r="B9712" s="264">
        <v>9649</v>
      </c>
      <c r="C9712" s="263">
        <v>157.59400082392844</v>
      </c>
    </row>
    <row r="9713" spans="2:3" x14ac:dyDescent="0.25">
      <c r="B9713" s="264">
        <v>9650</v>
      </c>
      <c r="C9713" s="263">
        <v>122.09492339683032</v>
      </c>
    </row>
    <row r="9714" spans="2:3" x14ac:dyDescent="0.25">
      <c r="B9714" s="264">
        <v>9651</v>
      </c>
      <c r="C9714" s="263">
        <v>147.74731842673248</v>
      </c>
    </row>
    <row r="9715" spans="2:3" x14ac:dyDescent="0.25">
      <c r="B9715" s="264">
        <v>9652</v>
      </c>
      <c r="C9715" s="263">
        <v>96.458448303397276</v>
      </c>
    </row>
    <row r="9716" spans="2:3" x14ac:dyDescent="0.25">
      <c r="B9716" s="264">
        <v>9653</v>
      </c>
      <c r="C9716" s="263">
        <v>80.957159217413931</v>
      </c>
    </row>
    <row r="9717" spans="2:3" x14ac:dyDescent="0.25">
      <c r="B9717" s="264">
        <v>9654</v>
      </c>
      <c r="C9717" s="263">
        <v>88.80421362859326</v>
      </c>
    </row>
    <row r="9718" spans="2:3" x14ac:dyDescent="0.25">
      <c r="B9718" s="264">
        <v>9655</v>
      </c>
      <c r="C9718" s="263">
        <v>111.68823623533397</v>
      </c>
    </row>
    <row r="9719" spans="2:3" x14ac:dyDescent="0.25">
      <c r="B9719" s="264">
        <v>9656</v>
      </c>
      <c r="C9719" s="263">
        <v>99.531309728312721</v>
      </c>
    </row>
    <row r="9720" spans="2:3" x14ac:dyDescent="0.25">
      <c r="B9720" s="264">
        <v>9657</v>
      </c>
      <c r="C9720" s="263">
        <v>86.289066961652054</v>
      </c>
    </row>
    <row r="9721" spans="2:3" x14ac:dyDescent="0.25">
      <c r="B9721" s="264">
        <v>9658</v>
      </c>
      <c r="C9721" s="263">
        <v>161.62114964587084</v>
      </c>
    </row>
    <row r="9722" spans="2:3" x14ac:dyDescent="0.25">
      <c r="B9722" s="264">
        <v>9659</v>
      </c>
      <c r="C9722" s="263">
        <v>95.935045438490562</v>
      </c>
    </row>
    <row r="9723" spans="2:3" x14ac:dyDescent="0.25">
      <c r="B9723" s="264">
        <v>9660</v>
      </c>
      <c r="C9723" s="263">
        <v>199.70941912096339</v>
      </c>
    </row>
    <row r="9724" spans="2:3" x14ac:dyDescent="0.25">
      <c r="B9724" s="264">
        <v>9661</v>
      </c>
      <c r="C9724" s="263">
        <v>97.634682659152304</v>
      </c>
    </row>
    <row r="9725" spans="2:3" x14ac:dyDescent="0.25">
      <c r="B9725" s="264">
        <v>9662</v>
      </c>
      <c r="C9725" s="263">
        <v>124.58262057457362</v>
      </c>
    </row>
    <row r="9726" spans="2:3" x14ac:dyDescent="0.25">
      <c r="B9726" s="264">
        <v>9663</v>
      </c>
      <c r="C9726" s="263">
        <v>130.45711754042833</v>
      </c>
    </row>
    <row r="9727" spans="2:3" x14ac:dyDescent="0.25">
      <c r="B9727" s="264">
        <v>9664</v>
      </c>
      <c r="C9727" s="263">
        <v>135.65954047491218</v>
      </c>
    </row>
    <row r="9728" spans="2:3" x14ac:dyDescent="0.25">
      <c r="B9728" s="264">
        <v>9665</v>
      </c>
      <c r="C9728" s="263">
        <v>72.84110491088137</v>
      </c>
    </row>
    <row r="9729" spans="2:3" x14ac:dyDescent="0.25">
      <c r="B9729" s="264">
        <v>9666</v>
      </c>
      <c r="C9729" s="263">
        <v>125.89369012301124</v>
      </c>
    </row>
    <row r="9730" spans="2:3" x14ac:dyDescent="0.25">
      <c r="B9730" s="264">
        <v>9667</v>
      </c>
      <c r="C9730" s="263">
        <v>132.68699098593959</v>
      </c>
    </row>
    <row r="9731" spans="2:3" x14ac:dyDescent="0.25">
      <c r="B9731" s="264">
        <v>9668</v>
      </c>
      <c r="C9731" s="263">
        <v>93.25482788421732</v>
      </c>
    </row>
    <row r="9732" spans="2:3" x14ac:dyDescent="0.25">
      <c r="B9732" s="264">
        <v>9669</v>
      </c>
      <c r="C9732" s="263">
        <v>125.25781250248839</v>
      </c>
    </row>
    <row r="9733" spans="2:3" x14ac:dyDescent="0.25">
      <c r="B9733" s="264">
        <v>9670</v>
      </c>
      <c r="C9733" s="263">
        <v>107.19181093796968</v>
      </c>
    </row>
    <row r="9734" spans="2:3" x14ac:dyDescent="0.25">
      <c r="B9734" s="264">
        <v>9671</v>
      </c>
      <c r="C9734" s="263">
        <v>125.09222566750616</v>
      </c>
    </row>
    <row r="9735" spans="2:3" x14ac:dyDescent="0.25">
      <c r="B9735" s="264">
        <v>9672</v>
      </c>
      <c r="C9735" s="263">
        <v>126.06274692967345</v>
      </c>
    </row>
    <row r="9736" spans="2:3" x14ac:dyDescent="0.25">
      <c r="B9736" s="264">
        <v>9673</v>
      </c>
      <c r="C9736" s="263">
        <v>134.32943145968267</v>
      </c>
    </row>
    <row r="9737" spans="2:3" x14ac:dyDescent="0.25">
      <c r="B9737" s="264">
        <v>9674</v>
      </c>
      <c r="C9737" s="263">
        <v>123.85361002917968</v>
      </c>
    </row>
    <row r="9738" spans="2:3" x14ac:dyDescent="0.25">
      <c r="B9738" s="264">
        <v>9675</v>
      </c>
      <c r="C9738" s="263">
        <v>151.79949356503187</v>
      </c>
    </row>
    <row r="9739" spans="2:3" x14ac:dyDescent="0.25">
      <c r="B9739" s="264">
        <v>9676</v>
      </c>
      <c r="C9739" s="263">
        <v>175.61399349182142</v>
      </c>
    </row>
    <row r="9740" spans="2:3" x14ac:dyDescent="0.25">
      <c r="B9740" s="264">
        <v>9677</v>
      </c>
      <c r="C9740" s="263">
        <v>116.13048642687752</v>
      </c>
    </row>
    <row r="9741" spans="2:3" x14ac:dyDescent="0.25">
      <c r="B9741" s="264">
        <v>9678</v>
      </c>
      <c r="C9741" s="263">
        <v>146.95830014382534</v>
      </c>
    </row>
    <row r="9742" spans="2:3" x14ac:dyDescent="0.25">
      <c r="B9742" s="264">
        <v>9679</v>
      </c>
      <c r="C9742" s="263">
        <v>132.27261740869719</v>
      </c>
    </row>
    <row r="9743" spans="2:3" x14ac:dyDescent="0.25">
      <c r="B9743" s="264">
        <v>9680</v>
      </c>
      <c r="C9743" s="263">
        <v>142.91009932218577</v>
      </c>
    </row>
    <row r="9744" spans="2:3" x14ac:dyDescent="0.25">
      <c r="B9744" s="264">
        <v>9681</v>
      </c>
      <c r="C9744" s="263">
        <v>91.747901256973478</v>
      </c>
    </row>
    <row r="9745" spans="2:3" x14ac:dyDescent="0.25">
      <c r="B9745" s="264">
        <v>9682</v>
      </c>
      <c r="C9745" s="263">
        <v>125.96152977991544</v>
      </c>
    </row>
    <row r="9746" spans="2:3" x14ac:dyDescent="0.25">
      <c r="B9746" s="264">
        <v>9683</v>
      </c>
      <c r="C9746" s="263">
        <v>122.81550756848289</v>
      </c>
    </row>
    <row r="9747" spans="2:3" x14ac:dyDescent="0.25">
      <c r="B9747" s="264">
        <v>9684</v>
      </c>
      <c r="C9747" s="263">
        <v>128.69432620158938</v>
      </c>
    </row>
    <row r="9748" spans="2:3" x14ac:dyDescent="0.25">
      <c r="B9748" s="264">
        <v>9685</v>
      </c>
      <c r="C9748" s="263">
        <v>126.32564484151897</v>
      </c>
    </row>
    <row r="9749" spans="2:3" x14ac:dyDescent="0.25">
      <c r="B9749" s="264">
        <v>9686</v>
      </c>
      <c r="C9749" s="263">
        <v>117.36874237494736</v>
      </c>
    </row>
    <row r="9750" spans="2:3" x14ac:dyDescent="0.25">
      <c r="B9750" s="264">
        <v>9687</v>
      </c>
      <c r="C9750" s="263">
        <v>116.70979691907881</v>
      </c>
    </row>
    <row r="9751" spans="2:3" x14ac:dyDescent="0.25">
      <c r="B9751" s="264">
        <v>9688</v>
      </c>
      <c r="C9751" s="263">
        <v>130.17418070019608</v>
      </c>
    </row>
    <row r="9752" spans="2:3" x14ac:dyDescent="0.25">
      <c r="B9752" s="264">
        <v>9689</v>
      </c>
      <c r="C9752" s="263">
        <v>102.93232172813806</v>
      </c>
    </row>
    <row r="9753" spans="2:3" x14ac:dyDescent="0.25">
      <c r="B9753" s="264">
        <v>9690</v>
      </c>
      <c r="C9753" s="263">
        <v>103.28356955176717</v>
      </c>
    </row>
    <row r="9754" spans="2:3" x14ac:dyDescent="0.25">
      <c r="B9754" s="264">
        <v>9691</v>
      </c>
      <c r="C9754" s="263">
        <v>120.78302660021767</v>
      </c>
    </row>
    <row r="9755" spans="2:3" x14ac:dyDescent="0.25">
      <c r="B9755" s="264">
        <v>9692</v>
      </c>
      <c r="C9755" s="263">
        <v>118.89666340517772</v>
      </c>
    </row>
    <row r="9756" spans="2:3" x14ac:dyDescent="0.25">
      <c r="B9756" s="264">
        <v>9693</v>
      </c>
      <c r="C9756" s="263">
        <v>119.34205017094148</v>
      </c>
    </row>
    <row r="9757" spans="2:3" x14ac:dyDescent="0.25">
      <c r="B9757" s="264">
        <v>9694</v>
      </c>
      <c r="C9757" s="263">
        <v>103.47272429789346</v>
      </c>
    </row>
    <row r="9758" spans="2:3" x14ac:dyDescent="0.25">
      <c r="B9758" s="264">
        <v>9695</v>
      </c>
      <c r="C9758" s="263">
        <v>146.77312341645279</v>
      </c>
    </row>
    <row r="9759" spans="2:3" x14ac:dyDescent="0.25">
      <c r="B9759" s="264">
        <v>9696</v>
      </c>
      <c r="C9759" s="263">
        <v>112.16168968396948</v>
      </c>
    </row>
    <row r="9760" spans="2:3" x14ac:dyDescent="0.25">
      <c r="B9760" s="264">
        <v>9697</v>
      </c>
      <c r="C9760" s="263">
        <v>69.535846211931158</v>
      </c>
    </row>
    <row r="9761" spans="2:3" x14ac:dyDescent="0.25">
      <c r="B9761" s="264">
        <v>9698</v>
      </c>
      <c r="C9761" s="263">
        <v>80.869538368815299</v>
      </c>
    </row>
    <row r="9762" spans="2:3" x14ac:dyDescent="0.25">
      <c r="B9762" s="264">
        <v>9699</v>
      </c>
      <c r="C9762" s="263">
        <v>168.92263604096217</v>
      </c>
    </row>
    <row r="9763" spans="2:3" x14ac:dyDescent="0.25">
      <c r="B9763" s="264">
        <v>9700</v>
      </c>
      <c r="C9763" s="263">
        <v>115.60250755413237</v>
      </c>
    </row>
    <row r="9764" spans="2:3" x14ac:dyDescent="0.25">
      <c r="B9764" s="264">
        <v>9701</v>
      </c>
      <c r="C9764" s="263">
        <v>61.295857386842201</v>
      </c>
    </row>
    <row r="9765" spans="2:3" x14ac:dyDescent="0.25">
      <c r="B9765" s="264">
        <v>9702</v>
      </c>
      <c r="C9765" s="263">
        <v>106.81757890335297</v>
      </c>
    </row>
    <row r="9766" spans="2:3" x14ac:dyDescent="0.25">
      <c r="B9766" s="264">
        <v>9703</v>
      </c>
      <c r="C9766" s="263">
        <v>99.089552122790394</v>
      </c>
    </row>
    <row r="9767" spans="2:3" x14ac:dyDescent="0.25">
      <c r="B9767" s="264">
        <v>9704</v>
      </c>
      <c r="C9767" s="263">
        <v>112.97895441246831</v>
      </c>
    </row>
    <row r="9768" spans="2:3" x14ac:dyDescent="0.25">
      <c r="B9768" s="264">
        <v>9705</v>
      </c>
      <c r="C9768" s="263">
        <v>127.87896557117675</v>
      </c>
    </row>
    <row r="9769" spans="2:3" x14ac:dyDescent="0.25">
      <c r="B9769" s="264">
        <v>9706</v>
      </c>
      <c r="C9769" s="263">
        <v>126.35016088357565</v>
      </c>
    </row>
    <row r="9770" spans="2:3" x14ac:dyDescent="0.25">
      <c r="B9770" s="264">
        <v>9707</v>
      </c>
      <c r="C9770" s="263">
        <v>153.16696440410271</v>
      </c>
    </row>
    <row r="9771" spans="2:3" x14ac:dyDescent="0.25">
      <c r="B9771" s="264">
        <v>9708</v>
      </c>
      <c r="C9771" s="263">
        <v>140.17767081592828</v>
      </c>
    </row>
    <row r="9772" spans="2:3" x14ac:dyDescent="0.25">
      <c r="B9772" s="264">
        <v>9709</v>
      </c>
      <c r="C9772" s="263">
        <v>77.627735950674264</v>
      </c>
    </row>
    <row r="9773" spans="2:3" x14ac:dyDescent="0.25">
      <c r="B9773" s="264">
        <v>9710</v>
      </c>
      <c r="C9773" s="263">
        <v>98.098057704670452</v>
      </c>
    </row>
    <row r="9774" spans="2:3" x14ac:dyDescent="0.25">
      <c r="B9774" s="264">
        <v>9711</v>
      </c>
      <c r="C9774" s="263">
        <v>88.441982742108735</v>
      </c>
    </row>
    <row r="9775" spans="2:3" x14ac:dyDescent="0.25">
      <c r="B9775" s="264">
        <v>9712</v>
      </c>
      <c r="C9775" s="263">
        <v>75.489960011469634</v>
      </c>
    </row>
    <row r="9776" spans="2:3" x14ac:dyDescent="0.25">
      <c r="B9776" s="264">
        <v>9713</v>
      </c>
      <c r="C9776" s="263">
        <v>106.22591647117983</v>
      </c>
    </row>
    <row r="9777" spans="2:3" x14ac:dyDescent="0.25">
      <c r="B9777" s="264">
        <v>9714</v>
      </c>
      <c r="C9777" s="263">
        <v>104.20924602496353</v>
      </c>
    </row>
    <row r="9778" spans="2:3" x14ac:dyDescent="0.25">
      <c r="B9778" s="264">
        <v>9715</v>
      </c>
      <c r="C9778" s="263">
        <v>71.480533393381265</v>
      </c>
    </row>
    <row r="9779" spans="2:3" x14ac:dyDescent="0.25">
      <c r="B9779" s="264">
        <v>9716</v>
      </c>
      <c r="C9779" s="263">
        <v>127.61776200884063</v>
      </c>
    </row>
    <row r="9780" spans="2:3" x14ac:dyDescent="0.25">
      <c r="B9780" s="264">
        <v>9717</v>
      </c>
      <c r="C9780" s="263">
        <v>120.17328374091778</v>
      </c>
    </row>
    <row r="9781" spans="2:3" x14ac:dyDescent="0.25">
      <c r="B9781" s="264">
        <v>9718</v>
      </c>
      <c r="C9781" s="263">
        <v>121.31762805230711</v>
      </c>
    </row>
    <row r="9782" spans="2:3" x14ac:dyDescent="0.25">
      <c r="B9782" s="264">
        <v>9719</v>
      </c>
      <c r="C9782" s="263">
        <v>86.526279392622882</v>
      </c>
    </row>
    <row r="9783" spans="2:3" x14ac:dyDescent="0.25">
      <c r="B9783" s="264">
        <v>9720</v>
      </c>
      <c r="C9783" s="263">
        <v>105.04551430556128</v>
      </c>
    </row>
    <row r="9784" spans="2:3" x14ac:dyDescent="0.25">
      <c r="B9784" s="264">
        <v>9721</v>
      </c>
      <c r="C9784" s="263">
        <v>112.74748158634311</v>
      </c>
    </row>
    <row r="9785" spans="2:3" x14ac:dyDescent="0.25">
      <c r="B9785" s="264">
        <v>9722</v>
      </c>
      <c r="C9785" s="263">
        <v>94.201640628092846</v>
      </c>
    </row>
    <row r="9786" spans="2:3" x14ac:dyDescent="0.25">
      <c r="B9786" s="264">
        <v>9723</v>
      </c>
      <c r="C9786" s="263">
        <v>128.13117433694111</v>
      </c>
    </row>
    <row r="9787" spans="2:3" x14ac:dyDescent="0.25">
      <c r="B9787" s="264">
        <v>9724</v>
      </c>
      <c r="C9787" s="263">
        <v>145.86741132012617</v>
      </c>
    </row>
    <row r="9788" spans="2:3" x14ac:dyDescent="0.25">
      <c r="B9788" s="264">
        <v>9725</v>
      </c>
      <c r="C9788" s="263">
        <v>143.51902199812432</v>
      </c>
    </row>
    <row r="9789" spans="2:3" x14ac:dyDescent="0.25">
      <c r="B9789" s="264">
        <v>9726</v>
      </c>
      <c r="C9789" s="263">
        <v>107.23493763197115</v>
      </c>
    </row>
    <row r="9790" spans="2:3" x14ac:dyDescent="0.25">
      <c r="B9790" s="264">
        <v>9727</v>
      </c>
      <c r="C9790" s="263">
        <v>126.1173657224565</v>
      </c>
    </row>
    <row r="9791" spans="2:3" x14ac:dyDescent="0.25">
      <c r="B9791" s="264">
        <v>9728</v>
      </c>
      <c r="C9791" s="263">
        <v>86.0960025212446</v>
      </c>
    </row>
    <row r="9792" spans="2:3" x14ac:dyDescent="0.25">
      <c r="B9792" s="264">
        <v>9729</v>
      </c>
      <c r="C9792" s="263">
        <v>108.5471308341332</v>
      </c>
    </row>
    <row r="9793" spans="2:3" x14ac:dyDescent="0.25">
      <c r="B9793" s="264">
        <v>9730</v>
      </c>
      <c r="C9793" s="263">
        <v>118.39618735253499</v>
      </c>
    </row>
    <row r="9794" spans="2:3" x14ac:dyDescent="0.25">
      <c r="B9794" s="264">
        <v>9731</v>
      </c>
      <c r="C9794" s="263">
        <v>101.14442168351071</v>
      </c>
    </row>
    <row r="9795" spans="2:3" x14ac:dyDescent="0.25">
      <c r="B9795" s="264">
        <v>9732</v>
      </c>
      <c r="C9795" s="263">
        <v>73.268656741716498</v>
      </c>
    </row>
    <row r="9796" spans="2:3" x14ac:dyDescent="0.25">
      <c r="B9796" s="264">
        <v>9733</v>
      </c>
      <c r="C9796" s="263">
        <v>115.02961217096629</v>
      </c>
    </row>
    <row r="9797" spans="2:3" x14ac:dyDescent="0.25">
      <c r="B9797" s="264">
        <v>9734</v>
      </c>
      <c r="C9797" s="263">
        <v>128.81997578803595</v>
      </c>
    </row>
    <row r="9798" spans="2:3" x14ac:dyDescent="0.25">
      <c r="B9798" s="264">
        <v>9735</v>
      </c>
      <c r="C9798" s="263">
        <v>107.22504457577277</v>
      </c>
    </row>
    <row r="9799" spans="2:3" x14ac:dyDescent="0.25">
      <c r="B9799" s="264">
        <v>9736</v>
      </c>
      <c r="C9799" s="263">
        <v>123.45467639187628</v>
      </c>
    </row>
    <row r="9800" spans="2:3" x14ac:dyDescent="0.25">
      <c r="B9800" s="264">
        <v>9737</v>
      </c>
      <c r="C9800" s="263">
        <v>138.34569864109903</v>
      </c>
    </row>
    <row r="9801" spans="2:3" x14ac:dyDescent="0.25">
      <c r="B9801" s="264">
        <v>9738</v>
      </c>
      <c r="C9801" s="263">
        <v>144.42550890298165</v>
      </c>
    </row>
    <row r="9802" spans="2:3" x14ac:dyDescent="0.25">
      <c r="B9802" s="264">
        <v>9739</v>
      </c>
      <c r="C9802" s="263">
        <v>159.58314100723987</v>
      </c>
    </row>
    <row r="9803" spans="2:3" x14ac:dyDescent="0.25">
      <c r="B9803" s="264">
        <v>9740</v>
      </c>
      <c r="C9803" s="263">
        <v>180.94335392350558</v>
      </c>
    </row>
    <row r="9804" spans="2:3" x14ac:dyDescent="0.25">
      <c r="B9804" s="264">
        <v>9741</v>
      </c>
      <c r="C9804" s="263">
        <v>120.87381986400125</v>
      </c>
    </row>
    <row r="9805" spans="2:3" x14ac:dyDescent="0.25">
      <c r="B9805" s="264">
        <v>9742</v>
      </c>
      <c r="C9805" s="263">
        <v>124.83020492136541</v>
      </c>
    </row>
    <row r="9806" spans="2:3" x14ac:dyDescent="0.25">
      <c r="B9806" s="264">
        <v>9743</v>
      </c>
      <c r="C9806" s="263">
        <v>124.53000506189522</v>
      </c>
    </row>
    <row r="9807" spans="2:3" x14ac:dyDescent="0.25">
      <c r="B9807" s="264">
        <v>9744</v>
      </c>
      <c r="C9807" s="263">
        <v>151.95891563693996</v>
      </c>
    </row>
    <row r="9808" spans="2:3" x14ac:dyDescent="0.25">
      <c r="B9808" s="264">
        <v>9745</v>
      </c>
      <c r="C9808" s="263">
        <v>133.41022809132249</v>
      </c>
    </row>
    <row r="9809" spans="2:3" x14ac:dyDescent="0.25">
      <c r="B9809" s="264">
        <v>9746</v>
      </c>
      <c r="C9809" s="263">
        <v>83.163105575352901</v>
      </c>
    </row>
    <row r="9810" spans="2:3" x14ac:dyDescent="0.25">
      <c r="B9810" s="264">
        <v>9747</v>
      </c>
      <c r="C9810" s="263">
        <v>141.36322136905602</v>
      </c>
    </row>
    <row r="9811" spans="2:3" x14ac:dyDescent="0.25">
      <c r="B9811" s="264">
        <v>9748</v>
      </c>
      <c r="C9811" s="263">
        <v>114.54071969988358</v>
      </c>
    </row>
    <row r="9812" spans="2:3" x14ac:dyDescent="0.25">
      <c r="B9812" s="264">
        <v>9749</v>
      </c>
      <c r="C9812" s="263">
        <v>122.71298732836779</v>
      </c>
    </row>
    <row r="9813" spans="2:3" x14ac:dyDescent="0.25">
      <c r="B9813" s="264">
        <v>9750</v>
      </c>
      <c r="C9813" s="263">
        <v>101.52223670314116</v>
      </c>
    </row>
    <row r="9814" spans="2:3" x14ac:dyDescent="0.25">
      <c r="B9814" s="264">
        <v>9751</v>
      </c>
      <c r="C9814" s="263">
        <v>117.9120880772481</v>
      </c>
    </row>
    <row r="9815" spans="2:3" x14ac:dyDescent="0.25">
      <c r="B9815" s="264">
        <v>9752</v>
      </c>
      <c r="C9815" s="263">
        <v>137.51173421800465</v>
      </c>
    </row>
    <row r="9816" spans="2:3" x14ac:dyDescent="0.25">
      <c r="B9816" s="264">
        <v>9753</v>
      </c>
      <c r="C9816" s="263">
        <v>129.28788995057815</v>
      </c>
    </row>
    <row r="9817" spans="2:3" x14ac:dyDescent="0.25">
      <c r="B9817" s="264">
        <v>9754</v>
      </c>
      <c r="C9817" s="263">
        <v>131.2328806304532</v>
      </c>
    </row>
    <row r="9818" spans="2:3" x14ac:dyDescent="0.25">
      <c r="B9818" s="264">
        <v>9755</v>
      </c>
      <c r="C9818" s="263">
        <v>102.18142001942491</v>
      </c>
    </row>
    <row r="9819" spans="2:3" x14ac:dyDescent="0.25">
      <c r="B9819" s="264">
        <v>9756</v>
      </c>
      <c r="C9819" s="263">
        <v>106.15273171822147</v>
      </c>
    </row>
    <row r="9820" spans="2:3" x14ac:dyDescent="0.25">
      <c r="B9820" s="264">
        <v>9757</v>
      </c>
      <c r="C9820" s="263">
        <v>119.9120390853909</v>
      </c>
    </row>
    <row r="9821" spans="2:3" x14ac:dyDescent="0.25">
      <c r="B9821" s="264">
        <v>9758</v>
      </c>
      <c r="C9821" s="263">
        <v>112.52725607928154</v>
      </c>
    </row>
    <row r="9822" spans="2:3" x14ac:dyDescent="0.25">
      <c r="B9822" s="264">
        <v>9759</v>
      </c>
      <c r="C9822" s="263">
        <v>128.45914212253518</v>
      </c>
    </row>
    <row r="9823" spans="2:3" x14ac:dyDescent="0.25">
      <c r="B9823" s="264">
        <v>9760</v>
      </c>
      <c r="C9823" s="263">
        <v>118.97379936005322</v>
      </c>
    </row>
    <row r="9824" spans="2:3" x14ac:dyDescent="0.25">
      <c r="B9824" s="264">
        <v>9761</v>
      </c>
      <c r="C9824" s="263">
        <v>106.71993191730704</v>
      </c>
    </row>
    <row r="9825" spans="2:3" x14ac:dyDescent="0.25">
      <c r="B9825" s="264">
        <v>9762</v>
      </c>
      <c r="C9825" s="263">
        <v>126.75268116786357</v>
      </c>
    </row>
    <row r="9826" spans="2:3" x14ac:dyDescent="0.25">
      <c r="B9826" s="264">
        <v>9763</v>
      </c>
      <c r="C9826" s="263">
        <v>138.26466401934164</v>
      </c>
    </row>
    <row r="9827" spans="2:3" x14ac:dyDescent="0.25">
      <c r="B9827" s="264">
        <v>9764</v>
      </c>
      <c r="C9827" s="263">
        <v>83.653197747761823</v>
      </c>
    </row>
    <row r="9828" spans="2:3" x14ac:dyDescent="0.25">
      <c r="B9828" s="264">
        <v>9765</v>
      </c>
      <c r="C9828" s="263">
        <v>128.88608898054235</v>
      </c>
    </row>
    <row r="9829" spans="2:3" x14ac:dyDescent="0.25">
      <c r="B9829" s="264">
        <v>9766</v>
      </c>
      <c r="C9829" s="263">
        <v>140.90830344828174</v>
      </c>
    </row>
    <row r="9830" spans="2:3" x14ac:dyDescent="0.25">
      <c r="B9830" s="264">
        <v>9767</v>
      </c>
      <c r="C9830" s="263">
        <v>105.69862742661353</v>
      </c>
    </row>
    <row r="9831" spans="2:3" x14ac:dyDescent="0.25">
      <c r="B9831" s="264">
        <v>9768</v>
      </c>
      <c r="C9831" s="263">
        <v>141.86324203666112</v>
      </c>
    </row>
    <row r="9832" spans="2:3" x14ac:dyDescent="0.25">
      <c r="B9832" s="264">
        <v>9769</v>
      </c>
      <c r="C9832" s="263">
        <v>106.46404818287309</v>
      </c>
    </row>
    <row r="9833" spans="2:3" x14ac:dyDescent="0.25">
      <c r="B9833" s="264">
        <v>9770</v>
      </c>
      <c r="C9833" s="263">
        <v>105.33490489390907</v>
      </c>
    </row>
    <row r="9834" spans="2:3" x14ac:dyDescent="0.25">
      <c r="B9834" s="264">
        <v>9771</v>
      </c>
      <c r="C9834" s="263">
        <v>126.86767283969846</v>
      </c>
    </row>
    <row r="9835" spans="2:3" x14ac:dyDescent="0.25">
      <c r="B9835" s="264">
        <v>9772</v>
      </c>
      <c r="C9835" s="263">
        <v>64.349409649077131</v>
      </c>
    </row>
    <row r="9836" spans="2:3" x14ac:dyDescent="0.25">
      <c r="B9836" s="264">
        <v>9773</v>
      </c>
      <c r="C9836" s="263">
        <v>142.13484890082466</v>
      </c>
    </row>
    <row r="9837" spans="2:3" x14ac:dyDescent="0.25">
      <c r="B9837" s="264">
        <v>9774</v>
      </c>
      <c r="C9837" s="263">
        <v>95.089047467480128</v>
      </c>
    </row>
    <row r="9838" spans="2:3" x14ac:dyDescent="0.25">
      <c r="B9838" s="264">
        <v>9775</v>
      </c>
      <c r="C9838" s="263">
        <v>133.05678907044819</v>
      </c>
    </row>
    <row r="9839" spans="2:3" x14ac:dyDescent="0.25">
      <c r="B9839" s="264">
        <v>9776</v>
      </c>
      <c r="C9839" s="263">
        <v>91.355208923228858</v>
      </c>
    </row>
    <row r="9840" spans="2:3" x14ac:dyDescent="0.25">
      <c r="B9840" s="264">
        <v>9777</v>
      </c>
      <c r="C9840" s="263">
        <v>125.63964548960018</v>
      </c>
    </row>
    <row r="9841" spans="2:3" x14ac:dyDescent="0.25">
      <c r="B9841" s="264">
        <v>9778</v>
      </c>
      <c r="C9841" s="263">
        <v>101.88470502980266</v>
      </c>
    </row>
    <row r="9842" spans="2:3" x14ac:dyDescent="0.25">
      <c r="B9842" s="264">
        <v>9779</v>
      </c>
      <c r="C9842" s="263">
        <v>129.00158198420411</v>
      </c>
    </row>
    <row r="9843" spans="2:3" x14ac:dyDescent="0.25">
      <c r="B9843" s="264">
        <v>9780</v>
      </c>
      <c r="C9843" s="263">
        <v>111.35757526859132</v>
      </c>
    </row>
    <row r="9844" spans="2:3" x14ac:dyDescent="0.25">
      <c r="B9844" s="264">
        <v>9781</v>
      </c>
      <c r="C9844" s="263">
        <v>91.30820781164789</v>
      </c>
    </row>
    <row r="9845" spans="2:3" x14ac:dyDescent="0.25">
      <c r="B9845" s="264">
        <v>9782</v>
      </c>
      <c r="C9845" s="263">
        <v>124.71062058481922</v>
      </c>
    </row>
    <row r="9846" spans="2:3" x14ac:dyDescent="0.25">
      <c r="B9846" s="264">
        <v>9783</v>
      </c>
      <c r="C9846" s="263">
        <v>148.94999386141771</v>
      </c>
    </row>
    <row r="9847" spans="2:3" x14ac:dyDescent="0.25">
      <c r="B9847" s="264">
        <v>9784</v>
      </c>
      <c r="C9847" s="263">
        <v>120.13651366417578</v>
      </c>
    </row>
    <row r="9848" spans="2:3" x14ac:dyDescent="0.25">
      <c r="B9848" s="264">
        <v>9785</v>
      </c>
      <c r="C9848" s="263">
        <v>111.92090704699942</v>
      </c>
    </row>
    <row r="9849" spans="2:3" x14ac:dyDescent="0.25">
      <c r="B9849" s="264">
        <v>9786</v>
      </c>
      <c r="C9849" s="263">
        <v>124.94677720683708</v>
      </c>
    </row>
    <row r="9850" spans="2:3" x14ac:dyDescent="0.25">
      <c r="B9850" s="264">
        <v>9787</v>
      </c>
      <c r="C9850" s="263">
        <v>132.89030041452975</v>
      </c>
    </row>
    <row r="9851" spans="2:3" x14ac:dyDescent="0.25">
      <c r="B9851" s="264">
        <v>9788</v>
      </c>
      <c r="C9851" s="263">
        <v>98.140084550687689</v>
      </c>
    </row>
    <row r="9852" spans="2:3" x14ac:dyDescent="0.25">
      <c r="B9852" s="264">
        <v>9789</v>
      </c>
      <c r="C9852" s="263">
        <v>138.06189640998997</v>
      </c>
    </row>
    <row r="9853" spans="2:3" x14ac:dyDescent="0.25">
      <c r="B9853" s="264">
        <v>9790</v>
      </c>
      <c r="C9853" s="263">
        <v>104.43713293247488</v>
      </c>
    </row>
    <row r="9854" spans="2:3" x14ac:dyDescent="0.25">
      <c r="B9854" s="264">
        <v>9791</v>
      </c>
      <c r="C9854" s="263">
        <v>143.8485729009671</v>
      </c>
    </row>
    <row r="9855" spans="2:3" x14ac:dyDescent="0.25">
      <c r="B9855" s="264">
        <v>9792</v>
      </c>
      <c r="C9855" s="263">
        <v>117.52676794574107</v>
      </c>
    </row>
    <row r="9856" spans="2:3" x14ac:dyDescent="0.25">
      <c r="B9856" s="264">
        <v>9793</v>
      </c>
      <c r="C9856" s="263">
        <v>161.99540061521384</v>
      </c>
    </row>
    <row r="9857" spans="2:3" x14ac:dyDescent="0.25">
      <c r="B9857" s="264">
        <v>9794</v>
      </c>
      <c r="C9857" s="263">
        <v>119.72415151247971</v>
      </c>
    </row>
    <row r="9858" spans="2:3" x14ac:dyDescent="0.25">
      <c r="B9858" s="264">
        <v>9795</v>
      </c>
      <c r="C9858" s="263">
        <v>101.08941162144859</v>
      </c>
    </row>
    <row r="9859" spans="2:3" x14ac:dyDescent="0.25">
      <c r="B9859" s="264">
        <v>9796</v>
      </c>
      <c r="C9859" s="263">
        <v>117.57936922447159</v>
      </c>
    </row>
    <row r="9860" spans="2:3" x14ac:dyDescent="0.25">
      <c r="B9860" s="264">
        <v>9797</v>
      </c>
      <c r="C9860" s="263">
        <v>112.08139092425685</v>
      </c>
    </row>
    <row r="9861" spans="2:3" x14ac:dyDescent="0.25">
      <c r="B9861" s="264">
        <v>9798</v>
      </c>
      <c r="C9861" s="263">
        <v>113.91529553185767</v>
      </c>
    </row>
    <row r="9862" spans="2:3" x14ac:dyDescent="0.25">
      <c r="B9862" s="264">
        <v>9799</v>
      </c>
      <c r="C9862" s="263">
        <v>116.30321372892966</v>
      </c>
    </row>
    <row r="9863" spans="2:3" x14ac:dyDescent="0.25">
      <c r="B9863" s="264">
        <v>9800</v>
      </c>
      <c r="C9863" s="263">
        <v>143.41525021048437</v>
      </c>
    </row>
    <row r="9864" spans="2:3" x14ac:dyDescent="0.25">
      <c r="B9864" s="264">
        <v>9801</v>
      </c>
      <c r="C9864" s="263">
        <v>87.954387724540865</v>
      </c>
    </row>
    <row r="9865" spans="2:3" x14ac:dyDescent="0.25">
      <c r="B9865" s="264">
        <v>9802</v>
      </c>
      <c r="C9865" s="263">
        <v>129.22444544726744</v>
      </c>
    </row>
    <row r="9866" spans="2:3" x14ac:dyDescent="0.25">
      <c r="B9866" s="264">
        <v>9803</v>
      </c>
      <c r="C9866" s="263">
        <v>83.748634281907741</v>
      </c>
    </row>
    <row r="9867" spans="2:3" x14ac:dyDescent="0.25">
      <c r="B9867" s="264">
        <v>9804</v>
      </c>
      <c r="C9867" s="263">
        <v>85.357583876595157</v>
      </c>
    </row>
    <row r="9868" spans="2:3" x14ac:dyDescent="0.25">
      <c r="B9868" s="264">
        <v>9805</v>
      </c>
      <c r="C9868" s="263">
        <v>125.046878587037</v>
      </c>
    </row>
    <row r="9869" spans="2:3" x14ac:dyDescent="0.25">
      <c r="B9869" s="264">
        <v>9806</v>
      </c>
      <c r="C9869" s="263">
        <v>147.29438374006099</v>
      </c>
    </row>
    <row r="9870" spans="2:3" x14ac:dyDescent="0.25">
      <c r="B9870" s="264">
        <v>9807</v>
      </c>
      <c r="C9870" s="263">
        <v>147.23490306890355</v>
      </c>
    </row>
    <row r="9871" spans="2:3" x14ac:dyDescent="0.25">
      <c r="B9871" s="264">
        <v>9808</v>
      </c>
      <c r="C9871" s="263">
        <v>61.199325299725167</v>
      </c>
    </row>
    <row r="9872" spans="2:3" x14ac:dyDescent="0.25">
      <c r="B9872" s="264">
        <v>9809</v>
      </c>
      <c r="C9872" s="263">
        <v>95.153540056262656</v>
      </c>
    </row>
    <row r="9873" spans="2:3" x14ac:dyDescent="0.25">
      <c r="B9873" s="264">
        <v>9810</v>
      </c>
      <c r="C9873" s="263">
        <v>128.51865653849376</v>
      </c>
    </row>
    <row r="9874" spans="2:3" x14ac:dyDescent="0.25">
      <c r="B9874" s="264">
        <v>9811</v>
      </c>
      <c r="C9874" s="263">
        <v>133.2701395546448</v>
      </c>
    </row>
    <row r="9875" spans="2:3" x14ac:dyDescent="0.25">
      <c r="B9875" s="264">
        <v>9812</v>
      </c>
      <c r="C9875" s="263">
        <v>108.88273848154722</v>
      </c>
    </row>
    <row r="9876" spans="2:3" x14ac:dyDescent="0.25">
      <c r="B9876" s="264">
        <v>9813</v>
      </c>
      <c r="C9876" s="263">
        <v>196.44970995798053</v>
      </c>
    </row>
    <row r="9877" spans="2:3" x14ac:dyDescent="0.25">
      <c r="B9877" s="264">
        <v>9814</v>
      </c>
      <c r="C9877" s="263">
        <v>100.44694709540164</v>
      </c>
    </row>
    <row r="9878" spans="2:3" x14ac:dyDescent="0.25">
      <c r="B9878" s="264">
        <v>9815</v>
      </c>
      <c r="C9878" s="263">
        <v>111.71340004475987</v>
      </c>
    </row>
    <row r="9879" spans="2:3" x14ac:dyDescent="0.25">
      <c r="B9879" s="264">
        <v>9816</v>
      </c>
      <c r="C9879" s="263">
        <v>122.67626348318309</v>
      </c>
    </row>
    <row r="9880" spans="2:3" x14ac:dyDescent="0.25">
      <c r="B9880" s="264">
        <v>9817</v>
      </c>
      <c r="C9880" s="263">
        <v>124.65974908839895</v>
      </c>
    </row>
    <row r="9881" spans="2:3" x14ac:dyDescent="0.25">
      <c r="B9881" s="264">
        <v>9818</v>
      </c>
      <c r="C9881" s="263">
        <v>96.593584320618291</v>
      </c>
    </row>
    <row r="9882" spans="2:3" x14ac:dyDescent="0.25">
      <c r="B9882" s="264">
        <v>9819</v>
      </c>
      <c r="C9882" s="263">
        <v>107.31269165848727</v>
      </c>
    </row>
    <row r="9883" spans="2:3" x14ac:dyDescent="0.25">
      <c r="B9883" s="264">
        <v>9820</v>
      </c>
      <c r="C9883" s="263">
        <v>161.20812119242208</v>
      </c>
    </row>
    <row r="9884" spans="2:3" x14ac:dyDescent="0.25">
      <c r="B9884" s="264">
        <v>9821</v>
      </c>
      <c r="C9884" s="263">
        <v>150.77347053264896</v>
      </c>
    </row>
    <row r="9885" spans="2:3" x14ac:dyDescent="0.25">
      <c r="B9885" s="264">
        <v>9822</v>
      </c>
      <c r="C9885" s="263">
        <v>94.008921724329596</v>
      </c>
    </row>
    <row r="9886" spans="2:3" x14ac:dyDescent="0.25">
      <c r="B9886" s="264">
        <v>9823</v>
      </c>
      <c r="C9886" s="263">
        <v>127.01833981432704</v>
      </c>
    </row>
    <row r="9887" spans="2:3" x14ac:dyDescent="0.25">
      <c r="B9887" s="264">
        <v>9824</v>
      </c>
      <c r="C9887" s="263">
        <v>104.3195189900797</v>
      </c>
    </row>
    <row r="9888" spans="2:3" x14ac:dyDescent="0.25">
      <c r="B9888" s="264">
        <v>9825</v>
      </c>
      <c r="C9888" s="263">
        <v>83.661013424147228</v>
      </c>
    </row>
    <row r="9889" spans="2:3" x14ac:dyDescent="0.25">
      <c r="B9889" s="264">
        <v>9826</v>
      </c>
      <c r="C9889" s="263">
        <v>46.353620665237131</v>
      </c>
    </row>
    <row r="9890" spans="2:3" x14ac:dyDescent="0.25">
      <c r="B9890" s="264">
        <v>9827</v>
      </c>
      <c r="C9890" s="263">
        <v>116.50026879784669</v>
      </c>
    </row>
    <row r="9891" spans="2:3" x14ac:dyDescent="0.25">
      <c r="B9891" s="264">
        <v>9828</v>
      </c>
      <c r="C9891" s="263">
        <v>118.05736829662222</v>
      </c>
    </row>
    <row r="9892" spans="2:3" x14ac:dyDescent="0.25">
      <c r="B9892" s="264">
        <v>9829</v>
      </c>
      <c r="C9892" s="263">
        <v>116.3479493827451</v>
      </c>
    </row>
    <row r="9893" spans="2:3" x14ac:dyDescent="0.25">
      <c r="B9893" s="264">
        <v>9830</v>
      </c>
      <c r="C9893" s="263">
        <v>115.46942167796719</v>
      </c>
    </row>
    <row r="9894" spans="2:3" x14ac:dyDescent="0.25">
      <c r="B9894" s="264">
        <v>9831</v>
      </c>
      <c r="C9894" s="263">
        <v>98.05537739793715</v>
      </c>
    </row>
    <row r="9895" spans="2:3" x14ac:dyDescent="0.25">
      <c r="B9895" s="264">
        <v>9832</v>
      </c>
      <c r="C9895" s="263">
        <v>96.504958979676047</v>
      </c>
    </row>
    <row r="9896" spans="2:3" x14ac:dyDescent="0.25">
      <c r="B9896" s="264">
        <v>9833</v>
      </c>
      <c r="C9896" s="263">
        <v>104.05433866481452</v>
      </c>
    </row>
    <row r="9897" spans="2:3" x14ac:dyDescent="0.25">
      <c r="B9897" s="264">
        <v>9834</v>
      </c>
      <c r="C9897" s="263">
        <v>162.80766532333843</v>
      </c>
    </row>
    <row r="9898" spans="2:3" x14ac:dyDescent="0.25">
      <c r="B9898" s="264">
        <v>9835</v>
      </c>
      <c r="C9898" s="263">
        <v>128.23476941352794</v>
      </c>
    </row>
    <row r="9899" spans="2:3" x14ac:dyDescent="0.25">
      <c r="B9899" s="264">
        <v>9836</v>
      </c>
      <c r="C9899" s="263">
        <v>125.19468050940881</v>
      </c>
    </row>
    <row r="9900" spans="2:3" x14ac:dyDescent="0.25">
      <c r="B9900" s="264">
        <v>9837</v>
      </c>
      <c r="C9900" s="263">
        <v>111.79758228227705</v>
      </c>
    </row>
    <row r="9901" spans="2:3" x14ac:dyDescent="0.25">
      <c r="B9901" s="264">
        <v>9838</v>
      </c>
      <c r="C9901" s="263">
        <v>91.00737844337695</v>
      </c>
    </row>
    <row r="9902" spans="2:3" x14ac:dyDescent="0.25">
      <c r="B9902" s="264">
        <v>9839</v>
      </c>
      <c r="C9902" s="263">
        <v>111.99567363605196</v>
      </c>
    </row>
    <row r="9903" spans="2:3" x14ac:dyDescent="0.25">
      <c r="B9903" s="264">
        <v>9840</v>
      </c>
      <c r="C9903" s="263">
        <v>130.33387422533065</v>
      </c>
    </row>
    <row r="9904" spans="2:3" x14ac:dyDescent="0.25">
      <c r="B9904" s="264">
        <v>9841</v>
      </c>
      <c r="C9904" s="263">
        <v>149.18164908756867</v>
      </c>
    </row>
    <row r="9905" spans="2:3" x14ac:dyDescent="0.25">
      <c r="B9905" s="264">
        <v>9842</v>
      </c>
      <c r="C9905" s="263">
        <v>131.59330042615855</v>
      </c>
    </row>
    <row r="9906" spans="2:3" x14ac:dyDescent="0.25">
      <c r="B9906" s="264">
        <v>9843</v>
      </c>
      <c r="C9906" s="263">
        <v>122.04945667029291</v>
      </c>
    </row>
    <row r="9907" spans="2:3" x14ac:dyDescent="0.25">
      <c r="B9907" s="264">
        <v>9844</v>
      </c>
      <c r="C9907" s="263">
        <v>116.44310521049294</v>
      </c>
    </row>
    <row r="9908" spans="2:3" x14ac:dyDescent="0.25">
      <c r="B9908" s="264">
        <v>9845</v>
      </c>
      <c r="C9908" s="263">
        <v>154.0100810360556</v>
      </c>
    </row>
    <row r="9909" spans="2:3" x14ac:dyDescent="0.25">
      <c r="B9909" s="264">
        <v>9846</v>
      </c>
      <c r="C9909" s="263">
        <v>163.10389820067141</v>
      </c>
    </row>
    <row r="9910" spans="2:3" x14ac:dyDescent="0.25">
      <c r="B9910" s="264">
        <v>9847</v>
      </c>
      <c r="C9910" s="263">
        <v>153.01127998016653</v>
      </c>
    </row>
    <row r="9911" spans="2:3" x14ac:dyDescent="0.25">
      <c r="B9911" s="264">
        <v>9848</v>
      </c>
      <c r="C9911" s="263">
        <v>122.63468378983933</v>
      </c>
    </row>
    <row r="9912" spans="2:3" x14ac:dyDescent="0.25">
      <c r="B9912" s="264">
        <v>9849</v>
      </c>
      <c r="C9912" s="263">
        <v>103.67679213971374</v>
      </c>
    </row>
    <row r="9913" spans="2:3" x14ac:dyDescent="0.25">
      <c r="B9913" s="264">
        <v>9850</v>
      </c>
      <c r="C9913" s="263">
        <v>103.28425233950639</v>
      </c>
    </row>
    <row r="9914" spans="2:3" x14ac:dyDescent="0.25">
      <c r="B9914" s="264">
        <v>9851</v>
      </c>
      <c r="C9914" s="263">
        <v>130.71899702263303</v>
      </c>
    </row>
    <row r="9915" spans="2:3" x14ac:dyDescent="0.25">
      <c r="B9915" s="264">
        <v>9852</v>
      </c>
      <c r="C9915" s="263">
        <v>140.83257425083167</v>
      </c>
    </row>
    <row r="9916" spans="2:3" x14ac:dyDescent="0.25">
      <c r="B9916" s="264">
        <v>9853</v>
      </c>
      <c r="C9916" s="263">
        <v>121.55312654167166</v>
      </c>
    </row>
    <row r="9917" spans="2:3" x14ac:dyDescent="0.25">
      <c r="B9917" s="264">
        <v>9854</v>
      </c>
      <c r="C9917" s="263">
        <v>113.64304374833836</v>
      </c>
    </row>
    <row r="9918" spans="2:3" x14ac:dyDescent="0.25">
      <c r="B9918" s="264">
        <v>9855</v>
      </c>
      <c r="C9918" s="263">
        <v>157.99561097136086</v>
      </c>
    </row>
    <row r="9919" spans="2:3" x14ac:dyDescent="0.25">
      <c r="B9919" s="264">
        <v>9856</v>
      </c>
      <c r="C9919" s="263">
        <v>147.47086848414082</v>
      </c>
    </row>
    <row r="9920" spans="2:3" x14ac:dyDescent="0.25">
      <c r="B9920" s="264">
        <v>9857</v>
      </c>
      <c r="C9920" s="263">
        <v>139.48637250072105</v>
      </c>
    </row>
    <row r="9921" spans="2:3" x14ac:dyDescent="0.25">
      <c r="B9921" s="264">
        <v>9858</v>
      </c>
      <c r="C9921" s="263">
        <v>110.89838835817844</v>
      </c>
    </row>
    <row r="9922" spans="2:3" x14ac:dyDescent="0.25">
      <c r="B9922" s="264">
        <v>9859</v>
      </c>
      <c r="C9922" s="263">
        <v>89.47678647459324</v>
      </c>
    </row>
    <row r="9923" spans="2:3" x14ac:dyDescent="0.25">
      <c r="B9923" s="264">
        <v>9860</v>
      </c>
      <c r="C9923" s="263">
        <v>109.90234737193705</v>
      </c>
    </row>
    <row r="9924" spans="2:3" x14ac:dyDescent="0.25">
      <c r="B9924" s="264">
        <v>9861</v>
      </c>
      <c r="C9924" s="263">
        <v>170.15925539982283</v>
      </c>
    </row>
    <row r="9925" spans="2:3" x14ac:dyDescent="0.25">
      <c r="B9925" s="264">
        <v>9862</v>
      </c>
      <c r="C9925" s="263">
        <v>103.35312424029152</v>
      </c>
    </row>
    <row r="9926" spans="2:3" x14ac:dyDescent="0.25">
      <c r="B9926" s="264">
        <v>9863</v>
      </c>
      <c r="C9926" s="263">
        <v>140.72496364852947</v>
      </c>
    </row>
    <row r="9927" spans="2:3" x14ac:dyDescent="0.25">
      <c r="B9927" s="264">
        <v>9864</v>
      </c>
      <c r="C9927" s="263">
        <v>132.33028018162082</v>
      </c>
    </row>
    <row r="9928" spans="2:3" x14ac:dyDescent="0.25">
      <c r="B9928" s="264">
        <v>9865</v>
      </c>
      <c r="C9928" s="263">
        <v>101.19528465917639</v>
      </c>
    </row>
    <row r="9929" spans="2:3" x14ac:dyDescent="0.25">
      <c r="B9929" s="264">
        <v>9866</v>
      </c>
      <c r="C9929" s="263">
        <v>122.32765209938158</v>
      </c>
    </row>
    <row r="9930" spans="2:3" x14ac:dyDescent="0.25">
      <c r="B9930" s="264">
        <v>9867</v>
      </c>
      <c r="C9930" s="263">
        <v>142.95861279483225</v>
      </c>
    </row>
    <row r="9931" spans="2:3" x14ac:dyDescent="0.25">
      <c r="B9931" s="264">
        <v>9868</v>
      </c>
      <c r="C9931" s="263">
        <v>115.36355519485657</v>
      </c>
    </row>
    <row r="9932" spans="2:3" x14ac:dyDescent="0.25">
      <c r="B9932" s="264">
        <v>9869</v>
      </c>
      <c r="C9932" s="263">
        <v>156.24498067155946</v>
      </c>
    </row>
    <row r="9933" spans="2:3" x14ac:dyDescent="0.25">
      <c r="B9933" s="264">
        <v>9870</v>
      </c>
      <c r="C9933" s="263">
        <v>145.2039770705486</v>
      </c>
    </row>
    <row r="9934" spans="2:3" x14ac:dyDescent="0.25">
      <c r="B9934" s="264">
        <v>9871</v>
      </c>
      <c r="C9934" s="263">
        <v>118.97304488790476</v>
      </c>
    </row>
    <row r="9935" spans="2:3" x14ac:dyDescent="0.25">
      <c r="B9935" s="264">
        <v>9872</v>
      </c>
      <c r="C9935" s="263">
        <v>122.50314446903431</v>
      </c>
    </row>
    <row r="9936" spans="2:3" x14ac:dyDescent="0.25">
      <c r="B9936" s="264">
        <v>9873</v>
      </c>
      <c r="C9936" s="263">
        <v>148.4164701283774</v>
      </c>
    </row>
    <row r="9937" spans="2:3" x14ac:dyDescent="0.25">
      <c r="B9937" s="264">
        <v>9874</v>
      </c>
      <c r="C9937" s="263">
        <v>125.54540919396891</v>
      </c>
    </row>
    <row r="9938" spans="2:3" x14ac:dyDescent="0.25">
      <c r="B9938" s="264">
        <v>9875</v>
      </c>
      <c r="C9938" s="263">
        <v>117.83622481559969</v>
      </c>
    </row>
    <row r="9939" spans="2:3" x14ac:dyDescent="0.25">
      <c r="B9939" s="264">
        <v>9876</v>
      </c>
      <c r="C9939" s="263">
        <v>84.622502359662775</v>
      </c>
    </row>
    <row r="9940" spans="2:3" x14ac:dyDescent="0.25">
      <c r="B9940" s="264">
        <v>9877</v>
      </c>
      <c r="C9940" s="263">
        <v>149.89597735817719</v>
      </c>
    </row>
    <row r="9941" spans="2:3" x14ac:dyDescent="0.25">
      <c r="B9941" s="264">
        <v>9878</v>
      </c>
      <c r="C9941" s="263">
        <v>154.76110587035367</v>
      </c>
    </row>
    <row r="9942" spans="2:3" x14ac:dyDescent="0.25">
      <c r="B9942" s="264">
        <v>9879</v>
      </c>
      <c r="C9942" s="263">
        <v>122.45297934822641</v>
      </c>
    </row>
    <row r="9943" spans="2:3" x14ac:dyDescent="0.25">
      <c r="B9943" s="264">
        <v>9880</v>
      </c>
      <c r="C9943" s="263">
        <v>122.0307538833101</v>
      </c>
    </row>
    <row r="9944" spans="2:3" x14ac:dyDescent="0.25">
      <c r="B9944" s="264">
        <v>9881</v>
      </c>
      <c r="C9944" s="263">
        <v>108.41372279793896</v>
      </c>
    </row>
    <row r="9945" spans="2:3" x14ac:dyDescent="0.25">
      <c r="B9945" s="264">
        <v>9882</v>
      </c>
      <c r="C9945" s="263">
        <v>134.3915593341504</v>
      </c>
    </row>
    <row r="9946" spans="2:3" x14ac:dyDescent="0.25">
      <c r="B9946" s="264">
        <v>9883</v>
      </c>
      <c r="C9946" s="263">
        <v>158.18295795253161</v>
      </c>
    </row>
    <row r="9947" spans="2:3" x14ac:dyDescent="0.25">
      <c r="B9947" s="264">
        <v>9884</v>
      </c>
      <c r="C9947" s="263">
        <v>125.26270389472099</v>
      </c>
    </row>
    <row r="9948" spans="2:3" x14ac:dyDescent="0.25">
      <c r="B9948" s="264">
        <v>9885</v>
      </c>
      <c r="C9948" s="263">
        <v>146.09093962864068</v>
      </c>
    </row>
    <row r="9949" spans="2:3" x14ac:dyDescent="0.25">
      <c r="B9949" s="264">
        <v>9886</v>
      </c>
      <c r="C9949" s="263">
        <v>159.88117964124149</v>
      </c>
    </row>
    <row r="9950" spans="2:3" x14ac:dyDescent="0.25">
      <c r="B9950" s="264">
        <v>9887</v>
      </c>
      <c r="C9950" s="263">
        <v>148.6810362523816</v>
      </c>
    </row>
    <row r="9951" spans="2:3" x14ac:dyDescent="0.25">
      <c r="B9951" s="264">
        <v>9888</v>
      </c>
      <c r="C9951" s="263">
        <v>133.26646954908358</v>
      </c>
    </row>
    <row r="9952" spans="2:3" x14ac:dyDescent="0.25">
      <c r="B9952" s="264">
        <v>9889</v>
      </c>
      <c r="C9952" s="263">
        <v>129.07969254750361</v>
      </c>
    </row>
    <row r="9953" spans="2:3" x14ac:dyDescent="0.25">
      <c r="B9953" s="264">
        <v>9890</v>
      </c>
      <c r="C9953" s="263">
        <v>92.180918237673865</v>
      </c>
    </row>
    <row r="9954" spans="2:3" x14ac:dyDescent="0.25">
      <c r="B9954" s="264">
        <v>9891</v>
      </c>
      <c r="C9954" s="263">
        <v>124.37599588949493</v>
      </c>
    </row>
    <row r="9955" spans="2:3" x14ac:dyDescent="0.25">
      <c r="B9955" s="264">
        <v>9892</v>
      </c>
      <c r="C9955" s="263">
        <v>134.54945267957933</v>
      </c>
    </row>
    <row r="9956" spans="2:3" x14ac:dyDescent="0.25">
      <c r="B9956" s="264">
        <v>9893</v>
      </c>
      <c r="C9956" s="263">
        <v>151.04088578177164</v>
      </c>
    </row>
    <row r="9957" spans="2:3" x14ac:dyDescent="0.25">
      <c r="B9957" s="264">
        <v>9894</v>
      </c>
      <c r="C9957" s="263">
        <v>146.25225785566874</v>
      </c>
    </row>
    <row r="9958" spans="2:3" x14ac:dyDescent="0.25">
      <c r="B9958" s="264">
        <v>9895</v>
      </c>
      <c r="C9958" s="263">
        <v>140.97044505233717</v>
      </c>
    </row>
    <row r="9959" spans="2:3" x14ac:dyDescent="0.25">
      <c r="B9959" s="264">
        <v>9896</v>
      </c>
      <c r="C9959" s="263">
        <v>121.99013637880884</v>
      </c>
    </row>
    <row r="9960" spans="2:3" x14ac:dyDescent="0.25">
      <c r="B9960" s="264">
        <v>9897</v>
      </c>
      <c r="C9960" s="263">
        <v>165.53215366240229</v>
      </c>
    </row>
    <row r="9961" spans="2:3" x14ac:dyDescent="0.25">
      <c r="B9961" s="264">
        <v>9898</v>
      </c>
      <c r="C9961" s="263">
        <v>143.7516711907829</v>
      </c>
    </row>
    <row r="9962" spans="2:3" x14ac:dyDescent="0.25">
      <c r="B9962" s="264">
        <v>9899</v>
      </c>
      <c r="C9962" s="263">
        <v>111.7672895227192</v>
      </c>
    </row>
    <row r="9963" spans="2:3" x14ac:dyDescent="0.25">
      <c r="B9963" s="264">
        <v>9900</v>
      </c>
      <c r="C9963" s="263">
        <v>149.03769297758598</v>
      </c>
    </row>
    <row r="9964" spans="2:3" x14ac:dyDescent="0.25">
      <c r="B9964" s="264">
        <v>9901</v>
      </c>
      <c r="C9964" s="263">
        <v>83.98055006149113</v>
      </c>
    </row>
    <row r="9965" spans="2:3" x14ac:dyDescent="0.25">
      <c r="B9965" s="264">
        <v>9902</v>
      </c>
      <c r="C9965" s="263">
        <v>166.72978311921423</v>
      </c>
    </row>
    <row r="9966" spans="2:3" x14ac:dyDescent="0.25">
      <c r="B9966" s="264">
        <v>9903</v>
      </c>
      <c r="C9966" s="263">
        <v>130.93917314572334</v>
      </c>
    </row>
    <row r="9967" spans="2:3" x14ac:dyDescent="0.25">
      <c r="B9967" s="264">
        <v>9904</v>
      </c>
      <c r="C9967" s="263">
        <v>157.35611893469468</v>
      </c>
    </row>
    <row r="9968" spans="2:3" x14ac:dyDescent="0.25">
      <c r="B9968" s="264">
        <v>9905</v>
      </c>
      <c r="C9968" s="263">
        <v>157.28232369935941</v>
      </c>
    </row>
    <row r="9969" spans="2:3" x14ac:dyDescent="0.25">
      <c r="B9969" s="264">
        <v>9906</v>
      </c>
      <c r="C9969" s="263">
        <v>132.94003219757019</v>
      </c>
    </row>
    <row r="9970" spans="2:3" x14ac:dyDescent="0.25">
      <c r="B9970" s="264">
        <v>9907</v>
      </c>
      <c r="C9970" s="263">
        <v>116.82627180897214</v>
      </c>
    </row>
    <row r="9971" spans="2:3" x14ac:dyDescent="0.25">
      <c r="B9971" s="264">
        <v>9908</v>
      </c>
      <c r="C9971" s="263">
        <v>181.2193161007292</v>
      </c>
    </row>
    <row r="9972" spans="2:3" x14ac:dyDescent="0.25">
      <c r="B9972" s="264">
        <v>9909</v>
      </c>
      <c r="C9972" s="263">
        <v>125.25535570578845</v>
      </c>
    </row>
    <row r="9973" spans="2:3" x14ac:dyDescent="0.25">
      <c r="B9973" s="264">
        <v>9910</v>
      </c>
      <c r="C9973" s="263">
        <v>94.46177508587536</v>
      </c>
    </row>
    <row r="9974" spans="2:3" x14ac:dyDescent="0.25">
      <c r="B9974" s="264">
        <v>9911</v>
      </c>
      <c r="C9974" s="263">
        <v>145.69099581663826</v>
      </c>
    </row>
    <row r="9975" spans="2:3" x14ac:dyDescent="0.25">
      <c r="B9975" s="264">
        <v>9912</v>
      </c>
      <c r="C9975" s="263">
        <v>73.938469227726983</v>
      </c>
    </row>
    <row r="9976" spans="2:3" x14ac:dyDescent="0.25">
      <c r="B9976" s="264">
        <v>9913</v>
      </c>
      <c r="C9976" s="263">
        <v>140.77264985002765</v>
      </c>
    </row>
    <row r="9977" spans="2:3" x14ac:dyDescent="0.25">
      <c r="B9977" s="264">
        <v>9914</v>
      </c>
      <c r="C9977" s="263">
        <v>118.52347046765564</v>
      </c>
    </row>
    <row r="9978" spans="2:3" x14ac:dyDescent="0.25">
      <c r="B9978" s="264">
        <v>9915</v>
      </c>
      <c r="C9978" s="263">
        <v>109.48549587920796</v>
      </c>
    </row>
    <row r="9979" spans="2:3" x14ac:dyDescent="0.25">
      <c r="B9979" s="264">
        <v>9916</v>
      </c>
      <c r="C9979" s="263">
        <v>168.58048497812271</v>
      </c>
    </row>
    <row r="9980" spans="2:3" x14ac:dyDescent="0.25">
      <c r="B9980" s="264">
        <v>9917</v>
      </c>
      <c r="C9980" s="263">
        <v>118.35057867565592</v>
      </c>
    </row>
    <row r="9981" spans="2:3" x14ac:dyDescent="0.25">
      <c r="B9981" s="264">
        <v>9918</v>
      </c>
      <c r="C9981" s="263">
        <v>144.93243947938953</v>
      </c>
    </row>
    <row r="9982" spans="2:3" x14ac:dyDescent="0.25">
      <c r="B9982" s="264">
        <v>9919</v>
      </c>
      <c r="C9982" s="263">
        <v>99.057486975033783</v>
      </c>
    </row>
    <row r="9983" spans="2:3" x14ac:dyDescent="0.25">
      <c r="B9983" s="264">
        <v>9920</v>
      </c>
      <c r="C9983" s="263">
        <v>123.28656790846578</v>
      </c>
    </row>
    <row r="9984" spans="2:3" x14ac:dyDescent="0.25">
      <c r="B9984" s="264">
        <v>9921</v>
      </c>
      <c r="C9984" s="263">
        <v>148.92061413278108</v>
      </c>
    </row>
    <row r="9985" spans="2:3" x14ac:dyDescent="0.25">
      <c r="B9985" s="264">
        <v>9922</v>
      </c>
      <c r="C9985" s="263">
        <v>113.80121920936348</v>
      </c>
    </row>
    <row r="9986" spans="2:3" x14ac:dyDescent="0.25">
      <c r="B9986" s="264">
        <v>9923</v>
      </c>
      <c r="C9986" s="263">
        <v>130.15122281235219</v>
      </c>
    </row>
    <row r="9987" spans="2:3" x14ac:dyDescent="0.25">
      <c r="B9987" s="264">
        <v>9924</v>
      </c>
      <c r="C9987" s="263">
        <v>132.01529093735547</v>
      </c>
    </row>
    <row r="9988" spans="2:3" x14ac:dyDescent="0.25">
      <c r="B9988" s="264">
        <v>9925</v>
      </c>
      <c r="C9988" s="263">
        <v>128.31561728959343</v>
      </c>
    </row>
    <row r="9989" spans="2:3" x14ac:dyDescent="0.25">
      <c r="B9989" s="264">
        <v>9926</v>
      </c>
      <c r="C9989" s="263">
        <v>92.685785632114118</v>
      </c>
    </row>
    <row r="9990" spans="2:3" x14ac:dyDescent="0.25">
      <c r="B9990" s="264">
        <v>9927</v>
      </c>
      <c r="C9990" s="263">
        <v>130.29005962357752</v>
      </c>
    </row>
    <row r="9991" spans="2:3" x14ac:dyDescent="0.25">
      <c r="B9991" s="264">
        <v>9928</v>
      </c>
      <c r="C9991" s="263">
        <v>143.20821084986423</v>
      </c>
    </row>
    <row r="9992" spans="2:3" x14ac:dyDescent="0.25">
      <c r="B9992" s="264">
        <v>9929</v>
      </c>
      <c r="C9992" s="263">
        <v>86.933944908708128</v>
      </c>
    </row>
    <row r="9993" spans="2:3" x14ac:dyDescent="0.25">
      <c r="B9993" s="264">
        <v>9930</v>
      </c>
      <c r="C9993" s="263">
        <v>123.87539685053483</v>
      </c>
    </row>
    <row r="9994" spans="2:3" x14ac:dyDescent="0.25">
      <c r="B9994" s="264">
        <v>9931</v>
      </c>
      <c r="C9994" s="263">
        <v>147.3301749098313</v>
      </c>
    </row>
    <row r="9995" spans="2:3" x14ac:dyDescent="0.25">
      <c r="B9995" s="264">
        <v>9932</v>
      </c>
      <c r="C9995" s="263">
        <v>108.23237901050243</v>
      </c>
    </row>
    <row r="9996" spans="2:3" x14ac:dyDescent="0.25">
      <c r="B9996" s="264">
        <v>9933</v>
      </c>
      <c r="C9996" s="263">
        <v>102.45248783826892</v>
      </c>
    </row>
    <row r="9997" spans="2:3" x14ac:dyDescent="0.25">
      <c r="B9997" s="264">
        <v>9934</v>
      </c>
      <c r="C9997" s="263">
        <v>119.58949848874627</v>
      </c>
    </row>
    <row r="9998" spans="2:3" x14ac:dyDescent="0.25">
      <c r="B9998" s="264">
        <v>9935</v>
      </c>
      <c r="C9998" s="263">
        <v>144.91603751652087</v>
      </c>
    </row>
    <row r="9999" spans="2:3" x14ac:dyDescent="0.25">
      <c r="B9999" s="264">
        <v>9936</v>
      </c>
      <c r="C9999" s="263">
        <v>129.75503105599955</v>
      </c>
    </row>
    <row r="10000" spans="2:3" x14ac:dyDescent="0.25">
      <c r="B10000" s="264">
        <v>9937</v>
      </c>
      <c r="C10000" s="263">
        <v>117.7967257555303</v>
      </c>
    </row>
    <row r="10001" spans="2:3" x14ac:dyDescent="0.25">
      <c r="B10001" s="264">
        <v>9938</v>
      </c>
      <c r="C10001" s="263">
        <v>93.389710958239277</v>
      </c>
    </row>
    <row r="10002" spans="2:3" x14ac:dyDescent="0.25">
      <c r="B10002" s="264">
        <v>9939</v>
      </c>
      <c r="C10002" s="263">
        <v>98.800200008421712</v>
      </c>
    </row>
    <row r="10003" spans="2:3" x14ac:dyDescent="0.25">
      <c r="B10003" s="264">
        <v>9940</v>
      </c>
      <c r="C10003" s="263">
        <v>141.71188834269449</v>
      </c>
    </row>
    <row r="10004" spans="2:3" x14ac:dyDescent="0.25">
      <c r="B10004" s="264">
        <v>9941</v>
      </c>
      <c r="C10004" s="263">
        <v>117.77462702635671</v>
      </c>
    </row>
    <row r="10005" spans="2:3" x14ac:dyDescent="0.25">
      <c r="B10005" s="264">
        <v>9942</v>
      </c>
      <c r="C10005" s="263">
        <v>149.30361830621007</v>
      </c>
    </row>
    <row r="10006" spans="2:3" x14ac:dyDescent="0.25">
      <c r="B10006" s="264">
        <v>9943</v>
      </c>
      <c r="C10006" s="263">
        <v>112.16106253799614</v>
      </c>
    </row>
    <row r="10007" spans="2:3" x14ac:dyDescent="0.25">
      <c r="B10007" s="264">
        <v>9944</v>
      </c>
      <c r="C10007" s="263">
        <v>108.15622443341147</v>
      </c>
    </row>
    <row r="10008" spans="2:3" x14ac:dyDescent="0.25">
      <c r="B10008" s="264">
        <v>9945</v>
      </c>
      <c r="C10008" s="263">
        <v>85.71179573505097</v>
      </c>
    </row>
    <row r="10009" spans="2:3" x14ac:dyDescent="0.25">
      <c r="B10009" s="264">
        <v>9946</v>
      </c>
      <c r="C10009" s="263">
        <v>109.13572730839607</v>
      </c>
    </row>
    <row r="10010" spans="2:3" x14ac:dyDescent="0.25">
      <c r="B10010" s="264">
        <v>9947</v>
      </c>
      <c r="C10010" s="263">
        <v>148.6266607550414</v>
      </c>
    </row>
    <row r="10011" spans="2:3" x14ac:dyDescent="0.25">
      <c r="B10011" s="264">
        <v>9948</v>
      </c>
      <c r="C10011" s="263">
        <v>83.101314786078575</v>
      </c>
    </row>
    <row r="10012" spans="2:3" x14ac:dyDescent="0.25">
      <c r="B10012" s="264">
        <v>9949</v>
      </c>
      <c r="C10012" s="263">
        <v>131.67202440026469</v>
      </c>
    </row>
    <row r="10013" spans="2:3" x14ac:dyDescent="0.25">
      <c r="B10013" s="264">
        <v>9950</v>
      </c>
      <c r="C10013" s="263">
        <v>112.86144255317876</v>
      </c>
    </row>
    <row r="10014" spans="2:3" x14ac:dyDescent="0.25">
      <c r="B10014" s="264">
        <v>9951</v>
      </c>
      <c r="C10014" s="263">
        <v>111.11445110377895</v>
      </c>
    </row>
    <row r="10015" spans="2:3" x14ac:dyDescent="0.25">
      <c r="B10015" s="264">
        <v>9952</v>
      </c>
      <c r="C10015" s="263">
        <v>110.4037548919944</v>
      </c>
    </row>
    <row r="10016" spans="2:3" x14ac:dyDescent="0.25">
      <c r="B10016" s="264">
        <v>9953</v>
      </c>
      <c r="C10016" s="263">
        <v>103.14077975229119</v>
      </c>
    </row>
    <row r="10017" spans="2:3" x14ac:dyDescent="0.25">
      <c r="B10017" s="264">
        <v>9954</v>
      </c>
      <c r="C10017" s="263">
        <v>80.7905119465388</v>
      </c>
    </row>
    <row r="10018" spans="2:3" x14ac:dyDescent="0.25">
      <c r="B10018" s="264">
        <v>9955</v>
      </c>
      <c r="C10018" s="263">
        <v>120.65431076807151</v>
      </c>
    </row>
    <row r="10019" spans="2:3" x14ac:dyDescent="0.25">
      <c r="B10019" s="264">
        <v>9956</v>
      </c>
      <c r="C10019" s="263">
        <v>135.69224069429723</v>
      </c>
    </row>
    <row r="10020" spans="2:3" x14ac:dyDescent="0.25">
      <c r="B10020" s="264">
        <v>9957</v>
      </c>
      <c r="C10020" s="263">
        <v>81.643601012960204</v>
      </c>
    </row>
    <row r="10021" spans="2:3" x14ac:dyDescent="0.25">
      <c r="B10021" s="264">
        <v>9958</v>
      </c>
      <c r="C10021" s="263">
        <v>112.95480507874311</v>
      </c>
    </row>
    <row r="10022" spans="2:3" x14ac:dyDescent="0.25">
      <c r="B10022" s="264">
        <v>9959</v>
      </c>
      <c r="C10022" s="263">
        <v>107.8467753009858</v>
      </c>
    </row>
    <row r="10023" spans="2:3" x14ac:dyDescent="0.25">
      <c r="B10023" s="264">
        <v>9960</v>
      </c>
      <c r="C10023" s="263">
        <v>95.451522580250867</v>
      </c>
    </row>
    <row r="10024" spans="2:3" x14ac:dyDescent="0.25">
      <c r="B10024" s="264">
        <v>9961</v>
      </c>
      <c r="C10024" s="263">
        <v>128.41409473203643</v>
      </c>
    </row>
    <row r="10025" spans="2:3" x14ac:dyDescent="0.25">
      <c r="B10025" s="264">
        <v>9962</v>
      </c>
      <c r="C10025" s="263">
        <v>108.88192118755029</v>
      </c>
    </row>
    <row r="10026" spans="2:3" x14ac:dyDescent="0.25">
      <c r="B10026" s="264">
        <v>9963</v>
      </c>
      <c r="C10026" s="263">
        <v>111.27324402915401</v>
      </c>
    </row>
    <row r="10027" spans="2:3" x14ac:dyDescent="0.25">
      <c r="B10027" s="264">
        <v>9964</v>
      </c>
      <c r="C10027" s="263">
        <v>146.96843298325774</v>
      </c>
    </row>
    <row r="10028" spans="2:3" x14ac:dyDescent="0.25">
      <c r="B10028" s="264">
        <v>9965</v>
      </c>
      <c r="C10028" s="263">
        <v>154.26456413162308</v>
      </c>
    </row>
    <row r="10029" spans="2:3" x14ac:dyDescent="0.25">
      <c r="B10029" s="264">
        <v>9966</v>
      </c>
      <c r="C10029" s="263">
        <v>59.406379152993715</v>
      </c>
    </row>
    <row r="10030" spans="2:3" x14ac:dyDescent="0.25">
      <c r="B10030" s="264">
        <v>9967</v>
      </c>
      <c r="C10030" s="263">
        <v>147.11478307267916</v>
      </c>
    </row>
    <row r="10031" spans="2:3" x14ac:dyDescent="0.25">
      <c r="B10031" s="264">
        <v>9968</v>
      </c>
      <c r="C10031" s="263">
        <v>112.08093228318911</v>
      </c>
    </row>
    <row r="10032" spans="2:3" x14ac:dyDescent="0.25">
      <c r="B10032" s="264">
        <v>9969</v>
      </c>
      <c r="C10032" s="263">
        <v>109.22562503673467</v>
      </c>
    </row>
    <row r="10033" spans="2:3" x14ac:dyDescent="0.25">
      <c r="B10033" s="264">
        <v>9970</v>
      </c>
      <c r="C10033" s="263">
        <v>133.05926359078421</v>
      </c>
    </row>
    <row r="10034" spans="2:3" x14ac:dyDescent="0.25">
      <c r="B10034" s="264">
        <v>9971</v>
      </c>
      <c r="C10034" s="263">
        <v>151.45917614978276</v>
      </c>
    </row>
    <row r="10035" spans="2:3" x14ac:dyDescent="0.25">
      <c r="B10035" s="264">
        <v>9972</v>
      </c>
      <c r="C10035" s="263">
        <v>124.47160760058344</v>
      </c>
    </row>
    <row r="10036" spans="2:3" x14ac:dyDescent="0.25">
      <c r="B10036" s="264">
        <v>9973</v>
      </c>
      <c r="C10036" s="263">
        <v>118.75277479683534</v>
      </c>
    </row>
    <row r="10037" spans="2:3" x14ac:dyDescent="0.25">
      <c r="B10037" s="264">
        <v>9974</v>
      </c>
      <c r="C10037" s="263">
        <v>110.97719930342247</v>
      </c>
    </row>
    <row r="10038" spans="2:3" x14ac:dyDescent="0.25">
      <c r="B10038" s="264">
        <v>9975</v>
      </c>
      <c r="C10038" s="263">
        <v>80.00401250162075</v>
      </c>
    </row>
    <row r="10039" spans="2:3" x14ac:dyDescent="0.25">
      <c r="B10039" s="264">
        <v>9976</v>
      </c>
      <c r="C10039" s="263">
        <v>94.306649456286351</v>
      </c>
    </row>
    <row r="10040" spans="2:3" x14ac:dyDescent="0.25">
      <c r="B10040" s="264">
        <v>9977</v>
      </c>
      <c r="C10040" s="263">
        <v>147.12644264647216</v>
      </c>
    </row>
    <row r="10041" spans="2:3" x14ac:dyDescent="0.25">
      <c r="B10041" s="264">
        <v>9978</v>
      </c>
      <c r="C10041" s="263">
        <v>86.908046561685367</v>
      </c>
    </row>
    <row r="10042" spans="2:3" x14ac:dyDescent="0.25">
      <c r="B10042" s="264">
        <v>9979</v>
      </c>
      <c r="C10042" s="263">
        <v>98.670369292135177</v>
      </c>
    </row>
    <row r="10043" spans="2:3" x14ac:dyDescent="0.25">
      <c r="B10043" s="264">
        <v>9980</v>
      </c>
      <c r="C10043" s="263">
        <v>96.316598904549267</v>
      </c>
    </row>
    <row r="10044" spans="2:3" x14ac:dyDescent="0.25">
      <c r="B10044" s="264">
        <v>9981</v>
      </c>
      <c r="C10044" s="263">
        <v>136.41655570598408</v>
      </c>
    </row>
    <row r="10045" spans="2:3" x14ac:dyDescent="0.25">
      <c r="B10045" s="264">
        <v>9982</v>
      </c>
      <c r="C10045" s="263">
        <v>110.90603768887136</v>
      </c>
    </row>
    <row r="10046" spans="2:3" x14ac:dyDescent="0.25">
      <c r="B10046" s="264">
        <v>9983</v>
      </c>
      <c r="C10046" s="263">
        <v>152.79955499488119</v>
      </c>
    </row>
    <row r="10047" spans="2:3" x14ac:dyDescent="0.25">
      <c r="B10047" s="264">
        <v>9984</v>
      </c>
      <c r="C10047" s="263">
        <v>142.284777755146</v>
      </c>
    </row>
    <row r="10048" spans="2:3" x14ac:dyDescent="0.25">
      <c r="B10048" s="264">
        <v>9985</v>
      </c>
      <c r="C10048" s="263">
        <v>117.03450341650814</v>
      </c>
    </row>
    <row r="10049" spans="2:3" x14ac:dyDescent="0.25">
      <c r="B10049" s="264">
        <v>9986</v>
      </c>
      <c r="C10049" s="263">
        <v>122.18065066420209</v>
      </c>
    </row>
    <row r="10050" spans="2:3" x14ac:dyDescent="0.25">
      <c r="B10050" s="264">
        <v>9987</v>
      </c>
      <c r="C10050" s="263">
        <v>134.285354469673</v>
      </c>
    </row>
    <row r="10051" spans="2:3" x14ac:dyDescent="0.25">
      <c r="B10051" s="264">
        <v>9988</v>
      </c>
      <c r="C10051" s="263">
        <v>129.60411429725349</v>
      </c>
    </row>
    <row r="10052" spans="2:3" x14ac:dyDescent="0.25">
      <c r="B10052" s="264">
        <v>9989</v>
      </c>
      <c r="C10052" s="263">
        <v>107.75415738107228</v>
      </c>
    </row>
    <row r="10053" spans="2:3" x14ac:dyDescent="0.25">
      <c r="B10053" s="264">
        <v>9990</v>
      </c>
      <c r="C10053" s="263">
        <v>96.243843396117654</v>
      </c>
    </row>
    <row r="10054" spans="2:3" x14ac:dyDescent="0.25">
      <c r="B10054" s="264">
        <v>9991</v>
      </c>
      <c r="C10054" s="263">
        <v>95.951208129741389</v>
      </c>
    </row>
    <row r="10055" spans="2:3" x14ac:dyDescent="0.25">
      <c r="B10055" s="264">
        <v>9992</v>
      </c>
      <c r="C10055" s="263">
        <v>92.993066424057957</v>
      </c>
    </row>
    <row r="10056" spans="2:3" x14ac:dyDescent="0.25">
      <c r="B10056" s="264">
        <v>9993</v>
      </c>
      <c r="C10056" s="263">
        <v>116.55379197917829</v>
      </c>
    </row>
    <row r="10057" spans="2:3" x14ac:dyDescent="0.25">
      <c r="B10057" s="264">
        <v>9994</v>
      </c>
      <c r="C10057" s="263">
        <v>134.03374910577747</v>
      </c>
    </row>
    <row r="10058" spans="2:3" x14ac:dyDescent="0.25">
      <c r="B10058" s="264">
        <v>9995</v>
      </c>
      <c r="C10058" s="263">
        <v>151.4186234086927</v>
      </c>
    </row>
    <row r="10059" spans="2:3" x14ac:dyDescent="0.25">
      <c r="B10059" s="264">
        <v>9996</v>
      </c>
      <c r="C10059" s="263">
        <v>94.481740044755355</v>
      </c>
    </row>
    <row r="10060" spans="2:3" x14ac:dyDescent="0.25">
      <c r="B10060" s="264">
        <v>9997</v>
      </c>
      <c r="C10060" s="263">
        <v>140.63264663546119</v>
      </c>
    </row>
    <row r="10061" spans="2:3" x14ac:dyDescent="0.25">
      <c r="B10061" s="264">
        <v>9998</v>
      </c>
      <c r="C10061" s="263">
        <v>95.615517494951121</v>
      </c>
    </row>
    <row r="10062" spans="2:3" x14ac:dyDescent="0.25">
      <c r="B10062" s="264">
        <v>9999</v>
      </c>
      <c r="C10062" s="263">
        <v>138.00410139643373</v>
      </c>
    </row>
    <row r="10063" spans="2:3" x14ac:dyDescent="0.25">
      <c r="B10063" s="264">
        <v>10000</v>
      </c>
      <c r="C10063" s="263">
        <v>102.95819076513141</v>
      </c>
    </row>
  </sheetData>
  <mergeCells count="15">
    <mergeCell ref="B49:H49"/>
    <mergeCell ref="B59:H59"/>
    <mergeCell ref="O1:P1"/>
    <mergeCell ref="B10:D10"/>
    <mergeCell ref="B61:C61"/>
    <mergeCell ref="Q1:V1"/>
    <mergeCell ref="O2:O3"/>
    <mergeCell ref="P2:P3"/>
    <mergeCell ref="Q2:V2"/>
    <mergeCell ref="B7:D7"/>
    <mergeCell ref="Q9:V9"/>
    <mergeCell ref="B45:H45"/>
    <mergeCell ref="B46:H46"/>
    <mergeCell ref="B47:H47"/>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IF($B$7=VLookups!$A$45,TRUE,FALSE)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IF($B$7=VLookups!$A$45,TRUE,FALSE)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IF($B$7=VLookups!$A$45,TRUE,FALSE)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IF($B$7=VLookups!$A$45,TRUE,FALSE)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IF($B$7=VLookups!$A$45,TRUE,FALSE)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IF($B$7=VLookups!$A$45,TRUE,FALSE)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IF($B$7=VLookups!$A$45,TRUE,FALSE)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IF($B$7=VLookups!$A$45,TRUE,FALSE)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IF($B$7=VLookups!$A$45,TRUE,FALSE)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IF($B$7=VLookups!$A$45,TRUE,FALSE)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IF($B$7=VLookups!$A$45,TRUE,FALSE)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IF($B$7=VLookups!$A$45,TRUE,FALSE)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IF($B$7=VLookups!$A$45,TRUE,FALSE)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IF($B$7=VLookups!$A$45,TRUE,FALSE)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IF($B$7=VLookups!$A$45,TRUE,FALSE)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IF($B$7=VLookups!$A$45,TRUE,FALSE)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IF($B$7=VLookups!$A$45,TRUE,FALSE)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IF($B$7=VLookups!$A$45,TRUE,FALSE)</xm:f>
            <x14:dxf>
              <numFmt numFmtId="9" formatCode="&quot;$&quot;#,##0_);\(&quot;$&quot;#,##0\)"/>
            </x14:dxf>
          </x14:cfRule>
          <xm:sqref>Q10:V10</xm:sqref>
        </x14:conditionalFormatting>
        <x14:conditionalFormatting xmlns:xm="http://schemas.microsoft.com/office/excel/2006/main">
          <x14:cfRule type="expression" priority="1" id="{2D24B99B-8FEF-4531-981D-E9C3CCC0CE1E}">
            <xm:f>IF($B$7=VLookups!$A$45,TRUE,FALSE)</xm:f>
            <x14:dxf>
              <numFmt numFmtId="9" formatCode="&quot;$&quot;#,##0_);\(&quot;$&quot;#,##0\)"/>
            </x14:dxf>
          </x14:cfRule>
          <xm:sqref>D14:D15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VLookups!$A$4:$A$10</xm:f>
          </x14:formula1>
          <xm:sqref>I5 H4:H5</xm:sqref>
        </x14:dataValidation>
        <x14:dataValidation type="list" allowBlank="1" showInputMessage="1" showErrorMessage="1" xr:uid="{735B67EE-FC2C-4DCD-8BE8-68CFE43F4800}">
          <x14:formula1>
            <xm:f>VLookups!$A$40:$A$41</xm:f>
          </x14:formula1>
          <xm:sqref>O1:P1</xm:sqref>
        </x14:dataValidation>
        <x14:dataValidation type="list" allowBlank="1" showInputMessage="1" showErrorMessage="1" xr:uid="{D82B7480-A4DB-4F68-87C6-9446969F2FCB}">
          <x14:formula1>
            <xm:f>VLookups!$A$45:$A$46</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64" t="s">
        <v>183</v>
      </c>
      <c r="D1" s="364"/>
      <c r="E1" s="364"/>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Log'!$B$3," – © 2015-",YEAR('Change Log'!$A$3),", William W. Davis, MSPM, PMP")</f>
        <v>Version 4d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34" t="s">
        <v>146</v>
      </c>
      <c r="C23" s="334"/>
      <c r="D23" s="334"/>
      <c r="E23" s="334"/>
      <c r="F23" s="334"/>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34" t="s">
        <v>147</v>
      </c>
      <c r="C24" s="334"/>
      <c r="D24" s="334"/>
      <c r="E24" s="334"/>
      <c r="F24" s="334"/>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34" t="s">
        <v>96</v>
      </c>
      <c r="C25" s="334"/>
      <c r="D25" s="334"/>
      <c r="E25" s="334"/>
      <c r="F25" s="334"/>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34" t="s">
        <v>230</v>
      </c>
      <c r="C26" s="334"/>
      <c r="D26" s="334"/>
      <c r="E26" s="334"/>
      <c r="F26" s="334"/>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34" t="s">
        <v>97</v>
      </c>
      <c r="C27" s="334"/>
      <c r="D27" s="334"/>
      <c r="E27" s="334"/>
      <c r="F27" s="334"/>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53" t="s">
        <v>816</v>
      </c>
      <c r="C37" s="353"/>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VLookups!$A$4:$A$10</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65" t="s">
        <v>827</v>
      </c>
      <c r="D1" s="366"/>
      <c r="E1" s="367"/>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 t="shared" ref="R2:R13" si="0">IF(OR(ROUND(C$16+0.3,0)&gt;$Q2,ROUND(C$16+0.3,0)=$Q2),C$13^2,"")</f>
        <v>16</v>
      </c>
      <c r="S2" s="21">
        <f t="shared" ref="S2:S13" si="1">IF(OR(ROUND(D$16+0.3,0)&gt;$Q2,ROUND(D$16+0.3,0)=$Q2),D$13^2,"")</f>
        <v>16</v>
      </c>
      <c r="T2" s="21">
        <f t="shared" ref="T2:T13" si="2">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 t="shared" si="0"/>
        <v>16</v>
      </c>
      <c r="S3" s="21">
        <f t="shared" si="1"/>
        <v>16</v>
      </c>
      <c r="T3" s="21">
        <f t="shared" si="2"/>
        <v>16</v>
      </c>
    </row>
    <row r="4" spans="1:21" x14ac:dyDescent="0.25">
      <c r="A4" s="5"/>
      <c r="B4" s="169" t="s">
        <v>157</v>
      </c>
      <c r="C4" s="246">
        <v>2</v>
      </c>
      <c r="D4" s="247"/>
      <c r="E4" s="247"/>
      <c r="F4" s="170" t="s">
        <v>158</v>
      </c>
      <c r="G4" s="5"/>
      <c r="H4" s="5"/>
      <c r="I4" s="5"/>
      <c r="J4" s="5"/>
      <c r="K4" s="5"/>
      <c r="L4" s="5"/>
      <c r="M4" s="5"/>
      <c r="N4" s="5"/>
      <c r="O4" s="5"/>
      <c r="P4" s="5"/>
      <c r="Q4" s="168">
        <f t="shared" ref="Q4:Q68" si="3">Q3+1</f>
        <v>3</v>
      </c>
      <c r="R4" s="21">
        <f t="shared" si="0"/>
        <v>16</v>
      </c>
      <c r="S4" s="21">
        <f t="shared" si="1"/>
        <v>16</v>
      </c>
      <c r="T4" s="21">
        <f t="shared" si="2"/>
        <v>16</v>
      </c>
    </row>
    <row r="5" spans="1:21" x14ac:dyDescent="0.25">
      <c r="A5" s="5"/>
      <c r="B5" s="169" t="s">
        <v>159</v>
      </c>
      <c r="C5" s="248">
        <v>18</v>
      </c>
      <c r="D5" s="249"/>
      <c r="E5" s="249"/>
      <c r="F5" s="170" t="s">
        <v>173</v>
      </c>
      <c r="G5" s="5"/>
      <c r="H5" s="5"/>
      <c r="I5" s="5"/>
      <c r="J5" s="5"/>
      <c r="K5" s="5"/>
      <c r="L5" s="5"/>
      <c r="M5" s="5"/>
      <c r="N5" s="5"/>
      <c r="O5" s="5"/>
      <c r="P5" s="5"/>
      <c r="Q5" s="168">
        <f t="shared" si="3"/>
        <v>4</v>
      </c>
      <c r="R5" s="21">
        <f t="shared" si="0"/>
        <v>16</v>
      </c>
      <c r="S5" s="21">
        <f t="shared" si="1"/>
        <v>16</v>
      </c>
      <c r="T5" s="21">
        <f t="shared" si="2"/>
        <v>16</v>
      </c>
    </row>
    <row r="6" spans="1:21" x14ac:dyDescent="0.25">
      <c r="A6" s="5"/>
      <c r="B6" s="169" t="s">
        <v>160</v>
      </c>
      <c r="C6" s="288" t="s">
        <v>1</v>
      </c>
      <c r="D6" s="289"/>
      <c r="E6" s="289"/>
      <c r="F6" s="170" t="s">
        <v>161</v>
      </c>
      <c r="G6" s="5"/>
      <c r="H6" s="5"/>
      <c r="I6" s="5"/>
      <c r="J6" s="5"/>
      <c r="K6" s="5"/>
      <c r="L6" s="5"/>
      <c r="M6" s="5"/>
      <c r="N6" s="5"/>
      <c r="O6" s="5"/>
      <c r="P6" s="5"/>
      <c r="Q6" s="168">
        <f t="shared" si="3"/>
        <v>5</v>
      </c>
      <c r="R6" s="21">
        <f t="shared" si="0"/>
        <v>16</v>
      </c>
      <c r="S6" s="21">
        <f t="shared" si="1"/>
        <v>16</v>
      </c>
      <c r="T6" s="21">
        <f t="shared" si="2"/>
        <v>16</v>
      </c>
    </row>
    <row r="7" spans="1:21" x14ac:dyDescent="0.25">
      <c r="A7" s="5"/>
      <c r="B7" s="169" t="s">
        <v>162</v>
      </c>
      <c r="C7" s="246">
        <v>10</v>
      </c>
      <c r="D7" s="247"/>
      <c r="E7" s="247"/>
      <c r="F7" s="170" t="s">
        <v>174</v>
      </c>
      <c r="G7" s="5"/>
      <c r="H7" s="5"/>
      <c r="I7" s="5"/>
      <c r="J7" s="5"/>
      <c r="K7" s="5"/>
      <c r="L7" s="5"/>
      <c r="M7" s="5"/>
      <c r="N7" s="5"/>
      <c r="O7" s="5"/>
      <c r="P7" s="5"/>
      <c r="Q7" s="168">
        <f t="shared" si="3"/>
        <v>6</v>
      </c>
      <c r="R7" s="21">
        <f t="shared" si="0"/>
        <v>16</v>
      </c>
      <c r="S7" s="21">
        <f t="shared" si="1"/>
        <v>16</v>
      </c>
      <c r="T7" s="21">
        <f t="shared" si="2"/>
        <v>16</v>
      </c>
    </row>
    <row r="8" spans="1:21" x14ac:dyDescent="0.25">
      <c r="A8" s="5"/>
      <c r="B8" s="169" t="s">
        <v>163</v>
      </c>
      <c r="C8" s="246">
        <v>30</v>
      </c>
      <c r="D8" s="247"/>
      <c r="E8" s="247"/>
      <c r="F8" s="170" t="s">
        <v>175</v>
      </c>
      <c r="G8" s="5"/>
      <c r="H8" s="5"/>
      <c r="I8" s="5"/>
      <c r="J8" s="5"/>
      <c r="K8" s="5"/>
      <c r="L8" s="5"/>
      <c r="M8" s="5"/>
      <c r="N8" s="5"/>
      <c r="O8" s="5"/>
      <c r="P8" s="5"/>
      <c r="Q8" s="168">
        <f t="shared" si="3"/>
        <v>7</v>
      </c>
      <c r="R8" s="21">
        <f t="shared" si="0"/>
        <v>16</v>
      </c>
      <c r="S8" s="21">
        <f t="shared" si="1"/>
        <v>16</v>
      </c>
      <c r="T8" s="21">
        <f t="shared" si="2"/>
        <v>16</v>
      </c>
    </row>
    <row r="9" spans="1:21" x14ac:dyDescent="0.25">
      <c r="A9" s="5"/>
      <c r="B9" s="169" t="s">
        <v>241</v>
      </c>
      <c r="C9" s="248">
        <v>200</v>
      </c>
      <c r="D9" s="249"/>
      <c r="E9" s="249"/>
      <c r="F9" s="170" t="s">
        <v>176</v>
      </c>
      <c r="G9" s="5"/>
      <c r="H9" s="5"/>
      <c r="I9" s="5"/>
      <c r="J9" s="5"/>
      <c r="K9" s="5"/>
      <c r="L9" s="5"/>
      <c r="M9" s="5"/>
      <c r="N9" s="5"/>
      <c r="O9" s="5"/>
      <c r="P9" s="5"/>
      <c r="Q9" s="168">
        <f t="shared" si="3"/>
        <v>8</v>
      </c>
      <c r="R9" s="21">
        <f t="shared" si="0"/>
        <v>16</v>
      </c>
      <c r="S9" s="21">
        <f t="shared" si="1"/>
        <v>16</v>
      </c>
      <c r="T9" s="21">
        <f t="shared" si="2"/>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3"/>
        <v>9</v>
      </c>
      <c r="R10" s="21">
        <f t="shared" si="0"/>
        <v>16</v>
      </c>
      <c r="S10" s="21">
        <f t="shared" si="1"/>
        <v>16</v>
      </c>
      <c r="T10" s="21">
        <f t="shared" si="2"/>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3"/>
        <v>10</v>
      </c>
      <c r="R11" s="21">
        <f t="shared" si="0"/>
        <v>16</v>
      </c>
      <c r="S11" s="21">
        <f t="shared" si="1"/>
        <v>16</v>
      </c>
      <c r="T11" s="21">
        <f t="shared" si="2"/>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3"/>
        <v>11</v>
      </c>
      <c r="R12" s="21">
        <f t="shared" si="0"/>
        <v>16</v>
      </c>
      <c r="S12" s="21">
        <f t="shared" si="1"/>
        <v>16</v>
      </c>
      <c r="T12" s="21">
        <f t="shared" si="2"/>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3"/>
        <v>12</v>
      </c>
      <c r="R13" s="21" t="str">
        <f t="shared" si="0"/>
        <v/>
      </c>
      <c r="S13" s="21">
        <f t="shared" si="1"/>
        <v>16</v>
      </c>
      <c r="T13" s="21">
        <f t="shared" si="2"/>
        <v>16</v>
      </c>
    </row>
    <row r="14" spans="1:21" x14ac:dyDescent="0.25">
      <c r="A14" s="5"/>
      <c r="B14" s="308" t="s">
        <v>826</v>
      </c>
      <c r="C14" s="307"/>
      <c r="D14" s="307"/>
      <c r="E14" s="307"/>
      <c r="F14" s="309" t="s">
        <v>836</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3"/>
        <v>14</v>
      </c>
      <c r="R16" s="21" t="str">
        <f t="shared" si="4"/>
        <v/>
      </c>
      <c r="S16" s="21" t="str">
        <f t="shared" si="5"/>
        <v/>
      </c>
      <c r="T16" s="21" t="str">
        <f t="shared" si="6"/>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3"/>
        <v>15</v>
      </c>
      <c r="R17" s="21" t="str">
        <f t="shared" si="4"/>
        <v/>
      </c>
      <c r="S17" s="21" t="str">
        <f t="shared" si="5"/>
        <v/>
      </c>
      <c r="T17" s="21" t="str">
        <f t="shared" si="6"/>
        <v/>
      </c>
    </row>
    <row r="18" spans="1:20" x14ac:dyDescent="0.25">
      <c r="A18" s="5"/>
      <c r="B18" s="169" t="s">
        <v>170</v>
      </c>
      <c r="C18" s="246"/>
      <c r="D18" s="247"/>
      <c r="E18" s="247"/>
      <c r="F18" s="170" t="s">
        <v>242</v>
      </c>
      <c r="G18" s="5"/>
      <c r="H18" s="5"/>
      <c r="I18" s="5"/>
      <c r="J18" s="5"/>
      <c r="K18" s="5"/>
      <c r="L18" s="5"/>
      <c r="M18" s="5"/>
      <c r="N18" s="5"/>
      <c r="O18" s="5"/>
      <c r="P18" s="5"/>
      <c r="Q18" s="168">
        <f t="shared" si="3"/>
        <v>16</v>
      </c>
      <c r="R18" s="21" t="str">
        <f t="shared" si="4"/>
        <v/>
      </c>
      <c r="S18" s="21" t="str">
        <f t="shared" si="5"/>
        <v/>
      </c>
      <c r="T18" s="21" t="str">
        <f t="shared" si="6"/>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3"/>
        <v>17</v>
      </c>
      <c r="R19" s="21" t="str">
        <f t="shared" si="4"/>
        <v/>
      </c>
      <c r="S19" s="21" t="str">
        <f t="shared" si="5"/>
        <v/>
      </c>
      <c r="T19" s="21" t="str">
        <f t="shared" si="6"/>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3"/>
        <v>18</v>
      </c>
      <c r="R20" s="21" t="str">
        <f t="shared" si="4"/>
        <v/>
      </c>
      <c r="S20" s="21" t="str">
        <f t="shared" si="5"/>
        <v/>
      </c>
      <c r="T20" s="21" t="str">
        <f t="shared" si="6"/>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8">
        <f t="shared" si="3"/>
        <v>20</v>
      </c>
      <c r="R22" s="21" t="str">
        <f t="shared" si="4"/>
        <v/>
      </c>
      <c r="S22" s="21" t="str">
        <f t="shared" si="5"/>
        <v/>
      </c>
      <c r="T22" s="21" t="str">
        <f t="shared" si="6"/>
        <v/>
      </c>
    </row>
    <row r="23" spans="1:20" x14ac:dyDescent="0.25">
      <c r="A23" s="2"/>
      <c r="B23" s="19" t="str">
        <f>CONCATENATE("Version ",'Change Log'!$B$3," – © 2015-",YEAR('Change Log'!$A$3),", William W. Davis, MSPM, PMP")</f>
        <v>Version 4d – © 2015-2019, William W. Davis, MSPM, PMP</v>
      </c>
      <c r="C23" s="5"/>
      <c r="D23" s="5"/>
      <c r="E23" s="5"/>
      <c r="F23" s="5"/>
      <c r="G23" s="5"/>
      <c r="H23" s="5"/>
      <c r="I23" s="5"/>
      <c r="J23" s="5"/>
      <c r="K23" s="5"/>
      <c r="L23" s="5"/>
      <c r="M23" s="5"/>
      <c r="N23" s="5"/>
      <c r="O23" s="5"/>
      <c r="P23" s="5"/>
      <c r="Q23" s="168">
        <f t="shared" si="3"/>
        <v>21</v>
      </c>
      <c r="R23" s="21" t="str">
        <f t="shared" si="4"/>
        <v/>
      </c>
      <c r="S23" s="21" t="str">
        <f t="shared" si="5"/>
        <v/>
      </c>
      <c r="T23" s="21" t="str">
        <f t="shared" si="6"/>
        <v/>
      </c>
    </row>
    <row r="24" spans="1:20" x14ac:dyDescent="0.25">
      <c r="A24" s="2"/>
      <c r="B24" s="334" t="s">
        <v>146</v>
      </c>
      <c r="C24" s="334"/>
      <c r="D24" s="334"/>
      <c r="E24" s="334"/>
      <c r="F24" s="334"/>
      <c r="G24" s="5"/>
      <c r="H24" s="5"/>
      <c r="I24" s="5"/>
      <c r="J24" s="5"/>
      <c r="K24" s="5"/>
      <c r="L24" s="5"/>
      <c r="M24" s="5"/>
      <c r="N24" s="5"/>
      <c r="O24" s="5"/>
      <c r="P24" s="5"/>
      <c r="Q24" s="168">
        <f t="shared" si="3"/>
        <v>22</v>
      </c>
      <c r="R24" s="21" t="str">
        <f t="shared" si="4"/>
        <v/>
      </c>
      <c r="S24" s="21" t="str">
        <f t="shared" si="5"/>
        <v/>
      </c>
      <c r="T24" s="21" t="str">
        <f t="shared" si="6"/>
        <v/>
      </c>
    </row>
    <row r="25" spans="1:20" x14ac:dyDescent="0.25">
      <c r="A25" s="2"/>
      <c r="B25" s="334" t="s">
        <v>147</v>
      </c>
      <c r="C25" s="334"/>
      <c r="D25" s="334"/>
      <c r="E25" s="334"/>
      <c r="F25" s="334"/>
      <c r="G25" s="5"/>
      <c r="H25" s="5"/>
      <c r="I25" s="5"/>
      <c r="J25" s="5"/>
      <c r="K25" s="5"/>
      <c r="L25" s="5"/>
      <c r="M25" s="5"/>
      <c r="N25" s="5"/>
      <c r="O25" s="5"/>
      <c r="P25" s="5"/>
      <c r="Q25" s="168">
        <f t="shared" si="3"/>
        <v>23</v>
      </c>
      <c r="R25" s="21" t="str">
        <f t="shared" si="4"/>
        <v/>
      </c>
      <c r="S25" s="21" t="str">
        <f t="shared" si="5"/>
        <v/>
      </c>
      <c r="T25" s="21" t="str">
        <f t="shared" si="6"/>
        <v/>
      </c>
    </row>
    <row r="26" spans="1:20" x14ac:dyDescent="0.25">
      <c r="A26" s="2"/>
      <c r="B26" s="334" t="s">
        <v>96</v>
      </c>
      <c r="C26" s="334"/>
      <c r="D26" s="334"/>
      <c r="E26" s="334"/>
      <c r="F26" s="334"/>
      <c r="G26" s="5"/>
      <c r="H26" s="5"/>
      <c r="I26" s="5"/>
      <c r="J26" s="5"/>
      <c r="K26" s="5"/>
      <c r="L26" s="5"/>
      <c r="M26" s="5"/>
      <c r="N26" s="5"/>
      <c r="O26" s="5"/>
      <c r="P26" s="5"/>
      <c r="Q26" s="168">
        <f t="shared" si="3"/>
        <v>24</v>
      </c>
      <c r="R26" s="21" t="str">
        <f t="shared" si="4"/>
        <v/>
      </c>
      <c r="S26" s="21" t="str">
        <f t="shared" si="5"/>
        <v/>
      </c>
      <c r="T26" s="21" t="str">
        <f t="shared" si="6"/>
        <v/>
      </c>
    </row>
    <row r="27" spans="1:20" x14ac:dyDescent="0.25">
      <c r="A27" s="2"/>
      <c r="B27" s="334" t="s">
        <v>230</v>
      </c>
      <c r="C27" s="334"/>
      <c r="D27" s="334"/>
      <c r="E27" s="334"/>
      <c r="F27" s="334"/>
      <c r="G27" s="5"/>
      <c r="H27" s="5"/>
      <c r="I27" s="5"/>
      <c r="J27" s="5"/>
      <c r="K27" s="5"/>
      <c r="L27" s="5"/>
      <c r="M27" s="5"/>
      <c r="N27" s="5"/>
      <c r="O27" s="5"/>
      <c r="P27" s="5"/>
      <c r="Q27" s="168">
        <f t="shared" si="3"/>
        <v>25</v>
      </c>
      <c r="R27" s="21" t="str">
        <f t="shared" si="4"/>
        <v/>
      </c>
      <c r="S27" s="21" t="str">
        <f t="shared" si="5"/>
        <v/>
      </c>
      <c r="T27" s="21" t="str">
        <f t="shared" si="6"/>
        <v/>
      </c>
    </row>
    <row r="28" spans="1:20" x14ac:dyDescent="0.25">
      <c r="A28" s="2"/>
      <c r="B28" s="334" t="s">
        <v>97</v>
      </c>
      <c r="C28" s="334"/>
      <c r="D28" s="334"/>
      <c r="E28" s="334"/>
      <c r="F28" s="334"/>
      <c r="G28" s="5"/>
      <c r="H28" s="5"/>
      <c r="I28" s="5"/>
      <c r="J28" s="5"/>
      <c r="K28" s="5"/>
      <c r="L28" s="5"/>
      <c r="M28" s="5"/>
      <c r="N28" s="5"/>
      <c r="O28" s="5"/>
      <c r="P28" s="5"/>
      <c r="Q28" s="168">
        <f t="shared" si="3"/>
        <v>26</v>
      </c>
      <c r="R28" s="21" t="str">
        <f t="shared" si="4"/>
        <v/>
      </c>
      <c r="S28" s="21" t="str">
        <f t="shared" si="5"/>
        <v/>
      </c>
      <c r="T28" s="21" t="str">
        <f t="shared" si="6"/>
        <v/>
      </c>
    </row>
    <row r="29" spans="1:20" x14ac:dyDescent="0.25">
      <c r="A29" s="2"/>
      <c r="B29" s="162" t="s">
        <v>225</v>
      </c>
      <c r="C29" s="5"/>
      <c r="D29" s="5"/>
      <c r="E29" s="5"/>
      <c r="F29" s="5"/>
      <c r="G29" s="5"/>
      <c r="H29" s="5"/>
      <c r="I29" s="5"/>
      <c r="J29" s="5"/>
      <c r="K29" s="5"/>
      <c r="L29" s="5"/>
      <c r="M29" s="5"/>
      <c r="N29" s="5"/>
      <c r="O29" s="5"/>
      <c r="P29" s="5"/>
      <c r="Q29" s="168">
        <f t="shared" si="3"/>
        <v>27</v>
      </c>
      <c r="R29" s="21" t="str">
        <f t="shared" si="4"/>
        <v/>
      </c>
      <c r="S29" s="21" t="str">
        <f t="shared" si="5"/>
        <v/>
      </c>
      <c r="T29" s="21" t="str">
        <f t="shared" si="6"/>
        <v/>
      </c>
    </row>
    <row r="30" spans="1:20" x14ac:dyDescent="0.25">
      <c r="A30" s="2"/>
      <c r="B30" s="162" t="s">
        <v>94</v>
      </c>
      <c r="C30" s="5"/>
      <c r="D30" s="5"/>
      <c r="E30" s="5"/>
      <c r="F30" s="5"/>
      <c r="G30" s="5"/>
      <c r="H30" s="5"/>
      <c r="I30" s="5"/>
      <c r="J30" s="5"/>
      <c r="K30" s="5"/>
      <c r="L30" s="5"/>
      <c r="M30" s="5"/>
      <c r="N30" s="5"/>
      <c r="O30" s="5"/>
      <c r="P30" s="5"/>
      <c r="Q30" s="168">
        <f t="shared" si="3"/>
        <v>28</v>
      </c>
      <c r="R30" s="21" t="str">
        <f t="shared" si="4"/>
        <v/>
      </c>
      <c r="S30" s="21" t="str">
        <f t="shared" si="5"/>
        <v/>
      </c>
      <c r="T30" s="21" t="str">
        <f t="shared" si="6"/>
        <v/>
      </c>
    </row>
    <row r="31" spans="1:20" x14ac:dyDescent="0.25">
      <c r="A31" s="19"/>
      <c r="B31" s="162" t="s">
        <v>224</v>
      </c>
      <c r="C31" s="5"/>
      <c r="D31" s="5"/>
      <c r="E31" s="5"/>
      <c r="F31" s="5"/>
      <c r="G31" s="5"/>
      <c r="H31" s="5"/>
      <c r="I31" s="5"/>
      <c r="J31" s="5"/>
      <c r="K31" s="5"/>
      <c r="L31" s="5"/>
      <c r="M31" s="5"/>
      <c r="N31" s="5"/>
      <c r="O31" s="5"/>
      <c r="P31" s="5"/>
      <c r="Q31" s="168">
        <f t="shared" si="3"/>
        <v>29</v>
      </c>
      <c r="R31" s="21" t="str">
        <f t="shared" si="4"/>
        <v/>
      </c>
      <c r="S31" s="21" t="str">
        <f t="shared" si="5"/>
        <v/>
      </c>
      <c r="T31" s="21" t="str">
        <f t="shared" si="6"/>
        <v/>
      </c>
    </row>
    <row r="32" spans="1:20" x14ac:dyDescent="0.25">
      <c r="A32" s="19"/>
      <c r="B32" s="162" t="s">
        <v>226</v>
      </c>
      <c r="C32" s="5"/>
      <c r="D32" s="5"/>
      <c r="E32" s="5"/>
      <c r="F32" s="5"/>
      <c r="G32" s="5"/>
      <c r="H32" s="5"/>
      <c r="I32" s="5"/>
      <c r="J32" s="5"/>
      <c r="K32" s="5"/>
      <c r="L32" s="5"/>
      <c r="M32" s="5"/>
      <c r="N32" s="5"/>
      <c r="O32" s="5"/>
      <c r="P32" s="5"/>
      <c r="Q32" s="168">
        <f t="shared" si="3"/>
        <v>30</v>
      </c>
      <c r="R32" s="21" t="str">
        <f t="shared" si="4"/>
        <v/>
      </c>
      <c r="S32" s="21" t="str">
        <f t="shared" si="5"/>
        <v/>
      </c>
      <c r="T32" s="21" t="str">
        <f t="shared" si="6"/>
        <v/>
      </c>
    </row>
    <row r="33" spans="1:20" x14ac:dyDescent="0.25">
      <c r="A33" s="19"/>
      <c r="B33" s="162" t="s">
        <v>809</v>
      </c>
      <c r="C33" s="5"/>
      <c r="D33" s="5"/>
      <c r="E33" s="5"/>
      <c r="F33" s="5"/>
      <c r="G33" s="5"/>
      <c r="H33" s="5"/>
      <c r="I33" s="5"/>
      <c r="J33" s="5"/>
      <c r="K33" s="5"/>
      <c r="L33" s="5"/>
      <c r="M33" s="5"/>
      <c r="N33" s="5"/>
      <c r="O33" s="5"/>
      <c r="P33" s="5"/>
      <c r="Q33" s="168">
        <f t="shared" si="3"/>
        <v>31</v>
      </c>
      <c r="R33" s="21" t="str">
        <f t="shared" si="4"/>
        <v/>
      </c>
      <c r="S33" s="21" t="str">
        <f t="shared" si="5"/>
        <v/>
      </c>
      <c r="T33" s="21" t="str">
        <f t="shared" si="6"/>
        <v/>
      </c>
    </row>
    <row r="34" spans="1:20" x14ac:dyDescent="0.25">
      <c r="A34" s="19"/>
      <c r="B34" s="162" t="s">
        <v>810</v>
      </c>
      <c r="C34" s="5"/>
      <c r="D34" s="5"/>
      <c r="E34" s="5"/>
      <c r="F34" s="5"/>
      <c r="G34" s="5"/>
      <c r="H34" s="5"/>
      <c r="I34" s="5"/>
      <c r="J34" s="5"/>
      <c r="K34" s="5"/>
      <c r="L34" s="5"/>
      <c r="M34" s="5"/>
      <c r="N34" s="5"/>
      <c r="O34" s="5"/>
      <c r="P34" s="5"/>
      <c r="Q34" s="168">
        <f t="shared" si="3"/>
        <v>32</v>
      </c>
      <c r="R34" s="21" t="str">
        <f t="shared" si="4"/>
        <v/>
      </c>
      <c r="S34" s="21" t="str">
        <f t="shared" si="5"/>
        <v/>
      </c>
      <c r="T34" s="21" t="str">
        <f t="shared" si="6"/>
        <v/>
      </c>
    </row>
    <row r="35" spans="1:20" x14ac:dyDescent="0.25">
      <c r="A35" s="2"/>
      <c r="B35" s="162"/>
      <c r="C35" s="5"/>
      <c r="D35" s="5"/>
      <c r="E35" s="5"/>
      <c r="F35" s="5"/>
      <c r="G35" s="5"/>
      <c r="H35" s="5"/>
      <c r="I35" s="5"/>
      <c r="J35" s="5"/>
      <c r="K35" s="5"/>
      <c r="L35" s="5"/>
      <c r="M35" s="5"/>
      <c r="N35" s="5"/>
      <c r="O35" s="5"/>
      <c r="P35" s="5"/>
      <c r="Q35" s="168">
        <f t="shared" si="3"/>
        <v>33</v>
      </c>
      <c r="R35" s="21" t="str">
        <f t="shared" si="4"/>
        <v/>
      </c>
      <c r="S35" s="21" t="str">
        <f t="shared" si="5"/>
        <v/>
      </c>
      <c r="T35" s="21" t="str">
        <f t="shared" si="6"/>
        <v/>
      </c>
    </row>
    <row r="36" spans="1:20" x14ac:dyDescent="0.25">
      <c r="A36" s="2"/>
      <c r="B36" s="162" t="s">
        <v>811</v>
      </c>
      <c r="C36" s="5"/>
      <c r="D36" s="5"/>
      <c r="E36" s="5"/>
      <c r="F36" s="5"/>
      <c r="G36" s="5"/>
      <c r="H36" s="5"/>
      <c r="I36" s="5"/>
      <c r="J36" s="5"/>
      <c r="K36" s="5"/>
      <c r="L36" s="5"/>
      <c r="M36" s="5"/>
      <c r="N36" s="5"/>
      <c r="O36" s="5"/>
      <c r="P36" s="5"/>
      <c r="Q36" s="168">
        <f t="shared" si="3"/>
        <v>34</v>
      </c>
      <c r="R36" s="21" t="str">
        <f t="shared" si="4"/>
        <v/>
      </c>
      <c r="S36" s="21" t="str">
        <f t="shared" si="5"/>
        <v/>
      </c>
      <c r="T36" s="21" t="str">
        <f t="shared" si="6"/>
        <v/>
      </c>
    </row>
    <row r="37" spans="1:20" x14ac:dyDescent="0.25">
      <c r="A37" s="2"/>
      <c r="B37" s="162" t="s">
        <v>93</v>
      </c>
      <c r="C37" s="5"/>
      <c r="D37" s="5"/>
      <c r="E37" s="5"/>
      <c r="F37" s="5"/>
      <c r="G37" s="5"/>
      <c r="H37" s="5"/>
      <c r="I37" s="5"/>
      <c r="J37" s="5"/>
      <c r="K37" s="5"/>
      <c r="L37" s="5"/>
      <c r="M37" s="5"/>
      <c r="N37" s="5"/>
      <c r="O37" s="5"/>
      <c r="P37" s="5"/>
      <c r="Q37" s="168">
        <f t="shared" si="3"/>
        <v>35</v>
      </c>
      <c r="R37" s="21" t="str">
        <f t="shared" si="4"/>
        <v/>
      </c>
      <c r="S37" s="21" t="str">
        <f t="shared" si="5"/>
        <v/>
      </c>
      <c r="T37" s="21" t="str">
        <f t="shared" si="6"/>
        <v/>
      </c>
    </row>
    <row r="38" spans="1:20" x14ac:dyDescent="0.25">
      <c r="B38" s="353" t="s">
        <v>816</v>
      </c>
      <c r="C38" s="353"/>
      <c r="D38" s="292"/>
      <c r="E38" s="292"/>
      <c r="F38" s="292"/>
      <c r="G38" s="292"/>
      <c r="H38" s="292"/>
      <c r="Q38" s="168">
        <f t="shared" si="3"/>
        <v>36</v>
      </c>
      <c r="R38" s="21" t="str">
        <f t="shared" si="4"/>
        <v/>
      </c>
      <c r="S38" s="21" t="str">
        <f t="shared" si="5"/>
        <v/>
      </c>
      <c r="T38" s="21" t="str">
        <f t="shared" si="6"/>
        <v/>
      </c>
    </row>
    <row r="39" spans="1:20" x14ac:dyDescent="0.25">
      <c r="Q39" s="168">
        <f t="shared" si="3"/>
        <v>37</v>
      </c>
      <c r="R39" s="21" t="str">
        <f t="shared" si="4"/>
        <v/>
      </c>
      <c r="S39" s="21" t="str">
        <f t="shared" si="5"/>
        <v/>
      </c>
      <c r="T39" s="21" t="str">
        <f t="shared" si="6"/>
        <v/>
      </c>
    </row>
    <row r="40" spans="1:20" x14ac:dyDescent="0.25">
      <c r="Q40" s="168">
        <f t="shared" si="3"/>
        <v>38</v>
      </c>
      <c r="R40" s="21" t="str">
        <f t="shared" si="4"/>
        <v/>
      </c>
      <c r="S40" s="21" t="str">
        <f t="shared" si="5"/>
        <v/>
      </c>
      <c r="T40" s="21" t="str">
        <f t="shared" si="6"/>
        <v/>
      </c>
    </row>
    <row r="41" spans="1:20" x14ac:dyDescent="0.25">
      <c r="Q41" s="168">
        <f t="shared" si="3"/>
        <v>39</v>
      </c>
      <c r="R41" s="21" t="str">
        <f t="shared" si="4"/>
        <v/>
      </c>
      <c r="S41" s="21" t="str">
        <f t="shared" si="5"/>
        <v/>
      </c>
      <c r="T41" s="21" t="str">
        <f t="shared" si="6"/>
        <v/>
      </c>
    </row>
    <row r="42" spans="1:20" x14ac:dyDescent="0.25">
      <c r="Q42" s="168">
        <f t="shared" si="3"/>
        <v>40</v>
      </c>
      <c r="R42" s="21" t="str">
        <f t="shared" si="4"/>
        <v/>
      </c>
      <c r="S42" s="21" t="str">
        <f t="shared" si="5"/>
        <v/>
      </c>
      <c r="T42" s="21" t="str">
        <f t="shared" si="6"/>
        <v/>
      </c>
    </row>
    <row r="43" spans="1:20" x14ac:dyDescent="0.25">
      <c r="Q43" s="168">
        <f t="shared" si="3"/>
        <v>41</v>
      </c>
      <c r="R43" s="21" t="str">
        <f t="shared" si="4"/>
        <v/>
      </c>
      <c r="S43" s="21" t="str">
        <f t="shared" si="5"/>
        <v/>
      </c>
      <c r="T43" s="21" t="str">
        <f t="shared" si="6"/>
        <v/>
      </c>
    </row>
    <row r="44" spans="1:20" x14ac:dyDescent="0.25">
      <c r="Q44" s="168">
        <f t="shared" si="3"/>
        <v>42</v>
      </c>
      <c r="R44" s="21" t="str">
        <f t="shared" si="4"/>
        <v/>
      </c>
      <c r="S44" s="21" t="str">
        <f t="shared" si="5"/>
        <v/>
      </c>
      <c r="T44" s="21" t="str">
        <f t="shared" si="6"/>
        <v/>
      </c>
    </row>
    <row r="45" spans="1:20" x14ac:dyDescent="0.25">
      <c r="Q45" s="168">
        <f t="shared" si="3"/>
        <v>43</v>
      </c>
      <c r="R45" s="21" t="str">
        <f t="shared" si="4"/>
        <v/>
      </c>
      <c r="S45" s="21" t="str">
        <f t="shared" si="5"/>
        <v/>
      </c>
      <c r="T45" s="21" t="str">
        <f t="shared" si="6"/>
        <v/>
      </c>
    </row>
    <row r="46" spans="1:20" x14ac:dyDescent="0.25">
      <c r="Q46" s="168">
        <f t="shared" si="3"/>
        <v>44</v>
      </c>
      <c r="R46" s="21" t="str">
        <f t="shared" si="4"/>
        <v/>
      </c>
      <c r="S46" s="21" t="str">
        <f t="shared" si="5"/>
        <v/>
      </c>
      <c r="T46" s="21" t="str">
        <f t="shared" si="6"/>
        <v/>
      </c>
    </row>
    <row r="47" spans="1:20" x14ac:dyDescent="0.25">
      <c r="A47"/>
      <c r="Q47" s="168">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8">
        <f t="shared" si="3"/>
        <v>46</v>
      </c>
      <c r="R48" s="21" t="str">
        <f t="shared" si="7"/>
        <v/>
      </c>
      <c r="S48" s="21" t="str">
        <f t="shared" si="8"/>
        <v/>
      </c>
      <c r="T48" s="21" t="str">
        <f t="shared" si="9"/>
        <v/>
      </c>
    </row>
    <row r="49" spans="1:20" x14ac:dyDescent="0.25">
      <c r="A49"/>
      <c r="Q49" s="168">
        <f t="shared" si="3"/>
        <v>47</v>
      </c>
      <c r="R49" s="21" t="str">
        <f t="shared" si="7"/>
        <v/>
      </c>
      <c r="S49" s="21" t="str">
        <f t="shared" si="8"/>
        <v/>
      </c>
      <c r="T49" s="21" t="str">
        <f t="shared" si="9"/>
        <v/>
      </c>
    </row>
    <row r="50" spans="1:20" x14ac:dyDescent="0.25">
      <c r="A50"/>
      <c r="Q50" s="168">
        <f t="shared" si="3"/>
        <v>48</v>
      </c>
      <c r="R50" s="21" t="str">
        <f t="shared" si="7"/>
        <v/>
      </c>
      <c r="S50" s="21" t="str">
        <f t="shared" si="8"/>
        <v/>
      </c>
      <c r="T50" s="21" t="str">
        <f t="shared" si="9"/>
        <v/>
      </c>
    </row>
    <row r="51" spans="1:20" x14ac:dyDescent="0.25">
      <c r="A51"/>
      <c r="Q51" s="168">
        <f t="shared" si="3"/>
        <v>49</v>
      </c>
      <c r="R51" s="21" t="str">
        <f t="shared" si="7"/>
        <v/>
      </c>
      <c r="S51" s="21" t="str">
        <f t="shared" si="8"/>
        <v/>
      </c>
      <c r="T51" s="21" t="str">
        <f t="shared" si="9"/>
        <v/>
      </c>
    </row>
    <row r="52" spans="1:20" x14ac:dyDescent="0.25">
      <c r="A52"/>
      <c r="Q52" s="168">
        <f t="shared" si="3"/>
        <v>50</v>
      </c>
      <c r="R52" s="21" t="str">
        <f t="shared" si="7"/>
        <v/>
      </c>
      <c r="S52" s="21" t="str">
        <f t="shared" si="8"/>
        <v/>
      </c>
      <c r="T52" s="21" t="str">
        <f t="shared" si="9"/>
        <v/>
      </c>
    </row>
    <row r="53" spans="1:20" x14ac:dyDescent="0.25">
      <c r="A53"/>
      <c r="Q53" s="168">
        <f t="shared" si="3"/>
        <v>51</v>
      </c>
      <c r="R53" s="21" t="str">
        <f t="shared" si="7"/>
        <v/>
      </c>
      <c r="S53" s="21" t="str">
        <f t="shared" si="8"/>
        <v/>
      </c>
      <c r="T53" s="21" t="str">
        <f t="shared" si="9"/>
        <v/>
      </c>
    </row>
    <row r="54" spans="1:20" x14ac:dyDescent="0.25">
      <c r="A54"/>
      <c r="Q54" s="168">
        <f t="shared" si="3"/>
        <v>52</v>
      </c>
      <c r="R54" s="21" t="str">
        <f t="shared" si="7"/>
        <v/>
      </c>
      <c r="S54" s="21" t="str">
        <f t="shared" si="8"/>
        <v/>
      </c>
      <c r="T54" s="21" t="str">
        <f t="shared" si="9"/>
        <v/>
      </c>
    </row>
    <row r="55" spans="1:20" x14ac:dyDescent="0.25">
      <c r="A55"/>
      <c r="Q55" s="168">
        <f t="shared" si="3"/>
        <v>53</v>
      </c>
      <c r="R55" s="21" t="str">
        <f t="shared" si="7"/>
        <v/>
      </c>
      <c r="S55" s="21" t="str">
        <f t="shared" si="8"/>
        <v/>
      </c>
      <c r="T55" s="21" t="str">
        <f t="shared" si="9"/>
        <v/>
      </c>
    </row>
    <row r="56" spans="1:20" x14ac:dyDescent="0.25">
      <c r="A56"/>
      <c r="Q56" s="168">
        <f t="shared" si="3"/>
        <v>54</v>
      </c>
      <c r="R56" s="21" t="str">
        <f t="shared" si="7"/>
        <v/>
      </c>
      <c r="S56" s="21" t="str">
        <f t="shared" si="8"/>
        <v/>
      </c>
      <c r="T56" s="21" t="str">
        <f t="shared" si="9"/>
        <v/>
      </c>
    </row>
    <row r="57" spans="1:20" x14ac:dyDescent="0.25">
      <c r="A57"/>
      <c r="Q57" s="168">
        <f t="shared" si="3"/>
        <v>55</v>
      </c>
      <c r="R57" s="21" t="str">
        <f t="shared" si="7"/>
        <v/>
      </c>
      <c r="S57" s="21" t="str">
        <f t="shared" si="8"/>
        <v/>
      </c>
      <c r="T57" s="21" t="str">
        <f t="shared" si="9"/>
        <v/>
      </c>
    </row>
    <row r="58" spans="1:20" x14ac:dyDescent="0.25">
      <c r="A58"/>
      <c r="Q58" s="168">
        <f t="shared" si="3"/>
        <v>56</v>
      </c>
      <c r="R58" s="21" t="str">
        <f t="shared" si="7"/>
        <v/>
      </c>
      <c r="S58" s="21" t="str">
        <f t="shared" si="8"/>
        <v/>
      </c>
      <c r="T58" s="21" t="str">
        <f t="shared" si="9"/>
        <v/>
      </c>
    </row>
    <row r="59" spans="1:20" x14ac:dyDescent="0.25">
      <c r="A59"/>
      <c r="Q59" s="168">
        <f t="shared" si="3"/>
        <v>57</v>
      </c>
      <c r="R59" s="21" t="str">
        <f t="shared" si="7"/>
        <v/>
      </c>
      <c r="S59" s="21" t="str">
        <f t="shared" si="8"/>
        <v/>
      </c>
      <c r="T59" s="21" t="str">
        <f t="shared" si="9"/>
        <v/>
      </c>
    </row>
    <row r="60" spans="1:20" x14ac:dyDescent="0.25">
      <c r="A60"/>
      <c r="Q60" s="168">
        <f t="shared" si="3"/>
        <v>58</v>
      </c>
      <c r="R60" s="21" t="str">
        <f t="shared" si="7"/>
        <v/>
      </c>
      <c r="S60" s="21" t="str">
        <f t="shared" si="8"/>
        <v/>
      </c>
      <c r="T60" s="21" t="str">
        <f t="shared" si="9"/>
        <v/>
      </c>
    </row>
    <row r="61" spans="1:20" x14ac:dyDescent="0.25">
      <c r="A61"/>
      <c r="Q61" s="168">
        <f t="shared" si="3"/>
        <v>59</v>
      </c>
      <c r="R61" s="21" t="str">
        <f t="shared" si="7"/>
        <v/>
      </c>
      <c r="S61" s="21" t="str">
        <f t="shared" si="8"/>
        <v/>
      </c>
      <c r="T61" s="21" t="str">
        <f t="shared" si="9"/>
        <v/>
      </c>
    </row>
    <row r="62" spans="1:20" x14ac:dyDescent="0.25">
      <c r="A62"/>
      <c r="Q62" s="168">
        <f t="shared" si="3"/>
        <v>60</v>
      </c>
      <c r="R62" s="21" t="str">
        <f t="shared" si="7"/>
        <v/>
      </c>
      <c r="S62" s="21" t="str">
        <f t="shared" si="8"/>
        <v/>
      </c>
      <c r="T62" s="21" t="str">
        <f t="shared" si="9"/>
        <v/>
      </c>
    </row>
    <row r="63" spans="1:20" x14ac:dyDescent="0.25">
      <c r="A63"/>
      <c r="Q63" s="168">
        <f t="shared" si="3"/>
        <v>61</v>
      </c>
      <c r="R63" s="21" t="str">
        <f t="shared" si="7"/>
        <v/>
      </c>
      <c r="S63" s="21" t="str">
        <f t="shared" si="8"/>
        <v/>
      </c>
      <c r="T63" s="21" t="str">
        <f t="shared" si="9"/>
        <v/>
      </c>
    </row>
    <row r="64" spans="1:20" x14ac:dyDescent="0.25">
      <c r="A64"/>
      <c r="Q64" s="168">
        <f t="shared" si="3"/>
        <v>62</v>
      </c>
      <c r="R64" s="21" t="str">
        <f t="shared" si="7"/>
        <v/>
      </c>
      <c r="S64" s="21" t="str">
        <f t="shared" si="8"/>
        <v/>
      </c>
      <c r="T64" s="21" t="str">
        <f t="shared" si="9"/>
        <v/>
      </c>
    </row>
    <row r="65" spans="1:20" x14ac:dyDescent="0.25">
      <c r="A65"/>
      <c r="Q65" s="168">
        <f t="shared" si="3"/>
        <v>63</v>
      </c>
      <c r="R65" s="21" t="str">
        <f t="shared" si="7"/>
        <v/>
      </c>
      <c r="S65" s="21" t="str">
        <f t="shared" si="8"/>
        <v/>
      </c>
      <c r="T65" s="21" t="str">
        <f t="shared" si="9"/>
        <v/>
      </c>
    </row>
    <row r="66" spans="1:20" x14ac:dyDescent="0.25">
      <c r="A66"/>
      <c r="Q66" s="168">
        <f t="shared" si="3"/>
        <v>64</v>
      </c>
      <c r="R66" s="21" t="str">
        <f t="shared" si="7"/>
        <v/>
      </c>
      <c r="S66" s="21" t="str">
        <f t="shared" si="8"/>
        <v/>
      </c>
      <c r="T66" s="21" t="str">
        <f t="shared" si="9"/>
        <v/>
      </c>
    </row>
    <row r="67" spans="1:20" x14ac:dyDescent="0.25">
      <c r="A67"/>
      <c r="Q67" s="168">
        <f t="shared" si="3"/>
        <v>65</v>
      </c>
      <c r="R67" s="21" t="str">
        <f t="shared" si="7"/>
        <v/>
      </c>
      <c r="S67" s="21" t="str">
        <f t="shared" si="8"/>
        <v/>
      </c>
      <c r="T67" s="21" t="str">
        <f t="shared" si="9"/>
        <v/>
      </c>
    </row>
    <row r="68" spans="1:20" x14ac:dyDescent="0.25">
      <c r="A68"/>
      <c r="Q68" s="168">
        <f t="shared" si="3"/>
        <v>66</v>
      </c>
      <c r="R68" s="21" t="str">
        <f t="shared" si="7"/>
        <v/>
      </c>
      <c r="S68" s="21" t="str">
        <f t="shared" si="8"/>
        <v/>
      </c>
      <c r="T68" s="21" t="str">
        <f t="shared" si="9"/>
        <v/>
      </c>
    </row>
    <row r="69" spans="1:20" x14ac:dyDescent="0.25">
      <c r="A69"/>
      <c r="Q69" s="168">
        <f t="shared" ref="Q69:Q102" si="10">Q68+1</f>
        <v>67</v>
      </c>
      <c r="R69" s="21" t="str">
        <f t="shared" si="7"/>
        <v/>
      </c>
      <c r="S69" s="21" t="str">
        <f t="shared" si="8"/>
        <v/>
      </c>
      <c r="T69" s="21" t="str">
        <f t="shared" si="9"/>
        <v/>
      </c>
    </row>
    <row r="70" spans="1:20" x14ac:dyDescent="0.25">
      <c r="A70"/>
      <c r="Q70" s="168">
        <f t="shared" si="10"/>
        <v>68</v>
      </c>
      <c r="R70" s="21" t="str">
        <f t="shared" si="7"/>
        <v/>
      </c>
      <c r="S70" s="21" t="str">
        <f t="shared" si="8"/>
        <v/>
      </c>
      <c r="T70" s="21" t="str">
        <f t="shared" si="9"/>
        <v/>
      </c>
    </row>
    <row r="71" spans="1:20" x14ac:dyDescent="0.25">
      <c r="A71"/>
      <c r="Q71" s="168">
        <f t="shared" si="10"/>
        <v>69</v>
      </c>
      <c r="R71" s="21" t="str">
        <f t="shared" si="7"/>
        <v/>
      </c>
      <c r="S71" s="21" t="str">
        <f t="shared" si="8"/>
        <v/>
      </c>
      <c r="T71" s="21" t="str">
        <f t="shared" si="9"/>
        <v/>
      </c>
    </row>
    <row r="72" spans="1:20" x14ac:dyDescent="0.25">
      <c r="A72"/>
      <c r="Q72" s="168">
        <f t="shared" si="10"/>
        <v>70</v>
      </c>
      <c r="R72" s="21" t="str">
        <f t="shared" si="7"/>
        <v/>
      </c>
      <c r="S72" s="21" t="str">
        <f t="shared" si="8"/>
        <v/>
      </c>
      <c r="T72" s="21" t="str">
        <f t="shared" si="9"/>
        <v/>
      </c>
    </row>
    <row r="73" spans="1:20" x14ac:dyDescent="0.25">
      <c r="A73"/>
      <c r="Q73" s="168">
        <f t="shared" si="10"/>
        <v>71</v>
      </c>
      <c r="R73" s="21" t="str">
        <f t="shared" si="7"/>
        <v/>
      </c>
      <c r="S73" s="21" t="str">
        <f t="shared" si="8"/>
        <v/>
      </c>
      <c r="T73" s="21" t="str">
        <f t="shared" si="9"/>
        <v/>
      </c>
    </row>
    <row r="74" spans="1:20" x14ac:dyDescent="0.25">
      <c r="A74"/>
      <c r="Q74" s="168">
        <f t="shared" si="10"/>
        <v>72</v>
      </c>
      <c r="R74" s="21" t="str">
        <f t="shared" si="7"/>
        <v/>
      </c>
      <c r="S74" s="21" t="str">
        <f t="shared" si="8"/>
        <v/>
      </c>
      <c r="T74" s="21" t="str">
        <f t="shared" si="9"/>
        <v/>
      </c>
    </row>
    <row r="75" spans="1:20" x14ac:dyDescent="0.25">
      <c r="A75"/>
      <c r="Q75" s="168">
        <f t="shared" si="10"/>
        <v>73</v>
      </c>
      <c r="R75" s="21" t="str">
        <f t="shared" si="7"/>
        <v/>
      </c>
      <c r="S75" s="21" t="str">
        <f t="shared" si="8"/>
        <v/>
      </c>
      <c r="T75" s="21" t="str">
        <f t="shared" si="9"/>
        <v/>
      </c>
    </row>
    <row r="76" spans="1:20" x14ac:dyDescent="0.25">
      <c r="A76"/>
      <c r="Q76" s="168">
        <f t="shared" si="10"/>
        <v>74</v>
      </c>
      <c r="R76" s="21" t="str">
        <f t="shared" si="7"/>
        <v/>
      </c>
      <c r="S76" s="21" t="str">
        <f t="shared" si="8"/>
        <v/>
      </c>
      <c r="T76" s="21" t="str">
        <f t="shared" si="9"/>
        <v/>
      </c>
    </row>
    <row r="77" spans="1:20" x14ac:dyDescent="0.25">
      <c r="A77"/>
      <c r="Q77" s="168">
        <f t="shared" si="10"/>
        <v>75</v>
      </c>
      <c r="R77" s="21" t="str">
        <f t="shared" si="7"/>
        <v/>
      </c>
      <c r="S77" s="21" t="str">
        <f t="shared" si="8"/>
        <v/>
      </c>
      <c r="T77" s="21" t="str">
        <f t="shared" si="9"/>
        <v/>
      </c>
    </row>
    <row r="78" spans="1:20" x14ac:dyDescent="0.25">
      <c r="A78"/>
      <c r="Q78" s="168">
        <f t="shared" si="10"/>
        <v>76</v>
      </c>
      <c r="R78" s="21" t="str">
        <f t="shared" si="7"/>
        <v/>
      </c>
      <c r="S78" s="21" t="str">
        <f t="shared" si="8"/>
        <v/>
      </c>
      <c r="T78" s="21" t="str">
        <f t="shared" si="9"/>
        <v/>
      </c>
    </row>
    <row r="79" spans="1:20" x14ac:dyDescent="0.25">
      <c r="A79"/>
      <c r="Q79" s="168">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8">
        <f t="shared" si="10"/>
        <v>78</v>
      </c>
      <c r="R80" s="21" t="str">
        <f t="shared" si="11"/>
        <v/>
      </c>
      <c r="S80" s="21" t="str">
        <f t="shared" si="12"/>
        <v/>
      </c>
      <c r="T80" s="21" t="str">
        <f t="shared" si="13"/>
        <v/>
      </c>
    </row>
    <row r="81" spans="1:20" x14ac:dyDescent="0.25">
      <c r="A81"/>
      <c r="Q81" s="168">
        <f t="shared" si="10"/>
        <v>79</v>
      </c>
      <c r="R81" s="21" t="str">
        <f t="shared" si="11"/>
        <v/>
      </c>
      <c r="S81" s="21" t="str">
        <f t="shared" si="12"/>
        <v/>
      </c>
      <c r="T81" s="21" t="str">
        <f t="shared" si="13"/>
        <v/>
      </c>
    </row>
    <row r="82" spans="1:20" x14ac:dyDescent="0.25">
      <c r="A82"/>
      <c r="Q82" s="168">
        <f t="shared" si="10"/>
        <v>80</v>
      </c>
      <c r="R82" s="21" t="str">
        <f t="shared" si="11"/>
        <v/>
      </c>
      <c r="S82" s="21" t="str">
        <f t="shared" si="12"/>
        <v/>
      </c>
      <c r="T82" s="21" t="str">
        <f t="shared" si="13"/>
        <v/>
      </c>
    </row>
    <row r="83" spans="1:20" x14ac:dyDescent="0.25">
      <c r="A83"/>
      <c r="Q83" s="168">
        <f t="shared" si="10"/>
        <v>81</v>
      </c>
      <c r="R83" s="21" t="str">
        <f t="shared" si="11"/>
        <v/>
      </c>
      <c r="S83" s="21" t="str">
        <f t="shared" si="12"/>
        <v/>
      </c>
      <c r="T83" s="21" t="str">
        <f t="shared" si="13"/>
        <v/>
      </c>
    </row>
    <row r="84" spans="1:20" x14ac:dyDescent="0.25">
      <c r="A84"/>
      <c r="Q84" s="168">
        <f t="shared" si="10"/>
        <v>82</v>
      </c>
      <c r="R84" s="21" t="str">
        <f t="shared" si="11"/>
        <v/>
      </c>
      <c r="S84" s="21" t="str">
        <f t="shared" si="12"/>
        <v/>
      </c>
      <c r="T84" s="21" t="str">
        <f t="shared" si="13"/>
        <v/>
      </c>
    </row>
    <row r="85" spans="1:20" x14ac:dyDescent="0.25">
      <c r="A85"/>
      <c r="Q85" s="168">
        <f t="shared" si="10"/>
        <v>83</v>
      </c>
      <c r="R85" s="21" t="str">
        <f t="shared" si="11"/>
        <v/>
      </c>
      <c r="S85" s="21" t="str">
        <f t="shared" si="12"/>
        <v/>
      </c>
      <c r="T85" s="21" t="str">
        <f t="shared" si="13"/>
        <v/>
      </c>
    </row>
    <row r="86" spans="1:20" x14ac:dyDescent="0.25">
      <c r="A86"/>
      <c r="Q86" s="168">
        <f t="shared" si="10"/>
        <v>84</v>
      </c>
      <c r="R86" s="21" t="str">
        <f t="shared" si="11"/>
        <v/>
      </c>
      <c r="S86" s="21" t="str">
        <f t="shared" si="12"/>
        <v/>
      </c>
      <c r="T86" s="21" t="str">
        <f t="shared" si="13"/>
        <v/>
      </c>
    </row>
    <row r="87" spans="1:20" x14ac:dyDescent="0.25">
      <c r="A87"/>
      <c r="Q87" s="168">
        <f t="shared" si="10"/>
        <v>85</v>
      </c>
      <c r="R87" s="21" t="str">
        <f t="shared" si="11"/>
        <v/>
      </c>
      <c r="S87" s="21" t="str">
        <f t="shared" si="12"/>
        <v/>
      </c>
      <c r="T87" s="21" t="str">
        <f t="shared" si="13"/>
        <v/>
      </c>
    </row>
    <row r="88" spans="1:20" x14ac:dyDescent="0.25">
      <c r="A88"/>
      <c r="Q88" s="168">
        <f t="shared" si="10"/>
        <v>86</v>
      </c>
      <c r="R88" s="21" t="str">
        <f t="shared" si="11"/>
        <v/>
      </c>
      <c r="S88" s="21" t="str">
        <f t="shared" si="12"/>
        <v/>
      </c>
      <c r="T88" s="21" t="str">
        <f t="shared" si="13"/>
        <v/>
      </c>
    </row>
    <row r="89" spans="1:20" x14ac:dyDescent="0.25">
      <c r="A89"/>
      <c r="Q89" s="168">
        <f t="shared" si="10"/>
        <v>87</v>
      </c>
      <c r="R89" s="21" t="str">
        <f t="shared" si="11"/>
        <v/>
      </c>
      <c r="S89" s="21" t="str">
        <f t="shared" si="12"/>
        <v/>
      </c>
      <c r="T89" s="21" t="str">
        <f t="shared" si="13"/>
        <v/>
      </c>
    </row>
    <row r="90" spans="1:20" x14ac:dyDescent="0.25">
      <c r="A90"/>
      <c r="Q90" s="168">
        <f t="shared" si="10"/>
        <v>88</v>
      </c>
      <c r="R90" s="21" t="str">
        <f t="shared" si="11"/>
        <v/>
      </c>
      <c r="S90" s="21" t="str">
        <f t="shared" si="12"/>
        <v/>
      </c>
      <c r="T90" s="21" t="str">
        <f t="shared" si="13"/>
        <v/>
      </c>
    </row>
    <row r="91" spans="1:20" x14ac:dyDescent="0.25">
      <c r="A91"/>
      <c r="Q91" s="168">
        <f t="shared" si="10"/>
        <v>89</v>
      </c>
      <c r="R91" s="21" t="str">
        <f t="shared" si="11"/>
        <v/>
      </c>
      <c r="S91" s="21" t="str">
        <f t="shared" si="12"/>
        <v/>
      </c>
      <c r="T91" s="21" t="str">
        <f t="shared" si="13"/>
        <v/>
      </c>
    </row>
    <row r="92" spans="1:20" x14ac:dyDescent="0.25">
      <c r="A92"/>
      <c r="Q92" s="168">
        <f t="shared" si="10"/>
        <v>90</v>
      </c>
      <c r="R92" s="21" t="str">
        <f t="shared" si="11"/>
        <v/>
      </c>
      <c r="S92" s="21" t="str">
        <f t="shared" si="12"/>
        <v/>
      </c>
      <c r="T92" s="21" t="str">
        <f t="shared" si="13"/>
        <v/>
      </c>
    </row>
    <row r="93" spans="1:20" x14ac:dyDescent="0.25">
      <c r="A93"/>
      <c r="Q93" s="168">
        <f t="shared" si="10"/>
        <v>91</v>
      </c>
      <c r="R93" s="21" t="str">
        <f t="shared" si="11"/>
        <v/>
      </c>
      <c r="S93" s="21" t="str">
        <f t="shared" si="12"/>
        <v/>
      </c>
      <c r="T93" s="21" t="str">
        <f t="shared" si="13"/>
        <v/>
      </c>
    </row>
    <row r="94" spans="1:20" x14ac:dyDescent="0.25">
      <c r="A94"/>
      <c r="Q94" s="168">
        <f t="shared" si="10"/>
        <v>92</v>
      </c>
      <c r="R94" s="21" t="str">
        <f t="shared" si="11"/>
        <v/>
      </c>
      <c r="S94" s="21" t="str">
        <f t="shared" si="12"/>
        <v/>
      </c>
      <c r="T94" s="21" t="str">
        <f t="shared" si="13"/>
        <v/>
      </c>
    </row>
    <row r="95" spans="1:20" x14ac:dyDescent="0.25">
      <c r="A95"/>
      <c r="Q95" s="168">
        <f t="shared" si="10"/>
        <v>93</v>
      </c>
      <c r="R95" s="21" t="str">
        <f t="shared" si="11"/>
        <v/>
      </c>
      <c r="S95" s="21" t="str">
        <f t="shared" si="12"/>
        <v/>
      </c>
      <c r="T95" s="21" t="str">
        <f t="shared" si="13"/>
        <v/>
      </c>
    </row>
    <row r="96" spans="1:20" x14ac:dyDescent="0.25">
      <c r="A96"/>
      <c r="Q96" s="168">
        <f t="shared" si="10"/>
        <v>94</v>
      </c>
      <c r="R96" s="21" t="str">
        <f t="shared" si="11"/>
        <v/>
      </c>
      <c r="S96" s="21" t="str">
        <f t="shared" si="12"/>
        <v/>
      </c>
      <c r="T96" s="21" t="str">
        <f t="shared" si="13"/>
        <v/>
      </c>
    </row>
    <row r="97" spans="1:20" x14ac:dyDescent="0.25">
      <c r="A97"/>
      <c r="Q97" s="168">
        <f t="shared" si="10"/>
        <v>95</v>
      </c>
      <c r="R97" s="21" t="str">
        <f t="shared" si="11"/>
        <v/>
      </c>
      <c r="S97" s="21" t="str">
        <f t="shared" si="12"/>
        <v/>
      </c>
      <c r="T97" s="21" t="str">
        <f t="shared" si="13"/>
        <v/>
      </c>
    </row>
    <row r="98" spans="1:20" x14ac:dyDescent="0.25">
      <c r="A98"/>
      <c r="Q98" s="168">
        <f t="shared" si="10"/>
        <v>96</v>
      </c>
      <c r="R98" s="21" t="str">
        <f t="shared" si="11"/>
        <v/>
      </c>
      <c r="S98" s="21" t="str">
        <f t="shared" si="12"/>
        <v/>
      </c>
      <c r="T98" s="21" t="str">
        <f t="shared" si="13"/>
        <v/>
      </c>
    </row>
    <row r="99" spans="1:20" x14ac:dyDescent="0.25">
      <c r="A99"/>
      <c r="Q99" s="168">
        <f t="shared" si="10"/>
        <v>97</v>
      </c>
      <c r="R99" s="21" t="str">
        <f t="shared" si="11"/>
        <v/>
      </c>
      <c r="S99" s="21" t="str">
        <f t="shared" si="12"/>
        <v/>
      </c>
      <c r="T99" s="21" t="str">
        <f t="shared" si="13"/>
        <v/>
      </c>
    </row>
    <row r="100" spans="1:20" x14ac:dyDescent="0.25">
      <c r="A100"/>
      <c r="Q100" s="168">
        <f t="shared" si="10"/>
        <v>98</v>
      </c>
      <c r="R100" s="21" t="str">
        <f t="shared" si="11"/>
        <v/>
      </c>
      <c r="S100" s="21" t="str">
        <f t="shared" si="12"/>
        <v/>
      </c>
      <c r="T100" s="21" t="str">
        <f t="shared" si="13"/>
        <v/>
      </c>
    </row>
    <row r="101" spans="1:20" x14ac:dyDescent="0.25">
      <c r="A101"/>
      <c r="Q101" s="168">
        <f t="shared" si="10"/>
        <v>99</v>
      </c>
      <c r="R101" s="21" t="str">
        <f t="shared" si="11"/>
        <v/>
      </c>
      <c r="S101" s="21" t="str">
        <f t="shared" si="12"/>
        <v/>
      </c>
      <c r="T101" s="21" t="str">
        <f t="shared" si="13"/>
        <v/>
      </c>
    </row>
    <row r="102" spans="1:20" x14ac:dyDescent="0.25">
      <c r="A102"/>
      <c r="Q102" s="168">
        <f t="shared" si="10"/>
        <v>100</v>
      </c>
      <c r="R102" s="21" t="str">
        <f t="shared" si="11"/>
        <v/>
      </c>
      <c r="S102" s="21" t="str">
        <f t="shared" si="12"/>
        <v/>
      </c>
      <c r="T102" s="21" t="str">
        <f t="shared" si="13"/>
        <v/>
      </c>
    </row>
    <row r="103" spans="1:20" x14ac:dyDescent="0.25">
      <c r="A103"/>
      <c r="Q103" s="168"/>
      <c r="R103" s="240">
        <f>SQRT(SUM(R2:R102))</f>
        <v>13.266499161421599</v>
      </c>
      <c r="S103" s="240">
        <f t="shared" ref="S103:T103" si="14">SQRT(SUM(S2:S102))</f>
        <v>13.856406460551018</v>
      </c>
      <c r="T103" s="240">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VLookups!$A$4:$A$10</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9"/>
  <sheetViews>
    <sheetView showGridLines="0" topLeftCell="A27"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7" t="s">
        <v>842</v>
      </c>
    </row>
    <row r="3" spans="1:15" x14ac:dyDescent="0.25">
      <c r="A3" s="58" t="s">
        <v>40</v>
      </c>
      <c r="B3" s="59" t="s">
        <v>41</v>
      </c>
      <c r="C3" s="60" t="s">
        <v>52</v>
      </c>
      <c r="D3" s="60" t="s">
        <v>6</v>
      </c>
      <c r="E3" s="60" t="s">
        <v>53</v>
      </c>
    </row>
    <row r="4" spans="1:15" x14ac:dyDescent="0.25">
      <c r="A4" s="61" t="s">
        <v>14</v>
      </c>
      <c r="B4" s="229">
        <v>7.0710678118654752E-2</v>
      </c>
      <c r="C4" s="62">
        <v>1</v>
      </c>
      <c r="D4" s="62">
        <v>98</v>
      </c>
      <c r="E4" s="62">
        <v>1</v>
      </c>
      <c r="G4" s="61"/>
      <c r="H4" s="63" t="s">
        <v>62</v>
      </c>
      <c r="I4" s="63"/>
      <c r="J4" s="63"/>
      <c r="K4" s="63"/>
      <c r="L4" s="63"/>
      <c r="M4" s="63"/>
      <c r="N4" s="63"/>
      <c r="O4" s="64"/>
    </row>
    <row r="5" spans="1:15" x14ac:dyDescent="0.25">
      <c r="A5" s="61" t="s">
        <v>0</v>
      </c>
      <c r="B5" s="229">
        <f>(($B$7-$B$4)/3)+B4</f>
        <v>0.11380711874576985</v>
      </c>
      <c r="C5" s="62">
        <v>3</v>
      </c>
      <c r="D5" s="62">
        <v>94</v>
      </c>
      <c r="E5" s="62">
        <v>3</v>
      </c>
      <c r="G5" s="229"/>
      <c r="H5" s="5" t="s">
        <v>63</v>
      </c>
      <c r="I5" s="5"/>
      <c r="J5" s="5"/>
      <c r="K5" s="5"/>
      <c r="L5" s="5"/>
      <c r="M5" s="5"/>
      <c r="N5" s="5"/>
      <c r="O5" s="65"/>
    </row>
    <row r="6" spans="1:15" x14ac:dyDescent="0.25">
      <c r="A6" s="61" t="s">
        <v>3</v>
      </c>
      <c r="B6" s="229">
        <f>(($B$7-$B$4)/3)+B5</f>
        <v>0.15690355937288494</v>
      </c>
      <c r="C6" s="62">
        <v>5</v>
      </c>
      <c r="D6" s="62">
        <v>90</v>
      </c>
      <c r="E6" s="62">
        <v>5</v>
      </c>
      <c r="G6" s="62"/>
      <c r="H6" s="66" t="s">
        <v>64</v>
      </c>
      <c r="I6" s="66"/>
      <c r="J6" s="66"/>
      <c r="K6" s="66"/>
      <c r="L6" s="66"/>
      <c r="M6" s="66"/>
      <c r="N6" s="66"/>
      <c r="O6" s="67"/>
    </row>
    <row r="7" spans="1:15" x14ac:dyDescent="0.25">
      <c r="A7" s="61" t="s">
        <v>1</v>
      </c>
      <c r="B7" s="229">
        <v>0.2</v>
      </c>
      <c r="C7" s="62">
        <v>8</v>
      </c>
      <c r="D7" s="62">
        <v>84</v>
      </c>
      <c r="E7" s="62">
        <v>8</v>
      </c>
    </row>
    <row r="8" spans="1:15" x14ac:dyDescent="0.25">
      <c r="A8" s="61" t="s">
        <v>4</v>
      </c>
      <c r="B8" s="229">
        <f>(($B$10-$B$7)/3)+B7</f>
        <v>0.26873397341059935</v>
      </c>
      <c r="C8" s="62">
        <v>14</v>
      </c>
      <c r="D8" s="62">
        <v>72</v>
      </c>
      <c r="E8" s="62">
        <v>14</v>
      </c>
      <c r="G8" s="230" t="s">
        <v>227</v>
      </c>
    </row>
    <row r="9" spans="1:15" x14ac:dyDescent="0.25">
      <c r="A9" s="61" t="s">
        <v>2</v>
      </c>
      <c r="B9" s="229">
        <f>(($B$10-$B$7)/3)+B8</f>
        <v>0.33746794682119868</v>
      </c>
      <c r="C9" s="62">
        <v>23</v>
      </c>
      <c r="D9" s="62">
        <v>54</v>
      </c>
      <c r="E9" s="62">
        <v>23</v>
      </c>
      <c r="G9" s="230" t="s">
        <v>228</v>
      </c>
    </row>
    <row r="10" spans="1:15" x14ac:dyDescent="0.25">
      <c r="A10" s="61" t="s">
        <v>15</v>
      </c>
      <c r="B10" s="229">
        <v>0.40620192023179802</v>
      </c>
      <c r="C10" s="62">
        <v>33</v>
      </c>
      <c r="D10" s="62">
        <v>34</v>
      </c>
      <c r="E10" s="62">
        <v>33</v>
      </c>
      <c r="G10" s="230" t="s">
        <v>229</v>
      </c>
    </row>
    <row r="13" spans="1:15" x14ac:dyDescent="0.25">
      <c r="A13" s="368" t="s">
        <v>152</v>
      </c>
      <c r="B13" s="56">
        <v>-0.05</v>
      </c>
    </row>
    <row r="14" spans="1:15" x14ac:dyDescent="0.25">
      <c r="A14" s="369"/>
      <c r="B14" s="56">
        <v>-0.1</v>
      </c>
    </row>
    <row r="15" spans="1:15" x14ac:dyDescent="0.25">
      <c r="A15" s="369"/>
      <c r="B15" s="56">
        <v>-0.15</v>
      </c>
    </row>
    <row r="16" spans="1:15" x14ac:dyDescent="0.25">
      <c r="A16" s="369"/>
      <c r="B16" s="56">
        <v>-0.2</v>
      </c>
    </row>
    <row r="17" spans="1:2" x14ac:dyDescent="0.25">
      <c r="A17" s="369"/>
      <c r="B17" s="56">
        <v>-0.25</v>
      </c>
    </row>
    <row r="18" spans="1:2" x14ac:dyDescent="0.25">
      <c r="A18" s="369"/>
      <c r="B18" s="56">
        <v>-0.3</v>
      </c>
    </row>
    <row r="19" spans="1:2" x14ac:dyDescent="0.25">
      <c r="A19" s="369"/>
      <c r="B19" s="56">
        <v>-0.35</v>
      </c>
    </row>
    <row r="20" spans="1:2" x14ac:dyDescent="0.25">
      <c r="A20" s="369"/>
      <c r="B20" s="56">
        <v>-0.4</v>
      </c>
    </row>
    <row r="21" spans="1:2" x14ac:dyDescent="0.25">
      <c r="A21" s="369"/>
      <c r="B21" s="56">
        <v>-0.5</v>
      </c>
    </row>
    <row r="22" spans="1:2" x14ac:dyDescent="0.25">
      <c r="A22" s="369"/>
      <c r="B22" s="56">
        <v>-0.6</v>
      </c>
    </row>
    <row r="23" spans="1:2" x14ac:dyDescent="0.25">
      <c r="A23" s="370"/>
      <c r="B23" s="56">
        <v>-0.7</v>
      </c>
    </row>
    <row r="24" spans="1:2" x14ac:dyDescent="0.25">
      <c r="B24" s="53"/>
    </row>
    <row r="26" spans="1:2" x14ac:dyDescent="0.25">
      <c r="A26" s="371" t="s">
        <v>153</v>
      </c>
      <c r="B26" s="56">
        <v>0.1</v>
      </c>
    </row>
    <row r="27" spans="1:2" x14ac:dyDescent="0.25">
      <c r="A27" s="371"/>
      <c r="B27" s="56">
        <v>0.2</v>
      </c>
    </row>
    <row r="28" spans="1:2" x14ac:dyDescent="0.25">
      <c r="A28" s="371"/>
      <c r="B28" s="56">
        <v>0.3</v>
      </c>
    </row>
    <row r="29" spans="1:2" x14ac:dyDescent="0.25">
      <c r="A29" s="371"/>
      <c r="B29" s="56">
        <v>0.4</v>
      </c>
    </row>
    <row r="30" spans="1:2" x14ac:dyDescent="0.25">
      <c r="A30" s="371"/>
      <c r="B30" s="56">
        <v>0.5</v>
      </c>
    </row>
    <row r="31" spans="1:2" x14ac:dyDescent="0.25">
      <c r="A31" s="371"/>
      <c r="B31" s="56">
        <v>0.75</v>
      </c>
    </row>
    <row r="32" spans="1:2" x14ac:dyDescent="0.25">
      <c r="A32" s="371"/>
      <c r="B32" s="56">
        <v>1</v>
      </c>
    </row>
    <row r="33" spans="1:11" x14ac:dyDescent="0.25">
      <c r="A33" s="371"/>
      <c r="B33" s="56">
        <v>1.25</v>
      </c>
    </row>
    <row r="34" spans="1:11" x14ac:dyDescent="0.25">
      <c r="A34" s="371"/>
      <c r="B34" s="56">
        <v>1.5</v>
      </c>
    </row>
    <row r="35" spans="1:11" x14ac:dyDescent="0.25">
      <c r="A35" s="371"/>
      <c r="B35" s="56">
        <v>1.75</v>
      </c>
    </row>
    <row r="36" spans="1:11" x14ac:dyDescent="0.25">
      <c r="A36" s="371"/>
      <c r="B36" s="56">
        <v>2</v>
      </c>
    </row>
    <row r="39" spans="1:11" x14ac:dyDescent="0.25">
      <c r="A39" s="89" t="s">
        <v>89</v>
      </c>
      <c r="B39" s="88"/>
    </row>
    <row r="40" spans="1:11" x14ac:dyDescent="0.25">
      <c r="A40" s="61" t="s">
        <v>78</v>
      </c>
      <c r="B40" s="6" t="b">
        <f>FALSE</f>
        <v>0</v>
      </c>
      <c r="C40" s="72" t="s">
        <v>86</v>
      </c>
      <c r="D40" s="86"/>
      <c r="E40" s="86"/>
      <c r="F40" s="86"/>
      <c r="G40" s="86"/>
      <c r="H40" s="86"/>
      <c r="I40" s="86"/>
      <c r="J40" s="86"/>
      <c r="K40" s="87"/>
    </row>
    <row r="41" spans="1:11" x14ac:dyDescent="0.25">
      <c r="A41" s="61" t="s">
        <v>77</v>
      </c>
      <c r="B41" s="6" t="b">
        <f>TRUE</f>
        <v>1</v>
      </c>
      <c r="C41" s="72" t="s">
        <v>106</v>
      </c>
      <c r="D41" s="86"/>
      <c r="E41" s="86"/>
      <c r="F41" s="86"/>
      <c r="G41" s="86"/>
      <c r="H41" s="86"/>
      <c r="I41" s="86"/>
      <c r="J41" s="86"/>
      <c r="K41" s="87"/>
    </row>
    <row r="44" spans="1:11" x14ac:dyDescent="0.25">
      <c r="A44" s="89" t="s">
        <v>88</v>
      </c>
      <c r="B44" s="88"/>
    </row>
    <row r="45" spans="1:11" x14ac:dyDescent="0.25">
      <c r="A45" s="61" t="s">
        <v>80</v>
      </c>
      <c r="B45" s="6" t="b">
        <f>TRUE</f>
        <v>1</v>
      </c>
    </row>
    <row r="46" spans="1:11" x14ac:dyDescent="0.25">
      <c r="A46" s="61" t="s">
        <v>81</v>
      </c>
      <c r="B46" s="6" t="b">
        <f>FALSE</f>
        <v>0</v>
      </c>
    </row>
    <row r="48" spans="1:11" x14ac:dyDescent="0.25">
      <c r="A48" s="164" t="str">
        <f>CONCATENATE("Version ",'Change Log'!$B$3," – © 2015-",YEAR('Change Log'!$A$3),", William W. Davis, MSPM, PMP")</f>
        <v>Version 4d – © 2015-2019, William W. Davis, MSPM, PMP</v>
      </c>
    </row>
    <row r="50" spans="1:5" x14ac:dyDescent="0.25">
      <c r="A50" s="163" t="s">
        <v>225</v>
      </c>
    </row>
    <row r="51" spans="1:5" x14ac:dyDescent="0.25">
      <c r="A51" s="163" t="s">
        <v>94</v>
      </c>
    </row>
    <row r="52" spans="1:5" x14ac:dyDescent="0.25">
      <c r="A52" s="163" t="s">
        <v>224</v>
      </c>
    </row>
    <row r="53" spans="1:5" x14ac:dyDescent="0.25">
      <c r="A53" s="163" t="s">
        <v>226</v>
      </c>
    </row>
    <row r="54" spans="1:5" x14ac:dyDescent="0.25">
      <c r="A54" s="163" t="s">
        <v>809</v>
      </c>
    </row>
    <row r="55" spans="1:5" x14ac:dyDescent="0.25">
      <c r="A55" s="163" t="s">
        <v>810</v>
      </c>
    </row>
    <row r="56" spans="1:5" x14ac:dyDescent="0.25">
      <c r="A56" s="163"/>
    </row>
    <row r="57" spans="1:5" x14ac:dyDescent="0.25">
      <c r="A57" s="163" t="s">
        <v>811</v>
      </c>
    </row>
    <row r="58" spans="1:5" x14ac:dyDescent="0.25">
      <c r="A58" s="163" t="s">
        <v>93</v>
      </c>
    </row>
    <row r="59" spans="1:5" x14ac:dyDescent="0.25">
      <c r="A59" s="372" t="s">
        <v>816</v>
      </c>
      <c r="B59" s="372"/>
      <c r="C59" s="372"/>
      <c r="D59" s="372"/>
      <c r="E59" s="372"/>
    </row>
  </sheetData>
  <mergeCells count="3">
    <mergeCell ref="A13:A23"/>
    <mergeCell ref="A26:A36"/>
    <mergeCell ref="A59:E59"/>
  </mergeCells>
  <hyperlinks>
    <hyperlink ref="A59"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7" t="s">
        <v>843</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3" t="s">
        <v>72</v>
      </c>
      <c r="C3" s="373"/>
      <c r="D3" s="373"/>
      <c r="E3" s="5"/>
      <c r="F3" s="5"/>
      <c r="G3" s="373" t="s">
        <v>68</v>
      </c>
      <c r="H3" s="373"/>
      <c r="I3" s="373"/>
      <c r="J3" s="5"/>
      <c r="K3" s="5"/>
      <c r="L3" s="373" t="s">
        <v>73</v>
      </c>
      <c r="M3" s="373"/>
      <c r="N3" s="373"/>
      <c r="O3" s="5"/>
      <c r="P3" s="5"/>
      <c r="Q3" s="5"/>
    </row>
    <row r="4" spans="1:17" x14ac:dyDescent="0.25">
      <c r="A4" s="5"/>
      <c r="B4" s="5"/>
      <c r="C4" s="69" t="s">
        <v>10</v>
      </c>
      <c r="D4" s="22">
        <f>_xlfn.STDEV.P(B13:D112)</f>
        <v>8.4852813742385695</v>
      </c>
      <c r="E4" s="5"/>
      <c r="F4" s="5"/>
      <c r="G4" s="5"/>
      <c r="H4" s="69" t="s">
        <v>10</v>
      </c>
      <c r="I4" s="22">
        <f>_xlfn.STDEV.P(G13:I112)</f>
        <v>24</v>
      </c>
      <c r="J4" s="5"/>
      <c r="K4" s="5"/>
      <c r="L4" s="5"/>
      <c r="M4" s="69" t="s">
        <v>10</v>
      </c>
      <c r="N4" s="22">
        <f>_xlfn.STDEV.P(L13:N112)</f>
        <v>48.744230427815765</v>
      </c>
      <c r="O4" s="5"/>
      <c r="P4" s="5"/>
      <c r="Q4" s="5"/>
    </row>
    <row r="5" spans="1:17" x14ac:dyDescent="0.25">
      <c r="A5" s="5"/>
      <c r="B5" s="5"/>
      <c r="C5" s="69" t="s">
        <v>39</v>
      </c>
      <c r="D5" s="227">
        <f>D4/(D9-B9)</f>
        <v>7.0710678118654752E-2</v>
      </c>
      <c r="E5" s="5"/>
      <c r="F5" s="5"/>
      <c r="G5" s="5"/>
      <c r="H5" s="69" t="s">
        <v>39</v>
      </c>
      <c r="I5" s="228">
        <f>I4/(I9-G9)</f>
        <v>0.2</v>
      </c>
      <c r="J5" s="5"/>
      <c r="K5" s="5"/>
      <c r="L5" s="5"/>
      <c r="M5" s="69" t="s">
        <v>39</v>
      </c>
      <c r="N5" s="228">
        <f>N4/(N9-L9)</f>
        <v>0.40620192023179802</v>
      </c>
      <c r="O5" s="5"/>
      <c r="P5" s="5"/>
      <c r="Q5" s="5"/>
    </row>
    <row r="6" spans="1:17" x14ac:dyDescent="0.25">
      <c r="A6" s="5"/>
      <c r="B6" s="5"/>
      <c r="C6" s="69" t="s">
        <v>13</v>
      </c>
      <c r="D6" s="23">
        <f>((B9*B10)+(C9*C10)+(D9*D10))/100</f>
        <v>120</v>
      </c>
      <c r="E6" s="5"/>
      <c r="F6" s="5"/>
      <c r="G6" s="5"/>
      <c r="H6" s="69" t="s">
        <v>13</v>
      </c>
      <c r="I6" s="23">
        <f>((G9*G10)+(H9*H10)+(I9*I10))/100</f>
        <v>120</v>
      </c>
      <c r="J6" s="5"/>
      <c r="K6" s="5"/>
      <c r="L6" s="5"/>
      <c r="M6" s="69" t="s">
        <v>13</v>
      </c>
      <c r="N6" s="23">
        <f>((L9*L10)+(M9*M10)+(N9*N10))/100</f>
        <v>120</v>
      </c>
      <c r="O6" s="5"/>
      <c r="P6" s="5"/>
      <c r="Q6" s="5"/>
    </row>
    <row r="7" spans="1:17" x14ac:dyDescent="0.25">
      <c r="A7" s="5"/>
      <c r="B7" s="5"/>
      <c r="C7" s="69"/>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9" t="s">
        <v>12</v>
      </c>
      <c r="B9" s="108">
        <v>60</v>
      </c>
      <c r="C9" s="108">
        <v>120</v>
      </c>
      <c r="D9" s="108">
        <v>180</v>
      </c>
      <c r="E9" s="5"/>
      <c r="F9" s="69" t="s">
        <v>12</v>
      </c>
      <c r="G9" s="108">
        <v>60</v>
      </c>
      <c r="H9" s="108">
        <v>120</v>
      </c>
      <c r="I9" s="108">
        <v>180</v>
      </c>
      <c r="J9" s="5"/>
      <c r="K9" s="69" t="s">
        <v>12</v>
      </c>
      <c r="L9" s="108">
        <v>60</v>
      </c>
      <c r="M9" s="108">
        <v>120</v>
      </c>
      <c r="N9" s="108">
        <v>180</v>
      </c>
      <c r="O9" s="5"/>
      <c r="P9" s="5"/>
      <c r="Q9" s="5"/>
    </row>
    <row r="10" spans="1:17" x14ac:dyDescent="0.25">
      <c r="A10" s="69" t="s">
        <v>11</v>
      </c>
      <c r="B10" s="20">
        <v>1</v>
      </c>
      <c r="C10" s="20">
        <v>98</v>
      </c>
      <c r="D10" s="20">
        <v>1</v>
      </c>
      <c r="E10" s="5"/>
      <c r="F10" s="69" t="s">
        <v>11</v>
      </c>
      <c r="G10" s="20">
        <v>8</v>
      </c>
      <c r="H10" s="20">
        <v>84</v>
      </c>
      <c r="I10" s="20">
        <v>8</v>
      </c>
      <c r="J10" s="5"/>
      <c r="K10" s="69" t="s">
        <v>11</v>
      </c>
      <c r="L10" s="20">
        <v>33</v>
      </c>
      <c r="M10" s="20">
        <v>34</v>
      </c>
      <c r="N10" s="20">
        <v>33</v>
      </c>
      <c r="O10" s="5"/>
      <c r="P10" s="5"/>
      <c r="Q10" s="5"/>
    </row>
    <row r="11" spans="1:17" x14ac:dyDescent="0.25">
      <c r="A11" s="68"/>
      <c r="B11" s="374" t="str">
        <f>IF(B10+C10+D10=100,"","Distribution not equal to 100")</f>
        <v/>
      </c>
      <c r="C11" s="374"/>
      <c r="D11" s="374"/>
      <c r="E11" s="5"/>
      <c r="F11" s="68"/>
      <c r="G11" s="374" t="str">
        <f>IF(G10+H10+I10=100,"","Distribution not equal to 100")</f>
        <v/>
      </c>
      <c r="H11" s="374"/>
      <c r="I11" s="374"/>
      <c r="J11" s="5"/>
      <c r="K11" s="68"/>
      <c r="L11" s="374" t="str">
        <f>IF(L10+M10+N10=100,"","Distribution not equal to 100")</f>
        <v/>
      </c>
      <c r="M11" s="374"/>
      <c r="N11" s="374"/>
      <c r="O11" s="5"/>
      <c r="P11" s="5"/>
      <c r="Q11" s="5"/>
    </row>
    <row r="12" spans="1:17" x14ac:dyDescent="0.25">
      <c r="A12" s="68"/>
      <c r="B12" s="68"/>
      <c r="C12" s="68"/>
      <c r="D12" s="68"/>
      <c r="E12" s="5"/>
      <c r="F12" s="68"/>
      <c r="G12" s="68"/>
      <c r="H12" s="68"/>
      <c r="I12" s="68"/>
      <c r="J12" s="5"/>
      <c r="K12" s="68"/>
      <c r="L12" s="68"/>
      <c r="M12" s="68"/>
      <c r="N12" s="68"/>
      <c r="O12" s="5"/>
      <c r="P12" s="5"/>
      <c r="Q12" s="5"/>
    </row>
    <row r="13" spans="1:17" x14ac:dyDescent="0.25">
      <c r="A13" s="5">
        <v>1</v>
      </c>
      <c r="B13" s="21">
        <f t="shared" ref="B13:B44" si="0">IF(OR($B$10=$A13,$B$10&gt;$A13),$B$9,"")</f>
        <v>60</v>
      </c>
      <c r="C13" s="21">
        <f t="shared" ref="C13:C44" si="1">IF(OR($C$10=$A13,$C$10&gt;$A13),$C$9,"")</f>
        <v>120</v>
      </c>
      <c r="D13" s="21">
        <f t="shared" ref="D13:D44" si="2">IF(OR($D$10=$A13,$D$10&gt;$A13),$D$9,"")</f>
        <v>180</v>
      </c>
      <c r="E13" s="5"/>
      <c r="F13" s="5">
        <v>1</v>
      </c>
      <c r="G13" s="21">
        <f t="shared" ref="G13:G44" si="3">IF(OR($G$10=$A13,$G$10&gt;$A13),$G$9,"")</f>
        <v>60</v>
      </c>
      <c r="H13" s="21">
        <f t="shared" ref="H13:H44" si="4">IF(OR($H$10=$A13,$H$10&gt;$A13),$H$9,"")</f>
        <v>120</v>
      </c>
      <c r="I13" s="21">
        <f t="shared" ref="I13:I44" si="5">IF(OR($I$10=$A13,$I$10&gt;$A13),$I$9,"")</f>
        <v>180</v>
      </c>
      <c r="J13" s="5"/>
      <c r="K13" s="5">
        <v>1</v>
      </c>
      <c r="L13" s="21">
        <f t="shared" ref="L13:L44" si="6">IF(OR($L$10=$A13,$L$10&gt;$A13),$L$9,"")</f>
        <v>60</v>
      </c>
      <c r="M13" s="21">
        <f t="shared" ref="M13:M44" si="7">IF(OR($M$10=$A13,$M$10&gt;$A13),$M$9,"")</f>
        <v>120</v>
      </c>
      <c r="N13" s="21">
        <f t="shared" ref="N13:N44" si="8">IF(OR($N$10=$A13,$N$10&gt;$A13),$N$9,"")</f>
        <v>180</v>
      </c>
      <c r="O13" s="5"/>
      <c r="P13" s="5"/>
      <c r="Q13" s="5"/>
    </row>
    <row r="14" spans="1:17" x14ac:dyDescent="0.25">
      <c r="A14" s="5">
        <f>A13+1</f>
        <v>2</v>
      </c>
      <c r="B14" s="21" t="str">
        <f t="shared" si="0"/>
        <v/>
      </c>
      <c r="C14" s="21">
        <f t="shared" si="1"/>
        <v>120</v>
      </c>
      <c r="D14" s="21" t="str">
        <f t="shared" si="2"/>
        <v/>
      </c>
      <c r="E14" s="5"/>
      <c r="F14" s="5">
        <f>F13+1</f>
        <v>2</v>
      </c>
      <c r="G14" s="21">
        <f t="shared" si="3"/>
        <v>60</v>
      </c>
      <c r="H14" s="21">
        <f t="shared" si="4"/>
        <v>120</v>
      </c>
      <c r="I14" s="21">
        <f t="shared" si="5"/>
        <v>180</v>
      </c>
      <c r="J14" s="5"/>
      <c r="K14" s="5">
        <f>K13+1</f>
        <v>2</v>
      </c>
      <c r="L14" s="21">
        <f t="shared" si="6"/>
        <v>60</v>
      </c>
      <c r="M14" s="21">
        <f t="shared" si="7"/>
        <v>120</v>
      </c>
      <c r="N14" s="21">
        <f t="shared" si="8"/>
        <v>180</v>
      </c>
      <c r="O14" s="5"/>
      <c r="P14" s="5"/>
      <c r="Q14" s="5"/>
    </row>
    <row r="15" spans="1:17" x14ac:dyDescent="0.25">
      <c r="A15" s="5">
        <f t="shared" ref="A15:A78" si="9">A14+1</f>
        <v>3</v>
      </c>
      <c r="B15" s="21" t="str">
        <f t="shared" si="0"/>
        <v/>
      </c>
      <c r="C15" s="21">
        <f t="shared" si="1"/>
        <v>120</v>
      </c>
      <c r="D15" s="21" t="str">
        <f t="shared" si="2"/>
        <v/>
      </c>
      <c r="E15" s="5"/>
      <c r="F15" s="5">
        <f t="shared" ref="F15:F78" si="10">F14+1</f>
        <v>3</v>
      </c>
      <c r="G15" s="21">
        <f t="shared" si="3"/>
        <v>60</v>
      </c>
      <c r="H15" s="21">
        <f t="shared" si="4"/>
        <v>120</v>
      </c>
      <c r="I15" s="21">
        <f t="shared" si="5"/>
        <v>180</v>
      </c>
      <c r="J15" s="5"/>
      <c r="K15" s="5">
        <f t="shared" ref="K15:K78" si="11">K14+1</f>
        <v>3</v>
      </c>
      <c r="L15" s="21">
        <f t="shared" si="6"/>
        <v>60</v>
      </c>
      <c r="M15" s="21">
        <f t="shared" si="7"/>
        <v>120</v>
      </c>
      <c r="N15" s="21">
        <f t="shared" si="8"/>
        <v>180</v>
      </c>
      <c r="O15" s="5"/>
      <c r="P15" s="5"/>
      <c r="Q15" s="5"/>
    </row>
    <row r="16" spans="1:17" x14ac:dyDescent="0.25">
      <c r="A16" s="5">
        <f t="shared" si="9"/>
        <v>4</v>
      </c>
      <c r="B16" s="21" t="str">
        <f t="shared" si="0"/>
        <v/>
      </c>
      <c r="C16" s="21">
        <f t="shared" si="1"/>
        <v>120</v>
      </c>
      <c r="D16" s="21" t="str">
        <f t="shared" si="2"/>
        <v/>
      </c>
      <c r="E16" s="5"/>
      <c r="F16" s="5">
        <f t="shared" si="10"/>
        <v>4</v>
      </c>
      <c r="G16" s="21">
        <f t="shared" si="3"/>
        <v>60</v>
      </c>
      <c r="H16" s="21">
        <f t="shared" si="4"/>
        <v>120</v>
      </c>
      <c r="I16" s="21">
        <f t="shared" si="5"/>
        <v>180</v>
      </c>
      <c r="J16" s="5"/>
      <c r="K16" s="5">
        <f t="shared" si="11"/>
        <v>4</v>
      </c>
      <c r="L16" s="21">
        <f t="shared" si="6"/>
        <v>60</v>
      </c>
      <c r="M16" s="21">
        <f t="shared" si="7"/>
        <v>120</v>
      </c>
      <c r="N16" s="21">
        <f t="shared" si="8"/>
        <v>180</v>
      </c>
      <c r="O16" s="5"/>
      <c r="P16" s="5"/>
      <c r="Q16" s="5"/>
    </row>
    <row r="17" spans="1:17" x14ac:dyDescent="0.25">
      <c r="A17" s="5">
        <f t="shared" si="9"/>
        <v>5</v>
      </c>
      <c r="B17" s="21" t="str">
        <f t="shared" si="0"/>
        <v/>
      </c>
      <c r="C17" s="21">
        <f t="shared" si="1"/>
        <v>120</v>
      </c>
      <c r="D17" s="21" t="str">
        <f t="shared" si="2"/>
        <v/>
      </c>
      <c r="E17" s="5"/>
      <c r="F17" s="5">
        <f t="shared" si="10"/>
        <v>5</v>
      </c>
      <c r="G17" s="21">
        <f t="shared" si="3"/>
        <v>60</v>
      </c>
      <c r="H17" s="21">
        <f t="shared" si="4"/>
        <v>120</v>
      </c>
      <c r="I17" s="21">
        <f t="shared" si="5"/>
        <v>180</v>
      </c>
      <c r="J17" s="5"/>
      <c r="K17" s="5">
        <f t="shared" si="11"/>
        <v>5</v>
      </c>
      <c r="L17" s="21">
        <f t="shared" si="6"/>
        <v>60</v>
      </c>
      <c r="M17" s="21">
        <f t="shared" si="7"/>
        <v>120</v>
      </c>
      <c r="N17" s="21">
        <f t="shared" si="8"/>
        <v>180</v>
      </c>
      <c r="O17" s="5"/>
      <c r="P17" s="5"/>
      <c r="Q17" s="5"/>
    </row>
    <row r="18" spans="1:17" x14ac:dyDescent="0.25">
      <c r="A18" s="5">
        <f t="shared" si="9"/>
        <v>6</v>
      </c>
      <c r="B18" s="21" t="str">
        <f t="shared" si="0"/>
        <v/>
      </c>
      <c r="C18" s="21">
        <f t="shared" si="1"/>
        <v>120</v>
      </c>
      <c r="D18" s="21" t="str">
        <f t="shared" si="2"/>
        <v/>
      </c>
      <c r="E18" s="5"/>
      <c r="F18" s="5">
        <f t="shared" si="10"/>
        <v>6</v>
      </c>
      <c r="G18" s="21">
        <f t="shared" si="3"/>
        <v>60</v>
      </c>
      <c r="H18" s="21">
        <f t="shared" si="4"/>
        <v>120</v>
      </c>
      <c r="I18" s="21">
        <f t="shared" si="5"/>
        <v>180</v>
      </c>
      <c r="J18" s="5"/>
      <c r="K18" s="5">
        <f t="shared" si="11"/>
        <v>6</v>
      </c>
      <c r="L18" s="21">
        <f t="shared" si="6"/>
        <v>60</v>
      </c>
      <c r="M18" s="21">
        <f t="shared" si="7"/>
        <v>120</v>
      </c>
      <c r="N18" s="21">
        <f t="shared" si="8"/>
        <v>180</v>
      </c>
      <c r="O18" s="5"/>
      <c r="P18" s="5"/>
      <c r="Q18" s="5"/>
    </row>
    <row r="19" spans="1:17" x14ac:dyDescent="0.25">
      <c r="A19" s="5">
        <f t="shared" si="9"/>
        <v>7</v>
      </c>
      <c r="B19" s="21" t="str">
        <f t="shared" si="0"/>
        <v/>
      </c>
      <c r="C19" s="21">
        <f t="shared" si="1"/>
        <v>120</v>
      </c>
      <c r="D19" s="21" t="str">
        <f t="shared" si="2"/>
        <v/>
      </c>
      <c r="E19" s="5"/>
      <c r="F19" s="5">
        <f t="shared" si="10"/>
        <v>7</v>
      </c>
      <c r="G19" s="21">
        <f t="shared" si="3"/>
        <v>60</v>
      </c>
      <c r="H19" s="21">
        <f t="shared" si="4"/>
        <v>120</v>
      </c>
      <c r="I19" s="21">
        <f t="shared" si="5"/>
        <v>180</v>
      </c>
      <c r="J19" s="5"/>
      <c r="K19" s="5">
        <f t="shared" si="11"/>
        <v>7</v>
      </c>
      <c r="L19" s="21">
        <f t="shared" si="6"/>
        <v>60</v>
      </c>
      <c r="M19" s="21">
        <f t="shared" si="7"/>
        <v>120</v>
      </c>
      <c r="N19" s="21">
        <f t="shared" si="8"/>
        <v>180</v>
      </c>
      <c r="O19" s="5"/>
      <c r="P19" s="5"/>
      <c r="Q19" s="5"/>
    </row>
    <row r="20" spans="1:17" x14ac:dyDescent="0.25">
      <c r="A20" s="5">
        <f t="shared" si="9"/>
        <v>8</v>
      </c>
      <c r="B20" s="21" t="str">
        <f t="shared" si="0"/>
        <v/>
      </c>
      <c r="C20" s="21">
        <f t="shared" si="1"/>
        <v>120</v>
      </c>
      <c r="D20" s="21" t="str">
        <f t="shared" si="2"/>
        <v/>
      </c>
      <c r="E20" s="5"/>
      <c r="F20" s="5">
        <f t="shared" si="10"/>
        <v>8</v>
      </c>
      <c r="G20" s="21">
        <f t="shared" si="3"/>
        <v>60</v>
      </c>
      <c r="H20" s="21">
        <f t="shared" si="4"/>
        <v>120</v>
      </c>
      <c r="I20" s="21">
        <f t="shared" si="5"/>
        <v>180</v>
      </c>
      <c r="J20" s="5"/>
      <c r="K20" s="5">
        <f t="shared" si="11"/>
        <v>8</v>
      </c>
      <c r="L20" s="21">
        <f t="shared" si="6"/>
        <v>60</v>
      </c>
      <c r="M20" s="21">
        <f t="shared" si="7"/>
        <v>120</v>
      </c>
      <c r="N20" s="21">
        <f t="shared" si="8"/>
        <v>180</v>
      </c>
      <c r="O20" s="5"/>
      <c r="P20" s="5"/>
      <c r="Q20" s="5"/>
    </row>
    <row r="21" spans="1:17" x14ac:dyDescent="0.25">
      <c r="A21" s="5">
        <f t="shared" si="9"/>
        <v>9</v>
      </c>
      <c r="B21" s="21" t="str">
        <f t="shared" si="0"/>
        <v/>
      </c>
      <c r="C21" s="21">
        <f t="shared" si="1"/>
        <v>120</v>
      </c>
      <c r="D21" s="21" t="str">
        <f t="shared" si="2"/>
        <v/>
      </c>
      <c r="E21" s="5"/>
      <c r="F21" s="5">
        <f t="shared" si="10"/>
        <v>9</v>
      </c>
      <c r="G21" s="21" t="str">
        <f t="shared" si="3"/>
        <v/>
      </c>
      <c r="H21" s="21">
        <f t="shared" si="4"/>
        <v>120</v>
      </c>
      <c r="I21" s="21" t="str">
        <f t="shared" si="5"/>
        <v/>
      </c>
      <c r="J21" s="5"/>
      <c r="K21" s="5">
        <f t="shared" si="11"/>
        <v>9</v>
      </c>
      <c r="L21" s="21">
        <f t="shared" si="6"/>
        <v>60</v>
      </c>
      <c r="M21" s="21">
        <f t="shared" si="7"/>
        <v>120</v>
      </c>
      <c r="N21" s="21">
        <f t="shared" si="8"/>
        <v>180</v>
      </c>
      <c r="O21" s="5"/>
      <c r="P21" s="5"/>
      <c r="Q21" s="5"/>
    </row>
    <row r="22" spans="1:17" x14ac:dyDescent="0.25">
      <c r="A22" s="5">
        <f t="shared" si="9"/>
        <v>10</v>
      </c>
      <c r="B22" s="21" t="str">
        <f t="shared" si="0"/>
        <v/>
      </c>
      <c r="C22" s="21">
        <f t="shared" si="1"/>
        <v>120</v>
      </c>
      <c r="D22" s="21" t="str">
        <f t="shared" si="2"/>
        <v/>
      </c>
      <c r="E22" s="5"/>
      <c r="F22" s="5">
        <f t="shared" si="10"/>
        <v>10</v>
      </c>
      <c r="G22" s="21" t="str">
        <f t="shared" si="3"/>
        <v/>
      </c>
      <c r="H22" s="21">
        <f t="shared" si="4"/>
        <v>120</v>
      </c>
      <c r="I22" s="21" t="str">
        <f t="shared" si="5"/>
        <v/>
      </c>
      <c r="J22" s="5"/>
      <c r="K22" s="5">
        <f t="shared" si="11"/>
        <v>10</v>
      </c>
      <c r="L22" s="21">
        <f t="shared" si="6"/>
        <v>60</v>
      </c>
      <c r="M22" s="21">
        <f t="shared" si="7"/>
        <v>120</v>
      </c>
      <c r="N22" s="21">
        <f t="shared" si="8"/>
        <v>180</v>
      </c>
      <c r="O22" s="5"/>
      <c r="P22" s="5"/>
      <c r="Q22" s="5"/>
    </row>
    <row r="23" spans="1:17" x14ac:dyDescent="0.25">
      <c r="A23" s="5">
        <f t="shared" si="9"/>
        <v>11</v>
      </c>
      <c r="B23" s="21" t="str">
        <f t="shared" si="0"/>
        <v/>
      </c>
      <c r="C23" s="21">
        <f t="shared" si="1"/>
        <v>120</v>
      </c>
      <c r="D23" s="21" t="str">
        <f t="shared" si="2"/>
        <v/>
      </c>
      <c r="E23" s="5"/>
      <c r="F23" s="5">
        <f t="shared" si="10"/>
        <v>11</v>
      </c>
      <c r="G23" s="21" t="str">
        <f t="shared" si="3"/>
        <v/>
      </c>
      <c r="H23" s="21">
        <f t="shared" si="4"/>
        <v>120</v>
      </c>
      <c r="I23" s="21" t="str">
        <f t="shared" si="5"/>
        <v/>
      </c>
      <c r="J23" s="5"/>
      <c r="K23" s="5">
        <f t="shared" si="11"/>
        <v>11</v>
      </c>
      <c r="L23" s="21">
        <f t="shared" si="6"/>
        <v>60</v>
      </c>
      <c r="M23" s="21">
        <f t="shared" si="7"/>
        <v>120</v>
      </c>
      <c r="N23" s="21">
        <f t="shared" si="8"/>
        <v>180</v>
      </c>
      <c r="O23" s="5"/>
      <c r="P23" s="5"/>
      <c r="Q23" s="5"/>
    </row>
    <row r="24" spans="1:17" x14ac:dyDescent="0.25">
      <c r="A24" s="5">
        <f t="shared" si="9"/>
        <v>12</v>
      </c>
      <c r="B24" s="21" t="str">
        <f t="shared" si="0"/>
        <v/>
      </c>
      <c r="C24" s="21">
        <f t="shared" si="1"/>
        <v>120</v>
      </c>
      <c r="D24" s="21" t="str">
        <f t="shared" si="2"/>
        <v/>
      </c>
      <c r="E24" s="5"/>
      <c r="F24" s="5">
        <f t="shared" si="10"/>
        <v>12</v>
      </c>
      <c r="G24" s="21" t="str">
        <f t="shared" si="3"/>
        <v/>
      </c>
      <c r="H24" s="21">
        <f t="shared" si="4"/>
        <v>120</v>
      </c>
      <c r="I24" s="21" t="str">
        <f t="shared" si="5"/>
        <v/>
      </c>
      <c r="J24" s="5"/>
      <c r="K24" s="5">
        <f t="shared" si="11"/>
        <v>12</v>
      </c>
      <c r="L24" s="21">
        <f t="shared" si="6"/>
        <v>60</v>
      </c>
      <c r="M24" s="21">
        <f t="shared" si="7"/>
        <v>120</v>
      </c>
      <c r="N24" s="21">
        <f t="shared" si="8"/>
        <v>180</v>
      </c>
      <c r="O24" s="5"/>
      <c r="P24" s="5"/>
      <c r="Q24" s="5"/>
    </row>
    <row r="25" spans="1:17" x14ac:dyDescent="0.25">
      <c r="A25" s="5">
        <f t="shared" si="9"/>
        <v>13</v>
      </c>
      <c r="B25" s="21" t="str">
        <f t="shared" si="0"/>
        <v/>
      </c>
      <c r="C25" s="21">
        <f t="shared" si="1"/>
        <v>120</v>
      </c>
      <c r="D25" s="21" t="str">
        <f t="shared" si="2"/>
        <v/>
      </c>
      <c r="E25" s="5"/>
      <c r="F25" s="5">
        <f t="shared" si="10"/>
        <v>13</v>
      </c>
      <c r="G25" s="21" t="str">
        <f t="shared" si="3"/>
        <v/>
      </c>
      <c r="H25" s="21">
        <f t="shared" si="4"/>
        <v>120</v>
      </c>
      <c r="I25" s="21" t="str">
        <f t="shared" si="5"/>
        <v/>
      </c>
      <c r="J25" s="5"/>
      <c r="K25" s="5">
        <f t="shared" si="11"/>
        <v>13</v>
      </c>
      <c r="L25" s="21">
        <f t="shared" si="6"/>
        <v>60</v>
      </c>
      <c r="M25" s="21">
        <f t="shared" si="7"/>
        <v>120</v>
      </c>
      <c r="N25" s="21">
        <f t="shared" si="8"/>
        <v>180</v>
      </c>
      <c r="O25" s="5"/>
      <c r="P25" s="5"/>
      <c r="Q25" s="5"/>
    </row>
    <row r="26" spans="1:17" x14ac:dyDescent="0.25">
      <c r="A26" s="5">
        <f t="shared" si="9"/>
        <v>14</v>
      </c>
      <c r="B26" s="21" t="str">
        <f t="shared" si="0"/>
        <v/>
      </c>
      <c r="C26" s="21">
        <f t="shared" si="1"/>
        <v>120</v>
      </c>
      <c r="D26" s="21" t="str">
        <f t="shared" si="2"/>
        <v/>
      </c>
      <c r="E26" s="5"/>
      <c r="F26" s="5">
        <f t="shared" si="10"/>
        <v>14</v>
      </c>
      <c r="G26" s="21" t="str">
        <f t="shared" si="3"/>
        <v/>
      </c>
      <c r="H26" s="21">
        <f t="shared" si="4"/>
        <v>120</v>
      </c>
      <c r="I26" s="21" t="str">
        <f t="shared" si="5"/>
        <v/>
      </c>
      <c r="J26" s="5"/>
      <c r="K26" s="5">
        <f t="shared" si="11"/>
        <v>14</v>
      </c>
      <c r="L26" s="21">
        <f t="shared" si="6"/>
        <v>60</v>
      </c>
      <c r="M26" s="21">
        <f t="shared" si="7"/>
        <v>120</v>
      </c>
      <c r="N26" s="21">
        <f t="shared" si="8"/>
        <v>180</v>
      </c>
      <c r="O26" s="5"/>
      <c r="P26" s="5"/>
      <c r="Q26" s="5"/>
    </row>
    <row r="27" spans="1:17" x14ac:dyDescent="0.25">
      <c r="A27" s="5">
        <f t="shared" si="9"/>
        <v>15</v>
      </c>
      <c r="B27" s="21" t="str">
        <f t="shared" si="0"/>
        <v/>
      </c>
      <c r="C27" s="21">
        <f t="shared" si="1"/>
        <v>120</v>
      </c>
      <c r="D27" s="21" t="str">
        <f t="shared" si="2"/>
        <v/>
      </c>
      <c r="E27" s="5"/>
      <c r="F27" s="5">
        <f t="shared" si="10"/>
        <v>15</v>
      </c>
      <c r="G27" s="21" t="str">
        <f t="shared" si="3"/>
        <v/>
      </c>
      <c r="H27" s="21">
        <f t="shared" si="4"/>
        <v>120</v>
      </c>
      <c r="I27" s="21" t="str">
        <f t="shared" si="5"/>
        <v/>
      </c>
      <c r="J27" s="5"/>
      <c r="K27" s="5">
        <f t="shared" si="11"/>
        <v>15</v>
      </c>
      <c r="L27" s="21">
        <f t="shared" si="6"/>
        <v>60</v>
      </c>
      <c r="M27" s="21">
        <f t="shared" si="7"/>
        <v>120</v>
      </c>
      <c r="N27" s="21">
        <f t="shared" si="8"/>
        <v>180</v>
      </c>
      <c r="O27" s="5"/>
      <c r="P27" s="5"/>
      <c r="Q27" s="5"/>
    </row>
    <row r="28" spans="1:17" x14ac:dyDescent="0.25">
      <c r="A28" s="5">
        <f t="shared" si="9"/>
        <v>16</v>
      </c>
      <c r="B28" s="21" t="str">
        <f t="shared" si="0"/>
        <v/>
      </c>
      <c r="C28" s="21">
        <f t="shared" si="1"/>
        <v>120</v>
      </c>
      <c r="D28" s="21" t="str">
        <f t="shared" si="2"/>
        <v/>
      </c>
      <c r="E28" s="5"/>
      <c r="F28" s="5">
        <f t="shared" si="10"/>
        <v>16</v>
      </c>
      <c r="G28" s="21" t="str">
        <f t="shared" si="3"/>
        <v/>
      </c>
      <c r="H28" s="21">
        <f t="shared" si="4"/>
        <v>120</v>
      </c>
      <c r="I28" s="21" t="str">
        <f t="shared" si="5"/>
        <v/>
      </c>
      <c r="J28" s="5"/>
      <c r="K28" s="5">
        <f t="shared" si="11"/>
        <v>16</v>
      </c>
      <c r="L28" s="21">
        <f t="shared" si="6"/>
        <v>60</v>
      </c>
      <c r="M28" s="21">
        <f t="shared" si="7"/>
        <v>120</v>
      </c>
      <c r="N28" s="21">
        <f t="shared" si="8"/>
        <v>180</v>
      </c>
      <c r="O28" s="5"/>
      <c r="P28" s="5"/>
      <c r="Q28" s="5"/>
    </row>
    <row r="29" spans="1:17" x14ac:dyDescent="0.25">
      <c r="A29" s="5">
        <f t="shared" si="9"/>
        <v>17</v>
      </c>
      <c r="B29" s="21" t="str">
        <f t="shared" si="0"/>
        <v/>
      </c>
      <c r="C29" s="21">
        <f t="shared" si="1"/>
        <v>120</v>
      </c>
      <c r="D29" s="21" t="str">
        <f t="shared" si="2"/>
        <v/>
      </c>
      <c r="E29" s="5"/>
      <c r="F29" s="5">
        <f t="shared" si="10"/>
        <v>17</v>
      </c>
      <c r="G29" s="21" t="str">
        <f t="shared" si="3"/>
        <v/>
      </c>
      <c r="H29" s="21">
        <f t="shared" si="4"/>
        <v>120</v>
      </c>
      <c r="I29" s="21" t="str">
        <f t="shared" si="5"/>
        <v/>
      </c>
      <c r="J29" s="5"/>
      <c r="K29" s="5">
        <f t="shared" si="11"/>
        <v>17</v>
      </c>
      <c r="L29" s="21">
        <f t="shared" si="6"/>
        <v>60</v>
      </c>
      <c r="M29" s="21">
        <f t="shared" si="7"/>
        <v>120</v>
      </c>
      <c r="N29" s="21">
        <f t="shared" si="8"/>
        <v>180</v>
      </c>
      <c r="O29" s="5"/>
      <c r="P29" s="5"/>
      <c r="Q29" s="5"/>
    </row>
    <row r="30" spans="1:17" x14ac:dyDescent="0.25">
      <c r="A30" s="5">
        <f t="shared" si="9"/>
        <v>18</v>
      </c>
      <c r="B30" s="21" t="str">
        <f t="shared" si="0"/>
        <v/>
      </c>
      <c r="C30" s="21">
        <f t="shared" si="1"/>
        <v>120</v>
      </c>
      <c r="D30" s="21" t="str">
        <f t="shared" si="2"/>
        <v/>
      </c>
      <c r="E30" s="5"/>
      <c r="F30" s="5">
        <f t="shared" si="10"/>
        <v>18</v>
      </c>
      <c r="G30" s="21" t="str">
        <f t="shared" si="3"/>
        <v/>
      </c>
      <c r="H30" s="21">
        <f t="shared" si="4"/>
        <v>120</v>
      </c>
      <c r="I30" s="21" t="str">
        <f t="shared" si="5"/>
        <v/>
      </c>
      <c r="J30" s="5"/>
      <c r="K30" s="5">
        <f t="shared" si="11"/>
        <v>18</v>
      </c>
      <c r="L30" s="21">
        <f t="shared" si="6"/>
        <v>60</v>
      </c>
      <c r="M30" s="21">
        <f t="shared" si="7"/>
        <v>120</v>
      </c>
      <c r="N30" s="21">
        <f t="shared" si="8"/>
        <v>180</v>
      </c>
      <c r="O30" s="5"/>
      <c r="P30" s="5"/>
      <c r="Q30" s="5"/>
    </row>
    <row r="31" spans="1:17" x14ac:dyDescent="0.25">
      <c r="A31" s="5">
        <f t="shared" si="9"/>
        <v>19</v>
      </c>
      <c r="B31" s="21" t="str">
        <f t="shared" si="0"/>
        <v/>
      </c>
      <c r="C31" s="21">
        <f t="shared" si="1"/>
        <v>120</v>
      </c>
      <c r="D31" s="21" t="str">
        <f t="shared" si="2"/>
        <v/>
      </c>
      <c r="E31" s="5"/>
      <c r="F31" s="5">
        <f t="shared" si="10"/>
        <v>19</v>
      </c>
      <c r="G31" s="21" t="str">
        <f t="shared" si="3"/>
        <v/>
      </c>
      <c r="H31" s="21">
        <f t="shared" si="4"/>
        <v>120</v>
      </c>
      <c r="I31" s="21" t="str">
        <f t="shared" si="5"/>
        <v/>
      </c>
      <c r="J31" s="5"/>
      <c r="K31" s="5">
        <f t="shared" si="11"/>
        <v>19</v>
      </c>
      <c r="L31" s="21">
        <f t="shared" si="6"/>
        <v>60</v>
      </c>
      <c r="M31" s="21">
        <f t="shared" si="7"/>
        <v>120</v>
      </c>
      <c r="N31" s="21">
        <f t="shared" si="8"/>
        <v>180</v>
      </c>
      <c r="O31" s="5"/>
      <c r="P31" s="5"/>
      <c r="Q31" s="5"/>
    </row>
    <row r="32" spans="1:17" x14ac:dyDescent="0.25">
      <c r="A32" s="5">
        <f t="shared" si="9"/>
        <v>20</v>
      </c>
      <c r="B32" s="21" t="str">
        <f t="shared" si="0"/>
        <v/>
      </c>
      <c r="C32" s="21">
        <f t="shared" si="1"/>
        <v>120</v>
      </c>
      <c r="D32" s="21" t="str">
        <f t="shared" si="2"/>
        <v/>
      </c>
      <c r="E32" s="5"/>
      <c r="F32" s="5">
        <f t="shared" si="10"/>
        <v>20</v>
      </c>
      <c r="G32" s="21" t="str">
        <f t="shared" si="3"/>
        <v/>
      </c>
      <c r="H32" s="21">
        <f t="shared" si="4"/>
        <v>120</v>
      </c>
      <c r="I32" s="21" t="str">
        <f t="shared" si="5"/>
        <v/>
      </c>
      <c r="J32" s="5"/>
      <c r="K32" s="5">
        <f t="shared" si="11"/>
        <v>20</v>
      </c>
      <c r="L32" s="21">
        <f t="shared" si="6"/>
        <v>60</v>
      </c>
      <c r="M32" s="21">
        <f t="shared" si="7"/>
        <v>120</v>
      </c>
      <c r="N32" s="21">
        <f t="shared" si="8"/>
        <v>180</v>
      </c>
      <c r="O32" s="5"/>
      <c r="P32" s="5"/>
      <c r="Q32" s="5"/>
    </row>
    <row r="33" spans="1:17" x14ac:dyDescent="0.25">
      <c r="A33" s="5">
        <f t="shared" si="9"/>
        <v>21</v>
      </c>
      <c r="B33" s="21" t="str">
        <f t="shared" si="0"/>
        <v/>
      </c>
      <c r="C33" s="21">
        <f t="shared" si="1"/>
        <v>120</v>
      </c>
      <c r="D33" s="21" t="str">
        <f t="shared" si="2"/>
        <v/>
      </c>
      <c r="E33" s="5"/>
      <c r="F33" s="5">
        <f t="shared" si="10"/>
        <v>21</v>
      </c>
      <c r="G33" s="21" t="str">
        <f t="shared" si="3"/>
        <v/>
      </c>
      <c r="H33" s="21">
        <f t="shared" si="4"/>
        <v>120</v>
      </c>
      <c r="I33" s="21" t="str">
        <f t="shared" si="5"/>
        <v/>
      </c>
      <c r="J33" s="5"/>
      <c r="K33" s="5">
        <f t="shared" si="11"/>
        <v>21</v>
      </c>
      <c r="L33" s="21">
        <f t="shared" si="6"/>
        <v>60</v>
      </c>
      <c r="M33" s="21">
        <f t="shared" si="7"/>
        <v>120</v>
      </c>
      <c r="N33" s="21">
        <f t="shared" si="8"/>
        <v>180</v>
      </c>
      <c r="O33" s="5"/>
      <c r="P33" s="5"/>
      <c r="Q33" s="5"/>
    </row>
    <row r="34" spans="1:17" x14ac:dyDescent="0.25">
      <c r="A34" s="5">
        <f t="shared" si="9"/>
        <v>22</v>
      </c>
      <c r="B34" s="21" t="str">
        <f t="shared" si="0"/>
        <v/>
      </c>
      <c r="C34" s="21">
        <f t="shared" si="1"/>
        <v>120</v>
      </c>
      <c r="D34" s="21" t="str">
        <f t="shared" si="2"/>
        <v/>
      </c>
      <c r="E34" s="5"/>
      <c r="F34" s="5">
        <f t="shared" si="10"/>
        <v>22</v>
      </c>
      <c r="G34" s="21" t="str">
        <f t="shared" si="3"/>
        <v/>
      </c>
      <c r="H34" s="21">
        <f t="shared" si="4"/>
        <v>120</v>
      </c>
      <c r="I34" s="21" t="str">
        <f t="shared" si="5"/>
        <v/>
      </c>
      <c r="J34" s="5"/>
      <c r="K34" s="5">
        <f t="shared" si="11"/>
        <v>22</v>
      </c>
      <c r="L34" s="21">
        <f t="shared" si="6"/>
        <v>60</v>
      </c>
      <c r="M34" s="21">
        <f t="shared" si="7"/>
        <v>120</v>
      </c>
      <c r="N34" s="21">
        <f t="shared" si="8"/>
        <v>180</v>
      </c>
      <c r="O34" s="5"/>
      <c r="P34" s="5"/>
      <c r="Q34" s="5"/>
    </row>
    <row r="35" spans="1:17" x14ac:dyDescent="0.25">
      <c r="A35" s="5">
        <f t="shared" si="9"/>
        <v>23</v>
      </c>
      <c r="B35" s="21" t="str">
        <f t="shared" si="0"/>
        <v/>
      </c>
      <c r="C35" s="21">
        <f t="shared" si="1"/>
        <v>120</v>
      </c>
      <c r="D35" s="21" t="str">
        <f t="shared" si="2"/>
        <v/>
      </c>
      <c r="E35" s="5"/>
      <c r="F35" s="5">
        <f t="shared" si="10"/>
        <v>23</v>
      </c>
      <c r="G35" s="21" t="str">
        <f t="shared" si="3"/>
        <v/>
      </c>
      <c r="H35" s="21">
        <f t="shared" si="4"/>
        <v>120</v>
      </c>
      <c r="I35" s="21" t="str">
        <f t="shared" si="5"/>
        <v/>
      </c>
      <c r="J35" s="5"/>
      <c r="K35" s="5">
        <f t="shared" si="11"/>
        <v>23</v>
      </c>
      <c r="L35" s="21">
        <f t="shared" si="6"/>
        <v>60</v>
      </c>
      <c r="M35" s="21">
        <f t="shared" si="7"/>
        <v>120</v>
      </c>
      <c r="N35" s="21">
        <f t="shared" si="8"/>
        <v>180</v>
      </c>
      <c r="O35" s="5"/>
      <c r="P35" s="5"/>
      <c r="Q35" s="5"/>
    </row>
    <row r="36" spans="1:17" x14ac:dyDescent="0.25">
      <c r="A36" s="5">
        <f t="shared" si="9"/>
        <v>24</v>
      </c>
      <c r="B36" s="21" t="str">
        <f t="shared" si="0"/>
        <v/>
      </c>
      <c r="C36" s="21">
        <f t="shared" si="1"/>
        <v>120</v>
      </c>
      <c r="D36" s="21" t="str">
        <f t="shared" si="2"/>
        <v/>
      </c>
      <c r="E36" s="5"/>
      <c r="F36" s="5">
        <f t="shared" si="10"/>
        <v>24</v>
      </c>
      <c r="G36" s="21" t="str">
        <f t="shared" si="3"/>
        <v/>
      </c>
      <c r="H36" s="21">
        <f t="shared" si="4"/>
        <v>120</v>
      </c>
      <c r="I36" s="21" t="str">
        <f t="shared" si="5"/>
        <v/>
      </c>
      <c r="J36" s="5"/>
      <c r="K36" s="5">
        <f t="shared" si="11"/>
        <v>24</v>
      </c>
      <c r="L36" s="21">
        <f t="shared" si="6"/>
        <v>60</v>
      </c>
      <c r="M36" s="21">
        <f t="shared" si="7"/>
        <v>120</v>
      </c>
      <c r="N36" s="21">
        <f t="shared" si="8"/>
        <v>180</v>
      </c>
      <c r="O36" s="5"/>
      <c r="P36" s="5"/>
      <c r="Q36" s="5"/>
    </row>
    <row r="37" spans="1:17" x14ac:dyDescent="0.25">
      <c r="A37" s="5">
        <f t="shared" si="9"/>
        <v>25</v>
      </c>
      <c r="B37" s="21" t="str">
        <f t="shared" si="0"/>
        <v/>
      </c>
      <c r="C37" s="21">
        <f t="shared" si="1"/>
        <v>120</v>
      </c>
      <c r="D37" s="21" t="str">
        <f t="shared" si="2"/>
        <v/>
      </c>
      <c r="E37" s="5"/>
      <c r="F37" s="5">
        <f t="shared" si="10"/>
        <v>25</v>
      </c>
      <c r="G37" s="21" t="str">
        <f t="shared" si="3"/>
        <v/>
      </c>
      <c r="H37" s="21">
        <f t="shared" si="4"/>
        <v>120</v>
      </c>
      <c r="I37" s="21" t="str">
        <f t="shared" si="5"/>
        <v/>
      </c>
      <c r="J37" s="5"/>
      <c r="K37" s="5">
        <f t="shared" si="11"/>
        <v>25</v>
      </c>
      <c r="L37" s="21">
        <f t="shared" si="6"/>
        <v>60</v>
      </c>
      <c r="M37" s="21">
        <f t="shared" si="7"/>
        <v>120</v>
      </c>
      <c r="N37" s="21">
        <f t="shared" si="8"/>
        <v>180</v>
      </c>
      <c r="O37" s="5"/>
      <c r="P37" s="5"/>
      <c r="Q37" s="5"/>
    </row>
    <row r="38" spans="1:17" x14ac:dyDescent="0.25">
      <c r="A38" s="5">
        <f t="shared" si="9"/>
        <v>26</v>
      </c>
      <c r="B38" s="21" t="str">
        <f t="shared" si="0"/>
        <v/>
      </c>
      <c r="C38" s="21">
        <f t="shared" si="1"/>
        <v>120</v>
      </c>
      <c r="D38" s="21" t="str">
        <f t="shared" si="2"/>
        <v/>
      </c>
      <c r="E38" s="5"/>
      <c r="F38" s="5">
        <f t="shared" si="10"/>
        <v>26</v>
      </c>
      <c r="G38" s="21" t="str">
        <f t="shared" si="3"/>
        <v/>
      </c>
      <c r="H38" s="21">
        <f t="shared" si="4"/>
        <v>120</v>
      </c>
      <c r="I38" s="21" t="str">
        <f t="shared" si="5"/>
        <v/>
      </c>
      <c r="J38" s="5"/>
      <c r="K38" s="5">
        <f t="shared" si="11"/>
        <v>26</v>
      </c>
      <c r="L38" s="21">
        <f t="shared" si="6"/>
        <v>60</v>
      </c>
      <c r="M38" s="21">
        <f t="shared" si="7"/>
        <v>120</v>
      </c>
      <c r="N38" s="21">
        <f t="shared" si="8"/>
        <v>180</v>
      </c>
      <c r="O38" s="5"/>
      <c r="P38" s="5"/>
      <c r="Q38" s="5"/>
    </row>
    <row r="39" spans="1:17" x14ac:dyDescent="0.25">
      <c r="A39" s="5">
        <f t="shared" si="9"/>
        <v>27</v>
      </c>
      <c r="B39" s="21" t="str">
        <f t="shared" si="0"/>
        <v/>
      </c>
      <c r="C39" s="21">
        <f t="shared" si="1"/>
        <v>120</v>
      </c>
      <c r="D39" s="21" t="str">
        <f t="shared" si="2"/>
        <v/>
      </c>
      <c r="E39" s="5"/>
      <c r="F39" s="5">
        <f t="shared" si="10"/>
        <v>27</v>
      </c>
      <c r="G39" s="21" t="str">
        <f t="shared" si="3"/>
        <v/>
      </c>
      <c r="H39" s="21">
        <f t="shared" si="4"/>
        <v>120</v>
      </c>
      <c r="I39" s="21" t="str">
        <f t="shared" si="5"/>
        <v/>
      </c>
      <c r="J39" s="5"/>
      <c r="K39" s="5">
        <f t="shared" si="11"/>
        <v>27</v>
      </c>
      <c r="L39" s="21">
        <f t="shared" si="6"/>
        <v>60</v>
      </c>
      <c r="M39" s="21">
        <f t="shared" si="7"/>
        <v>120</v>
      </c>
      <c r="N39" s="21">
        <f t="shared" si="8"/>
        <v>180</v>
      </c>
      <c r="O39" s="5"/>
      <c r="P39" s="5"/>
      <c r="Q39" s="5"/>
    </row>
    <row r="40" spans="1:17" x14ac:dyDescent="0.25">
      <c r="A40" s="5">
        <f t="shared" si="9"/>
        <v>28</v>
      </c>
      <c r="B40" s="21" t="str">
        <f t="shared" si="0"/>
        <v/>
      </c>
      <c r="C40" s="21">
        <f t="shared" si="1"/>
        <v>120</v>
      </c>
      <c r="D40" s="21" t="str">
        <f t="shared" si="2"/>
        <v/>
      </c>
      <c r="E40" s="5"/>
      <c r="F40" s="5">
        <f t="shared" si="10"/>
        <v>28</v>
      </c>
      <c r="G40" s="21" t="str">
        <f t="shared" si="3"/>
        <v/>
      </c>
      <c r="H40" s="21">
        <f t="shared" si="4"/>
        <v>120</v>
      </c>
      <c r="I40" s="21" t="str">
        <f t="shared" si="5"/>
        <v/>
      </c>
      <c r="J40" s="5"/>
      <c r="K40" s="5">
        <f t="shared" si="11"/>
        <v>28</v>
      </c>
      <c r="L40" s="21">
        <f t="shared" si="6"/>
        <v>60</v>
      </c>
      <c r="M40" s="21">
        <f t="shared" si="7"/>
        <v>120</v>
      </c>
      <c r="N40" s="21">
        <f t="shared" si="8"/>
        <v>180</v>
      </c>
      <c r="O40" s="5"/>
      <c r="P40" s="5"/>
      <c r="Q40" s="5"/>
    </row>
    <row r="41" spans="1:17" x14ac:dyDescent="0.25">
      <c r="A41" s="5">
        <f t="shared" si="9"/>
        <v>29</v>
      </c>
      <c r="B41" s="21" t="str">
        <f t="shared" si="0"/>
        <v/>
      </c>
      <c r="C41" s="21">
        <f t="shared" si="1"/>
        <v>120</v>
      </c>
      <c r="D41" s="21" t="str">
        <f t="shared" si="2"/>
        <v/>
      </c>
      <c r="E41" s="5"/>
      <c r="F41" s="5">
        <f t="shared" si="10"/>
        <v>29</v>
      </c>
      <c r="G41" s="21" t="str">
        <f t="shared" si="3"/>
        <v/>
      </c>
      <c r="H41" s="21">
        <f t="shared" si="4"/>
        <v>120</v>
      </c>
      <c r="I41" s="21" t="str">
        <f t="shared" si="5"/>
        <v/>
      </c>
      <c r="J41" s="5"/>
      <c r="K41" s="5">
        <f t="shared" si="11"/>
        <v>29</v>
      </c>
      <c r="L41" s="21">
        <f t="shared" si="6"/>
        <v>60</v>
      </c>
      <c r="M41" s="21">
        <f t="shared" si="7"/>
        <v>120</v>
      </c>
      <c r="N41" s="21">
        <f t="shared" si="8"/>
        <v>180</v>
      </c>
      <c r="O41" s="5"/>
      <c r="P41" s="5"/>
      <c r="Q41" s="5"/>
    </row>
    <row r="42" spans="1:17" x14ac:dyDescent="0.25">
      <c r="A42" s="5">
        <f t="shared" si="9"/>
        <v>30</v>
      </c>
      <c r="B42" s="21" t="str">
        <f t="shared" si="0"/>
        <v/>
      </c>
      <c r="C42" s="21">
        <f t="shared" si="1"/>
        <v>120</v>
      </c>
      <c r="D42" s="21" t="str">
        <f t="shared" si="2"/>
        <v/>
      </c>
      <c r="E42" s="5"/>
      <c r="F42" s="5">
        <f t="shared" si="10"/>
        <v>30</v>
      </c>
      <c r="G42" s="21" t="str">
        <f t="shared" si="3"/>
        <v/>
      </c>
      <c r="H42" s="21">
        <f t="shared" si="4"/>
        <v>120</v>
      </c>
      <c r="I42" s="21" t="str">
        <f t="shared" si="5"/>
        <v/>
      </c>
      <c r="J42" s="5"/>
      <c r="K42" s="5">
        <f t="shared" si="11"/>
        <v>30</v>
      </c>
      <c r="L42" s="21">
        <f t="shared" si="6"/>
        <v>60</v>
      </c>
      <c r="M42" s="21">
        <f t="shared" si="7"/>
        <v>120</v>
      </c>
      <c r="N42" s="21">
        <f t="shared" si="8"/>
        <v>180</v>
      </c>
      <c r="O42" s="5"/>
      <c r="P42" s="5"/>
      <c r="Q42" s="5"/>
    </row>
    <row r="43" spans="1:17" x14ac:dyDescent="0.25">
      <c r="A43" s="5">
        <f t="shared" si="9"/>
        <v>31</v>
      </c>
      <c r="B43" s="21" t="str">
        <f t="shared" si="0"/>
        <v/>
      </c>
      <c r="C43" s="21">
        <f t="shared" si="1"/>
        <v>120</v>
      </c>
      <c r="D43" s="21" t="str">
        <f t="shared" si="2"/>
        <v/>
      </c>
      <c r="E43" s="5"/>
      <c r="F43" s="5">
        <f t="shared" si="10"/>
        <v>31</v>
      </c>
      <c r="G43" s="21" t="str">
        <f t="shared" si="3"/>
        <v/>
      </c>
      <c r="H43" s="21">
        <f t="shared" si="4"/>
        <v>120</v>
      </c>
      <c r="I43" s="21" t="str">
        <f t="shared" si="5"/>
        <v/>
      </c>
      <c r="J43" s="5"/>
      <c r="K43" s="5">
        <f t="shared" si="11"/>
        <v>31</v>
      </c>
      <c r="L43" s="21">
        <f t="shared" si="6"/>
        <v>60</v>
      </c>
      <c r="M43" s="21">
        <f t="shared" si="7"/>
        <v>120</v>
      </c>
      <c r="N43" s="21">
        <f t="shared" si="8"/>
        <v>180</v>
      </c>
      <c r="O43" s="5"/>
      <c r="P43" s="5"/>
      <c r="Q43" s="5"/>
    </row>
    <row r="44" spans="1:17" x14ac:dyDescent="0.25">
      <c r="A44" s="5">
        <f t="shared" si="9"/>
        <v>32</v>
      </c>
      <c r="B44" s="21" t="str">
        <f t="shared" si="0"/>
        <v/>
      </c>
      <c r="C44" s="21">
        <f t="shared" si="1"/>
        <v>120</v>
      </c>
      <c r="D44" s="21" t="str">
        <f t="shared" si="2"/>
        <v/>
      </c>
      <c r="E44" s="5"/>
      <c r="F44" s="5">
        <f t="shared" si="10"/>
        <v>32</v>
      </c>
      <c r="G44" s="21" t="str">
        <f t="shared" si="3"/>
        <v/>
      </c>
      <c r="H44" s="21">
        <f t="shared" si="4"/>
        <v>120</v>
      </c>
      <c r="I44" s="21" t="str">
        <f t="shared" si="5"/>
        <v/>
      </c>
      <c r="J44" s="5"/>
      <c r="K44" s="5">
        <f t="shared" si="11"/>
        <v>32</v>
      </c>
      <c r="L44" s="21">
        <f t="shared" si="6"/>
        <v>60</v>
      </c>
      <c r="M44" s="21">
        <f t="shared" si="7"/>
        <v>120</v>
      </c>
      <c r="N44" s="21">
        <f t="shared" si="8"/>
        <v>180</v>
      </c>
      <c r="O44" s="5"/>
      <c r="P44" s="5"/>
      <c r="Q44" s="5"/>
    </row>
    <row r="45" spans="1:17" x14ac:dyDescent="0.25">
      <c r="A45" s="5">
        <f t="shared" si="9"/>
        <v>33</v>
      </c>
      <c r="B45" s="21" t="str">
        <f t="shared" ref="B45:B76" si="12">IF(OR($B$10=$A45,$B$10&gt;$A45),$B$9,"")</f>
        <v/>
      </c>
      <c r="C45" s="21">
        <f t="shared" ref="C45:C76" si="13">IF(OR($C$10=$A45,$C$10&gt;$A45),$C$9,"")</f>
        <v>120</v>
      </c>
      <c r="D45" s="21" t="str">
        <f t="shared" ref="D45:D76" si="14">IF(OR($D$10=$A45,$D$10&gt;$A45),$D$9,"")</f>
        <v/>
      </c>
      <c r="E45" s="5"/>
      <c r="F45" s="5">
        <f t="shared" si="10"/>
        <v>33</v>
      </c>
      <c r="G45" s="21" t="str">
        <f t="shared" ref="G45:G76" si="15">IF(OR($G$10=$A45,$G$10&gt;$A45),$G$9,"")</f>
        <v/>
      </c>
      <c r="H45" s="21">
        <f t="shared" ref="H45:H76" si="16">IF(OR($H$10=$A45,$H$10&gt;$A45),$H$9,"")</f>
        <v>120</v>
      </c>
      <c r="I45" s="21" t="str">
        <f t="shared" ref="I45:I76" si="17">IF(OR($I$10=$A45,$I$10&gt;$A45),$I$9,"")</f>
        <v/>
      </c>
      <c r="J45" s="5"/>
      <c r="K45" s="5">
        <f t="shared" si="11"/>
        <v>33</v>
      </c>
      <c r="L45" s="21">
        <f t="shared" ref="L45:L76" si="18">IF(OR($L$10=$A45,$L$10&gt;$A45),$L$9,"")</f>
        <v>60</v>
      </c>
      <c r="M45" s="21">
        <f t="shared" ref="M45:M76" si="19">IF(OR($M$10=$A45,$M$10&gt;$A45),$M$9,"")</f>
        <v>120</v>
      </c>
      <c r="N45" s="21">
        <f t="shared" ref="N45:N76" si="20">IF(OR($N$10=$A45,$N$10&gt;$A45),$N$9,"")</f>
        <v>180</v>
      </c>
      <c r="O45" s="5"/>
      <c r="P45" s="5"/>
      <c r="Q45" s="5"/>
    </row>
    <row r="46" spans="1:17" x14ac:dyDescent="0.25">
      <c r="A46" s="5">
        <f t="shared" si="9"/>
        <v>34</v>
      </c>
      <c r="B46" s="21" t="str">
        <f t="shared" si="12"/>
        <v/>
      </c>
      <c r="C46" s="21">
        <f t="shared" si="13"/>
        <v>120</v>
      </c>
      <c r="D46" s="21" t="str">
        <f t="shared" si="14"/>
        <v/>
      </c>
      <c r="E46" s="5"/>
      <c r="F46" s="5">
        <f t="shared" si="10"/>
        <v>34</v>
      </c>
      <c r="G46" s="21" t="str">
        <f t="shared" si="15"/>
        <v/>
      </c>
      <c r="H46" s="21">
        <f t="shared" si="16"/>
        <v>120</v>
      </c>
      <c r="I46" s="21" t="str">
        <f t="shared" si="17"/>
        <v/>
      </c>
      <c r="J46" s="5"/>
      <c r="K46" s="5">
        <f t="shared" si="11"/>
        <v>34</v>
      </c>
      <c r="L46" s="21" t="str">
        <f t="shared" si="18"/>
        <v/>
      </c>
      <c r="M46" s="21">
        <f t="shared" si="19"/>
        <v>120</v>
      </c>
      <c r="N46" s="21" t="str">
        <f t="shared" si="20"/>
        <v/>
      </c>
      <c r="O46" s="5"/>
      <c r="P46" s="5"/>
      <c r="Q46" s="5"/>
    </row>
    <row r="47" spans="1:17" x14ac:dyDescent="0.25">
      <c r="A47" s="5">
        <f t="shared" si="9"/>
        <v>35</v>
      </c>
      <c r="B47" s="21" t="str">
        <f t="shared" si="12"/>
        <v/>
      </c>
      <c r="C47" s="21">
        <f t="shared" si="13"/>
        <v>120</v>
      </c>
      <c r="D47" s="21" t="str">
        <f t="shared" si="14"/>
        <v/>
      </c>
      <c r="E47" s="5"/>
      <c r="F47" s="5">
        <f t="shared" si="10"/>
        <v>35</v>
      </c>
      <c r="G47" s="21" t="str">
        <f t="shared" si="15"/>
        <v/>
      </c>
      <c r="H47" s="21">
        <f t="shared" si="16"/>
        <v>120</v>
      </c>
      <c r="I47" s="21" t="str">
        <f t="shared" si="17"/>
        <v/>
      </c>
      <c r="J47" s="5"/>
      <c r="K47" s="5">
        <f t="shared" si="11"/>
        <v>35</v>
      </c>
      <c r="L47" s="21" t="str">
        <f t="shared" si="18"/>
        <v/>
      </c>
      <c r="M47" s="21" t="str">
        <f t="shared" si="19"/>
        <v/>
      </c>
      <c r="N47" s="21" t="str">
        <f t="shared" si="20"/>
        <v/>
      </c>
      <c r="O47" s="5"/>
      <c r="P47" s="5"/>
      <c r="Q47" s="5"/>
    </row>
    <row r="48" spans="1:17" x14ac:dyDescent="0.25">
      <c r="A48" s="5">
        <f t="shared" si="9"/>
        <v>36</v>
      </c>
      <c r="B48" s="21" t="str">
        <f t="shared" si="12"/>
        <v/>
      </c>
      <c r="C48" s="21">
        <f t="shared" si="13"/>
        <v>120</v>
      </c>
      <c r="D48" s="21" t="str">
        <f t="shared" si="14"/>
        <v/>
      </c>
      <c r="E48" s="5"/>
      <c r="F48" s="5">
        <f t="shared" si="10"/>
        <v>36</v>
      </c>
      <c r="G48" s="21" t="str">
        <f t="shared" si="15"/>
        <v/>
      </c>
      <c r="H48" s="21">
        <f t="shared" si="16"/>
        <v>120</v>
      </c>
      <c r="I48" s="21" t="str">
        <f t="shared" si="17"/>
        <v/>
      </c>
      <c r="J48" s="5"/>
      <c r="K48" s="5">
        <f t="shared" si="11"/>
        <v>36</v>
      </c>
      <c r="L48" s="21" t="str">
        <f t="shared" si="18"/>
        <v/>
      </c>
      <c r="M48" s="21" t="str">
        <f t="shared" si="19"/>
        <v/>
      </c>
      <c r="N48" s="21" t="str">
        <f t="shared" si="20"/>
        <v/>
      </c>
      <c r="O48" s="5"/>
      <c r="P48" s="5"/>
      <c r="Q48" s="5"/>
    </row>
    <row r="49" spans="1:17" x14ac:dyDescent="0.25">
      <c r="A49" s="5">
        <f t="shared" si="9"/>
        <v>37</v>
      </c>
      <c r="B49" s="21" t="str">
        <f t="shared" si="12"/>
        <v/>
      </c>
      <c r="C49" s="21">
        <f t="shared" si="13"/>
        <v>120</v>
      </c>
      <c r="D49" s="21" t="str">
        <f t="shared" si="14"/>
        <v/>
      </c>
      <c r="E49" s="5"/>
      <c r="F49" s="5">
        <f t="shared" si="10"/>
        <v>37</v>
      </c>
      <c r="G49" s="21" t="str">
        <f t="shared" si="15"/>
        <v/>
      </c>
      <c r="H49" s="21">
        <f t="shared" si="16"/>
        <v>120</v>
      </c>
      <c r="I49" s="21" t="str">
        <f t="shared" si="17"/>
        <v/>
      </c>
      <c r="J49" s="5"/>
      <c r="K49" s="5">
        <f t="shared" si="11"/>
        <v>37</v>
      </c>
      <c r="L49" s="21" t="str">
        <f t="shared" si="18"/>
        <v/>
      </c>
      <c r="M49" s="21" t="str">
        <f t="shared" si="19"/>
        <v/>
      </c>
      <c r="N49" s="21" t="str">
        <f t="shared" si="20"/>
        <v/>
      </c>
      <c r="O49" s="5"/>
      <c r="P49" s="5"/>
      <c r="Q49" s="5"/>
    </row>
    <row r="50" spans="1:17" x14ac:dyDescent="0.25">
      <c r="A50" s="5">
        <f t="shared" si="9"/>
        <v>38</v>
      </c>
      <c r="B50" s="21" t="str">
        <f t="shared" si="12"/>
        <v/>
      </c>
      <c r="C50" s="21">
        <f t="shared" si="13"/>
        <v>120</v>
      </c>
      <c r="D50" s="21" t="str">
        <f t="shared" si="14"/>
        <v/>
      </c>
      <c r="E50" s="5"/>
      <c r="F50" s="5">
        <f t="shared" si="10"/>
        <v>38</v>
      </c>
      <c r="G50" s="21" t="str">
        <f t="shared" si="15"/>
        <v/>
      </c>
      <c r="H50" s="21">
        <f t="shared" si="16"/>
        <v>120</v>
      </c>
      <c r="I50" s="21" t="str">
        <f t="shared" si="17"/>
        <v/>
      </c>
      <c r="J50" s="5"/>
      <c r="K50" s="5">
        <f t="shared" si="11"/>
        <v>38</v>
      </c>
      <c r="L50" s="21" t="str">
        <f t="shared" si="18"/>
        <v/>
      </c>
      <c r="M50" s="21" t="str">
        <f t="shared" si="19"/>
        <v/>
      </c>
      <c r="N50" s="21" t="str">
        <f t="shared" si="20"/>
        <v/>
      </c>
      <c r="O50" s="5"/>
      <c r="P50" s="5"/>
      <c r="Q50" s="5"/>
    </row>
    <row r="51" spans="1:17" x14ac:dyDescent="0.25">
      <c r="A51" s="5">
        <f t="shared" si="9"/>
        <v>39</v>
      </c>
      <c r="B51" s="21" t="str">
        <f t="shared" si="12"/>
        <v/>
      </c>
      <c r="C51" s="21">
        <f t="shared" si="13"/>
        <v>120</v>
      </c>
      <c r="D51" s="21" t="str">
        <f t="shared" si="14"/>
        <v/>
      </c>
      <c r="E51" s="5"/>
      <c r="F51" s="5">
        <f t="shared" si="10"/>
        <v>39</v>
      </c>
      <c r="G51" s="21" t="str">
        <f t="shared" si="15"/>
        <v/>
      </c>
      <c r="H51" s="21">
        <f t="shared" si="16"/>
        <v>120</v>
      </c>
      <c r="I51" s="21" t="str">
        <f t="shared" si="17"/>
        <v/>
      </c>
      <c r="J51" s="5"/>
      <c r="K51" s="5">
        <f t="shared" si="11"/>
        <v>39</v>
      </c>
      <c r="L51" s="21" t="str">
        <f t="shared" si="18"/>
        <v/>
      </c>
      <c r="M51" s="21" t="str">
        <f t="shared" si="19"/>
        <v/>
      </c>
      <c r="N51" s="21" t="str">
        <f t="shared" si="20"/>
        <v/>
      </c>
      <c r="O51" s="5"/>
      <c r="P51" s="5"/>
      <c r="Q51" s="5"/>
    </row>
    <row r="52" spans="1:17" x14ac:dyDescent="0.25">
      <c r="A52" s="5">
        <f t="shared" si="9"/>
        <v>40</v>
      </c>
      <c r="B52" s="21" t="str">
        <f t="shared" si="12"/>
        <v/>
      </c>
      <c r="C52" s="21">
        <f t="shared" si="13"/>
        <v>120</v>
      </c>
      <c r="D52" s="21" t="str">
        <f t="shared" si="14"/>
        <v/>
      </c>
      <c r="E52" s="5"/>
      <c r="F52" s="5">
        <f t="shared" si="10"/>
        <v>40</v>
      </c>
      <c r="G52" s="21" t="str">
        <f t="shared" si="15"/>
        <v/>
      </c>
      <c r="H52" s="21">
        <f t="shared" si="16"/>
        <v>120</v>
      </c>
      <c r="I52" s="21" t="str">
        <f t="shared" si="17"/>
        <v/>
      </c>
      <c r="J52" s="5"/>
      <c r="K52" s="5">
        <f t="shared" si="11"/>
        <v>40</v>
      </c>
      <c r="L52" s="21" t="str">
        <f t="shared" si="18"/>
        <v/>
      </c>
      <c r="M52" s="21" t="str">
        <f t="shared" si="19"/>
        <v/>
      </c>
      <c r="N52" s="21" t="str">
        <f t="shared" si="20"/>
        <v/>
      </c>
      <c r="O52" s="5"/>
      <c r="P52" s="5"/>
      <c r="Q52" s="5"/>
    </row>
    <row r="53" spans="1:17" x14ac:dyDescent="0.25">
      <c r="A53" s="5">
        <f t="shared" si="9"/>
        <v>41</v>
      </c>
      <c r="B53" s="21" t="str">
        <f t="shared" si="12"/>
        <v/>
      </c>
      <c r="C53" s="21">
        <f t="shared" si="13"/>
        <v>120</v>
      </c>
      <c r="D53" s="21" t="str">
        <f t="shared" si="14"/>
        <v/>
      </c>
      <c r="E53" s="5"/>
      <c r="F53" s="5">
        <f t="shared" si="10"/>
        <v>41</v>
      </c>
      <c r="G53" s="21" t="str">
        <f t="shared" si="15"/>
        <v/>
      </c>
      <c r="H53" s="21">
        <f t="shared" si="16"/>
        <v>120</v>
      </c>
      <c r="I53" s="21" t="str">
        <f t="shared" si="17"/>
        <v/>
      </c>
      <c r="J53" s="5"/>
      <c r="K53" s="5">
        <f t="shared" si="11"/>
        <v>41</v>
      </c>
      <c r="L53" s="21" t="str">
        <f t="shared" si="18"/>
        <v/>
      </c>
      <c r="M53" s="21" t="str">
        <f t="shared" si="19"/>
        <v/>
      </c>
      <c r="N53" s="21" t="str">
        <f t="shared" si="20"/>
        <v/>
      </c>
      <c r="O53" s="5"/>
      <c r="P53" s="5"/>
      <c r="Q53" s="5"/>
    </row>
    <row r="54" spans="1:17" x14ac:dyDescent="0.25">
      <c r="A54" s="5">
        <f t="shared" si="9"/>
        <v>42</v>
      </c>
      <c r="B54" s="21" t="str">
        <f t="shared" si="12"/>
        <v/>
      </c>
      <c r="C54" s="21">
        <f t="shared" si="13"/>
        <v>120</v>
      </c>
      <c r="D54" s="21" t="str">
        <f t="shared" si="14"/>
        <v/>
      </c>
      <c r="E54" s="5"/>
      <c r="F54" s="5">
        <f t="shared" si="10"/>
        <v>42</v>
      </c>
      <c r="G54" s="21" t="str">
        <f t="shared" si="15"/>
        <v/>
      </c>
      <c r="H54" s="21">
        <f t="shared" si="16"/>
        <v>120</v>
      </c>
      <c r="I54" s="21" t="str">
        <f t="shared" si="17"/>
        <v/>
      </c>
      <c r="J54" s="5"/>
      <c r="K54" s="5">
        <f t="shared" si="11"/>
        <v>42</v>
      </c>
      <c r="L54" s="21" t="str">
        <f t="shared" si="18"/>
        <v/>
      </c>
      <c r="M54" s="21" t="str">
        <f t="shared" si="19"/>
        <v/>
      </c>
      <c r="N54" s="21" t="str">
        <f t="shared" si="20"/>
        <v/>
      </c>
      <c r="O54" s="5"/>
      <c r="P54" s="5"/>
      <c r="Q54" s="5"/>
    </row>
    <row r="55" spans="1:17" x14ac:dyDescent="0.25">
      <c r="A55" s="5">
        <f t="shared" si="9"/>
        <v>43</v>
      </c>
      <c r="B55" s="21" t="str">
        <f t="shared" si="12"/>
        <v/>
      </c>
      <c r="C55" s="21">
        <f t="shared" si="13"/>
        <v>120</v>
      </c>
      <c r="D55" s="21" t="str">
        <f t="shared" si="14"/>
        <v/>
      </c>
      <c r="E55" s="5"/>
      <c r="F55" s="5">
        <f t="shared" si="10"/>
        <v>43</v>
      </c>
      <c r="G55" s="21" t="str">
        <f t="shared" si="15"/>
        <v/>
      </c>
      <c r="H55" s="21">
        <f t="shared" si="16"/>
        <v>120</v>
      </c>
      <c r="I55" s="21" t="str">
        <f t="shared" si="17"/>
        <v/>
      </c>
      <c r="J55" s="5"/>
      <c r="K55" s="5">
        <f t="shared" si="11"/>
        <v>43</v>
      </c>
      <c r="L55" s="21" t="str">
        <f t="shared" si="18"/>
        <v/>
      </c>
      <c r="M55" s="21" t="str">
        <f t="shared" si="19"/>
        <v/>
      </c>
      <c r="N55" s="21" t="str">
        <f t="shared" si="20"/>
        <v/>
      </c>
      <c r="O55" s="5"/>
      <c r="P55" s="5"/>
      <c r="Q55" s="5"/>
    </row>
    <row r="56" spans="1:17" x14ac:dyDescent="0.25">
      <c r="A56" s="5">
        <f t="shared" si="9"/>
        <v>44</v>
      </c>
      <c r="B56" s="21" t="str">
        <f t="shared" si="12"/>
        <v/>
      </c>
      <c r="C56" s="21">
        <f t="shared" si="13"/>
        <v>120</v>
      </c>
      <c r="D56" s="21" t="str">
        <f t="shared" si="14"/>
        <v/>
      </c>
      <c r="E56" s="5"/>
      <c r="F56" s="5">
        <f t="shared" si="10"/>
        <v>44</v>
      </c>
      <c r="G56" s="21" t="str">
        <f t="shared" si="15"/>
        <v/>
      </c>
      <c r="H56" s="21">
        <f t="shared" si="16"/>
        <v>120</v>
      </c>
      <c r="I56" s="21" t="str">
        <f t="shared" si="17"/>
        <v/>
      </c>
      <c r="J56" s="5"/>
      <c r="K56" s="5">
        <f t="shared" si="11"/>
        <v>44</v>
      </c>
      <c r="L56" s="21" t="str">
        <f t="shared" si="18"/>
        <v/>
      </c>
      <c r="M56" s="21" t="str">
        <f t="shared" si="19"/>
        <v/>
      </c>
      <c r="N56" s="21" t="str">
        <f t="shared" si="20"/>
        <v/>
      </c>
      <c r="O56" s="5"/>
      <c r="P56" s="5"/>
      <c r="Q56" s="5"/>
    </row>
    <row r="57" spans="1:17" x14ac:dyDescent="0.25">
      <c r="A57" s="5">
        <f t="shared" si="9"/>
        <v>45</v>
      </c>
      <c r="B57" s="21" t="str">
        <f t="shared" si="12"/>
        <v/>
      </c>
      <c r="C57" s="21">
        <f t="shared" si="13"/>
        <v>120</v>
      </c>
      <c r="D57" s="21" t="str">
        <f t="shared" si="14"/>
        <v/>
      </c>
      <c r="E57" s="5"/>
      <c r="F57" s="5">
        <f t="shared" si="10"/>
        <v>45</v>
      </c>
      <c r="G57" s="21" t="str">
        <f t="shared" si="15"/>
        <v/>
      </c>
      <c r="H57" s="21">
        <f t="shared" si="16"/>
        <v>120</v>
      </c>
      <c r="I57" s="21" t="str">
        <f t="shared" si="17"/>
        <v/>
      </c>
      <c r="J57" s="5"/>
      <c r="K57" s="5">
        <f t="shared" si="11"/>
        <v>45</v>
      </c>
      <c r="L57" s="21" t="str">
        <f t="shared" si="18"/>
        <v/>
      </c>
      <c r="M57" s="21" t="str">
        <f t="shared" si="19"/>
        <v/>
      </c>
      <c r="N57" s="21" t="str">
        <f t="shared" si="20"/>
        <v/>
      </c>
      <c r="O57" s="5"/>
      <c r="P57" s="5"/>
      <c r="Q57" s="5"/>
    </row>
    <row r="58" spans="1:17" x14ac:dyDescent="0.25">
      <c r="A58" s="5">
        <f t="shared" si="9"/>
        <v>46</v>
      </c>
      <c r="B58" s="21" t="str">
        <f t="shared" si="12"/>
        <v/>
      </c>
      <c r="C58" s="21">
        <f t="shared" si="13"/>
        <v>120</v>
      </c>
      <c r="D58" s="21" t="str">
        <f t="shared" si="14"/>
        <v/>
      </c>
      <c r="E58" s="5"/>
      <c r="F58" s="5">
        <f t="shared" si="10"/>
        <v>46</v>
      </c>
      <c r="G58" s="21" t="str">
        <f t="shared" si="15"/>
        <v/>
      </c>
      <c r="H58" s="21">
        <f t="shared" si="16"/>
        <v>120</v>
      </c>
      <c r="I58" s="21" t="str">
        <f t="shared" si="17"/>
        <v/>
      </c>
      <c r="J58" s="5"/>
      <c r="K58" s="5">
        <f t="shared" si="11"/>
        <v>46</v>
      </c>
      <c r="L58" s="21" t="str">
        <f t="shared" si="18"/>
        <v/>
      </c>
      <c r="M58" s="21" t="str">
        <f t="shared" si="19"/>
        <v/>
      </c>
      <c r="N58" s="21" t="str">
        <f t="shared" si="20"/>
        <v/>
      </c>
      <c r="O58" s="5"/>
      <c r="P58" s="5"/>
      <c r="Q58" s="5"/>
    </row>
    <row r="59" spans="1:17" x14ac:dyDescent="0.25">
      <c r="A59" s="5">
        <f t="shared" si="9"/>
        <v>47</v>
      </c>
      <c r="B59" s="21" t="str">
        <f t="shared" si="12"/>
        <v/>
      </c>
      <c r="C59" s="21">
        <f t="shared" si="13"/>
        <v>120</v>
      </c>
      <c r="D59" s="21" t="str">
        <f t="shared" si="14"/>
        <v/>
      </c>
      <c r="E59" s="5"/>
      <c r="F59" s="5">
        <f t="shared" si="10"/>
        <v>47</v>
      </c>
      <c r="G59" s="21" t="str">
        <f t="shared" si="15"/>
        <v/>
      </c>
      <c r="H59" s="21">
        <f t="shared" si="16"/>
        <v>120</v>
      </c>
      <c r="I59" s="21" t="str">
        <f t="shared" si="17"/>
        <v/>
      </c>
      <c r="J59" s="5"/>
      <c r="K59" s="5">
        <f t="shared" si="11"/>
        <v>47</v>
      </c>
      <c r="L59" s="21" t="str">
        <f t="shared" si="18"/>
        <v/>
      </c>
      <c r="M59" s="21" t="str">
        <f t="shared" si="19"/>
        <v/>
      </c>
      <c r="N59" s="21" t="str">
        <f t="shared" si="20"/>
        <v/>
      </c>
      <c r="O59" s="5"/>
      <c r="P59" s="5"/>
      <c r="Q59" s="5"/>
    </row>
    <row r="60" spans="1:17" x14ac:dyDescent="0.25">
      <c r="A60" s="5">
        <f t="shared" si="9"/>
        <v>48</v>
      </c>
      <c r="B60" s="21" t="str">
        <f t="shared" si="12"/>
        <v/>
      </c>
      <c r="C60" s="21">
        <f t="shared" si="13"/>
        <v>120</v>
      </c>
      <c r="D60" s="21" t="str">
        <f t="shared" si="14"/>
        <v/>
      </c>
      <c r="E60" s="5"/>
      <c r="F60" s="5">
        <f t="shared" si="10"/>
        <v>48</v>
      </c>
      <c r="G60" s="21" t="str">
        <f t="shared" si="15"/>
        <v/>
      </c>
      <c r="H60" s="21">
        <f t="shared" si="16"/>
        <v>120</v>
      </c>
      <c r="I60" s="21" t="str">
        <f t="shared" si="17"/>
        <v/>
      </c>
      <c r="J60" s="5"/>
      <c r="K60" s="5">
        <f t="shared" si="11"/>
        <v>48</v>
      </c>
      <c r="L60" s="21" t="str">
        <f t="shared" si="18"/>
        <v/>
      </c>
      <c r="M60" s="21" t="str">
        <f t="shared" si="19"/>
        <v/>
      </c>
      <c r="N60" s="21" t="str">
        <f t="shared" si="20"/>
        <v/>
      </c>
      <c r="O60" s="5"/>
      <c r="P60" s="5"/>
      <c r="Q60" s="5"/>
    </row>
    <row r="61" spans="1:17" x14ac:dyDescent="0.25">
      <c r="A61" s="5">
        <f t="shared" si="9"/>
        <v>49</v>
      </c>
      <c r="B61" s="21" t="str">
        <f t="shared" si="12"/>
        <v/>
      </c>
      <c r="C61" s="21">
        <f t="shared" si="13"/>
        <v>120</v>
      </c>
      <c r="D61" s="21" t="str">
        <f t="shared" si="14"/>
        <v/>
      </c>
      <c r="E61" s="5"/>
      <c r="F61" s="5">
        <f t="shared" si="10"/>
        <v>49</v>
      </c>
      <c r="G61" s="21" t="str">
        <f t="shared" si="15"/>
        <v/>
      </c>
      <c r="H61" s="21">
        <f t="shared" si="16"/>
        <v>120</v>
      </c>
      <c r="I61" s="21" t="str">
        <f t="shared" si="17"/>
        <v/>
      </c>
      <c r="J61" s="5"/>
      <c r="K61" s="5">
        <f t="shared" si="11"/>
        <v>49</v>
      </c>
      <c r="L61" s="21" t="str">
        <f t="shared" si="18"/>
        <v/>
      </c>
      <c r="M61" s="21" t="str">
        <f t="shared" si="19"/>
        <v/>
      </c>
      <c r="N61" s="21" t="str">
        <f t="shared" si="20"/>
        <v/>
      </c>
      <c r="O61" s="5"/>
      <c r="P61" s="5"/>
      <c r="Q61" s="5"/>
    </row>
    <row r="62" spans="1:17" x14ac:dyDescent="0.25">
      <c r="A62" s="5">
        <f t="shared" si="9"/>
        <v>50</v>
      </c>
      <c r="B62" s="21" t="str">
        <f t="shared" si="12"/>
        <v/>
      </c>
      <c r="C62" s="21">
        <f t="shared" si="13"/>
        <v>120</v>
      </c>
      <c r="D62" s="21" t="str">
        <f t="shared" si="14"/>
        <v/>
      </c>
      <c r="E62" s="5"/>
      <c r="F62" s="5">
        <f t="shared" si="10"/>
        <v>50</v>
      </c>
      <c r="G62" s="21" t="str">
        <f t="shared" si="15"/>
        <v/>
      </c>
      <c r="H62" s="21">
        <f t="shared" si="16"/>
        <v>120</v>
      </c>
      <c r="I62" s="21" t="str">
        <f t="shared" si="17"/>
        <v/>
      </c>
      <c r="J62" s="5"/>
      <c r="K62" s="5">
        <f t="shared" si="11"/>
        <v>50</v>
      </c>
      <c r="L62" s="21" t="str">
        <f t="shared" si="18"/>
        <v/>
      </c>
      <c r="M62" s="21" t="str">
        <f t="shared" si="19"/>
        <v/>
      </c>
      <c r="N62" s="21" t="str">
        <f t="shared" si="20"/>
        <v/>
      </c>
      <c r="O62" s="5"/>
      <c r="P62" s="5"/>
      <c r="Q62" s="5"/>
    </row>
    <row r="63" spans="1:17" x14ac:dyDescent="0.25">
      <c r="A63" s="5">
        <f t="shared" si="9"/>
        <v>51</v>
      </c>
      <c r="B63" s="21" t="str">
        <f t="shared" si="12"/>
        <v/>
      </c>
      <c r="C63" s="21">
        <f t="shared" si="13"/>
        <v>120</v>
      </c>
      <c r="D63" s="21" t="str">
        <f t="shared" si="14"/>
        <v/>
      </c>
      <c r="E63" s="5"/>
      <c r="F63" s="5">
        <f t="shared" si="10"/>
        <v>51</v>
      </c>
      <c r="G63" s="21" t="str">
        <f t="shared" si="15"/>
        <v/>
      </c>
      <c r="H63" s="21">
        <f t="shared" si="16"/>
        <v>120</v>
      </c>
      <c r="I63" s="21" t="str">
        <f t="shared" si="17"/>
        <v/>
      </c>
      <c r="J63" s="5"/>
      <c r="K63" s="5">
        <f t="shared" si="11"/>
        <v>51</v>
      </c>
      <c r="L63" s="21" t="str">
        <f t="shared" si="18"/>
        <v/>
      </c>
      <c r="M63" s="21" t="str">
        <f t="shared" si="19"/>
        <v/>
      </c>
      <c r="N63" s="21" t="str">
        <f t="shared" si="20"/>
        <v/>
      </c>
      <c r="O63" s="5"/>
      <c r="P63" s="5"/>
      <c r="Q63" s="5"/>
    </row>
    <row r="64" spans="1:17" x14ac:dyDescent="0.25">
      <c r="A64" s="5">
        <f t="shared" si="9"/>
        <v>52</v>
      </c>
      <c r="B64" s="21" t="str">
        <f t="shared" si="12"/>
        <v/>
      </c>
      <c r="C64" s="21">
        <f t="shared" si="13"/>
        <v>120</v>
      </c>
      <c r="D64" s="21" t="str">
        <f t="shared" si="14"/>
        <v/>
      </c>
      <c r="E64" s="5"/>
      <c r="F64" s="5">
        <f t="shared" si="10"/>
        <v>52</v>
      </c>
      <c r="G64" s="21" t="str">
        <f t="shared" si="15"/>
        <v/>
      </c>
      <c r="H64" s="21">
        <f t="shared" si="16"/>
        <v>120</v>
      </c>
      <c r="I64" s="21" t="str">
        <f t="shared" si="17"/>
        <v/>
      </c>
      <c r="J64" s="5"/>
      <c r="K64" s="5">
        <f t="shared" si="11"/>
        <v>52</v>
      </c>
      <c r="L64" s="21" t="str">
        <f t="shared" si="18"/>
        <v/>
      </c>
      <c r="M64" s="21" t="str">
        <f t="shared" si="19"/>
        <v/>
      </c>
      <c r="N64" s="21" t="str">
        <f t="shared" si="20"/>
        <v/>
      </c>
      <c r="O64" s="5"/>
      <c r="P64" s="5"/>
      <c r="Q64" s="5"/>
    </row>
    <row r="65" spans="1:17" x14ac:dyDescent="0.25">
      <c r="A65" s="5">
        <f t="shared" si="9"/>
        <v>53</v>
      </c>
      <c r="B65" s="21" t="str">
        <f t="shared" si="12"/>
        <v/>
      </c>
      <c r="C65" s="21">
        <f t="shared" si="13"/>
        <v>120</v>
      </c>
      <c r="D65" s="21" t="str">
        <f t="shared" si="14"/>
        <v/>
      </c>
      <c r="E65" s="5"/>
      <c r="F65" s="5">
        <f t="shared" si="10"/>
        <v>53</v>
      </c>
      <c r="G65" s="21" t="str">
        <f t="shared" si="15"/>
        <v/>
      </c>
      <c r="H65" s="21">
        <f t="shared" si="16"/>
        <v>120</v>
      </c>
      <c r="I65" s="21" t="str">
        <f t="shared" si="17"/>
        <v/>
      </c>
      <c r="J65" s="5"/>
      <c r="K65" s="5">
        <f t="shared" si="11"/>
        <v>53</v>
      </c>
      <c r="L65" s="21" t="str">
        <f t="shared" si="18"/>
        <v/>
      </c>
      <c r="M65" s="21" t="str">
        <f t="shared" si="19"/>
        <v/>
      </c>
      <c r="N65" s="21" t="str">
        <f t="shared" si="20"/>
        <v/>
      </c>
      <c r="O65" s="5"/>
      <c r="P65" s="5"/>
      <c r="Q65" s="5"/>
    </row>
    <row r="66" spans="1:17" x14ac:dyDescent="0.25">
      <c r="A66" s="5">
        <f t="shared" si="9"/>
        <v>54</v>
      </c>
      <c r="B66" s="21" t="str">
        <f t="shared" si="12"/>
        <v/>
      </c>
      <c r="C66" s="21">
        <f t="shared" si="13"/>
        <v>120</v>
      </c>
      <c r="D66" s="21" t="str">
        <f t="shared" si="14"/>
        <v/>
      </c>
      <c r="E66" s="5"/>
      <c r="F66" s="5">
        <f t="shared" si="10"/>
        <v>54</v>
      </c>
      <c r="G66" s="21" t="str">
        <f t="shared" si="15"/>
        <v/>
      </c>
      <c r="H66" s="21">
        <f t="shared" si="16"/>
        <v>120</v>
      </c>
      <c r="I66" s="21" t="str">
        <f t="shared" si="17"/>
        <v/>
      </c>
      <c r="J66" s="5"/>
      <c r="K66" s="5">
        <f t="shared" si="11"/>
        <v>54</v>
      </c>
      <c r="L66" s="21" t="str">
        <f t="shared" si="18"/>
        <v/>
      </c>
      <c r="M66" s="21" t="str">
        <f t="shared" si="19"/>
        <v/>
      </c>
      <c r="N66" s="21" t="str">
        <f t="shared" si="20"/>
        <v/>
      </c>
      <c r="O66" s="5"/>
      <c r="P66" s="5"/>
      <c r="Q66" s="5"/>
    </row>
    <row r="67" spans="1:17" x14ac:dyDescent="0.25">
      <c r="A67" s="5">
        <f t="shared" si="9"/>
        <v>55</v>
      </c>
      <c r="B67" s="21" t="str">
        <f t="shared" si="12"/>
        <v/>
      </c>
      <c r="C67" s="21">
        <f t="shared" si="13"/>
        <v>120</v>
      </c>
      <c r="D67" s="21" t="str">
        <f t="shared" si="14"/>
        <v/>
      </c>
      <c r="E67" s="5"/>
      <c r="F67" s="5">
        <f t="shared" si="10"/>
        <v>55</v>
      </c>
      <c r="G67" s="21" t="str">
        <f t="shared" si="15"/>
        <v/>
      </c>
      <c r="H67" s="21">
        <f t="shared" si="16"/>
        <v>120</v>
      </c>
      <c r="I67" s="21" t="str">
        <f t="shared" si="17"/>
        <v/>
      </c>
      <c r="J67" s="5"/>
      <c r="K67" s="5">
        <f t="shared" si="11"/>
        <v>55</v>
      </c>
      <c r="L67" s="21" t="str">
        <f t="shared" si="18"/>
        <v/>
      </c>
      <c r="M67" s="21" t="str">
        <f t="shared" si="19"/>
        <v/>
      </c>
      <c r="N67" s="21" t="str">
        <f t="shared" si="20"/>
        <v/>
      </c>
      <c r="O67" s="5"/>
      <c r="P67" s="5"/>
      <c r="Q67" s="5"/>
    </row>
    <row r="68" spans="1:17" x14ac:dyDescent="0.25">
      <c r="A68" s="5">
        <f t="shared" si="9"/>
        <v>56</v>
      </c>
      <c r="B68" s="21" t="str">
        <f t="shared" si="12"/>
        <v/>
      </c>
      <c r="C68" s="21">
        <f t="shared" si="13"/>
        <v>120</v>
      </c>
      <c r="D68" s="21" t="str">
        <f t="shared" si="14"/>
        <v/>
      </c>
      <c r="E68" s="5"/>
      <c r="F68" s="5">
        <f t="shared" si="10"/>
        <v>56</v>
      </c>
      <c r="G68" s="21" t="str">
        <f t="shared" si="15"/>
        <v/>
      </c>
      <c r="H68" s="21">
        <f t="shared" si="16"/>
        <v>120</v>
      </c>
      <c r="I68" s="21" t="str">
        <f t="shared" si="17"/>
        <v/>
      </c>
      <c r="J68" s="5"/>
      <c r="K68" s="5">
        <f t="shared" si="11"/>
        <v>56</v>
      </c>
      <c r="L68" s="21" t="str">
        <f t="shared" si="18"/>
        <v/>
      </c>
      <c r="M68" s="21" t="str">
        <f t="shared" si="19"/>
        <v/>
      </c>
      <c r="N68" s="21" t="str">
        <f t="shared" si="20"/>
        <v/>
      </c>
      <c r="O68" s="5"/>
      <c r="P68" s="5"/>
      <c r="Q68" s="5"/>
    </row>
    <row r="69" spans="1:17" x14ac:dyDescent="0.25">
      <c r="A69" s="5">
        <f t="shared" si="9"/>
        <v>57</v>
      </c>
      <c r="B69" s="21" t="str">
        <f t="shared" si="12"/>
        <v/>
      </c>
      <c r="C69" s="21">
        <f t="shared" si="13"/>
        <v>120</v>
      </c>
      <c r="D69" s="21" t="str">
        <f t="shared" si="14"/>
        <v/>
      </c>
      <c r="E69" s="5"/>
      <c r="F69" s="5">
        <f t="shared" si="10"/>
        <v>57</v>
      </c>
      <c r="G69" s="21" t="str">
        <f t="shared" si="15"/>
        <v/>
      </c>
      <c r="H69" s="21">
        <f t="shared" si="16"/>
        <v>120</v>
      </c>
      <c r="I69" s="21" t="str">
        <f t="shared" si="17"/>
        <v/>
      </c>
      <c r="J69" s="5"/>
      <c r="K69" s="5">
        <f t="shared" si="11"/>
        <v>57</v>
      </c>
      <c r="L69" s="21" t="str">
        <f t="shared" si="18"/>
        <v/>
      </c>
      <c r="M69" s="21" t="str">
        <f t="shared" si="19"/>
        <v/>
      </c>
      <c r="N69" s="21" t="str">
        <f t="shared" si="20"/>
        <v/>
      </c>
      <c r="O69" s="5"/>
      <c r="P69" s="5"/>
      <c r="Q69" s="5"/>
    </row>
    <row r="70" spans="1:17" x14ac:dyDescent="0.25">
      <c r="A70" s="5">
        <f t="shared" si="9"/>
        <v>58</v>
      </c>
      <c r="B70" s="21" t="str">
        <f t="shared" si="12"/>
        <v/>
      </c>
      <c r="C70" s="21">
        <f t="shared" si="13"/>
        <v>120</v>
      </c>
      <c r="D70" s="21" t="str">
        <f t="shared" si="14"/>
        <v/>
      </c>
      <c r="E70" s="5"/>
      <c r="F70" s="5">
        <f t="shared" si="10"/>
        <v>58</v>
      </c>
      <c r="G70" s="21" t="str">
        <f t="shared" si="15"/>
        <v/>
      </c>
      <c r="H70" s="21">
        <f t="shared" si="16"/>
        <v>120</v>
      </c>
      <c r="I70" s="21" t="str">
        <f t="shared" si="17"/>
        <v/>
      </c>
      <c r="J70" s="5"/>
      <c r="K70" s="5">
        <f t="shared" si="11"/>
        <v>58</v>
      </c>
      <c r="L70" s="21" t="str">
        <f t="shared" si="18"/>
        <v/>
      </c>
      <c r="M70" s="21" t="str">
        <f t="shared" si="19"/>
        <v/>
      </c>
      <c r="N70" s="21" t="str">
        <f t="shared" si="20"/>
        <v/>
      </c>
      <c r="O70" s="5"/>
      <c r="P70" s="5"/>
      <c r="Q70" s="5"/>
    </row>
    <row r="71" spans="1:17" x14ac:dyDescent="0.25">
      <c r="A71" s="5">
        <f t="shared" si="9"/>
        <v>59</v>
      </c>
      <c r="B71" s="21" t="str">
        <f t="shared" si="12"/>
        <v/>
      </c>
      <c r="C71" s="21">
        <f t="shared" si="13"/>
        <v>120</v>
      </c>
      <c r="D71" s="21" t="str">
        <f t="shared" si="14"/>
        <v/>
      </c>
      <c r="E71" s="5"/>
      <c r="F71" s="5">
        <f t="shared" si="10"/>
        <v>59</v>
      </c>
      <c r="G71" s="21" t="str">
        <f t="shared" si="15"/>
        <v/>
      </c>
      <c r="H71" s="21">
        <f t="shared" si="16"/>
        <v>120</v>
      </c>
      <c r="I71" s="21" t="str">
        <f t="shared" si="17"/>
        <v/>
      </c>
      <c r="J71" s="5"/>
      <c r="K71" s="5">
        <f t="shared" si="11"/>
        <v>59</v>
      </c>
      <c r="L71" s="21" t="str">
        <f t="shared" si="18"/>
        <v/>
      </c>
      <c r="M71" s="21" t="str">
        <f t="shared" si="19"/>
        <v/>
      </c>
      <c r="N71" s="21" t="str">
        <f t="shared" si="20"/>
        <v/>
      </c>
      <c r="O71" s="5"/>
      <c r="P71" s="5"/>
      <c r="Q71" s="5"/>
    </row>
    <row r="72" spans="1:17" x14ac:dyDescent="0.25">
      <c r="A72" s="5">
        <f t="shared" si="9"/>
        <v>60</v>
      </c>
      <c r="B72" s="21" t="str">
        <f t="shared" si="12"/>
        <v/>
      </c>
      <c r="C72" s="21">
        <f t="shared" si="13"/>
        <v>120</v>
      </c>
      <c r="D72" s="21" t="str">
        <f t="shared" si="14"/>
        <v/>
      </c>
      <c r="E72" s="5"/>
      <c r="F72" s="5">
        <f t="shared" si="10"/>
        <v>60</v>
      </c>
      <c r="G72" s="21" t="str">
        <f t="shared" si="15"/>
        <v/>
      </c>
      <c r="H72" s="21">
        <f t="shared" si="16"/>
        <v>120</v>
      </c>
      <c r="I72" s="21" t="str">
        <f t="shared" si="17"/>
        <v/>
      </c>
      <c r="J72" s="5"/>
      <c r="K72" s="5">
        <f t="shared" si="11"/>
        <v>60</v>
      </c>
      <c r="L72" s="21" t="str">
        <f t="shared" si="18"/>
        <v/>
      </c>
      <c r="M72" s="21" t="str">
        <f t="shared" si="19"/>
        <v/>
      </c>
      <c r="N72" s="21" t="str">
        <f t="shared" si="20"/>
        <v/>
      </c>
      <c r="O72" s="5"/>
      <c r="P72" s="5"/>
      <c r="Q72" s="5"/>
    </row>
    <row r="73" spans="1:17" x14ac:dyDescent="0.25">
      <c r="A73" s="5">
        <f t="shared" si="9"/>
        <v>61</v>
      </c>
      <c r="B73" s="21" t="str">
        <f t="shared" si="12"/>
        <v/>
      </c>
      <c r="C73" s="21">
        <f t="shared" si="13"/>
        <v>120</v>
      </c>
      <c r="D73" s="21" t="str">
        <f t="shared" si="14"/>
        <v/>
      </c>
      <c r="E73" s="5"/>
      <c r="F73" s="5">
        <f t="shared" si="10"/>
        <v>61</v>
      </c>
      <c r="G73" s="21" t="str">
        <f t="shared" si="15"/>
        <v/>
      </c>
      <c r="H73" s="21">
        <f t="shared" si="16"/>
        <v>120</v>
      </c>
      <c r="I73" s="21" t="str">
        <f t="shared" si="17"/>
        <v/>
      </c>
      <c r="J73" s="5"/>
      <c r="K73" s="5">
        <f t="shared" si="11"/>
        <v>61</v>
      </c>
      <c r="L73" s="21" t="str">
        <f t="shared" si="18"/>
        <v/>
      </c>
      <c r="M73" s="21" t="str">
        <f t="shared" si="19"/>
        <v/>
      </c>
      <c r="N73" s="21" t="str">
        <f t="shared" si="20"/>
        <v/>
      </c>
      <c r="O73" s="5"/>
      <c r="P73" s="5"/>
      <c r="Q73" s="5"/>
    </row>
    <row r="74" spans="1:17" x14ac:dyDescent="0.25">
      <c r="A74" s="5">
        <f t="shared" si="9"/>
        <v>62</v>
      </c>
      <c r="B74" s="21" t="str">
        <f t="shared" si="12"/>
        <v/>
      </c>
      <c r="C74" s="21">
        <f t="shared" si="13"/>
        <v>120</v>
      </c>
      <c r="D74" s="21" t="str">
        <f t="shared" si="14"/>
        <v/>
      </c>
      <c r="E74" s="5"/>
      <c r="F74" s="5">
        <f t="shared" si="10"/>
        <v>62</v>
      </c>
      <c r="G74" s="21" t="str">
        <f t="shared" si="15"/>
        <v/>
      </c>
      <c r="H74" s="21">
        <f t="shared" si="16"/>
        <v>120</v>
      </c>
      <c r="I74" s="21" t="str">
        <f t="shared" si="17"/>
        <v/>
      </c>
      <c r="J74" s="5"/>
      <c r="K74" s="5">
        <f t="shared" si="11"/>
        <v>62</v>
      </c>
      <c r="L74" s="21" t="str">
        <f t="shared" si="18"/>
        <v/>
      </c>
      <c r="M74" s="21" t="str">
        <f t="shared" si="19"/>
        <v/>
      </c>
      <c r="N74" s="21" t="str">
        <f t="shared" si="20"/>
        <v/>
      </c>
      <c r="O74" s="5"/>
      <c r="P74" s="5"/>
      <c r="Q74" s="5"/>
    </row>
    <row r="75" spans="1:17" x14ac:dyDescent="0.25">
      <c r="A75" s="5">
        <f t="shared" si="9"/>
        <v>63</v>
      </c>
      <c r="B75" s="21" t="str">
        <f t="shared" si="12"/>
        <v/>
      </c>
      <c r="C75" s="21">
        <f t="shared" si="13"/>
        <v>120</v>
      </c>
      <c r="D75" s="21" t="str">
        <f t="shared" si="14"/>
        <v/>
      </c>
      <c r="E75" s="5"/>
      <c r="F75" s="5">
        <f t="shared" si="10"/>
        <v>63</v>
      </c>
      <c r="G75" s="21" t="str">
        <f t="shared" si="15"/>
        <v/>
      </c>
      <c r="H75" s="21">
        <f t="shared" si="16"/>
        <v>120</v>
      </c>
      <c r="I75" s="21" t="str">
        <f t="shared" si="17"/>
        <v/>
      </c>
      <c r="J75" s="5"/>
      <c r="K75" s="5">
        <f t="shared" si="11"/>
        <v>63</v>
      </c>
      <c r="L75" s="21" t="str">
        <f t="shared" si="18"/>
        <v/>
      </c>
      <c r="M75" s="21" t="str">
        <f t="shared" si="19"/>
        <v/>
      </c>
      <c r="N75" s="21" t="str">
        <f t="shared" si="20"/>
        <v/>
      </c>
      <c r="O75" s="5"/>
      <c r="P75" s="5"/>
      <c r="Q75" s="5"/>
    </row>
    <row r="76" spans="1:17" x14ac:dyDescent="0.25">
      <c r="A76" s="5">
        <f t="shared" si="9"/>
        <v>64</v>
      </c>
      <c r="B76" s="21" t="str">
        <f t="shared" si="12"/>
        <v/>
      </c>
      <c r="C76" s="21">
        <f t="shared" si="13"/>
        <v>120</v>
      </c>
      <c r="D76" s="21" t="str">
        <f t="shared" si="14"/>
        <v/>
      </c>
      <c r="E76" s="5"/>
      <c r="F76" s="5">
        <f t="shared" si="10"/>
        <v>64</v>
      </c>
      <c r="G76" s="21" t="str">
        <f t="shared" si="15"/>
        <v/>
      </c>
      <c r="H76" s="21">
        <f t="shared" si="16"/>
        <v>120</v>
      </c>
      <c r="I76" s="21" t="str">
        <f t="shared" si="17"/>
        <v/>
      </c>
      <c r="J76" s="5"/>
      <c r="K76" s="5">
        <f t="shared" si="11"/>
        <v>64</v>
      </c>
      <c r="L76" s="21" t="str">
        <f t="shared" si="18"/>
        <v/>
      </c>
      <c r="M76" s="21" t="str">
        <f t="shared" si="19"/>
        <v/>
      </c>
      <c r="N76" s="21" t="str">
        <f t="shared" si="20"/>
        <v/>
      </c>
      <c r="O76" s="5"/>
      <c r="P76" s="5"/>
      <c r="Q76" s="5"/>
    </row>
    <row r="77" spans="1:17" x14ac:dyDescent="0.25">
      <c r="A77" s="5">
        <f t="shared" si="9"/>
        <v>65</v>
      </c>
      <c r="B77" s="21" t="str">
        <f t="shared" ref="B77:B112" si="21">IF(OR($B$10=$A77,$B$10&gt;$A77),$B$9,"")</f>
        <v/>
      </c>
      <c r="C77" s="21">
        <f t="shared" ref="C77:C112" si="22">IF(OR($C$10=$A77,$C$10&gt;$A77),$C$9,"")</f>
        <v>120</v>
      </c>
      <c r="D77" s="21" t="str">
        <f t="shared" ref="D77:D112" si="23">IF(OR($D$10=$A77,$D$10&gt;$A77),$D$9,"")</f>
        <v/>
      </c>
      <c r="E77" s="5"/>
      <c r="F77" s="5">
        <f t="shared" si="10"/>
        <v>65</v>
      </c>
      <c r="G77" s="21" t="str">
        <f t="shared" ref="G77:G112" si="24">IF(OR($G$10=$A77,$G$10&gt;$A77),$G$9,"")</f>
        <v/>
      </c>
      <c r="H77" s="21">
        <f t="shared" ref="H77:H112" si="25">IF(OR($H$10=$A77,$H$10&gt;$A77),$H$9,"")</f>
        <v>120</v>
      </c>
      <c r="I77" s="21" t="str">
        <f t="shared" ref="I77:I112" si="26">IF(OR($I$10=$A77,$I$10&gt;$A77),$I$9,"")</f>
        <v/>
      </c>
      <c r="J77" s="5"/>
      <c r="K77" s="5">
        <f t="shared" si="11"/>
        <v>65</v>
      </c>
      <c r="L77" s="21" t="str">
        <f t="shared" ref="L77:L112" si="27">IF(OR($L$10=$A77,$L$10&gt;$A77),$L$9,"")</f>
        <v/>
      </c>
      <c r="M77" s="21" t="str">
        <f t="shared" ref="M77:M112" si="28">IF(OR($M$10=$A77,$M$10&gt;$A77),$M$9,"")</f>
        <v/>
      </c>
      <c r="N77" s="21" t="str">
        <f t="shared" ref="N77:N112" si="29">IF(OR($N$10=$A77,$N$10&gt;$A77),$N$9,"")</f>
        <v/>
      </c>
      <c r="O77" s="5"/>
      <c r="P77" s="5"/>
      <c r="Q77" s="5"/>
    </row>
    <row r="78" spans="1:17" x14ac:dyDescent="0.25">
      <c r="A78" s="5">
        <f t="shared" si="9"/>
        <v>66</v>
      </c>
      <c r="B78" s="21" t="str">
        <f t="shared" si="21"/>
        <v/>
      </c>
      <c r="C78" s="21">
        <f t="shared" si="22"/>
        <v>120</v>
      </c>
      <c r="D78" s="21" t="str">
        <f t="shared" si="23"/>
        <v/>
      </c>
      <c r="E78" s="5"/>
      <c r="F78" s="5">
        <f t="shared" si="10"/>
        <v>66</v>
      </c>
      <c r="G78" s="21" t="str">
        <f t="shared" si="24"/>
        <v/>
      </c>
      <c r="H78" s="21">
        <f t="shared" si="25"/>
        <v>120</v>
      </c>
      <c r="I78" s="21" t="str">
        <f t="shared" si="26"/>
        <v/>
      </c>
      <c r="J78" s="5"/>
      <c r="K78" s="5">
        <f t="shared" si="11"/>
        <v>66</v>
      </c>
      <c r="L78" s="21" t="str">
        <f t="shared" si="27"/>
        <v/>
      </c>
      <c r="M78" s="21" t="str">
        <f t="shared" si="28"/>
        <v/>
      </c>
      <c r="N78" s="21" t="str">
        <f t="shared" si="29"/>
        <v/>
      </c>
      <c r="O78" s="5"/>
      <c r="P78" s="5"/>
      <c r="Q78" s="5"/>
    </row>
    <row r="79" spans="1:17" x14ac:dyDescent="0.25">
      <c r="A79" s="5">
        <f t="shared" ref="A79:A112" si="30">A78+1</f>
        <v>67</v>
      </c>
      <c r="B79" s="21" t="str">
        <f t="shared" si="21"/>
        <v/>
      </c>
      <c r="C79" s="21">
        <f t="shared" si="22"/>
        <v>120</v>
      </c>
      <c r="D79" s="21" t="str">
        <f t="shared" si="23"/>
        <v/>
      </c>
      <c r="E79" s="5"/>
      <c r="F79" s="5">
        <f t="shared" ref="F79:F112" si="31">F78+1</f>
        <v>67</v>
      </c>
      <c r="G79" s="21" t="str">
        <f t="shared" si="24"/>
        <v/>
      </c>
      <c r="H79" s="21">
        <f t="shared" si="25"/>
        <v>120</v>
      </c>
      <c r="I79" s="21" t="str">
        <f t="shared" si="26"/>
        <v/>
      </c>
      <c r="J79" s="5"/>
      <c r="K79" s="5">
        <f t="shared" ref="K79:K112" si="32">K78+1</f>
        <v>67</v>
      </c>
      <c r="L79" s="21" t="str">
        <f t="shared" si="27"/>
        <v/>
      </c>
      <c r="M79" s="21" t="str">
        <f t="shared" si="28"/>
        <v/>
      </c>
      <c r="N79" s="21" t="str">
        <f t="shared" si="29"/>
        <v/>
      </c>
      <c r="O79" s="5"/>
      <c r="P79" s="5"/>
      <c r="Q79" s="5"/>
    </row>
    <row r="80" spans="1:17" x14ac:dyDescent="0.25">
      <c r="A80" s="5">
        <f t="shared" si="30"/>
        <v>68</v>
      </c>
      <c r="B80" s="21" t="str">
        <f t="shared" si="21"/>
        <v/>
      </c>
      <c r="C80" s="21">
        <f t="shared" si="22"/>
        <v>120</v>
      </c>
      <c r="D80" s="21" t="str">
        <f t="shared" si="23"/>
        <v/>
      </c>
      <c r="E80" s="5"/>
      <c r="F80" s="5">
        <f t="shared" si="31"/>
        <v>68</v>
      </c>
      <c r="G80" s="21" t="str">
        <f t="shared" si="24"/>
        <v/>
      </c>
      <c r="H80" s="21">
        <f t="shared" si="25"/>
        <v>120</v>
      </c>
      <c r="I80" s="21" t="str">
        <f t="shared" si="26"/>
        <v/>
      </c>
      <c r="J80" s="5"/>
      <c r="K80" s="5">
        <f t="shared" si="32"/>
        <v>68</v>
      </c>
      <c r="L80" s="21" t="str">
        <f t="shared" si="27"/>
        <v/>
      </c>
      <c r="M80" s="21" t="str">
        <f t="shared" si="28"/>
        <v/>
      </c>
      <c r="N80" s="21" t="str">
        <f t="shared" si="29"/>
        <v/>
      </c>
      <c r="O80" s="5"/>
      <c r="P80" s="5"/>
      <c r="Q80" s="5"/>
    </row>
    <row r="81" spans="1:17" x14ac:dyDescent="0.25">
      <c r="A81" s="5">
        <f t="shared" si="30"/>
        <v>69</v>
      </c>
      <c r="B81" s="21" t="str">
        <f t="shared" si="21"/>
        <v/>
      </c>
      <c r="C81" s="21">
        <f t="shared" si="22"/>
        <v>120</v>
      </c>
      <c r="D81" s="21" t="str">
        <f t="shared" si="23"/>
        <v/>
      </c>
      <c r="E81" s="5"/>
      <c r="F81" s="5">
        <f t="shared" si="31"/>
        <v>69</v>
      </c>
      <c r="G81" s="21" t="str">
        <f t="shared" si="24"/>
        <v/>
      </c>
      <c r="H81" s="21">
        <f t="shared" si="25"/>
        <v>120</v>
      </c>
      <c r="I81" s="21" t="str">
        <f t="shared" si="26"/>
        <v/>
      </c>
      <c r="J81" s="5"/>
      <c r="K81" s="5">
        <f t="shared" si="32"/>
        <v>69</v>
      </c>
      <c r="L81" s="21" t="str">
        <f t="shared" si="27"/>
        <v/>
      </c>
      <c r="M81" s="21" t="str">
        <f t="shared" si="28"/>
        <v/>
      </c>
      <c r="N81" s="21" t="str">
        <f t="shared" si="29"/>
        <v/>
      </c>
      <c r="O81" s="5"/>
      <c r="P81" s="5"/>
      <c r="Q81" s="5"/>
    </row>
    <row r="82" spans="1:17" x14ac:dyDescent="0.25">
      <c r="A82" s="5">
        <f t="shared" si="30"/>
        <v>70</v>
      </c>
      <c r="B82" s="21" t="str">
        <f t="shared" si="21"/>
        <v/>
      </c>
      <c r="C82" s="21">
        <f t="shared" si="22"/>
        <v>120</v>
      </c>
      <c r="D82" s="21" t="str">
        <f t="shared" si="23"/>
        <v/>
      </c>
      <c r="E82" s="5"/>
      <c r="F82" s="5">
        <f t="shared" si="31"/>
        <v>70</v>
      </c>
      <c r="G82" s="21" t="str">
        <f t="shared" si="24"/>
        <v/>
      </c>
      <c r="H82" s="21">
        <f t="shared" si="25"/>
        <v>120</v>
      </c>
      <c r="I82" s="21" t="str">
        <f t="shared" si="26"/>
        <v/>
      </c>
      <c r="J82" s="5"/>
      <c r="K82" s="5">
        <f t="shared" si="32"/>
        <v>70</v>
      </c>
      <c r="L82" s="21" t="str">
        <f t="shared" si="27"/>
        <v/>
      </c>
      <c r="M82" s="21" t="str">
        <f t="shared" si="28"/>
        <v/>
      </c>
      <c r="N82" s="21" t="str">
        <f t="shared" si="29"/>
        <v/>
      </c>
      <c r="O82" s="5"/>
      <c r="P82" s="5"/>
      <c r="Q82" s="5"/>
    </row>
    <row r="83" spans="1:17" x14ac:dyDescent="0.25">
      <c r="A83" s="5">
        <f t="shared" si="30"/>
        <v>71</v>
      </c>
      <c r="B83" s="21" t="str">
        <f t="shared" si="21"/>
        <v/>
      </c>
      <c r="C83" s="21">
        <f t="shared" si="22"/>
        <v>120</v>
      </c>
      <c r="D83" s="21" t="str">
        <f t="shared" si="23"/>
        <v/>
      </c>
      <c r="E83" s="5"/>
      <c r="F83" s="5">
        <f t="shared" si="31"/>
        <v>71</v>
      </c>
      <c r="G83" s="21" t="str">
        <f t="shared" si="24"/>
        <v/>
      </c>
      <c r="H83" s="21">
        <f t="shared" si="25"/>
        <v>120</v>
      </c>
      <c r="I83" s="21" t="str">
        <f t="shared" si="26"/>
        <v/>
      </c>
      <c r="J83" s="5"/>
      <c r="K83" s="5">
        <f t="shared" si="32"/>
        <v>71</v>
      </c>
      <c r="L83" s="21" t="str">
        <f t="shared" si="27"/>
        <v/>
      </c>
      <c r="M83" s="21" t="str">
        <f t="shared" si="28"/>
        <v/>
      </c>
      <c r="N83" s="21" t="str">
        <f t="shared" si="29"/>
        <v/>
      </c>
      <c r="O83" s="5"/>
      <c r="P83" s="5"/>
      <c r="Q83" s="5"/>
    </row>
    <row r="84" spans="1:17" x14ac:dyDescent="0.25">
      <c r="A84" s="5">
        <f t="shared" si="30"/>
        <v>72</v>
      </c>
      <c r="B84" s="21" t="str">
        <f t="shared" si="21"/>
        <v/>
      </c>
      <c r="C84" s="21">
        <f t="shared" si="22"/>
        <v>120</v>
      </c>
      <c r="D84" s="21" t="str">
        <f t="shared" si="23"/>
        <v/>
      </c>
      <c r="E84" s="5"/>
      <c r="F84" s="5">
        <f t="shared" si="31"/>
        <v>72</v>
      </c>
      <c r="G84" s="21" t="str">
        <f t="shared" si="24"/>
        <v/>
      </c>
      <c r="H84" s="21">
        <f t="shared" si="25"/>
        <v>120</v>
      </c>
      <c r="I84" s="21" t="str">
        <f t="shared" si="26"/>
        <v/>
      </c>
      <c r="J84" s="5"/>
      <c r="K84" s="5">
        <f t="shared" si="32"/>
        <v>72</v>
      </c>
      <c r="L84" s="21" t="str">
        <f t="shared" si="27"/>
        <v/>
      </c>
      <c r="M84" s="21" t="str">
        <f t="shared" si="28"/>
        <v/>
      </c>
      <c r="N84" s="21" t="str">
        <f t="shared" si="29"/>
        <v/>
      </c>
      <c r="O84" s="5"/>
      <c r="P84" s="5"/>
      <c r="Q84" s="5"/>
    </row>
    <row r="85" spans="1:17" x14ac:dyDescent="0.25">
      <c r="A85" s="5">
        <f t="shared" si="30"/>
        <v>73</v>
      </c>
      <c r="B85" s="21" t="str">
        <f t="shared" si="21"/>
        <v/>
      </c>
      <c r="C85" s="21">
        <f t="shared" si="22"/>
        <v>120</v>
      </c>
      <c r="D85" s="21" t="str">
        <f t="shared" si="23"/>
        <v/>
      </c>
      <c r="E85" s="5"/>
      <c r="F85" s="5">
        <f t="shared" si="31"/>
        <v>73</v>
      </c>
      <c r="G85" s="21" t="str">
        <f t="shared" si="24"/>
        <v/>
      </c>
      <c r="H85" s="21">
        <f t="shared" si="25"/>
        <v>120</v>
      </c>
      <c r="I85" s="21" t="str">
        <f t="shared" si="26"/>
        <v/>
      </c>
      <c r="J85" s="5"/>
      <c r="K85" s="5">
        <f t="shared" si="32"/>
        <v>73</v>
      </c>
      <c r="L85" s="21" t="str">
        <f t="shared" si="27"/>
        <v/>
      </c>
      <c r="M85" s="21" t="str">
        <f t="shared" si="28"/>
        <v/>
      </c>
      <c r="N85" s="21" t="str">
        <f t="shared" si="29"/>
        <v/>
      </c>
      <c r="O85" s="5"/>
      <c r="P85" s="5"/>
      <c r="Q85" s="5"/>
    </row>
    <row r="86" spans="1:17" x14ac:dyDescent="0.25">
      <c r="A86" s="5">
        <f t="shared" si="30"/>
        <v>74</v>
      </c>
      <c r="B86" s="21" t="str">
        <f t="shared" si="21"/>
        <v/>
      </c>
      <c r="C86" s="21">
        <f t="shared" si="22"/>
        <v>120</v>
      </c>
      <c r="D86" s="21" t="str">
        <f t="shared" si="23"/>
        <v/>
      </c>
      <c r="E86" s="5"/>
      <c r="F86" s="5">
        <f t="shared" si="31"/>
        <v>74</v>
      </c>
      <c r="G86" s="21" t="str">
        <f t="shared" si="24"/>
        <v/>
      </c>
      <c r="H86" s="21">
        <f t="shared" si="25"/>
        <v>120</v>
      </c>
      <c r="I86" s="21" t="str">
        <f t="shared" si="26"/>
        <v/>
      </c>
      <c r="J86" s="5"/>
      <c r="K86" s="5">
        <f t="shared" si="32"/>
        <v>74</v>
      </c>
      <c r="L86" s="21" t="str">
        <f t="shared" si="27"/>
        <v/>
      </c>
      <c r="M86" s="21" t="str">
        <f t="shared" si="28"/>
        <v/>
      </c>
      <c r="N86" s="21" t="str">
        <f t="shared" si="29"/>
        <v/>
      </c>
      <c r="O86" s="5"/>
      <c r="P86" s="5"/>
      <c r="Q86" s="5"/>
    </row>
    <row r="87" spans="1:17" x14ac:dyDescent="0.25">
      <c r="A87" s="5">
        <f t="shared" si="30"/>
        <v>75</v>
      </c>
      <c r="B87" s="21" t="str">
        <f t="shared" si="21"/>
        <v/>
      </c>
      <c r="C87" s="21">
        <f t="shared" si="22"/>
        <v>120</v>
      </c>
      <c r="D87" s="21" t="str">
        <f t="shared" si="23"/>
        <v/>
      </c>
      <c r="E87" s="5"/>
      <c r="F87" s="5">
        <f t="shared" si="31"/>
        <v>75</v>
      </c>
      <c r="G87" s="21" t="str">
        <f t="shared" si="24"/>
        <v/>
      </c>
      <c r="H87" s="21">
        <f t="shared" si="25"/>
        <v>120</v>
      </c>
      <c r="I87" s="21" t="str">
        <f t="shared" si="26"/>
        <v/>
      </c>
      <c r="J87" s="5"/>
      <c r="K87" s="5">
        <f t="shared" si="32"/>
        <v>75</v>
      </c>
      <c r="L87" s="21" t="str">
        <f t="shared" si="27"/>
        <v/>
      </c>
      <c r="M87" s="21" t="str">
        <f t="shared" si="28"/>
        <v/>
      </c>
      <c r="N87" s="21" t="str">
        <f t="shared" si="29"/>
        <v/>
      </c>
      <c r="O87" s="5"/>
      <c r="P87" s="5"/>
      <c r="Q87" s="5"/>
    </row>
    <row r="88" spans="1:17" x14ac:dyDescent="0.25">
      <c r="A88" s="5">
        <f t="shared" si="30"/>
        <v>76</v>
      </c>
      <c r="B88" s="21" t="str">
        <f t="shared" si="21"/>
        <v/>
      </c>
      <c r="C88" s="21">
        <f t="shared" si="22"/>
        <v>120</v>
      </c>
      <c r="D88" s="21" t="str">
        <f t="shared" si="23"/>
        <v/>
      </c>
      <c r="E88" s="5"/>
      <c r="F88" s="5">
        <f t="shared" si="31"/>
        <v>76</v>
      </c>
      <c r="G88" s="21" t="str">
        <f t="shared" si="24"/>
        <v/>
      </c>
      <c r="H88" s="21">
        <f t="shared" si="25"/>
        <v>120</v>
      </c>
      <c r="I88" s="21" t="str">
        <f t="shared" si="26"/>
        <v/>
      </c>
      <c r="J88" s="5"/>
      <c r="K88" s="5">
        <f t="shared" si="32"/>
        <v>76</v>
      </c>
      <c r="L88" s="21" t="str">
        <f t="shared" si="27"/>
        <v/>
      </c>
      <c r="M88" s="21" t="str">
        <f t="shared" si="28"/>
        <v/>
      </c>
      <c r="N88" s="21" t="str">
        <f t="shared" si="29"/>
        <v/>
      </c>
      <c r="O88" s="5"/>
      <c r="P88" s="5"/>
      <c r="Q88" s="5"/>
    </row>
    <row r="89" spans="1:17" x14ac:dyDescent="0.25">
      <c r="A89" s="5">
        <f t="shared" si="30"/>
        <v>77</v>
      </c>
      <c r="B89" s="21" t="str">
        <f t="shared" si="21"/>
        <v/>
      </c>
      <c r="C89" s="21">
        <f t="shared" si="22"/>
        <v>120</v>
      </c>
      <c r="D89" s="21" t="str">
        <f t="shared" si="23"/>
        <v/>
      </c>
      <c r="E89" s="5"/>
      <c r="F89" s="5">
        <f t="shared" si="31"/>
        <v>77</v>
      </c>
      <c r="G89" s="21" t="str">
        <f t="shared" si="24"/>
        <v/>
      </c>
      <c r="H89" s="21">
        <f t="shared" si="25"/>
        <v>120</v>
      </c>
      <c r="I89" s="21" t="str">
        <f t="shared" si="26"/>
        <v/>
      </c>
      <c r="J89" s="5"/>
      <c r="K89" s="5">
        <f t="shared" si="32"/>
        <v>77</v>
      </c>
      <c r="L89" s="21" t="str">
        <f t="shared" si="27"/>
        <v/>
      </c>
      <c r="M89" s="21" t="str">
        <f t="shared" si="28"/>
        <v/>
      </c>
      <c r="N89" s="21" t="str">
        <f t="shared" si="29"/>
        <v/>
      </c>
      <c r="O89" s="5"/>
      <c r="P89" s="5"/>
      <c r="Q89" s="5"/>
    </row>
    <row r="90" spans="1:17" x14ac:dyDescent="0.25">
      <c r="A90" s="5">
        <f t="shared" si="30"/>
        <v>78</v>
      </c>
      <c r="B90" s="21" t="str">
        <f t="shared" si="21"/>
        <v/>
      </c>
      <c r="C90" s="21">
        <f t="shared" si="22"/>
        <v>120</v>
      </c>
      <c r="D90" s="21" t="str">
        <f t="shared" si="23"/>
        <v/>
      </c>
      <c r="E90" s="5"/>
      <c r="F90" s="5">
        <f t="shared" si="31"/>
        <v>78</v>
      </c>
      <c r="G90" s="21" t="str">
        <f t="shared" si="24"/>
        <v/>
      </c>
      <c r="H90" s="21">
        <f t="shared" si="25"/>
        <v>120</v>
      </c>
      <c r="I90" s="21" t="str">
        <f t="shared" si="26"/>
        <v/>
      </c>
      <c r="J90" s="5"/>
      <c r="K90" s="5">
        <f t="shared" si="32"/>
        <v>78</v>
      </c>
      <c r="L90" s="21" t="str">
        <f t="shared" si="27"/>
        <v/>
      </c>
      <c r="M90" s="21" t="str">
        <f t="shared" si="28"/>
        <v/>
      </c>
      <c r="N90" s="21" t="str">
        <f t="shared" si="29"/>
        <v/>
      </c>
      <c r="O90" s="5"/>
      <c r="P90" s="5"/>
      <c r="Q90" s="5"/>
    </row>
    <row r="91" spans="1:17" x14ac:dyDescent="0.25">
      <c r="A91" s="5">
        <f t="shared" si="30"/>
        <v>79</v>
      </c>
      <c r="B91" s="21" t="str">
        <f t="shared" si="21"/>
        <v/>
      </c>
      <c r="C91" s="21">
        <f t="shared" si="22"/>
        <v>120</v>
      </c>
      <c r="D91" s="21" t="str">
        <f t="shared" si="23"/>
        <v/>
      </c>
      <c r="E91" s="5"/>
      <c r="F91" s="5">
        <f t="shared" si="31"/>
        <v>79</v>
      </c>
      <c r="G91" s="21" t="str">
        <f t="shared" si="24"/>
        <v/>
      </c>
      <c r="H91" s="21">
        <f t="shared" si="25"/>
        <v>120</v>
      </c>
      <c r="I91" s="21" t="str">
        <f t="shared" si="26"/>
        <v/>
      </c>
      <c r="J91" s="5"/>
      <c r="K91" s="5">
        <f t="shared" si="32"/>
        <v>79</v>
      </c>
      <c r="L91" s="21" t="str">
        <f t="shared" si="27"/>
        <v/>
      </c>
      <c r="M91" s="21" t="str">
        <f t="shared" si="28"/>
        <v/>
      </c>
      <c r="N91" s="21" t="str">
        <f t="shared" si="29"/>
        <v/>
      </c>
      <c r="O91" s="5"/>
      <c r="P91" s="5"/>
      <c r="Q91" s="5"/>
    </row>
    <row r="92" spans="1:17" x14ac:dyDescent="0.25">
      <c r="A92" s="5">
        <f t="shared" si="30"/>
        <v>80</v>
      </c>
      <c r="B92" s="21" t="str">
        <f t="shared" si="21"/>
        <v/>
      </c>
      <c r="C92" s="21">
        <f t="shared" si="22"/>
        <v>120</v>
      </c>
      <c r="D92" s="21" t="str">
        <f t="shared" si="23"/>
        <v/>
      </c>
      <c r="E92" s="5"/>
      <c r="F92" s="5">
        <f t="shared" si="31"/>
        <v>80</v>
      </c>
      <c r="G92" s="21" t="str">
        <f t="shared" si="24"/>
        <v/>
      </c>
      <c r="H92" s="21">
        <f t="shared" si="25"/>
        <v>120</v>
      </c>
      <c r="I92" s="21" t="str">
        <f t="shared" si="26"/>
        <v/>
      </c>
      <c r="J92" s="5"/>
      <c r="K92" s="5">
        <f t="shared" si="32"/>
        <v>80</v>
      </c>
      <c r="L92" s="21" t="str">
        <f t="shared" si="27"/>
        <v/>
      </c>
      <c r="M92" s="21" t="str">
        <f t="shared" si="28"/>
        <v/>
      </c>
      <c r="N92" s="21" t="str">
        <f t="shared" si="29"/>
        <v/>
      </c>
      <c r="O92" s="5"/>
      <c r="P92" s="5"/>
      <c r="Q92" s="5"/>
    </row>
    <row r="93" spans="1:17" x14ac:dyDescent="0.25">
      <c r="A93" s="5">
        <f t="shared" si="30"/>
        <v>81</v>
      </c>
      <c r="B93" s="21" t="str">
        <f t="shared" si="21"/>
        <v/>
      </c>
      <c r="C93" s="21">
        <f t="shared" si="22"/>
        <v>120</v>
      </c>
      <c r="D93" s="21" t="str">
        <f t="shared" si="23"/>
        <v/>
      </c>
      <c r="E93" s="5"/>
      <c r="F93" s="5">
        <f t="shared" si="31"/>
        <v>81</v>
      </c>
      <c r="G93" s="21" t="str">
        <f t="shared" si="24"/>
        <v/>
      </c>
      <c r="H93" s="21">
        <f t="shared" si="25"/>
        <v>120</v>
      </c>
      <c r="I93" s="21" t="str">
        <f t="shared" si="26"/>
        <v/>
      </c>
      <c r="J93" s="5"/>
      <c r="K93" s="5">
        <f t="shared" si="32"/>
        <v>81</v>
      </c>
      <c r="L93" s="21" t="str">
        <f t="shared" si="27"/>
        <v/>
      </c>
      <c r="M93" s="21" t="str">
        <f t="shared" si="28"/>
        <v/>
      </c>
      <c r="N93" s="21" t="str">
        <f t="shared" si="29"/>
        <v/>
      </c>
      <c r="O93" s="5"/>
      <c r="P93" s="5"/>
      <c r="Q93" s="5"/>
    </row>
    <row r="94" spans="1:17" x14ac:dyDescent="0.25">
      <c r="A94" s="5">
        <f t="shared" si="30"/>
        <v>82</v>
      </c>
      <c r="B94" s="21" t="str">
        <f t="shared" si="21"/>
        <v/>
      </c>
      <c r="C94" s="21">
        <f t="shared" si="22"/>
        <v>120</v>
      </c>
      <c r="D94" s="21" t="str">
        <f t="shared" si="23"/>
        <v/>
      </c>
      <c r="E94" s="5"/>
      <c r="F94" s="5">
        <f t="shared" si="31"/>
        <v>82</v>
      </c>
      <c r="G94" s="21" t="str">
        <f t="shared" si="24"/>
        <v/>
      </c>
      <c r="H94" s="21">
        <f t="shared" si="25"/>
        <v>120</v>
      </c>
      <c r="I94" s="21" t="str">
        <f t="shared" si="26"/>
        <v/>
      </c>
      <c r="J94" s="5"/>
      <c r="K94" s="5">
        <f t="shared" si="32"/>
        <v>82</v>
      </c>
      <c r="L94" s="21" t="str">
        <f t="shared" si="27"/>
        <v/>
      </c>
      <c r="M94" s="21" t="str">
        <f t="shared" si="28"/>
        <v/>
      </c>
      <c r="N94" s="21" t="str">
        <f t="shared" si="29"/>
        <v/>
      </c>
      <c r="O94" s="5"/>
      <c r="P94" s="5"/>
      <c r="Q94" s="5"/>
    </row>
    <row r="95" spans="1:17" x14ac:dyDescent="0.25">
      <c r="A95" s="5">
        <f t="shared" si="30"/>
        <v>83</v>
      </c>
      <c r="B95" s="21" t="str">
        <f t="shared" si="21"/>
        <v/>
      </c>
      <c r="C95" s="21">
        <f t="shared" si="22"/>
        <v>120</v>
      </c>
      <c r="D95" s="21" t="str">
        <f t="shared" si="23"/>
        <v/>
      </c>
      <c r="E95" s="5"/>
      <c r="F95" s="5">
        <f t="shared" si="31"/>
        <v>83</v>
      </c>
      <c r="G95" s="21" t="str">
        <f t="shared" si="24"/>
        <v/>
      </c>
      <c r="H95" s="21">
        <f t="shared" si="25"/>
        <v>120</v>
      </c>
      <c r="I95" s="21" t="str">
        <f t="shared" si="26"/>
        <v/>
      </c>
      <c r="J95" s="5"/>
      <c r="K95" s="5">
        <f t="shared" si="32"/>
        <v>83</v>
      </c>
      <c r="L95" s="21" t="str">
        <f t="shared" si="27"/>
        <v/>
      </c>
      <c r="M95" s="21" t="str">
        <f t="shared" si="28"/>
        <v/>
      </c>
      <c r="N95" s="21" t="str">
        <f t="shared" si="29"/>
        <v/>
      </c>
      <c r="O95" s="5"/>
      <c r="P95" s="5"/>
      <c r="Q95" s="5"/>
    </row>
    <row r="96" spans="1:17" x14ac:dyDescent="0.25">
      <c r="A96" s="5">
        <f t="shared" si="30"/>
        <v>84</v>
      </c>
      <c r="B96" s="21" t="str">
        <f t="shared" si="21"/>
        <v/>
      </c>
      <c r="C96" s="21">
        <f t="shared" si="22"/>
        <v>120</v>
      </c>
      <c r="D96" s="21" t="str">
        <f t="shared" si="23"/>
        <v/>
      </c>
      <c r="E96" s="5"/>
      <c r="F96" s="5">
        <f t="shared" si="31"/>
        <v>84</v>
      </c>
      <c r="G96" s="21" t="str">
        <f t="shared" si="24"/>
        <v/>
      </c>
      <c r="H96" s="21">
        <f t="shared" si="25"/>
        <v>120</v>
      </c>
      <c r="I96" s="21" t="str">
        <f t="shared" si="26"/>
        <v/>
      </c>
      <c r="J96" s="5"/>
      <c r="K96" s="5">
        <f t="shared" si="32"/>
        <v>84</v>
      </c>
      <c r="L96" s="21" t="str">
        <f t="shared" si="27"/>
        <v/>
      </c>
      <c r="M96" s="21" t="str">
        <f t="shared" si="28"/>
        <v/>
      </c>
      <c r="N96" s="21" t="str">
        <f t="shared" si="29"/>
        <v/>
      </c>
      <c r="O96" s="5"/>
      <c r="P96" s="5"/>
      <c r="Q96" s="5"/>
    </row>
    <row r="97" spans="1:17" x14ac:dyDescent="0.25">
      <c r="A97" s="5">
        <f t="shared" si="30"/>
        <v>85</v>
      </c>
      <c r="B97" s="21" t="str">
        <f t="shared" si="21"/>
        <v/>
      </c>
      <c r="C97" s="21">
        <f t="shared" si="22"/>
        <v>120</v>
      </c>
      <c r="D97" s="21" t="str">
        <f t="shared" si="23"/>
        <v/>
      </c>
      <c r="E97" s="5"/>
      <c r="F97" s="5">
        <f t="shared" si="31"/>
        <v>85</v>
      </c>
      <c r="G97" s="21" t="str">
        <f t="shared" si="24"/>
        <v/>
      </c>
      <c r="H97" s="21" t="str">
        <f t="shared" si="25"/>
        <v/>
      </c>
      <c r="I97" s="21" t="str">
        <f t="shared" si="26"/>
        <v/>
      </c>
      <c r="J97" s="5"/>
      <c r="K97" s="5">
        <f t="shared" si="32"/>
        <v>85</v>
      </c>
      <c r="L97" s="21" t="str">
        <f t="shared" si="27"/>
        <v/>
      </c>
      <c r="M97" s="21" t="str">
        <f t="shared" si="28"/>
        <v/>
      </c>
      <c r="N97" s="21" t="str">
        <f t="shared" si="29"/>
        <v/>
      </c>
      <c r="O97" s="5"/>
      <c r="P97" s="5"/>
      <c r="Q97" s="5"/>
    </row>
    <row r="98" spans="1:17" x14ac:dyDescent="0.25">
      <c r="A98" s="5">
        <f t="shared" si="30"/>
        <v>86</v>
      </c>
      <c r="B98" s="21" t="str">
        <f t="shared" si="21"/>
        <v/>
      </c>
      <c r="C98" s="21">
        <f t="shared" si="22"/>
        <v>120</v>
      </c>
      <c r="D98" s="21" t="str">
        <f t="shared" si="23"/>
        <v/>
      </c>
      <c r="E98" s="5"/>
      <c r="F98" s="5">
        <f t="shared" si="31"/>
        <v>86</v>
      </c>
      <c r="G98" s="21" t="str">
        <f t="shared" si="24"/>
        <v/>
      </c>
      <c r="H98" s="21" t="str">
        <f t="shared" si="25"/>
        <v/>
      </c>
      <c r="I98" s="21" t="str">
        <f t="shared" si="26"/>
        <v/>
      </c>
      <c r="J98" s="5"/>
      <c r="K98" s="5">
        <f t="shared" si="32"/>
        <v>86</v>
      </c>
      <c r="L98" s="21" t="str">
        <f t="shared" si="27"/>
        <v/>
      </c>
      <c r="M98" s="21" t="str">
        <f t="shared" si="28"/>
        <v/>
      </c>
      <c r="N98" s="21" t="str">
        <f t="shared" si="29"/>
        <v/>
      </c>
      <c r="O98" s="5"/>
      <c r="P98" s="5"/>
      <c r="Q98" s="5"/>
    </row>
    <row r="99" spans="1:17" x14ac:dyDescent="0.25">
      <c r="A99" s="5">
        <f t="shared" si="30"/>
        <v>87</v>
      </c>
      <c r="B99" s="21" t="str">
        <f t="shared" si="21"/>
        <v/>
      </c>
      <c r="C99" s="21">
        <f t="shared" si="22"/>
        <v>120</v>
      </c>
      <c r="D99" s="21" t="str">
        <f t="shared" si="23"/>
        <v/>
      </c>
      <c r="E99" s="5"/>
      <c r="F99" s="5">
        <f t="shared" si="31"/>
        <v>87</v>
      </c>
      <c r="G99" s="21" t="str">
        <f t="shared" si="24"/>
        <v/>
      </c>
      <c r="H99" s="21" t="str">
        <f t="shared" si="25"/>
        <v/>
      </c>
      <c r="I99" s="21" t="str">
        <f t="shared" si="26"/>
        <v/>
      </c>
      <c r="J99" s="5"/>
      <c r="K99" s="5">
        <f t="shared" si="32"/>
        <v>87</v>
      </c>
      <c r="L99" s="21" t="str">
        <f t="shared" si="27"/>
        <v/>
      </c>
      <c r="M99" s="21" t="str">
        <f t="shared" si="28"/>
        <v/>
      </c>
      <c r="N99" s="21" t="str">
        <f t="shared" si="29"/>
        <v/>
      </c>
      <c r="O99" s="5"/>
      <c r="P99" s="5"/>
      <c r="Q99" s="5"/>
    </row>
    <row r="100" spans="1:17" x14ac:dyDescent="0.25">
      <c r="A100" s="5">
        <f t="shared" si="30"/>
        <v>88</v>
      </c>
      <c r="B100" s="21" t="str">
        <f t="shared" si="21"/>
        <v/>
      </c>
      <c r="C100" s="21">
        <f t="shared" si="22"/>
        <v>120</v>
      </c>
      <c r="D100" s="21" t="str">
        <f t="shared" si="23"/>
        <v/>
      </c>
      <c r="E100" s="5"/>
      <c r="F100" s="5">
        <f t="shared" si="31"/>
        <v>88</v>
      </c>
      <c r="G100" s="21" t="str">
        <f t="shared" si="24"/>
        <v/>
      </c>
      <c r="H100" s="21" t="str">
        <f t="shared" si="25"/>
        <v/>
      </c>
      <c r="I100" s="21" t="str">
        <f t="shared" si="26"/>
        <v/>
      </c>
      <c r="J100" s="5"/>
      <c r="K100" s="5">
        <f t="shared" si="32"/>
        <v>88</v>
      </c>
      <c r="L100" s="21" t="str">
        <f t="shared" si="27"/>
        <v/>
      </c>
      <c r="M100" s="21" t="str">
        <f t="shared" si="28"/>
        <v/>
      </c>
      <c r="N100" s="21" t="str">
        <f t="shared" si="29"/>
        <v/>
      </c>
      <c r="O100" s="5"/>
      <c r="P100" s="5"/>
      <c r="Q100" s="5"/>
    </row>
    <row r="101" spans="1:17" x14ac:dyDescent="0.25">
      <c r="A101" s="5">
        <f t="shared" si="30"/>
        <v>89</v>
      </c>
      <c r="B101" s="21" t="str">
        <f t="shared" si="21"/>
        <v/>
      </c>
      <c r="C101" s="21">
        <f t="shared" si="22"/>
        <v>120</v>
      </c>
      <c r="D101" s="21" t="str">
        <f t="shared" si="23"/>
        <v/>
      </c>
      <c r="E101" s="5"/>
      <c r="F101" s="5">
        <f t="shared" si="31"/>
        <v>89</v>
      </c>
      <c r="G101" s="21" t="str">
        <f t="shared" si="24"/>
        <v/>
      </c>
      <c r="H101" s="21" t="str">
        <f t="shared" si="25"/>
        <v/>
      </c>
      <c r="I101" s="21" t="str">
        <f t="shared" si="26"/>
        <v/>
      </c>
      <c r="J101" s="5"/>
      <c r="K101" s="5">
        <f t="shared" si="32"/>
        <v>89</v>
      </c>
      <c r="L101" s="21" t="str">
        <f t="shared" si="27"/>
        <v/>
      </c>
      <c r="M101" s="21" t="str">
        <f t="shared" si="28"/>
        <v/>
      </c>
      <c r="N101" s="21" t="str">
        <f t="shared" si="29"/>
        <v/>
      </c>
      <c r="O101" s="5"/>
      <c r="P101" s="5"/>
      <c r="Q101" s="5"/>
    </row>
    <row r="102" spans="1:17" x14ac:dyDescent="0.25">
      <c r="A102" s="5">
        <f t="shared" si="30"/>
        <v>90</v>
      </c>
      <c r="B102" s="21" t="str">
        <f t="shared" si="21"/>
        <v/>
      </c>
      <c r="C102" s="21">
        <f t="shared" si="22"/>
        <v>120</v>
      </c>
      <c r="D102" s="21" t="str">
        <f t="shared" si="23"/>
        <v/>
      </c>
      <c r="E102" s="5"/>
      <c r="F102" s="5">
        <f t="shared" si="31"/>
        <v>90</v>
      </c>
      <c r="G102" s="21" t="str">
        <f t="shared" si="24"/>
        <v/>
      </c>
      <c r="H102" s="21" t="str">
        <f t="shared" si="25"/>
        <v/>
      </c>
      <c r="I102" s="21" t="str">
        <f t="shared" si="26"/>
        <v/>
      </c>
      <c r="J102" s="5"/>
      <c r="K102" s="5">
        <f t="shared" si="32"/>
        <v>90</v>
      </c>
      <c r="L102" s="21" t="str">
        <f t="shared" si="27"/>
        <v/>
      </c>
      <c r="M102" s="21" t="str">
        <f t="shared" si="28"/>
        <v/>
      </c>
      <c r="N102" s="21" t="str">
        <f t="shared" si="29"/>
        <v/>
      </c>
      <c r="O102" s="5"/>
      <c r="P102" s="5"/>
      <c r="Q102" s="5"/>
    </row>
    <row r="103" spans="1:17" x14ac:dyDescent="0.25">
      <c r="A103" s="5">
        <f t="shared" si="30"/>
        <v>91</v>
      </c>
      <c r="B103" s="21" t="str">
        <f t="shared" si="21"/>
        <v/>
      </c>
      <c r="C103" s="21">
        <f t="shared" si="22"/>
        <v>120</v>
      </c>
      <c r="D103" s="21" t="str">
        <f t="shared" si="23"/>
        <v/>
      </c>
      <c r="E103" s="5"/>
      <c r="F103" s="5">
        <f t="shared" si="31"/>
        <v>91</v>
      </c>
      <c r="G103" s="21" t="str">
        <f t="shared" si="24"/>
        <v/>
      </c>
      <c r="H103" s="21" t="str">
        <f t="shared" si="25"/>
        <v/>
      </c>
      <c r="I103" s="21" t="str">
        <f t="shared" si="26"/>
        <v/>
      </c>
      <c r="J103" s="5"/>
      <c r="K103" s="5">
        <f t="shared" si="32"/>
        <v>91</v>
      </c>
      <c r="L103" s="21" t="str">
        <f t="shared" si="27"/>
        <v/>
      </c>
      <c r="M103" s="21" t="str">
        <f t="shared" si="28"/>
        <v/>
      </c>
      <c r="N103" s="21" t="str">
        <f t="shared" si="29"/>
        <v/>
      </c>
      <c r="O103" s="5"/>
      <c r="P103" s="5"/>
      <c r="Q103" s="5"/>
    </row>
    <row r="104" spans="1:17" x14ac:dyDescent="0.25">
      <c r="A104" s="5">
        <f t="shared" si="30"/>
        <v>92</v>
      </c>
      <c r="B104" s="21" t="str">
        <f t="shared" si="21"/>
        <v/>
      </c>
      <c r="C104" s="21">
        <f t="shared" si="22"/>
        <v>120</v>
      </c>
      <c r="D104" s="21" t="str">
        <f t="shared" si="23"/>
        <v/>
      </c>
      <c r="E104" s="5"/>
      <c r="F104" s="5">
        <f t="shared" si="31"/>
        <v>92</v>
      </c>
      <c r="G104" s="21" t="str">
        <f t="shared" si="24"/>
        <v/>
      </c>
      <c r="H104" s="21" t="str">
        <f t="shared" si="25"/>
        <v/>
      </c>
      <c r="I104" s="21" t="str">
        <f t="shared" si="26"/>
        <v/>
      </c>
      <c r="J104" s="5"/>
      <c r="K104" s="5">
        <f t="shared" si="32"/>
        <v>92</v>
      </c>
      <c r="L104" s="21" t="str">
        <f t="shared" si="27"/>
        <v/>
      </c>
      <c r="M104" s="21" t="str">
        <f t="shared" si="28"/>
        <v/>
      </c>
      <c r="N104" s="21" t="str">
        <f t="shared" si="29"/>
        <v/>
      </c>
      <c r="O104" s="5"/>
      <c r="P104" s="5"/>
      <c r="Q104" s="5"/>
    </row>
    <row r="105" spans="1:17" x14ac:dyDescent="0.25">
      <c r="A105" s="5">
        <f t="shared" si="30"/>
        <v>93</v>
      </c>
      <c r="B105" s="21" t="str">
        <f t="shared" si="21"/>
        <v/>
      </c>
      <c r="C105" s="21">
        <f t="shared" si="22"/>
        <v>120</v>
      </c>
      <c r="D105" s="21" t="str">
        <f t="shared" si="23"/>
        <v/>
      </c>
      <c r="E105" s="5"/>
      <c r="F105" s="5">
        <f t="shared" si="31"/>
        <v>93</v>
      </c>
      <c r="G105" s="21" t="str">
        <f t="shared" si="24"/>
        <v/>
      </c>
      <c r="H105" s="21" t="str">
        <f t="shared" si="25"/>
        <v/>
      </c>
      <c r="I105" s="21" t="str">
        <f t="shared" si="26"/>
        <v/>
      </c>
      <c r="J105" s="5"/>
      <c r="K105" s="5">
        <f t="shared" si="32"/>
        <v>93</v>
      </c>
      <c r="L105" s="21" t="str">
        <f t="shared" si="27"/>
        <v/>
      </c>
      <c r="M105" s="21" t="str">
        <f t="shared" si="28"/>
        <v/>
      </c>
      <c r="N105" s="21" t="str">
        <f t="shared" si="29"/>
        <v/>
      </c>
      <c r="O105" s="5"/>
      <c r="P105" s="5"/>
      <c r="Q105" s="5"/>
    </row>
    <row r="106" spans="1:17" x14ac:dyDescent="0.25">
      <c r="A106" s="5">
        <f t="shared" si="30"/>
        <v>94</v>
      </c>
      <c r="B106" s="21" t="str">
        <f t="shared" si="21"/>
        <v/>
      </c>
      <c r="C106" s="21">
        <f t="shared" si="22"/>
        <v>120</v>
      </c>
      <c r="D106" s="21" t="str">
        <f t="shared" si="23"/>
        <v/>
      </c>
      <c r="E106" s="5"/>
      <c r="F106" s="5">
        <f t="shared" si="31"/>
        <v>94</v>
      </c>
      <c r="G106" s="21" t="str">
        <f t="shared" si="24"/>
        <v/>
      </c>
      <c r="H106" s="21" t="str">
        <f t="shared" si="25"/>
        <v/>
      </c>
      <c r="I106" s="21" t="str">
        <f t="shared" si="26"/>
        <v/>
      </c>
      <c r="J106" s="5"/>
      <c r="K106" s="5">
        <f t="shared" si="32"/>
        <v>94</v>
      </c>
      <c r="L106" s="21" t="str">
        <f t="shared" si="27"/>
        <v/>
      </c>
      <c r="M106" s="21" t="str">
        <f t="shared" si="28"/>
        <v/>
      </c>
      <c r="N106" s="21" t="str">
        <f t="shared" si="29"/>
        <v/>
      </c>
      <c r="O106" s="5"/>
      <c r="P106" s="5"/>
      <c r="Q106" s="5"/>
    </row>
    <row r="107" spans="1:17" x14ac:dyDescent="0.25">
      <c r="A107" s="5">
        <f t="shared" si="30"/>
        <v>95</v>
      </c>
      <c r="B107" s="21" t="str">
        <f t="shared" si="21"/>
        <v/>
      </c>
      <c r="C107" s="21">
        <f t="shared" si="22"/>
        <v>120</v>
      </c>
      <c r="D107" s="21" t="str">
        <f t="shared" si="23"/>
        <v/>
      </c>
      <c r="E107" s="5"/>
      <c r="F107" s="5">
        <f t="shared" si="31"/>
        <v>95</v>
      </c>
      <c r="G107" s="21" t="str">
        <f t="shared" si="24"/>
        <v/>
      </c>
      <c r="H107" s="21" t="str">
        <f t="shared" si="25"/>
        <v/>
      </c>
      <c r="I107" s="21" t="str">
        <f t="shared" si="26"/>
        <v/>
      </c>
      <c r="J107" s="5"/>
      <c r="K107" s="5">
        <f t="shared" si="32"/>
        <v>95</v>
      </c>
      <c r="L107" s="21" t="str">
        <f t="shared" si="27"/>
        <v/>
      </c>
      <c r="M107" s="21" t="str">
        <f t="shared" si="28"/>
        <v/>
      </c>
      <c r="N107" s="21" t="str">
        <f t="shared" si="29"/>
        <v/>
      </c>
      <c r="O107" s="5"/>
      <c r="P107" s="5"/>
      <c r="Q107" s="5"/>
    </row>
    <row r="108" spans="1:17" x14ac:dyDescent="0.25">
      <c r="A108" s="5">
        <f t="shared" si="30"/>
        <v>96</v>
      </c>
      <c r="B108" s="21" t="str">
        <f t="shared" si="21"/>
        <v/>
      </c>
      <c r="C108" s="21">
        <f t="shared" si="22"/>
        <v>120</v>
      </c>
      <c r="D108" s="21" t="str">
        <f t="shared" si="23"/>
        <v/>
      </c>
      <c r="E108" s="5"/>
      <c r="F108" s="5">
        <f t="shared" si="31"/>
        <v>96</v>
      </c>
      <c r="G108" s="21" t="str">
        <f t="shared" si="24"/>
        <v/>
      </c>
      <c r="H108" s="21" t="str">
        <f t="shared" si="25"/>
        <v/>
      </c>
      <c r="I108" s="21" t="str">
        <f t="shared" si="26"/>
        <v/>
      </c>
      <c r="J108" s="5"/>
      <c r="K108" s="5">
        <f t="shared" si="32"/>
        <v>96</v>
      </c>
      <c r="L108" s="21" t="str">
        <f t="shared" si="27"/>
        <v/>
      </c>
      <c r="M108" s="21" t="str">
        <f t="shared" si="28"/>
        <v/>
      </c>
      <c r="N108" s="21" t="str">
        <f t="shared" si="29"/>
        <v/>
      </c>
      <c r="O108" s="5"/>
      <c r="P108" s="5"/>
      <c r="Q108" s="5"/>
    </row>
    <row r="109" spans="1:17" x14ac:dyDescent="0.25">
      <c r="A109" s="5">
        <f t="shared" si="30"/>
        <v>97</v>
      </c>
      <c r="B109" s="21" t="str">
        <f t="shared" si="21"/>
        <v/>
      </c>
      <c r="C109" s="21">
        <f t="shared" si="22"/>
        <v>120</v>
      </c>
      <c r="D109" s="21" t="str">
        <f t="shared" si="23"/>
        <v/>
      </c>
      <c r="E109" s="5"/>
      <c r="F109" s="5">
        <f t="shared" si="31"/>
        <v>97</v>
      </c>
      <c r="G109" s="21" t="str">
        <f t="shared" si="24"/>
        <v/>
      </c>
      <c r="H109" s="21" t="str">
        <f t="shared" si="25"/>
        <v/>
      </c>
      <c r="I109" s="21" t="str">
        <f t="shared" si="26"/>
        <v/>
      </c>
      <c r="J109" s="5"/>
      <c r="K109" s="5">
        <f t="shared" si="32"/>
        <v>97</v>
      </c>
      <c r="L109" s="21" t="str">
        <f t="shared" si="27"/>
        <v/>
      </c>
      <c r="M109" s="21" t="str">
        <f t="shared" si="28"/>
        <v/>
      </c>
      <c r="N109" s="21" t="str">
        <f t="shared" si="29"/>
        <v/>
      </c>
      <c r="O109" s="5"/>
      <c r="P109" s="5"/>
      <c r="Q109" s="5"/>
    </row>
    <row r="110" spans="1:17" x14ac:dyDescent="0.25">
      <c r="A110" s="5">
        <f t="shared" si="30"/>
        <v>98</v>
      </c>
      <c r="B110" s="21" t="str">
        <f t="shared" si="21"/>
        <v/>
      </c>
      <c r="C110" s="21">
        <f t="shared" si="22"/>
        <v>120</v>
      </c>
      <c r="D110" s="21" t="str">
        <f t="shared" si="23"/>
        <v/>
      </c>
      <c r="E110" s="5"/>
      <c r="F110" s="5">
        <f t="shared" si="31"/>
        <v>98</v>
      </c>
      <c r="G110" s="21" t="str">
        <f t="shared" si="24"/>
        <v/>
      </c>
      <c r="H110" s="21" t="str">
        <f t="shared" si="25"/>
        <v/>
      </c>
      <c r="I110" s="21" t="str">
        <f t="shared" si="26"/>
        <v/>
      </c>
      <c r="J110" s="5"/>
      <c r="K110" s="5">
        <f t="shared" si="32"/>
        <v>98</v>
      </c>
      <c r="L110" s="21" t="str">
        <f t="shared" si="27"/>
        <v/>
      </c>
      <c r="M110" s="21" t="str">
        <f t="shared" si="28"/>
        <v/>
      </c>
      <c r="N110" s="21" t="str">
        <f t="shared" si="29"/>
        <v/>
      </c>
      <c r="O110" s="5"/>
      <c r="P110" s="5"/>
      <c r="Q110" s="5"/>
    </row>
    <row r="111" spans="1:17" x14ac:dyDescent="0.25">
      <c r="A111" s="5">
        <f t="shared" si="30"/>
        <v>99</v>
      </c>
      <c r="B111" s="21" t="str">
        <f t="shared" si="21"/>
        <v/>
      </c>
      <c r="C111" s="21" t="str">
        <f t="shared" si="22"/>
        <v/>
      </c>
      <c r="D111" s="21" t="str">
        <f t="shared" si="23"/>
        <v/>
      </c>
      <c r="E111" s="5"/>
      <c r="F111" s="5">
        <f t="shared" si="31"/>
        <v>99</v>
      </c>
      <c r="G111" s="21" t="str">
        <f t="shared" si="24"/>
        <v/>
      </c>
      <c r="H111" s="21" t="str">
        <f t="shared" si="25"/>
        <v/>
      </c>
      <c r="I111" s="21" t="str">
        <f t="shared" si="26"/>
        <v/>
      </c>
      <c r="J111" s="5"/>
      <c r="K111" s="5">
        <f t="shared" si="32"/>
        <v>99</v>
      </c>
      <c r="L111" s="21" t="str">
        <f t="shared" si="27"/>
        <v/>
      </c>
      <c r="M111" s="21" t="str">
        <f t="shared" si="28"/>
        <v/>
      </c>
      <c r="N111" s="21" t="str">
        <f t="shared" si="29"/>
        <v/>
      </c>
      <c r="O111" s="5"/>
      <c r="P111" s="5"/>
      <c r="Q111" s="5"/>
    </row>
    <row r="112" spans="1:17" x14ac:dyDescent="0.25">
      <c r="A112" s="5">
        <f t="shared" si="30"/>
        <v>100</v>
      </c>
      <c r="B112" s="21" t="str">
        <f t="shared" si="21"/>
        <v/>
      </c>
      <c r="C112" s="21" t="str">
        <f t="shared" si="22"/>
        <v/>
      </c>
      <c r="D112" s="21" t="str">
        <f t="shared" si="23"/>
        <v/>
      </c>
      <c r="E112" s="5"/>
      <c r="F112" s="5">
        <f t="shared" si="31"/>
        <v>100</v>
      </c>
      <c r="G112" s="21" t="str">
        <f t="shared" si="24"/>
        <v/>
      </c>
      <c r="H112" s="21" t="str">
        <f t="shared" si="25"/>
        <v/>
      </c>
      <c r="I112" s="21" t="str">
        <f t="shared" si="26"/>
        <v/>
      </c>
      <c r="J112" s="5"/>
      <c r="K112" s="5">
        <f t="shared" si="32"/>
        <v>100</v>
      </c>
      <c r="L112" s="21" t="str">
        <f t="shared" si="27"/>
        <v/>
      </c>
      <c r="M112" s="21" t="str">
        <f t="shared" si="28"/>
        <v/>
      </c>
      <c r="N112" s="21"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4" t="str">
        <f>CONCATENATE("Version ",'Change Log'!$B$3," – © 2015-",YEAR('Change Log'!$A$3),", William W. Davis, MSPM, PMP")</f>
        <v>Version 4d – © 2015-2019, William W. Davis, MSPM, PMP</v>
      </c>
      <c r="B114" s="5"/>
      <c r="C114" s="5"/>
      <c r="D114" s="2"/>
      <c r="E114" s="2"/>
      <c r="F114" s="5"/>
      <c r="G114" s="5"/>
      <c r="H114" s="5"/>
      <c r="I114" s="5"/>
      <c r="J114" s="2"/>
      <c r="K114" s="5"/>
      <c r="L114" s="5"/>
      <c r="M114" s="5"/>
      <c r="N114" s="5"/>
      <c r="O114" s="5"/>
      <c r="P114" s="5"/>
      <c r="Q114" s="5"/>
      <c r="R114" s="5"/>
    </row>
    <row r="115" spans="1:18" x14ac:dyDescent="0.25">
      <c r="A115" s="375" t="s">
        <v>50</v>
      </c>
      <c r="B115" s="375"/>
      <c r="C115" s="375"/>
      <c r="D115" s="375"/>
      <c r="E115" s="375"/>
      <c r="F115" s="375"/>
      <c r="G115" s="375"/>
      <c r="H115" s="5"/>
      <c r="I115" s="5"/>
      <c r="J115" s="2"/>
      <c r="K115" s="5"/>
      <c r="L115" s="5"/>
      <c r="M115" s="5"/>
      <c r="N115" s="5"/>
      <c r="O115" s="5"/>
      <c r="P115" s="5"/>
      <c r="Q115" s="5"/>
      <c r="R115" s="5"/>
    </row>
    <row r="116" spans="1:18" x14ac:dyDescent="0.25">
      <c r="A116" s="375" t="s">
        <v>147</v>
      </c>
      <c r="B116" s="375"/>
      <c r="C116" s="375"/>
      <c r="D116" s="375"/>
      <c r="E116" s="375"/>
      <c r="F116" s="375"/>
      <c r="G116" s="375"/>
      <c r="H116" s="5"/>
      <c r="I116" s="5"/>
      <c r="J116" s="2"/>
      <c r="K116" s="5"/>
      <c r="L116" s="5"/>
      <c r="M116" s="5"/>
      <c r="N116" s="5"/>
      <c r="O116" s="5"/>
      <c r="P116" s="5"/>
      <c r="Q116" s="5"/>
      <c r="R116" s="5"/>
    </row>
    <row r="117" spans="1:18" x14ac:dyDescent="0.25">
      <c r="A117" s="375" t="s">
        <v>96</v>
      </c>
      <c r="B117" s="375"/>
      <c r="C117" s="375"/>
      <c r="D117" s="375"/>
      <c r="E117" s="375"/>
      <c r="F117" s="375"/>
      <c r="G117" s="375"/>
      <c r="H117" s="5"/>
      <c r="I117" s="5"/>
      <c r="J117" s="2"/>
      <c r="K117" s="5"/>
      <c r="L117" s="5"/>
      <c r="M117" s="5"/>
      <c r="N117" s="5"/>
      <c r="O117" s="5"/>
      <c r="P117" s="5"/>
      <c r="Q117" s="5"/>
      <c r="R117" s="5"/>
    </row>
    <row r="118" spans="1:18" x14ac:dyDescent="0.25">
      <c r="A118" s="375" t="s">
        <v>230</v>
      </c>
      <c r="B118" s="375"/>
      <c r="C118" s="375"/>
      <c r="D118" s="375"/>
      <c r="E118" s="375"/>
      <c r="F118" s="375"/>
      <c r="G118" s="375"/>
      <c r="H118" s="5"/>
      <c r="I118" s="5"/>
      <c r="J118" s="2"/>
      <c r="K118" s="5"/>
      <c r="L118" s="5"/>
      <c r="M118" s="5"/>
      <c r="N118" s="5"/>
      <c r="O118" s="5"/>
      <c r="P118" s="5"/>
      <c r="Q118" s="5"/>
      <c r="R118" s="5"/>
    </row>
    <row r="119" spans="1:18" x14ac:dyDescent="0.25">
      <c r="A119" s="375" t="s">
        <v>97</v>
      </c>
      <c r="B119" s="375"/>
      <c r="C119" s="375"/>
      <c r="D119" s="375"/>
      <c r="E119" s="375"/>
      <c r="F119" s="375"/>
      <c r="G119" s="375"/>
      <c r="H119" s="5"/>
      <c r="I119" s="5"/>
      <c r="J119" s="2"/>
      <c r="K119" s="5"/>
      <c r="L119" s="5"/>
      <c r="M119" s="5"/>
      <c r="N119" s="5"/>
      <c r="O119" s="5"/>
      <c r="P119" s="5"/>
      <c r="Q119" s="5"/>
      <c r="R119" s="5"/>
    </row>
    <row r="120" spans="1:18" x14ac:dyDescent="0.25">
      <c r="A120" s="163" t="s">
        <v>225</v>
      </c>
      <c r="B120" s="5"/>
      <c r="C120" s="5"/>
      <c r="D120" s="2"/>
      <c r="E120" s="2"/>
      <c r="F120" s="5"/>
      <c r="G120" s="5"/>
      <c r="H120" s="5"/>
      <c r="I120" s="5"/>
      <c r="J120" s="2"/>
      <c r="K120" s="5"/>
      <c r="L120" s="5"/>
      <c r="M120" s="5"/>
      <c r="N120" s="5"/>
      <c r="O120" s="5"/>
      <c r="P120" s="5"/>
      <c r="Q120" s="5"/>
      <c r="R120" s="5"/>
    </row>
    <row r="121" spans="1:18" x14ac:dyDescent="0.25">
      <c r="A121" s="163" t="s">
        <v>94</v>
      </c>
      <c r="B121" s="5"/>
      <c r="C121" s="5"/>
      <c r="D121" s="2"/>
      <c r="E121" s="2"/>
      <c r="F121" s="5"/>
      <c r="G121" s="5"/>
      <c r="H121" s="5"/>
      <c r="I121" s="5"/>
      <c r="J121" s="2"/>
      <c r="K121" s="5"/>
      <c r="L121" s="5"/>
      <c r="M121" s="5"/>
      <c r="N121" s="5"/>
      <c r="O121" s="5"/>
      <c r="P121" s="5"/>
      <c r="Q121" s="5"/>
      <c r="R121" s="5"/>
    </row>
    <row r="122" spans="1:18" x14ac:dyDescent="0.25">
      <c r="A122" s="163" t="s">
        <v>224</v>
      </c>
      <c r="B122" s="5"/>
      <c r="C122" s="5"/>
      <c r="D122" s="2"/>
      <c r="E122" s="2"/>
      <c r="F122" s="5"/>
      <c r="G122" s="5"/>
      <c r="H122" s="5"/>
      <c r="I122" s="5"/>
      <c r="J122" s="2"/>
      <c r="K122" s="5"/>
      <c r="L122" s="5"/>
      <c r="M122" s="5"/>
      <c r="N122" s="5"/>
      <c r="O122" s="5"/>
      <c r="P122" s="5"/>
      <c r="Q122" s="5"/>
      <c r="R122" s="5"/>
    </row>
    <row r="123" spans="1:18" x14ac:dyDescent="0.25">
      <c r="A123" s="163" t="s">
        <v>226</v>
      </c>
      <c r="B123" s="5"/>
      <c r="C123" s="5"/>
      <c r="D123" s="2"/>
      <c r="E123" s="2"/>
      <c r="F123" s="5"/>
      <c r="G123" s="5"/>
      <c r="H123" s="5"/>
      <c r="I123" s="5"/>
      <c r="J123" s="2"/>
      <c r="K123" s="5"/>
      <c r="L123" s="5"/>
      <c r="M123" s="5"/>
      <c r="N123" s="5"/>
      <c r="O123" s="5"/>
      <c r="P123" s="5"/>
      <c r="Q123" s="5"/>
      <c r="R123" s="5"/>
    </row>
    <row r="124" spans="1:18" x14ac:dyDescent="0.25">
      <c r="A124" s="163" t="s">
        <v>809</v>
      </c>
      <c r="B124" s="5"/>
      <c r="C124" s="5"/>
      <c r="D124" s="2"/>
      <c r="E124" s="2"/>
      <c r="F124" s="5"/>
      <c r="G124" s="5"/>
      <c r="H124" s="5"/>
      <c r="I124" s="5"/>
      <c r="J124" s="2"/>
      <c r="K124" s="5"/>
      <c r="L124" s="5"/>
      <c r="M124" s="5"/>
      <c r="N124" s="5"/>
      <c r="O124" s="5"/>
      <c r="P124" s="5"/>
      <c r="Q124" s="5"/>
    </row>
    <row r="125" spans="1:18" x14ac:dyDescent="0.25">
      <c r="A125" s="163" t="s">
        <v>810</v>
      </c>
      <c r="B125" s="5"/>
      <c r="C125" s="5"/>
      <c r="D125" s="5"/>
      <c r="E125" s="5"/>
      <c r="F125" s="5"/>
      <c r="G125" s="5"/>
      <c r="H125" s="5"/>
      <c r="I125" s="5"/>
      <c r="J125" s="5"/>
      <c r="K125" s="5"/>
      <c r="L125" s="5"/>
      <c r="M125" s="5"/>
      <c r="N125" s="5"/>
      <c r="O125" s="5"/>
      <c r="P125" s="5"/>
      <c r="Q125" s="5"/>
    </row>
    <row r="126" spans="1:18" x14ac:dyDescent="0.25">
      <c r="A126" s="163"/>
      <c r="B126" s="5"/>
      <c r="C126" s="5"/>
      <c r="D126" s="5"/>
      <c r="E126" s="5"/>
      <c r="F126" s="5"/>
      <c r="G126" s="5"/>
      <c r="H126" s="5"/>
      <c r="I126" s="5"/>
      <c r="J126" s="5"/>
      <c r="K126" s="5"/>
      <c r="L126" s="5"/>
      <c r="M126" s="5"/>
      <c r="N126" s="5"/>
      <c r="O126" s="5"/>
      <c r="P126" s="5"/>
      <c r="Q126" s="5"/>
    </row>
    <row r="127" spans="1:18" x14ac:dyDescent="0.25">
      <c r="A127" s="163" t="s">
        <v>811</v>
      </c>
    </row>
    <row r="128" spans="1:18" x14ac:dyDescent="0.25">
      <c r="A128" s="163" t="s">
        <v>93</v>
      </c>
    </row>
    <row r="129" spans="1:7" x14ac:dyDescent="0.25">
      <c r="A129" s="372" t="s">
        <v>816</v>
      </c>
      <c r="B129" s="372"/>
      <c r="C129" s="372"/>
      <c r="D129" s="372"/>
      <c r="E129" s="372"/>
      <c r="F129" s="372"/>
      <c r="G129" s="372"/>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33" t="s">
        <v>216</v>
      </c>
      <c r="F17" s="333"/>
      <c r="G17" s="333"/>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6"/>
  <sheetViews>
    <sheetView showGridLines="0" workbookViewId="0">
      <selection activeCell="C4" sqref="C4"/>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ht="24.75" customHeight="1" x14ac:dyDescent="0.25">
      <c r="A1" s="57" t="s">
        <v>844</v>
      </c>
    </row>
    <row r="2" spans="1:3" x14ac:dyDescent="0.25">
      <c r="A2" s="28" t="s">
        <v>16</v>
      </c>
      <c r="B2" s="29" t="s">
        <v>17</v>
      </c>
      <c r="C2" s="30" t="s">
        <v>18</v>
      </c>
    </row>
    <row r="3" spans="1:3" x14ac:dyDescent="0.25">
      <c r="A3" s="301">
        <v>43806</v>
      </c>
      <c r="B3" s="302" t="s">
        <v>850</v>
      </c>
      <c r="C3" s="303" t="s">
        <v>853</v>
      </c>
    </row>
    <row r="4" spans="1:3" x14ac:dyDescent="0.25">
      <c r="A4" s="301">
        <v>43806</v>
      </c>
      <c r="B4" s="302" t="s">
        <v>835</v>
      </c>
      <c r="C4" s="303" t="s">
        <v>845</v>
      </c>
    </row>
    <row r="5" spans="1:3" x14ac:dyDescent="0.25">
      <c r="A5" s="301">
        <v>43806</v>
      </c>
      <c r="B5" s="302" t="s">
        <v>832</v>
      </c>
      <c r="C5" s="303" t="s">
        <v>833</v>
      </c>
    </row>
    <row r="6" spans="1:3" x14ac:dyDescent="0.25">
      <c r="A6" s="301">
        <v>43806</v>
      </c>
      <c r="B6" s="302" t="s">
        <v>824</v>
      </c>
      <c r="C6" s="303" t="s">
        <v>834</v>
      </c>
    </row>
    <row r="7" spans="1:3" x14ac:dyDescent="0.25">
      <c r="A7" s="220">
        <v>43658</v>
      </c>
      <c r="B7" s="221" t="s">
        <v>818</v>
      </c>
      <c r="C7" s="222" t="s">
        <v>819</v>
      </c>
    </row>
    <row r="8" spans="1:3" x14ac:dyDescent="0.25">
      <c r="A8" s="220">
        <v>43655</v>
      </c>
      <c r="B8" s="221" t="s">
        <v>814</v>
      </c>
      <c r="C8" s="222" t="s">
        <v>817</v>
      </c>
    </row>
    <row r="9" spans="1:3" x14ac:dyDescent="0.25">
      <c r="A9" s="220">
        <v>43646</v>
      </c>
      <c r="B9" s="221" t="s">
        <v>294</v>
      </c>
      <c r="C9" s="222" t="s">
        <v>295</v>
      </c>
    </row>
    <row r="10" spans="1:3" x14ac:dyDescent="0.25">
      <c r="A10" s="220">
        <v>43534</v>
      </c>
      <c r="B10" s="221" t="s">
        <v>292</v>
      </c>
      <c r="C10" s="222" t="s">
        <v>293</v>
      </c>
    </row>
    <row r="11" spans="1:3" x14ac:dyDescent="0.25">
      <c r="A11" s="93">
        <v>43421</v>
      </c>
      <c r="B11" s="94" t="s">
        <v>235</v>
      </c>
      <c r="C11" s="95" t="s">
        <v>236</v>
      </c>
    </row>
    <row r="12" spans="1:3" x14ac:dyDescent="0.25">
      <c r="A12" s="93">
        <v>43365</v>
      </c>
      <c r="B12" s="94" t="s">
        <v>155</v>
      </c>
      <c r="C12" s="95" t="s">
        <v>184</v>
      </c>
    </row>
    <row r="13" spans="1:3" x14ac:dyDescent="0.25">
      <c r="A13" s="93">
        <v>42795</v>
      </c>
      <c r="B13" s="94" t="s">
        <v>111</v>
      </c>
      <c r="C13" s="95" t="s">
        <v>116</v>
      </c>
    </row>
    <row r="14" spans="1:3" x14ac:dyDescent="0.25">
      <c r="A14" s="93">
        <v>42769</v>
      </c>
      <c r="B14" s="94" t="s">
        <v>103</v>
      </c>
      <c r="C14" s="95" t="s">
        <v>104</v>
      </c>
    </row>
    <row r="15" spans="1:3" x14ac:dyDescent="0.25">
      <c r="A15" s="93">
        <v>42747</v>
      </c>
      <c r="B15" s="94" t="s">
        <v>101</v>
      </c>
      <c r="C15" s="95" t="s">
        <v>102</v>
      </c>
    </row>
    <row r="16" spans="1:3" x14ac:dyDescent="0.25">
      <c r="A16" s="93">
        <v>42738</v>
      </c>
      <c r="B16" s="94" t="s">
        <v>100</v>
      </c>
      <c r="C16" s="95" t="s">
        <v>154</v>
      </c>
    </row>
    <row r="17" spans="1:3" x14ac:dyDescent="0.25">
      <c r="A17" s="93">
        <v>42736</v>
      </c>
      <c r="B17" s="94" t="s">
        <v>61</v>
      </c>
      <c r="C17" s="95" t="s">
        <v>79</v>
      </c>
    </row>
    <row r="18" spans="1:3" x14ac:dyDescent="0.25">
      <c r="A18" s="90">
        <v>42649</v>
      </c>
      <c r="B18" s="91" t="s">
        <v>59</v>
      </c>
      <c r="C18" s="92" t="s">
        <v>60</v>
      </c>
    </row>
    <row r="19" spans="1:3" x14ac:dyDescent="0.25">
      <c r="A19" s="90">
        <v>42646</v>
      </c>
      <c r="B19" s="91" t="s">
        <v>54</v>
      </c>
      <c r="C19" s="92" t="s">
        <v>58</v>
      </c>
    </row>
    <row r="20" spans="1:3" x14ac:dyDescent="0.25">
      <c r="A20" s="90">
        <v>42634</v>
      </c>
      <c r="B20" s="91" t="s">
        <v>49</v>
      </c>
      <c r="C20" s="92" t="s">
        <v>51</v>
      </c>
    </row>
    <row r="21" spans="1:3" x14ac:dyDescent="0.25">
      <c r="A21" s="90">
        <v>42623</v>
      </c>
      <c r="B21" s="91" t="s">
        <v>32</v>
      </c>
      <c r="C21" s="92" t="s">
        <v>36</v>
      </c>
    </row>
    <row r="22" spans="1:3" x14ac:dyDescent="0.25">
      <c r="A22" s="90">
        <v>42560</v>
      </c>
      <c r="B22" s="91" t="s">
        <v>28</v>
      </c>
      <c r="C22" s="92" t="s">
        <v>29</v>
      </c>
    </row>
    <row r="23" spans="1:3" x14ac:dyDescent="0.25">
      <c r="A23" s="90">
        <v>42554</v>
      </c>
      <c r="B23" s="91" t="s">
        <v>26</v>
      </c>
      <c r="C23" s="92" t="s">
        <v>27</v>
      </c>
    </row>
    <row r="24" spans="1:3" x14ac:dyDescent="0.25">
      <c r="A24" s="90">
        <v>42286</v>
      </c>
      <c r="B24" s="91" t="s">
        <v>23</v>
      </c>
      <c r="C24" s="92" t="s">
        <v>24</v>
      </c>
    </row>
    <row r="25" spans="1:3" x14ac:dyDescent="0.25">
      <c r="A25" s="90">
        <v>42264</v>
      </c>
      <c r="B25" s="91" t="s">
        <v>21</v>
      </c>
      <c r="C25" s="92" t="s">
        <v>22</v>
      </c>
    </row>
    <row r="26" spans="1:3" x14ac:dyDescent="0.25">
      <c r="A26" s="90">
        <v>42216</v>
      </c>
      <c r="B26" s="91" t="s">
        <v>19</v>
      </c>
      <c r="C26" s="92" t="s">
        <v>20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2019-12-08T00:09:26Z</dcterms:modified>
</cp:coreProperties>
</file>