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0.2 - Frequentist or Bayesian\"/>
    </mc:Choice>
  </mc:AlternateContent>
  <xr:revisionPtr revIDLastSave="0" documentId="13_ncr:1_{3DF6F3A5-15B6-40EF-99BA-8A38677F289C}"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24" l="1"/>
  <c r="C9" i="19"/>
  <c r="H109" i="28"/>
  <c r="E108" i="15"/>
  <c r="C108" i="7"/>
  <c r="C108" i="14"/>
  <c r="B76" i="5"/>
  <c r="B75" i="5"/>
  <c r="X4" i="24"/>
  <c r="C4" i="28"/>
  <c r="DU4" i="24" l="1"/>
  <c r="DT4" i="24" s="1"/>
  <c r="E150" i="28"/>
  <c r="T104" i="28"/>
  <c r="H104" i="28"/>
  <c r="I103" i="28"/>
  <c r="G103" i="28"/>
  <c r="I102" i="28"/>
  <c r="G102" i="28"/>
  <c r="I101" i="28"/>
  <c r="G101" i="28"/>
  <c r="I100" i="28"/>
  <c r="G100" i="28"/>
  <c r="I99" i="28"/>
  <c r="G99" i="28"/>
  <c r="I98" i="28"/>
  <c r="L98" i="28" s="1"/>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N81" i="28" s="1"/>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N53" i="28" s="1"/>
  <c r="I52" i="28"/>
  <c r="G52" i="28"/>
  <c r="AC52" i="28" s="1"/>
  <c r="HP52" i="28" s="1"/>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X30" i="28" l="1"/>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B70" i="28"/>
  <c r="D70" i="28" s="1"/>
  <c r="M18" i="28"/>
  <c r="Z36" i="28"/>
  <c r="AC48" i="28"/>
  <c r="X76" i="28"/>
  <c r="R71" i="28"/>
  <c r="KS71" i="28" s="1"/>
  <c r="V77" i="28"/>
  <c r="R88" i="28"/>
  <c r="N38" i="28"/>
  <c r="Y72" i="28"/>
  <c r="AA22" i="28"/>
  <c r="AA28" i="28"/>
  <c r="Z68" i="28"/>
  <c r="AC6" i="28"/>
  <c r="DZ6" i="28" s="1"/>
  <c r="EA6" i="28" s="1"/>
  <c r="EB6" i="28" s="1"/>
  <c r="EC6" i="28" s="1"/>
  <c r="AC12" i="28"/>
  <c r="M8" i="28"/>
  <c r="AC8" i="28"/>
  <c r="DZ8" i="28" s="1"/>
  <c r="AC27" i="28"/>
  <c r="FK27" i="28" s="1"/>
  <c r="AA36" i="28"/>
  <c r="L48" i="28"/>
  <c r="M63" i="28"/>
  <c r="L73" i="28"/>
  <c r="R77" i="28"/>
  <c r="B77" i="28" s="1"/>
  <c r="D77" i="28" s="1"/>
  <c r="AC23" i="28"/>
  <c r="HS23" i="28" s="1"/>
  <c r="X27" i="28"/>
  <c r="AA69" i="28"/>
  <c r="AC78" i="28"/>
  <c r="GD78" i="28" s="1"/>
  <c r="M89" i="28"/>
  <c r="L12" i="28"/>
  <c r="X23" i="28"/>
  <c r="AA50" i="28"/>
  <c r="M60" i="28"/>
  <c r="AC69" i="28"/>
  <c r="FD69" i="28" s="1"/>
  <c r="L84" i="28"/>
  <c r="AA23" i="28"/>
  <c r="L96" i="28"/>
  <c r="AC50" i="28"/>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DM52" i="28"/>
  <c r="L76" i="28"/>
  <c r="M78" i="28"/>
  <c r="X82" i="28"/>
  <c r="W84" i="28"/>
  <c r="Y40" i="28"/>
  <c r="L91" i="28"/>
  <c r="M6" i="28"/>
  <c r="M14" i="28"/>
  <c r="Z28" i="28"/>
  <c r="R39" i="28"/>
  <c r="AC51" i="28"/>
  <c r="FI52" i="28"/>
  <c r="R76" i="28"/>
  <c r="N78" i="28"/>
  <c r="Y82" i="28"/>
  <c r="R93" i="28"/>
  <c r="L71" i="28"/>
  <c r="R6" i="28"/>
  <c r="R14" i="28"/>
  <c r="JQ14" i="28" s="1"/>
  <c r="L20" i="28"/>
  <c r="L23" i="28"/>
  <c r="N46" i="28"/>
  <c r="HE52" i="28"/>
  <c r="V69" i="28"/>
  <c r="M74" i="28"/>
  <c r="W76" i="28"/>
  <c r="R78" i="28"/>
  <c r="B78" i="28" s="1"/>
  <c r="D78" i="28" s="1"/>
  <c r="N85" i="28"/>
  <c r="M84" i="28"/>
  <c r="Z40" i="28"/>
  <c r="BQ52" i="28"/>
  <c r="AA68" i="28"/>
  <c r="V84" i="28"/>
  <c r="W14" i="28"/>
  <c r="N36" i="28"/>
  <c r="W39" i="28"/>
  <c r="R46" i="28"/>
  <c r="R48" i="28"/>
  <c r="IC48" i="28" s="1"/>
  <c r="Y78" i="28"/>
  <c r="AA45" i="28"/>
  <c r="L51" i="28"/>
  <c r="AC71" i="28"/>
  <c r="GQ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L66" i="28"/>
  <c r="FS78" i="28"/>
  <c r="AC81" i="28"/>
  <c r="R85" i="28"/>
  <c r="NZ85" i="28" s="1"/>
  <c r="L94" i="28"/>
  <c r="W27" i="28"/>
  <c r="AC36" i="28"/>
  <c r="HC36" i="28" s="1"/>
  <c r="N43" i="28"/>
  <c r="AC47" i="28"/>
  <c r="EV47" i="28" s="1"/>
  <c r="M53" i="28"/>
  <c r="N66" i="28"/>
  <c r="FT78" i="28"/>
  <c r="V85" i="28"/>
  <c r="N89" i="28"/>
  <c r="W93" i="28"/>
  <c r="L79" i="28"/>
  <c r="L78" i="28"/>
  <c r="HO78" i="28"/>
  <c r="AA89" i="28"/>
  <c r="Z72" i="28"/>
  <c r="L8" i="28"/>
  <c r="N12" i="28"/>
  <c r="AC53" i="28"/>
  <c r="Z63" i="28"/>
  <c r="ID70" i="28"/>
  <c r="R75" i="28"/>
  <c r="NQ75" i="28" s="1"/>
  <c r="L82" i="28"/>
  <c r="L38" i="28"/>
  <c r="R12" i="28"/>
  <c r="Y17" i="28"/>
  <c r="V30" i="28"/>
  <c r="L44" i="28"/>
  <c r="L50" i="28"/>
  <c r="IN70" i="28"/>
  <c r="AA84" i="28"/>
  <c r="HJ46" i="28"/>
  <c r="BV46" i="28"/>
  <c r="GO46" i="28"/>
  <c r="AC34" i="28"/>
  <c r="HE34" i="28" s="1"/>
  <c r="V34" i="28"/>
  <c r="AC42" i="28"/>
  <c r="R42" i="28"/>
  <c r="B42" i="28" s="1"/>
  <c r="D42" i="28" s="1"/>
  <c r="L42" i="28"/>
  <c r="N6" i="28"/>
  <c r="N8" i="28"/>
  <c r="AC22" i="28"/>
  <c r="M22" i="28"/>
  <c r="W34" i="28"/>
  <c r="N42" i="28"/>
  <c r="PL48" i="28"/>
  <c r="KY48" i="28"/>
  <c r="KX48" i="28"/>
  <c r="JB48" i="28"/>
  <c r="MS48" i="28"/>
  <c r="L17" i="28"/>
  <c r="X17" i="28"/>
  <c r="L22" i="28"/>
  <c r="Y24" i="28"/>
  <c r="L10" i="28"/>
  <c r="M10" i="28"/>
  <c r="FP23" i="28"/>
  <c r="HI23" i="28"/>
  <c r="CV23" i="28"/>
  <c r="GQ23" i="28"/>
  <c r="CA23" i="28"/>
  <c r="GK23" i="28"/>
  <c r="BU23" i="28"/>
  <c r="BC23" i="28"/>
  <c r="AZ23" i="28"/>
  <c r="EU23" i="28"/>
  <c r="AW23" i="28"/>
  <c r="EO23" i="28"/>
  <c r="DQ23" i="28"/>
  <c r="Z25" i="28"/>
  <c r="AC25" i="28"/>
  <c r="N25" i="28"/>
  <c r="M25" i="28"/>
  <c r="Z29" i="28"/>
  <c r="AC29" i="28"/>
  <c r="FK29" i="28" s="1"/>
  <c r="N29" i="28"/>
  <c r="M29" i="28"/>
  <c r="AA37" i="28"/>
  <c r="L37" i="28"/>
  <c r="M26" i="28"/>
  <c r="R26" i="28"/>
  <c r="KU26" i="28" s="1"/>
  <c r="R10" i="28"/>
  <c r="S10" i="28" s="1"/>
  <c r="M5" i="28"/>
  <c r="N13" i="28"/>
  <c r="AC13" i="28"/>
  <c r="DZ13" i="28" s="1"/>
  <c r="EA13" i="28" s="1"/>
  <c r="R13" i="28"/>
  <c r="R9" i="28"/>
  <c r="M19" i="28"/>
  <c r="R19" i="28"/>
  <c r="MP19" i="28" s="1"/>
  <c r="N19" i="28"/>
  <c r="AA32" i="28"/>
  <c r="AC32" i="28"/>
  <c r="V32" i="28"/>
  <c r="N32" i="28"/>
  <c r="M32" i="28"/>
  <c r="L32" i="28"/>
  <c r="N10" i="28"/>
  <c r="AC9" i="28"/>
  <c r="AC10" i="28"/>
  <c r="DZ10" i="28" s="1"/>
  <c r="EA10" i="28" s="1"/>
  <c r="EB10" i="28" s="1"/>
  <c r="EC10" i="28" s="1"/>
  <c r="ED10" i="28" s="1"/>
  <c r="CY23" i="28"/>
  <c r="X34"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L31" i="28"/>
  <c r="M37" i="28"/>
  <c r="V14" i="28"/>
  <c r="AA29" i="28"/>
  <c r="IE30" i="28"/>
  <c r="LY30" i="28"/>
  <c r="N33" i="28"/>
  <c r="Z41" i="28"/>
  <c r="Z45" i="28"/>
  <c r="AA56" i="28"/>
  <c r="N56" i="28"/>
  <c r="M56" i="28"/>
  <c r="L56" i="28"/>
  <c r="MW30" i="28"/>
  <c r="N37" i="28"/>
  <c r="GB50" i="28"/>
  <c r="GA50" i="28"/>
  <c r="FQ50" i="28"/>
  <c r="EF50" i="28"/>
  <c r="BY50" i="28"/>
  <c r="AM50" i="28"/>
  <c r="X14" i="28"/>
  <c r="AC18" i="28"/>
  <c r="L19" i="28"/>
  <c r="AA25" i="28"/>
  <c r="N26" i="28"/>
  <c r="IR27" i="28"/>
  <c r="IG30" i="28"/>
  <c r="NI30" i="28"/>
  <c r="R33" i="28"/>
  <c r="NJ33" i="28" s="1"/>
  <c r="R37" i="28"/>
  <c r="LC37" i="28" s="1"/>
  <c r="L41" i="28"/>
  <c r="L45" i="28"/>
  <c r="Y14" i="28"/>
  <c r="L18" i="28"/>
  <c r="L25" i="28"/>
  <c r="MJ27" i="28"/>
  <c r="JE30" i="28"/>
  <c r="NS30" i="28"/>
  <c r="W37" i="28"/>
  <c r="M41" i="28"/>
  <c r="M45" i="28"/>
  <c r="AA59" i="28"/>
  <c r="Z59" i="28"/>
  <c r="Y59" i="28"/>
  <c r="AC14" i="28"/>
  <c r="CI14" i="28" s="1"/>
  <c r="OF27" i="28"/>
  <c r="JQ30" i="28"/>
  <c r="NT30" i="28"/>
  <c r="X37" i="28"/>
  <c r="N41" i="28"/>
  <c r="L43" i="28"/>
  <c r="N45" i="28"/>
  <c r="DK47" i="28"/>
  <c r="LH51" i="28"/>
  <c r="LG51" i="28"/>
  <c r="M12" i="28"/>
  <c r="N27" i="28"/>
  <c r="OG27" i="28"/>
  <c r="KA30" i="28"/>
  <c r="NU30" i="28"/>
  <c r="W33" i="28"/>
  <c r="Y37" i="28"/>
  <c r="AC41" i="28"/>
  <c r="R43" i="28"/>
  <c r="PH43" i="28" s="1"/>
  <c r="AC45" i="28"/>
  <c r="V16" i="28"/>
  <c r="V27" i="28"/>
  <c r="KB30" i="28"/>
  <c r="OS30" i="28"/>
  <c r="X33" i="28"/>
  <c r="AC37" i="28"/>
  <c r="M39" i="28"/>
  <c r="V43" i="28"/>
  <c r="M47" i="28"/>
  <c r="W16" i="28"/>
  <c r="M20" i="28"/>
  <c r="KC30" i="28"/>
  <c r="PE30" i="28"/>
  <c r="Y33" i="28"/>
  <c r="L36" i="28"/>
  <c r="V39" i="28"/>
  <c r="W43" i="28"/>
  <c r="L14" i="28"/>
  <c r="Y28" i="28"/>
  <c r="LA30" i="28"/>
  <c r="PO30" i="28"/>
  <c r="R34" i="28"/>
  <c r="KA34" i="28" s="1"/>
  <c r="M36" i="28"/>
  <c r="M42" i="28"/>
  <c r="X43" i="28"/>
  <c r="AA54" i="28"/>
  <c r="AC54" i="28"/>
  <c r="HL54" i="28" s="1"/>
  <c r="X54" i="28"/>
  <c r="W54" i="28"/>
  <c r="V54" i="28"/>
  <c r="R54" i="28"/>
  <c r="B54" i="28" s="1"/>
  <c r="D54" i="28" s="1"/>
  <c r="N54" i="28"/>
  <c r="M54" i="28"/>
  <c r="L54" i="28"/>
  <c r="N49" i="28"/>
  <c r="Y51" i="28"/>
  <c r="BO51" i="28"/>
  <c r="DK51" i="28"/>
  <c r="FG51" i="28"/>
  <c r="HC51" i="28"/>
  <c r="Y52" i="28"/>
  <c r="BR52" i="28"/>
  <c r="DN52" i="28"/>
  <c r="FJ52" i="28"/>
  <c r="HF52" i="28"/>
  <c r="R53" i="28"/>
  <c r="AC62" i="28"/>
  <c r="FN62" i="28" s="1"/>
  <c r="MU77" i="28"/>
  <c r="LH77" i="28"/>
  <c r="R100" i="28"/>
  <c r="B100" i="28" s="1"/>
  <c r="D100" i="28" s="1"/>
  <c r="W100" i="28"/>
  <c r="V100" i="28"/>
  <c r="BP51" i="28"/>
  <c r="DL51" i="28"/>
  <c r="FH51" i="28"/>
  <c r="HD51" i="28"/>
  <c r="BS52" i="28"/>
  <c r="DO52" i="28"/>
  <c r="FK52" i="28"/>
  <c r="HG52" i="28"/>
  <c r="N47" i="28"/>
  <c r="R49" i="28"/>
  <c r="B49" i="28" s="1"/>
  <c r="D49" i="28" s="1"/>
  <c r="AD51" i="28"/>
  <c r="BZ51" i="28"/>
  <c r="DV51" i="28"/>
  <c r="FR51" i="28"/>
  <c r="HN51" i="28"/>
  <c r="AG52" i="28"/>
  <c r="CC52" i="28"/>
  <c r="DY52" i="28"/>
  <c r="FU52" i="28"/>
  <c r="HQ52" i="28"/>
  <c r="W53" i="28"/>
  <c r="M58" i="28"/>
  <c r="Z101" i="28"/>
  <c r="Y101" i="28"/>
  <c r="R47" i="28"/>
  <c r="V49" i="28"/>
  <c r="AE51" i="28"/>
  <c r="CA51" i="28"/>
  <c r="DW51" i="28"/>
  <c r="FS51" i="28"/>
  <c r="HO51" i="28"/>
  <c r="AH52" i="28"/>
  <c r="CD52" i="28"/>
  <c r="DZ52" i="28"/>
  <c r="FV52" i="28"/>
  <c r="HR52" i="28"/>
  <c r="X53" i="28"/>
  <c r="L58" i="28"/>
  <c r="AA60" i="28"/>
  <c r="Z60" i="28"/>
  <c r="V60" i="28"/>
  <c r="L101" i="28"/>
  <c r="W47" i="28"/>
  <c r="V48" i="28"/>
  <c r="W49" i="28"/>
  <c r="AF51" i="28"/>
  <c r="CB51" i="28"/>
  <c r="DX51" i="28"/>
  <c r="FT51" i="28"/>
  <c r="HP51" i="28"/>
  <c r="AI52" i="28"/>
  <c r="CE52" i="28"/>
  <c r="EA52" i="28"/>
  <c r="FW52" i="28"/>
  <c r="HS52" i="28"/>
  <c r="Y53" i="28"/>
  <c r="M57" i="28"/>
  <c r="N58" i="28"/>
  <c r="L60" i="28"/>
  <c r="R67" i="28"/>
  <c r="B67" i="28" s="1"/>
  <c r="D67" i="28" s="1"/>
  <c r="X67" i="28"/>
  <c r="W67" i="28"/>
  <c r="V67" i="28"/>
  <c r="M67" i="28"/>
  <c r="Y47" i="28"/>
  <c r="X49" i="28"/>
  <c r="AP51" i="28"/>
  <c r="CL51" i="28"/>
  <c r="EH51" i="28"/>
  <c r="GD51" i="28"/>
  <c r="AS52" i="28"/>
  <c r="CO52" i="28"/>
  <c r="EK52" i="28"/>
  <c r="GG52" i="28"/>
  <c r="V5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JU57" i="28" s="1"/>
  <c r="W58" i="28"/>
  <c r="AA64" i="28"/>
  <c r="Z64" i="28"/>
  <c r="Y64" i="28"/>
  <c r="X64" i="28"/>
  <c r="N64" i="28"/>
  <c r="L80" i="28"/>
  <c r="AR51" i="28"/>
  <c r="CN51" i="28"/>
  <c r="EJ51" i="28"/>
  <c r="GF51" i="28"/>
  <c r="L52" i="28"/>
  <c r="AU52" i="28"/>
  <c r="CQ52" i="28"/>
  <c r="EM52" i="28"/>
  <c r="GI52" i="28"/>
  <c r="X55" i="28"/>
  <c r="X58" i="28"/>
  <c r="AA91" i="28"/>
  <c r="BB51" i="28"/>
  <c r="CX51" i="28"/>
  <c r="ET51" i="28"/>
  <c r="GP51" i="28"/>
  <c r="R52" i="28"/>
  <c r="B52" i="28" s="1"/>
  <c r="D52" i="28" s="1"/>
  <c r="BE52" i="28"/>
  <c r="DA52" i="28"/>
  <c r="EW52" i="28"/>
  <c r="GS52" i="28"/>
  <c r="DQ53" i="28"/>
  <c r="Y55" i="28"/>
  <c r="AC58" i="28"/>
  <c r="NA75" i="28"/>
  <c r="IC75" i="28"/>
  <c r="M51" i="28"/>
  <c r="BC51" i="28"/>
  <c r="CY51" i="28"/>
  <c r="EU51" i="28"/>
  <c r="GQ51" i="28"/>
  <c r="BF52" i="28"/>
  <c r="DB52" i="28"/>
  <c r="EX52" i="28"/>
  <c r="GT52" i="28"/>
  <c r="Z55" i="28"/>
  <c r="L62" i="28"/>
  <c r="EL71" i="28"/>
  <c r="IZ88" i="28"/>
  <c r="IY88" i="28"/>
  <c r="LG88" i="28"/>
  <c r="X91" i="28"/>
  <c r="AA47" i="28"/>
  <c r="N48" i="28"/>
  <c r="N51" i="28"/>
  <c r="BD51" i="28"/>
  <c r="CZ51" i="28"/>
  <c r="EV51" i="28"/>
  <c r="GR51" i="28"/>
  <c r="BG52" i="28"/>
  <c r="DC52" i="28"/>
  <c r="EY52" i="28"/>
  <c r="GU52" i="28"/>
  <c r="L53" i="28"/>
  <c r="Z56" i="28"/>
  <c r="R72" i="28"/>
  <c r="KA72" i="28" s="1"/>
  <c r="R95" i="28"/>
  <c r="B95" i="28" s="1"/>
  <c r="D95" i="28" s="1"/>
  <c r="W95" i="28"/>
  <c r="V95" i="28"/>
  <c r="M95" i="28"/>
  <c r="JZ70"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V75" i="28"/>
  <c r="AU81" i="28"/>
  <c r="CO81" i="28"/>
  <c r="EA81" i="28"/>
  <c r="FV81" i="28"/>
  <c r="HM81" i="28"/>
  <c r="M70" i="28"/>
  <c r="OC70" i="28"/>
  <c r="AE78" i="28"/>
  <c r="R81" i="28"/>
  <c r="B81" i="28" s="1"/>
  <c r="D81" i="28" s="1"/>
  <c r="BE81" i="28"/>
  <c r="CP81" i="28"/>
  <c r="EL81" i="28"/>
  <c r="FW81" i="28"/>
  <c r="HS81" i="28"/>
  <c r="Z92" i="28"/>
  <c r="MJ93" i="28"/>
  <c r="V98" i="28"/>
  <c r="X75" i="28"/>
  <c r="AF78" i="28"/>
  <c r="CQ81" i="28"/>
  <c r="EM81" i="28"/>
  <c r="GC81" i="28"/>
  <c r="NH93" i="28"/>
  <c r="U70" i="28"/>
  <c r="Y75" i="28"/>
  <c r="CA78" i="28"/>
  <c r="V79" i="28"/>
  <c r="Y81" i="28"/>
  <c r="BG81" i="28"/>
  <c r="CW81" i="28"/>
  <c r="ES81" i="28"/>
  <c r="GF81" i="28"/>
  <c r="M82" i="28"/>
  <c r="AA92" i="28"/>
  <c r="W98" i="28"/>
  <c r="V70" i="28"/>
  <c r="AC75" i="28"/>
  <c r="CB78" i="28"/>
  <c r="AC79" i="28"/>
  <c r="BM81" i="28"/>
  <c r="DA81" i="28"/>
  <c r="EV81" i="28"/>
  <c r="GH81" i="28"/>
  <c r="X98" i="28"/>
  <c r="V103" i="28"/>
  <c r="W70" i="28"/>
  <c r="N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R11" i="28"/>
  <c r="N11" i="28"/>
  <c r="M11" i="28"/>
  <c r="BY22" i="28"/>
  <c r="BW14" i="28"/>
  <c r="HK14" i="28"/>
  <c r="BX23" i="28"/>
  <c r="IS27" i="28"/>
  <c r="DZ12" i="28"/>
  <c r="AN14" i="28"/>
  <c r="GB14" i="28"/>
  <c r="KM27" i="28"/>
  <c r="FE14" i="28"/>
  <c r="Z18" i="28"/>
  <c r="KN27" i="28"/>
  <c r="X31" i="28"/>
  <c r="W31" i="28"/>
  <c r="V31" i="28"/>
  <c r="R31" i="28"/>
  <c r="B31" i="28" s="1"/>
  <c r="D31" i="28" s="1"/>
  <c r="N31" i="28"/>
  <c r="M31" i="28"/>
  <c r="AC31" i="28"/>
  <c r="AA31" i="28"/>
  <c r="Z31" i="28"/>
  <c r="Y31" i="28"/>
  <c r="EX34" i="28"/>
  <c r="DZ34" i="28"/>
  <c r="AT34" i="28"/>
  <c r="HQ34" i="28"/>
  <c r="DX34" i="28"/>
  <c r="CZ34" i="28"/>
  <c r="HO34" i="28"/>
  <c r="GQ34" i="28"/>
  <c r="CX34" i="28"/>
  <c r="BZ34" i="28"/>
  <c r="GO34" i="28"/>
  <c r="FQ34" i="28"/>
  <c r="BL34" i="28"/>
  <c r="AN34" i="28"/>
  <c r="EQ34" i="28"/>
  <c r="DS34" i="28"/>
  <c r="GV34" i="28"/>
  <c r="DD34" i="28"/>
  <c r="EO34" i="28"/>
  <c r="AW34" i="28"/>
  <c r="FM34" i="28"/>
  <c r="BU34" i="28"/>
  <c r="BI34" i="28"/>
  <c r="HG34" i="28"/>
  <c r="ET14"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EC27" i="28"/>
  <c r="M9" i="28"/>
  <c r="M13" i="28"/>
  <c r="DM14" i="28"/>
  <c r="W17" i="28"/>
  <c r="V17" i="28"/>
  <c r="R17" i="28"/>
  <c r="B17" i="28" s="1"/>
  <c r="D17" i="28" s="1"/>
  <c r="N17" i="28"/>
  <c r="M17" i="28"/>
  <c r="AC17" i="28"/>
  <c r="AA17" i="28"/>
  <c r="AA18"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MK27" i="28"/>
  <c r="FK34" i="28"/>
  <c r="BR14" i="28"/>
  <c r="HF14" i="28"/>
  <c r="OE27"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GK29" i="28"/>
  <c r="AW29" i="28"/>
  <c r="DD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X26" i="28"/>
  <c r="AA27" i="28"/>
  <c r="IS30" i="28"/>
  <c r="KO30" i="28"/>
  <c r="MK30" i="28"/>
  <c r="OG30" i="28"/>
  <c r="V25" i="28"/>
  <c r="Y26" i="28"/>
  <c r="L27" i="28"/>
  <c r="V29" i="28"/>
  <c r="JC30" i="28"/>
  <c r="KY30" i="28"/>
  <c r="MU30" i="28"/>
  <c r="OQ30" i="28"/>
  <c r="M23" i="28"/>
  <c r="W25" i="28"/>
  <c r="Z26" i="28"/>
  <c r="M27" i="28"/>
  <c r="W29" i="28"/>
  <c r="JD30" i="28"/>
  <c r="KZ30" i="28"/>
  <c r="MV30" i="28"/>
  <c r="OR30" i="28"/>
  <c r="X25" i="28"/>
  <c r="AA26" i="28"/>
  <c r="X29" i="28"/>
  <c r="X35" i="28"/>
  <c r="W35" i="28"/>
  <c r="V35" i="28"/>
  <c r="R35" i="28"/>
  <c r="B35" i="28" s="1"/>
  <c r="D35" i="28" s="1"/>
  <c r="N35" i="28"/>
  <c r="M35" i="28"/>
  <c r="AC35" i="28"/>
  <c r="Y25" i="28"/>
  <c r="L26" i="28"/>
  <c r="AC26" i="28"/>
  <c r="Y29" i="28"/>
  <c r="JO30" i="28"/>
  <c r="LK30" i="28"/>
  <c r="NG30" i="28"/>
  <c r="PC30" i="28"/>
  <c r="BA32" i="28"/>
  <c r="CW32" i="28"/>
  <c r="ES32" i="28"/>
  <c r="GO32" i="28"/>
  <c r="L35" i="28"/>
  <c r="JP30" i="28"/>
  <c r="LL30" i="28"/>
  <c r="NH30" i="28"/>
  <c r="PD30" i="28"/>
  <c r="Y35" i="28"/>
  <c r="DT36" i="28"/>
  <c r="FO36" i="28"/>
  <c r="HV36" i="28"/>
  <c r="CH36" i="28"/>
  <c r="EO36" i="28"/>
  <c r="GV36" i="28"/>
  <c r="BH36" i="28"/>
  <c r="DO36" i="28"/>
  <c r="FV36" i="28"/>
  <c r="AH36" i="28"/>
  <c r="CO36" i="28"/>
  <c r="EV36" i="28"/>
  <c r="DU36" i="28"/>
  <c r="KX39" i="28"/>
  <c r="NQ39" i="28"/>
  <c r="IC39" i="28"/>
  <c r="KV39" i="28"/>
  <c r="NC39" i="28"/>
  <c r="PJ39" i="28"/>
  <c r="JV39" i="28"/>
  <c r="MC39" i="28"/>
  <c r="OJ39" i="28"/>
  <c r="IV39" i="28"/>
  <c r="LC39" i="28"/>
  <c r="NJ39" i="28"/>
  <c r="NU39" i="28"/>
  <c r="IE39" i="28"/>
  <c r="JO39" i="28"/>
  <c r="JC39" i="28"/>
  <c r="PM34"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NF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JY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FC37" i="28"/>
  <c r="BC41" i="28"/>
  <c r="CY41" i="28"/>
  <c r="EU41" i="28"/>
  <c r="GQ41" i="28"/>
  <c r="OB42" i="28"/>
  <c r="Y44" i="28"/>
  <c r="AD45" i="28"/>
  <c r="LP46" i="28"/>
  <c r="CI50" i="28"/>
  <c r="N30" i="28"/>
  <c r="X32" i="28"/>
  <c r="AA33" i="28"/>
  <c r="N34" i="28"/>
  <c r="X36" i="28"/>
  <c r="AZ37" i="28"/>
  <c r="GN37" i="28"/>
  <c r="BM41" i="28"/>
  <c r="DI41" i="28"/>
  <c r="FE41" i="28"/>
  <c r="HA41" i="28"/>
  <c r="Z44" i="28"/>
  <c r="MX46" i="28"/>
  <c r="CJ50" i="28"/>
  <c r="Y32" i="28"/>
  <c r="AC33" i="28"/>
  <c r="Y36" i="28"/>
  <c r="EG37" i="28"/>
  <c r="BN41" i="28"/>
  <c r="DJ41" i="28"/>
  <c r="FF41" i="28"/>
  <c r="HB41" i="28"/>
  <c r="OM42" i="28"/>
  <c r="MQ42" i="28"/>
  <c r="ME42" i="28"/>
  <c r="LG42" i="28"/>
  <c r="IY42" i="28"/>
  <c r="OX42" i="28"/>
  <c r="OL42" i="28"/>
  <c r="NN42" i="28"/>
  <c r="LF42" i="28"/>
  <c r="JJ42" i="28"/>
  <c r="IX42" i="28"/>
  <c r="HZ42" i="28"/>
  <c r="NM42" i="28"/>
  <c r="LQ42" i="28"/>
  <c r="LE42" i="28"/>
  <c r="KG42" i="28"/>
  <c r="HY42" i="28"/>
  <c r="OJ42" i="28"/>
  <c r="NX42" i="28"/>
  <c r="NL42" i="28"/>
  <c r="MN42" i="28"/>
  <c r="KF42" i="28"/>
  <c r="IV42" i="28"/>
  <c r="IJ42" i="28"/>
  <c r="HX42" i="28"/>
  <c r="OU42" i="28"/>
  <c r="MM42" i="28"/>
  <c r="LC42" i="28"/>
  <c r="KQ42" i="28"/>
  <c r="KE42" i="28"/>
  <c r="JG42" i="28"/>
  <c r="OT42" i="28"/>
  <c r="NJ42" i="28"/>
  <c r="MX42" i="28"/>
  <c r="ML42" i="28"/>
  <c r="LN42" i="28"/>
  <c r="JF42" i="28"/>
  <c r="PE42" i="28"/>
  <c r="OS42" i="28"/>
  <c r="OG42" i="28"/>
  <c r="NI42" i="28"/>
  <c r="LA42" i="28"/>
  <c r="JQ42" i="28"/>
  <c r="JE42" i="28"/>
  <c r="IS42" i="28"/>
  <c r="PD42" i="28"/>
  <c r="MV42" i="28"/>
  <c r="LL42" i="28"/>
  <c r="KZ42" i="28"/>
  <c r="KN42" i="28"/>
  <c r="JP42" i="28"/>
  <c r="PC42" i="28"/>
  <c r="NS42" i="28"/>
  <c r="NG42" i="28"/>
  <c r="MU42" i="28"/>
  <c r="LW42" i="28"/>
  <c r="JO42" i="28"/>
  <c r="IE42" i="28"/>
  <c r="IP42" i="28"/>
  <c r="KL42" i="28"/>
  <c r="OD42" i="28"/>
  <c r="AA44" i="28"/>
  <c r="MY46" i="28"/>
  <c r="DU50" i="28"/>
  <c r="Z32" i="28"/>
  <c r="M33" i="28"/>
  <c r="EH37" i="28"/>
  <c r="X40" i="28"/>
  <c r="W40" i="28"/>
  <c r="V40" i="28"/>
  <c r="R40" i="28"/>
  <c r="B40" i="28" s="1"/>
  <c r="D40" i="28" s="1"/>
  <c r="N40" i="28"/>
  <c r="M40" i="28"/>
  <c r="AC40" i="28"/>
  <c r="BO41" i="28"/>
  <c r="DK41" i="28"/>
  <c r="FG41" i="28"/>
  <c r="S42" i="28"/>
  <c r="MR42" i="28"/>
  <c r="ON42" i="28"/>
  <c r="AP45" i="28"/>
  <c r="CL45" i="28"/>
  <c r="HW46" i="28"/>
  <c r="MZ46" i="28"/>
  <c r="EE50"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KW42" i="28"/>
  <c r="MS42" i="28"/>
  <c r="AQ45" i="28"/>
  <c r="IU46" i="28"/>
  <c r="OH46" i="28"/>
  <c r="V38" i="28"/>
  <c r="Y39" i="28"/>
  <c r="R41" i="28"/>
  <c r="B41" i="28" s="1"/>
  <c r="D41" i="28" s="1"/>
  <c r="C42"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OV47" i="28"/>
  <c r="JH47" i="28"/>
  <c r="LO47" i="28"/>
  <c r="NV47" i="28"/>
  <c r="IH47" i="28"/>
  <c r="KC47" i="28"/>
  <c r="LX47" i="28"/>
  <c r="OE47" i="28"/>
  <c r="IQ47" i="28"/>
  <c r="KX47" i="28"/>
  <c r="NQ47" i="28"/>
  <c r="IC47" i="28"/>
  <c r="LT51" i="28"/>
  <c r="NP51" i="28"/>
  <c r="Y38" i="28"/>
  <c r="AC39" i="28"/>
  <c r="V41" i="28"/>
  <c r="Y42" i="28"/>
  <c r="AC43" i="28"/>
  <c r="V45" i="28"/>
  <c r="Y46" i="28"/>
  <c r="AL46" i="28"/>
  <c r="BJ46" i="28"/>
  <c r="CH46" i="28"/>
  <c r="DF46" i="28"/>
  <c r="ED46" i="28"/>
  <c r="FB46" i="28"/>
  <c r="GA46" i="28"/>
  <c r="HA46" i="28"/>
  <c r="PL47" i="28"/>
  <c r="MD51" i="28"/>
  <c r="NA57" i="28"/>
  <c r="OH57" i="28"/>
  <c r="OQ57" i="28"/>
  <c r="KX57" i="28"/>
  <c r="Z38" i="28"/>
  <c r="W41" i="28"/>
  <c r="Z42" i="28"/>
  <c r="CU42" i="28"/>
  <c r="M43" i="28"/>
  <c r="W45" i="28"/>
  <c r="Z46" i="28"/>
  <c r="AM46" i="28"/>
  <c r="BK46" i="28"/>
  <c r="CI46" i="28"/>
  <c r="DG46" i="28"/>
  <c r="EE46" i="28"/>
  <c r="FC46" i="28"/>
  <c r="GB46" i="28"/>
  <c r="HG46" i="28"/>
  <c r="KV47"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IM53" i="28"/>
  <c r="JG53" i="28"/>
  <c r="W56" i="28"/>
  <c r="V56"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LS53" i="28"/>
  <c r="MM53"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HY53"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LU53" i="28"/>
  <c r="MQ53"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LF53" i="28"/>
  <c r="KT53" i="28"/>
  <c r="NA53" i="28"/>
  <c r="MO53" i="28"/>
  <c r="OI53" i="28"/>
  <c r="PE53" i="28"/>
  <c r="KC53" i="28"/>
  <c r="JQ53" i="28"/>
  <c r="LX53" i="28"/>
  <c r="LL53" i="28"/>
  <c r="OE53" i="28"/>
  <c r="NS53" i="28"/>
  <c r="IQ53" i="28"/>
  <c r="IE53"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S53" i="28"/>
  <c r="BQ53" i="28"/>
  <c r="PK53" i="28"/>
  <c r="W55" i="28"/>
  <c r="V55" i="28"/>
  <c r="R55" i="28"/>
  <c r="B55" i="28" s="1"/>
  <c r="D55" i="28" s="1"/>
  <c r="N55" i="28"/>
  <c r="M55" i="28"/>
  <c r="AC55" i="28"/>
  <c r="AC56"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IY53" i="28"/>
  <c r="JS53" i="28"/>
  <c r="L55"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IH53" i="28"/>
  <c r="IZ53" i="28"/>
  <c r="JT53" i="28"/>
  <c r="CZ54" i="28"/>
  <c r="IW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MR67" i="28"/>
  <c r="NT67" i="28"/>
  <c r="MY67" i="28"/>
  <c r="PE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MC77" i="28"/>
  <c r="W66" i="28"/>
  <c r="Z67" i="28"/>
  <c r="MM72" i="28"/>
  <c r="X66" i="28"/>
  <c r="AA67" i="28"/>
  <c r="V65" i="28"/>
  <c r="Y66" i="28"/>
  <c r="AC67" i="28"/>
  <c r="Z66" i="28"/>
  <c r="X68" i="28"/>
  <c r="W68" i="28"/>
  <c r="V68" i="28"/>
  <c r="M68" i="28"/>
  <c r="AC68"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L74" i="28"/>
  <c r="N74" i="28"/>
  <c r="AA74" i="28"/>
  <c r="Y74" i="28"/>
  <c r="Y65" i="28"/>
  <c r="AC66" i="28"/>
  <c r="N68" i="28"/>
  <c r="R68" i="28"/>
  <c r="B68" i="28" s="1"/>
  <c r="D68" i="28" s="1"/>
  <c r="R74" i="28"/>
  <c r="B74" i="28" s="1"/>
  <c r="D74" i="28" s="1"/>
  <c r="R69" i="28"/>
  <c r="B69" i="28" s="1"/>
  <c r="D69" i="28" s="1"/>
  <c r="C70" i="28" s="1"/>
  <c r="Y73" i="28"/>
  <c r="W73" i="28"/>
  <c r="R73" i="28"/>
  <c r="B73" i="28" s="1"/>
  <c r="D73" i="28" s="1"/>
  <c r="N73" i="28"/>
  <c r="AA73" i="28"/>
  <c r="W69" i="28"/>
  <c r="Z70" i="28"/>
  <c r="M73" i="28"/>
  <c r="X69" i="28"/>
  <c r="AA70" i="28"/>
  <c r="V73" i="28"/>
  <c r="Y69" i="28"/>
  <c r="AC70" i="28"/>
  <c r="AU71" i="28"/>
  <c r="BS71" i="28"/>
  <c r="CQ71" i="28"/>
  <c r="DO71" i="28"/>
  <c r="EM71" i="28"/>
  <c r="FK71" i="28"/>
  <c r="GI71" i="28"/>
  <c r="X73" i="28"/>
  <c r="Z69"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AC73" i="28"/>
  <c r="AC74" i="28"/>
  <c r="PM76" i="28"/>
  <c r="MX76" i="28"/>
  <c r="LH76" i="28"/>
  <c r="PH76" i="28"/>
  <c r="X71" i="28"/>
  <c r="AT75" i="28"/>
  <c r="BP75" i="28"/>
  <c r="CN75" i="28"/>
  <c r="DL75" i="28"/>
  <c r="EJ75" i="28"/>
  <c r="FH75" i="28"/>
  <c r="GF75" i="28"/>
  <c r="HE75" i="28"/>
  <c r="IF75" i="28"/>
  <c r="JL75" i="28"/>
  <c r="II76"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AA71" i="28"/>
  <c r="X74" i="28"/>
  <c r="AF75" i="28"/>
  <c r="AW75" i="28"/>
  <c r="BS75" i="28"/>
  <c r="CQ75" i="28"/>
  <c r="DO75" i="28"/>
  <c r="EM75" i="28"/>
  <c r="FK75" i="28"/>
  <c r="GI75" i="28"/>
  <c r="HM75" i="28"/>
  <c r="M71" i="28"/>
  <c r="Z74" i="28"/>
  <c r="HQ75"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BF75" i="28"/>
  <c r="CC75" i="28"/>
  <c r="DA75" i="28"/>
  <c r="DY75" i="28"/>
  <c r="EW75" i="28"/>
  <c r="FU75" i="28"/>
  <c r="GS75" i="28"/>
  <c r="HT75" i="28"/>
  <c r="IZ75" i="28"/>
  <c r="KB75" i="28"/>
  <c r="V76" i="28"/>
  <c r="N76" i="28"/>
  <c r="M76" i="28"/>
  <c r="AC76" i="28"/>
  <c r="AA76" i="28"/>
  <c r="Y76" i="28"/>
  <c r="AC87" i="28"/>
  <c r="AA87" i="28"/>
  <c r="Z87" i="28"/>
  <c r="W87" i="28"/>
  <c r="M87" i="28"/>
  <c r="L87" i="28"/>
  <c r="AP78" i="28"/>
  <c r="CL78" i="28"/>
  <c r="EH78"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AA77" i="28"/>
  <c r="BB78" i="28"/>
  <c r="CX78" i="28"/>
  <c r="ET78" i="28"/>
  <c r="GP78" i="28"/>
  <c r="NL79" i="28"/>
  <c r="Z75" i="28"/>
  <c r="BC78" i="28"/>
  <c r="CY78" i="28"/>
  <c r="EU78" i="28"/>
  <c r="GQ78" i="28"/>
  <c r="X83" i="28"/>
  <c r="W83" i="28"/>
  <c r="N83" i="28"/>
  <c r="M83" i="28"/>
  <c r="L83" i="28"/>
  <c r="AC83" i="28"/>
  <c r="AA83" i="28"/>
  <c r="Z83" i="28"/>
  <c r="Y83" i="28"/>
  <c r="V83" i="28"/>
  <c r="R83" i="28"/>
  <c r="B83" i="28" s="1"/>
  <c r="D83" i="28" s="1"/>
  <c r="AA75" i="28"/>
  <c r="OW78" i="28"/>
  <c r="JI78" i="28"/>
  <c r="LP78" i="28"/>
  <c r="NW78" i="28"/>
  <c r="II78" i="28"/>
  <c r="KP78" i="28"/>
  <c r="MK78" i="28"/>
  <c r="OF78" i="28"/>
  <c r="IR78" i="28"/>
  <c r="KY78" i="28"/>
  <c r="NF78" i="28"/>
  <c r="U78" i="28"/>
  <c r="KK78" i="28"/>
  <c r="BD78" i="28"/>
  <c r="CZ78" i="28"/>
  <c r="EV78" i="28"/>
  <c r="GR78" i="28"/>
  <c r="KJ78" i="28"/>
  <c r="Y77" i="28"/>
  <c r="X77" i="28"/>
  <c r="W77" i="28"/>
  <c r="BN78" i="28"/>
  <c r="DJ78" i="28"/>
  <c r="FF78" i="28"/>
  <c r="HB78" i="28"/>
  <c r="M75" i="28"/>
  <c r="BO78" i="28"/>
  <c r="DK78" i="28"/>
  <c r="FG78" i="28"/>
  <c r="HC78" i="28"/>
  <c r="L77" i="28"/>
  <c r="BP78" i="28"/>
  <c r="DL78" i="28"/>
  <c r="FH78" i="28"/>
  <c r="HD78" i="28"/>
  <c r="KV78" i="28"/>
  <c r="M77" i="28"/>
  <c r="AD78" i="28"/>
  <c r="BZ78" i="28"/>
  <c r="DV78" i="28"/>
  <c r="FR78" i="28"/>
  <c r="HN78" i="28"/>
  <c r="OX78" i="28"/>
  <c r="W79" i="28"/>
  <c r="AV79" i="28"/>
  <c r="EN79" i="28"/>
  <c r="EZ79" i="28"/>
  <c r="FL79" i="28"/>
  <c r="GJ79" i="28"/>
  <c r="KV80" i="28"/>
  <c r="IC81" i="28"/>
  <c r="JC81" i="28"/>
  <c r="KJ81" i="28"/>
  <c r="LJ81" i="28"/>
  <c r="MO81" i="28"/>
  <c r="NQ81" i="28"/>
  <c r="OQ81"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D81" i="28"/>
  <c r="JI81" i="28"/>
  <c r="KK81" i="28"/>
  <c r="LK81" i="28"/>
  <c r="MR81" i="28"/>
  <c r="NR81" i="28"/>
  <c r="S85" i="28"/>
  <c r="IS85" i="28"/>
  <c r="Y79" i="28"/>
  <c r="DF79" i="28"/>
  <c r="DR79" i="28"/>
  <c r="ED79" i="28"/>
  <c r="FB79"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LC80" i="28"/>
  <c r="NE80" i="28"/>
  <c r="S81" i="28"/>
  <c r="IK81" i="28"/>
  <c r="JM81" i="28"/>
  <c r="KM81" i="28"/>
  <c r="LT81" i="28"/>
  <c r="MT81" i="28"/>
  <c r="NY81" i="28"/>
  <c r="PA81" i="28"/>
  <c r="KL85" i="28"/>
  <c r="X78" i="28"/>
  <c r="AA79" i="28"/>
  <c r="CJ79" i="28"/>
  <c r="CV79" i="28"/>
  <c r="DH79" i="28"/>
  <c r="EF79" i="28"/>
  <c r="U81" i="28"/>
  <c r="AT81" i="28"/>
  <c r="BS81" i="28"/>
  <c r="CZ81" i="28"/>
  <c r="DZ81" i="28"/>
  <c r="FE81" i="28"/>
  <c r="GG81" i="28"/>
  <c r="HG81" i="28"/>
  <c r="IN81" i="28"/>
  <c r="JN81" i="28"/>
  <c r="KS81" i="28"/>
  <c r="LU81" i="28"/>
  <c r="MU81" i="28"/>
  <c r="OB81" i="28"/>
  <c r="PB81" i="28"/>
  <c r="KO85" i="28"/>
  <c r="CK79" i="28"/>
  <c r="CW79" i="28"/>
  <c r="DI79" i="28"/>
  <c r="DU79" i="28"/>
  <c r="ES79" i="28"/>
  <c r="IO81" i="28"/>
  <c r="JO81" i="28"/>
  <c r="KV81" i="28"/>
  <c r="LV81" i="28"/>
  <c r="NA81" i="28"/>
  <c r="OC81" i="28"/>
  <c r="PC81" i="28"/>
  <c r="KR85" i="28"/>
  <c r="Z78" i="28"/>
  <c r="M79" i="28"/>
  <c r="AD79" i="28"/>
  <c r="AP79" i="28"/>
  <c r="BB79" i="28"/>
  <c r="BN79" i="28"/>
  <c r="CL79" i="28"/>
  <c r="FR79" i="28"/>
  <c r="GD79" i="28"/>
  <c r="GP79" i="28"/>
  <c r="HB79" i="28"/>
  <c r="AX81" i="28"/>
  <c r="CB81" i="28"/>
  <c r="DB81" i="28"/>
  <c r="EG81" i="28"/>
  <c r="FI81" i="28"/>
  <c r="GI81" i="28"/>
  <c r="IP81" i="28"/>
  <c r="JU81" i="28"/>
  <c r="KW81" i="28"/>
  <c r="LW81" i="28"/>
  <c r="ND81" i="28"/>
  <c r="OD81" i="28"/>
  <c r="PI81" i="28"/>
  <c r="MH85" i="28"/>
  <c r="AA78" i="28"/>
  <c r="N79" i="28"/>
  <c r="AQ79" i="28"/>
  <c r="BC79" i="28"/>
  <c r="BO79" i="28"/>
  <c r="CA79" i="28"/>
  <c r="CY79" i="28"/>
  <c r="GE79" i="28"/>
  <c r="GQ79" i="28"/>
  <c r="HC79" i="28"/>
  <c r="HO79"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MI85" i="28"/>
  <c r="AF79" i="28"/>
  <c r="AR79" i="28"/>
  <c r="BP79" i="28"/>
  <c r="CN79" i="28"/>
  <c r="DX79" i="28"/>
  <c r="EJ79" i="28"/>
  <c r="EV79" i="28"/>
  <c r="FH79" i="28"/>
  <c r="FT79" i="28"/>
  <c r="GF79" i="28"/>
  <c r="GR79" i="28"/>
  <c r="HD79" i="28"/>
  <c r="CJ80" i="28"/>
  <c r="EE80" i="28"/>
  <c r="GK80" i="28"/>
  <c r="AW80" i="28"/>
  <c r="DB80" i="28"/>
  <c r="FI80" i="28"/>
  <c r="GQ80" i="28"/>
  <c r="AF81" i="28"/>
  <c r="BD81" i="28"/>
  <c r="CD81" i="28"/>
  <c r="DI81" i="28"/>
  <c r="EK81" i="28"/>
  <c r="FK81" i="28"/>
  <c r="GR81" i="28"/>
  <c r="HR81" i="28"/>
  <c r="IW81" i="28"/>
  <c r="JY81" i="28"/>
  <c r="KY81" i="28"/>
  <c r="MF81" i="28"/>
  <c r="NF81" i="28"/>
  <c r="OK81" i="28"/>
  <c r="PM81" i="28"/>
  <c r="MJ85" i="28"/>
  <c r="W81" i="28"/>
  <c r="Z82" i="28"/>
  <c r="MN84" i="28"/>
  <c r="MB84" i="28"/>
  <c r="LP84" i="28"/>
  <c r="OU84" i="28"/>
  <c r="OI84" i="28"/>
  <c r="NW84" i="28"/>
  <c r="JG84" i="28"/>
  <c r="IU84" i="28"/>
  <c r="II84" i="28"/>
  <c r="LM84" i="28"/>
  <c r="LA84" i="28"/>
  <c r="KO84" i="28"/>
  <c r="NH84" i="28"/>
  <c r="MV84" i="28"/>
  <c r="MJ84" i="28"/>
  <c r="PO84" i="28"/>
  <c r="PC84" i="28"/>
  <c r="OQ84" i="28"/>
  <c r="KA84" i="28"/>
  <c r="JO84" i="28"/>
  <c r="JC84" i="28"/>
  <c r="MH84" i="28"/>
  <c r="LV84" i="28"/>
  <c r="LJ84" i="28"/>
  <c r="PA84" i="28"/>
  <c r="OO84" i="28"/>
  <c r="OC84" i="28"/>
  <c r="JM84" i="28"/>
  <c r="JA84" i="28"/>
  <c r="IO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PI84" i="28"/>
  <c r="DM85" i="28"/>
  <c r="EM85" i="28"/>
  <c r="FT85" i="28"/>
  <c r="GT85" i="28"/>
  <c r="AC82" i="28"/>
  <c r="PJ84" i="28"/>
  <c r="ES85" i="28"/>
  <c r="FU85" i="28"/>
  <c r="GU85" i="28"/>
  <c r="Z81" i="28"/>
  <c r="BM85" i="28"/>
  <c r="CO85" i="28"/>
  <c r="DO85" i="28"/>
  <c r="EV85" i="28"/>
  <c r="FV85" i="28"/>
  <c r="HA85" i="28"/>
  <c r="X80" i="28"/>
  <c r="AA81" i="28"/>
  <c r="GN84" i="28"/>
  <c r="AZ84" i="28"/>
  <c r="CU84" i="28"/>
  <c r="FA84" i="28"/>
  <c r="HH84" i="28"/>
  <c r="BT84" i="28"/>
  <c r="EA84" i="28"/>
  <c r="GH84" i="28"/>
  <c r="AT84" i="28"/>
  <c r="DA84" i="28"/>
  <c r="GQ84" i="28"/>
  <c r="OL84" i="28"/>
  <c r="PL84" i="28"/>
  <c r="AI85" i="28"/>
  <c r="BP85" i="28"/>
  <c r="CP85" i="28"/>
  <c r="DU85" i="28"/>
  <c r="EW85" i="28"/>
  <c r="FW85" i="28"/>
  <c r="HD85" i="28"/>
  <c r="Z80" i="28"/>
  <c r="M81" i="28"/>
  <c r="GX84" i="28"/>
  <c r="HZ84" i="28"/>
  <c r="IZ84" i="28"/>
  <c r="KG84" i="28"/>
  <c r="AR85" i="28"/>
  <c r="BR85" i="28"/>
  <c r="CW85" i="28"/>
  <c r="DY85" i="28"/>
  <c r="EY85" i="28"/>
  <c r="GF85" i="28"/>
  <c r="HF85" i="28"/>
  <c r="IA84" i="28"/>
  <c r="AS85" i="28"/>
  <c r="BS85" i="28"/>
  <c r="CZ85" i="28"/>
  <c r="DZ85" i="28"/>
  <c r="FE85" i="28"/>
  <c r="GG85" i="28"/>
  <c r="HG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DY13" i="28" l="1"/>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C23" i="28"/>
  <c r="C74"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C84"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C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C9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C73"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C83"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C54"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C35"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C28"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C40"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C9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C87"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C25"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C15"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C63" i="28"/>
  <c r="IW37" i="28"/>
  <c r="OF37" i="28"/>
  <c r="KD14" i="28"/>
  <c r="IR37" i="28"/>
  <c r="C103" i="28"/>
  <c r="NO37" i="28"/>
  <c r="JJ37" i="28"/>
  <c r="OS37" i="28"/>
  <c r="IO14" i="28"/>
  <c r="OQ14" i="28"/>
  <c r="JX37" i="28"/>
  <c r="JV37" i="28"/>
  <c r="PE37" i="28"/>
  <c r="IC14" i="28"/>
  <c r="JA38" i="28"/>
  <c r="OZ38" i="28"/>
  <c r="LS8" i="28"/>
  <c r="C81" i="28"/>
  <c r="C65"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45" i="28"/>
  <c r="C24"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101" i="28"/>
  <c r="AE23" i="28"/>
  <c r="C31" i="28"/>
  <c r="C68" i="28"/>
  <c r="C50" i="28"/>
  <c r="C96" i="28"/>
  <c r="ER23" i="28"/>
  <c r="C78" i="28"/>
  <c r="C91"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LX10" i="28"/>
  <c r="EF10"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PD7" i="28"/>
  <c r="OR7" i="28"/>
  <c r="OF7" i="28"/>
  <c r="NT7" i="28"/>
  <c r="NH7" i="28"/>
  <c r="MV7" i="28"/>
  <c r="MJ7" i="28"/>
  <c r="LX7" i="28"/>
  <c r="PM7" i="28"/>
  <c r="PA7" i="28"/>
  <c r="OO7" i="28"/>
  <c r="OC7" i="28"/>
  <c r="NQ7" i="28"/>
  <c r="NE7" i="28"/>
  <c r="MS7" i="28"/>
  <c r="MG7" i="28"/>
  <c r="LU7" i="28"/>
  <c r="PL7" i="28"/>
  <c r="OZ7" i="28"/>
  <c r="ON7" i="28"/>
  <c r="OB7" i="28"/>
  <c r="NP7" i="28"/>
  <c r="ND7" i="28"/>
  <c r="MR7" i="28"/>
  <c r="MF7" i="28"/>
  <c r="LT7" i="28"/>
  <c r="PK7" i="28"/>
  <c r="OY7" i="28"/>
  <c r="OM7" i="28"/>
  <c r="OA7" i="28"/>
  <c r="NO7" i="28"/>
  <c r="NC7" i="28"/>
  <c r="MQ7" i="28"/>
  <c r="ME7" i="28"/>
  <c r="LS7" i="28"/>
  <c r="IM7" i="28"/>
  <c r="PJ7" i="28"/>
  <c r="OX7" i="28"/>
  <c r="OL7" i="28"/>
  <c r="NZ7" i="28"/>
  <c r="NN7" i="28"/>
  <c r="NB7" i="28"/>
  <c r="MP7" i="28"/>
  <c r="MD7" i="28"/>
  <c r="PC7" i="28"/>
  <c r="OE7" i="28"/>
  <c r="NG7" i="28"/>
  <c r="MI7" i="28"/>
  <c r="PH7" i="28"/>
  <c r="NL7" i="28"/>
  <c r="MM7" i="28"/>
  <c r="PB7" i="28"/>
  <c r="OD7" i="28"/>
  <c r="NF7" i="28"/>
  <c r="MH7" i="28"/>
  <c r="KL7" i="28"/>
  <c r="PG7" i="28"/>
  <c r="NJ7" i="28"/>
  <c r="OW7" i="28"/>
  <c r="NY7" i="28"/>
  <c r="NA7" i="28"/>
  <c r="MC7" i="28"/>
  <c r="ML7" i="28"/>
  <c r="OV7" i="28"/>
  <c r="NX7" i="28"/>
  <c r="MZ7" i="28"/>
  <c r="MB7" i="28"/>
  <c r="MN7" i="28"/>
  <c r="OI7" i="28"/>
  <c r="OU7" i="28"/>
  <c r="NW7" i="28"/>
  <c r="MY7" i="28"/>
  <c r="MA7" i="28"/>
  <c r="OT7" i="28"/>
  <c r="NV7" i="28"/>
  <c r="MX7" i="28"/>
  <c r="LZ7" i="28"/>
  <c r="S7" i="28"/>
  <c r="PO7" i="28"/>
  <c r="OQ7" i="28"/>
  <c r="NS7" i="28"/>
  <c r="MU7" i="28"/>
  <c r="LW7" i="28"/>
  <c r="OH7" i="28"/>
  <c r="PN7" i="28"/>
  <c r="OP7" i="28"/>
  <c r="NR7" i="28"/>
  <c r="MT7" i="28"/>
  <c r="LV7" i="28"/>
  <c r="PF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KM7" i="28" l="1"/>
  <c r="JM7" i="28"/>
  <c r="JH7" i="28"/>
  <c r="KV7" i="28"/>
  <c r="IV7" i="28"/>
  <c r="JV7" i="28"/>
  <c r="II7" i="28"/>
  <c r="KT7" i="28"/>
  <c r="KC7" i="28"/>
  <c r="JI7" i="28"/>
  <c r="LA7" i="28"/>
  <c r="LE7" i="28"/>
  <c r="JR7" i="28"/>
  <c r="IQ7" i="28"/>
  <c r="IO7" i="28"/>
  <c r="C47" i="28"/>
  <c r="C39" i="28"/>
  <c r="C38" i="28"/>
  <c r="C27" i="28"/>
  <c r="C34" i="28"/>
  <c r="C57" i="28"/>
  <c r="C37" i="28"/>
  <c r="C53" i="28"/>
  <c r="C82" i="28"/>
  <c r="EC13" i="28"/>
  <c r="LV13" i="28" s="1"/>
  <c r="C66" i="28"/>
  <c r="C75"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DT13" i="28"/>
  <c r="EC8" i="28"/>
  <c r="LU8" i="28"/>
  <c r="LR5" i="28"/>
  <c r="DX5" i="28"/>
  <c r="LZ10" i="28"/>
  <c r="EH10" i="28"/>
  <c r="EF6" i="28"/>
  <c r="LX6" i="28"/>
  <c r="EF13" i="28" l="1"/>
  <c r="DZ4" i="24"/>
  <c r="LR8" i="24"/>
  <c r="DN4" i="24"/>
  <c r="LH8" i="24"/>
  <c r="EE12" i="28"/>
  <c r="LW12" i="28"/>
  <c r="EE4" i="28"/>
  <c r="LX4" i="28" s="1"/>
  <c r="ED9" i="28"/>
  <c r="LV9" i="28"/>
  <c r="LQ9" i="28"/>
  <c r="DW9" i="28"/>
  <c r="LQ4" i="28"/>
  <c r="DW4" i="28"/>
  <c r="LN10" i="28"/>
  <c r="DT10" i="28"/>
  <c r="LY13" i="28"/>
  <c r="EG13" i="28"/>
  <c r="DV12" i="28"/>
  <c r="LP12" i="28"/>
  <c r="EG6" i="28"/>
  <c r="LY6" i="28"/>
  <c r="EI10" i="28"/>
  <c r="MA10" i="28"/>
  <c r="DV8" i="28"/>
  <c r="LP8" i="28"/>
  <c r="LQ5" i="28"/>
  <c r="DW5" i="28"/>
  <c r="HW107" i="28"/>
  <c r="HW108" i="28"/>
  <c r="HW109" i="28"/>
  <c r="HV104" i="28"/>
  <c r="AE104" i="28" s="1"/>
  <c r="EC5" i="28"/>
  <c r="LU5" i="28"/>
  <c r="DU6" i="28"/>
  <c r="LO6" i="28"/>
  <c r="LV8" i="28"/>
  <c r="ED8" i="28"/>
  <c r="LM13" i="28"/>
  <c r="DS13" i="28"/>
  <c r="LU11" i="28"/>
  <c r="EC11" i="28"/>
  <c r="LP11" i="28"/>
  <c r="DV11" i="28"/>
  <c r="EF4" i="28" l="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DR13" i="28"/>
  <c r="LL13" i="28"/>
  <c r="LO11" i="28"/>
  <c r="DU11" i="28"/>
  <c r="EG4" i="28"/>
  <c r="LY4" i="28"/>
  <c r="LN6" i="28"/>
  <c r="DT6" i="28"/>
  <c r="AF104" i="28"/>
  <c r="EH6" i="28"/>
  <c r="LZ6" i="28"/>
  <c r="ED5" i="28"/>
  <c r="LV5" i="28"/>
  <c r="LP5" i="28"/>
  <c r="DV5" i="28"/>
  <c r="LV11" i="28"/>
  <c r="ED11" i="28"/>
  <c r="DU12" i="28"/>
  <c r="LO12" i="28"/>
  <c r="HX109" i="28" l="1"/>
  <c r="HX110" i="28" s="1"/>
  <c r="EB4" i="24"/>
  <c r="LT8" i="24"/>
  <c r="DL4" i="24"/>
  <c r="LF8" i="24"/>
  <c r="PO107" i="28"/>
  <c r="PO110" i="28" s="1"/>
  <c r="LY12" i="28"/>
  <c r="EG12"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HY110" i="28" s="1"/>
  <c r="EC4" i="24"/>
  <c r="LU8" i="24"/>
  <c r="DK4" i="24"/>
  <c r="LE8" i="24"/>
  <c r="EH12" i="28"/>
  <c r="LZ12"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IA110"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IE110" i="28" s="1"/>
  <c r="EI4" i="24"/>
  <c r="MA8" i="24"/>
  <c r="DE4" i="24"/>
  <c r="KY8" i="24"/>
  <c r="EN12" i="28"/>
  <c r="MF12" i="28"/>
  <c r="MH13" i="28"/>
  <c r="EP13" i="28"/>
  <c r="LE10" i="28"/>
  <c r="DK10" i="28"/>
  <c r="DN4" i="28"/>
  <c r="LH4" i="28"/>
  <c r="DN9" i="28"/>
  <c r="LH9" i="28"/>
  <c r="ME9" i="28"/>
  <c r="EM9" i="28"/>
  <c r="IF108" i="28"/>
  <c r="IF109"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IG110" i="28" s="1"/>
  <c r="MC8" i="24"/>
  <c r="EK4" i="24"/>
  <c r="DC4" i="24"/>
  <c r="KW8" i="24"/>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IH110" i="28" s="1"/>
  <c r="MD8" i="24"/>
  <c r="EL4" i="24"/>
  <c r="DB4" i="24"/>
  <c r="KV8" i="24"/>
  <c r="EQ12" i="28"/>
  <c r="MI12" i="28"/>
  <c r="EP9" i="28"/>
  <c r="MH9" i="28"/>
  <c r="DK9" i="28"/>
  <c r="LE9" i="28"/>
  <c r="DK4" i="28"/>
  <c r="LE4" i="28"/>
  <c r="DH10" i="28"/>
  <c r="LB10" i="28"/>
  <c r="MK13" i="28"/>
  <c r="ES13" i="28"/>
  <c r="MJ4" i="28"/>
  <c r="ER4"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II110" i="28" s="1"/>
  <c r="ME8" i="24"/>
  <c r="EM4" i="24"/>
  <c r="DA4" i="24"/>
  <c r="KU8" i="24"/>
  <c r="ER12" i="28"/>
  <c r="MJ12" i="28"/>
  <c r="ML13" i="28"/>
  <c r="ET13" i="28"/>
  <c r="LA10" i="28"/>
  <c r="DG10" i="28"/>
  <c r="LD4" i="28"/>
  <c r="DJ4" i="28"/>
  <c r="LD9" i="28"/>
  <c r="DJ9" i="28"/>
  <c r="MI9" i="28"/>
  <c r="EQ9" i="28"/>
  <c r="EQ8" i="28"/>
  <c r="MI8" i="28"/>
  <c r="DI12" i="28"/>
  <c r="LC12" i="28"/>
  <c r="IJ108" i="28"/>
  <c r="IJ104" i="28"/>
  <c r="IJ107" i="28" s="1"/>
  <c r="AR104" i="28"/>
  <c r="DH6" i="28"/>
  <c r="LB6" i="28"/>
  <c r="EV10" i="28"/>
  <c r="MN10" i="28"/>
  <c r="LC11" i="28"/>
  <c r="DI11" i="28"/>
  <c r="EP5" i="28"/>
  <c r="MH5" i="28"/>
  <c r="LC8" i="28"/>
  <c r="DI8" i="28"/>
  <c r="DJ5" i="28"/>
  <c r="LD5" i="28"/>
  <c r="EP11" i="28"/>
  <c r="MH11" i="28"/>
  <c r="ET6" i="28"/>
  <c r="ML6" i="28"/>
  <c r="DF13" i="28"/>
  <c r="KZ13" i="28"/>
  <c r="ES4" i="28"/>
  <c r="MK4" i="28"/>
  <c r="IJ109" i="28" l="1"/>
  <c r="MF8" i="24"/>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IK110" i="28" s="1"/>
  <c r="MG8" i="24"/>
  <c r="EO4" i="24"/>
  <c r="CY4" i="24"/>
  <c r="KS8" i="24"/>
  <c r="ET12" i="28"/>
  <c r="ML12" i="28"/>
  <c r="MN13" i="28"/>
  <c r="EV13" i="28"/>
  <c r="DE10" i="28"/>
  <c r="KY10" i="28"/>
  <c r="LB4" i="28"/>
  <c r="DH4" i="28"/>
  <c r="LB9" i="28"/>
  <c r="DH9"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IL110" i="28" s="1"/>
  <c r="EP4" i="24"/>
  <c r="MH8" i="24"/>
  <c r="CX4" i="24"/>
  <c r="KR8" i="24"/>
  <c r="MM12" i="28"/>
  <c r="EU12" i="28"/>
  <c r="ET9" i="28"/>
  <c r="ML9" i="28"/>
  <c r="LA9" i="28"/>
  <c r="DG9" i="28"/>
  <c r="LA4" i="28"/>
  <c r="DG4" i="28"/>
  <c r="DD10" i="28"/>
  <c r="KX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IM110" i="28" s="1"/>
  <c r="MI8" i="24"/>
  <c r="EQ4" i="24"/>
  <c r="CW4" i="24"/>
  <c r="KQ8" i="24"/>
  <c r="MN12" i="28"/>
  <c r="EV12"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9" i="28"/>
  <c r="IP104" i="28"/>
  <c r="IP107" i="28" s="1"/>
  <c r="AX104" i="28"/>
  <c r="KW8" i="28"/>
  <c r="DC8" i="28"/>
  <c r="MQ4" i="28"/>
  <c r="EY4" i="28"/>
  <c r="ET4" i="24" l="1"/>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EU4" i="24"/>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IR110" i="28" s="1"/>
  <c r="EV4" i="24"/>
  <c r="MN8" i="24"/>
  <c r="CR4" i="24"/>
  <c r="MS12" i="28"/>
  <c r="FA12"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4" i="28"/>
  <c r="IS107" i="28" s="1"/>
  <c r="BA104" i="28"/>
  <c r="KQ13" i="28"/>
  <c r="CW13" i="28"/>
  <c r="EY11" i="28"/>
  <c r="MQ11" i="28"/>
  <c r="MU6" i="28"/>
  <c r="FC6" i="28"/>
  <c r="EY5" i="28"/>
  <c r="MQ5" i="28"/>
  <c r="IS109" i="28" l="1"/>
  <c r="IS110" i="28" s="1"/>
  <c r="MO8" i="24"/>
  <c r="EW4" i="24"/>
  <c r="KL8" i="24"/>
  <c r="CQ4" i="24"/>
  <c r="MT12" i="28"/>
  <c r="FB12" i="28"/>
  <c r="MV13" i="28"/>
  <c r="FD13" i="28"/>
  <c r="KQ10" i="28"/>
  <c r="CW10" i="28"/>
  <c r="KT4" i="28"/>
  <c r="CZ4" i="28"/>
  <c r="KT9" i="28"/>
  <c r="CZ9"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IV110" i="28" s="1"/>
  <c r="EZ4" i="24"/>
  <c r="MR8" i="24"/>
  <c r="CN4" i="24"/>
  <c r="KH8" i="24"/>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IW110" i="28" s="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FH6" i="28"/>
  <c r="MZ6" i="28"/>
  <c r="CU11" i="28"/>
  <c r="KO11" i="28"/>
  <c r="MW8" i="28"/>
  <c r="FE8" i="28"/>
  <c r="CU8" i="28"/>
  <c r="KO8" i="28"/>
  <c r="MV11" i="28"/>
  <c r="FD11" i="28"/>
  <c r="CV5" i="28"/>
  <c r="KP5" i="28"/>
  <c r="FG4" i="28"/>
  <c r="MY4" i="28"/>
  <c r="NB10" i="28"/>
  <c r="FJ10" i="28"/>
  <c r="IX109" i="28" l="1"/>
  <c r="IX110" i="28" s="1"/>
  <c r="FB4" i="24"/>
  <c r="MT8" i="24"/>
  <c r="CL4" i="24"/>
  <c r="KF8" i="24"/>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IY110" i="28" s="1"/>
  <c r="MU8" i="24"/>
  <c r="FC4" i="24"/>
  <c r="CK4" i="24"/>
  <c r="KE8" i="24"/>
  <c r="FH12" i="28"/>
  <c r="MZ12"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IZ110" i="28" s="1"/>
  <c r="MV8" i="24"/>
  <c r="FD4" i="24"/>
  <c r="CJ4" i="24"/>
  <c r="KD8" i="24"/>
  <c r="NA12" i="28"/>
  <c r="FI12"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JA110" i="28" s="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CP6" i="28"/>
  <c r="KJ6" i="28"/>
  <c r="JB109" i="28" l="1"/>
  <c r="JB110" i="28" s="1"/>
  <c r="MX8" i="24"/>
  <c r="FF4" i="24"/>
  <c r="CH4" i="24"/>
  <c r="KB8" i="24"/>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JC110" i="28" s="1"/>
  <c r="FG4" i="24"/>
  <c r="MY8" i="24"/>
  <c r="CG4" i="24"/>
  <c r="KA9" i="24"/>
  <c r="ND12" i="28"/>
  <c r="FL12"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JF110" i="28" s="1"/>
  <c r="FJ4" i="24"/>
  <c r="NB9" i="24"/>
  <c r="NB8" i="24"/>
  <c r="NA9" i="24"/>
  <c r="CD4" i="24"/>
  <c r="JX9" i="24"/>
  <c r="FO12" i="28"/>
  <c r="NG12"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9"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ND8" i="24" l="1"/>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s="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s="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9" i="28"/>
  <c r="JL108" i="28"/>
  <c r="JL104" i="28"/>
  <c r="JL107"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9" i="28"/>
  <c r="JP104" i="28"/>
  <c r="JP107" i="28" s="1"/>
  <c r="BX104" i="28"/>
  <c r="NN11" i="28"/>
  <c r="FV11" i="28"/>
  <c r="NT10" i="28"/>
  <c r="GB10" i="28"/>
  <c r="JW8" i="28"/>
  <c r="CC8" i="28"/>
  <c r="JP108" i="28" l="1"/>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9" i="28"/>
  <c r="JU104" i="28"/>
  <c r="JU107" i="28" s="1"/>
  <c r="CC104" i="28"/>
  <c r="JU108" i="28" l="1"/>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9"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9" i="28"/>
  <c r="JX104" i="28"/>
  <c r="JX107" i="28" s="1"/>
  <c r="CF104" i="28"/>
  <c r="NZ6" i="28"/>
  <c r="GH6" i="28"/>
  <c r="GJ10" i="28"/>
  <c r="OB10" i="28"/>
  <c r="JP5" i="28"/>
  <c r="BV5" i="28"/>
  <c r="BT6" i="28"/>
  <c r="JN6" i="28"/>
  <c r="JX108" i="28" l="1"/>
  <c r="GB4" i="24"/>
  <c r="NT9" i="24"/>
  <c r="NT8" i="24"/>
  <c r="BL4" i="24"/>
  <c r="JF9" i="24"/>
  <c r="GG12" i="28"/>
  <c r="NY12" i="28"/>
  <c r="JX110"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9" i="28"/>
  <c r="JY104" i="28"/>
  <c r="JY107"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9" i="28"/>
  <c r="KC104" i="28"/>
  <c r="KC108" i="28" s="1"/>
  <c r="CK104" i="28"/>
  <c r="OB8" i="28"/>
  <c r="GJ8" i="28"/>
  <c r="JG13" i="28"/>
  <c r="BM13" i="28"/>
  <c r="BO6" i="28"/>
  <c r="JI6" i="28"/>
  <c r="BP11" i="28"/>
  <c r="JJ11" i="28"/>
  <c r="JJ8" i="28"/>
  <c r="BP8" i="28"/>
  <c r="OD4" i="28"/>
  <c r="GL4" i="28"/>
  <c r="BP12" i="28"/>
  <c r="JJ12" i="28"/>
  <c r="NY9" i="24" l="1"/>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9" i="28"/>
  <c r="KG104" i="28"/>
  <c r="KG108" i="28" s="1"/>
  <c r="CO104" i="28"/>
  <c r="GQ6" i="28"/>
  <c r="OI6" i="28"/>
  <c r="OF8" i="28"/>
  <c r="GN8" i="28"/>
  <c r="JC13" i="28"/>
  <c r="BI13" i="28"/>
  <c r="OH4" i="28"/>
  <c r="GP4" i="28"/>
  <c r="JF11" i="28"/>
  <c r="BL11" i="28"/>
  <c r="OE11" i="28"/>
  <c r="GM11" i="28"/>
  <c r="JF12" i="28"/>
  <c r="BL12" i="28"/>
  <c r="GS10" i="28"/>
  <c r="OK10" i="28"/>
  <c r="OC8" i="24" l="1"/>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9" i="28"/>
  <c r="KM104" i="28"/>
  <c r="KM108" i="28" s="1"/>
  <c r="CU104" i="28"/>
  <c r="GQ4" i="24" l="1"/>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9" i="28"/>
  <c r="KP104" i="28"/>
  <c r="KP108" i="28" s="1"/>
  <c r="CX104" i="28"/>
  <c r="IW11" i="28"/>
  <c r="BC11" i="28"/>
  <c r="IT13" i="28"/>
  <c r="AZ13" i="28"/>
  <c r="GV5" i="28"/>
  <c r="ON5" i="28"/>
  <c r="IW8" i="28"/>
  <c r="BC8" i="28"/>
  <c r="OR6" i="28"/>
  <c r="GZ6" i="28"/>
  <c r="OL8" i="24" l="1"/>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ON9" i="24" l="1"/>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9" i="28"/>
  <c r="KS104" i="28"/>
  <c r="KS108" i="28" s="1"/>
  <c r="DA104" i="28"/>
  <c r="HC6" i="28"/>
  <c r="OU6" i="28"/>
  <c r="IS6" i="28"/>
  <c r="AY6" i="28"/>
  <c r="HB4" i="28"/>
  <c r="OT4" i="28"/>
  <c r="GY5" i="28"/>
  <c r="OQ5" i="28"/>
  <c r="OR8" i="28"/>
  <c r="GZ8" i="28"/>
  <c r="IQ13" i="28"/>
  <c r="AW13" i="28"/>
  <c r="IT11" i="28"/>
  <c r="AZ11" i="28"/>
  <c r="OO9" i="24" l="1"/>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9" i="28"/>
  <c r="KT104" i="28"/>
  <c r="KT108" i="28" s="1"/>
  <c r="DB104" i="28"/>
  <c r="AY8" i="28"/>
  <c r="IS8" i="28"/>
  <c r="AY12" i="28"/>
  <c r="IS12" i="28"/>
  <c r="HA8" i="28"/>
  <c r="OS8" i="28"/>
  <c r="AY11" i="28"/>
  <c r="IS11" i="28"/>
  <c r="GZ11" i="28"/>
  <c r="OR11" i="28"/>
  <c r="OP9" i="24" l="1"/>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9" i="28"/>
  <c r="KU104" i="28"/>
  <c r="KU108" i="28" s="1"/>
  <c r="DC104" i="28"/>
  <c r="OW6" i="28"/>
  <c r="HE6" i="28"/>
  <c r="OQ9" i="24" l="1"/>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9" i="28"/>
  <c r="KV104" i="28"/>
  <c r="KV108" i="28" s="1"/>
  <c r="DD104" i="28"/>
  <c r="HB5" i="28"/>
  <c r="OT5" i="28"/>
  <c r="AW12" i="28"/>
  <c r="IQ12" i="28"/>
  <c r="AT13" i="28"/>
  <c r="IN13" i="28"/>
  <c r="IR5" i="28"/>
  <c r="AX5" i="28"/>
  <c r="IQ11" i="28"/>
  <c r="AW11" i="28"/>
  <c r="OW4" i="28"/>
  <c r="HE4" i="28"/>
  <c r="OR9" i="24" l="1"/>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9" i="28"/>
  <c r="LB104" i="28"/>
  <c r="LB108" i="28" s="1"/>
  <c r="DJ104" i="28"/>
  <c r="HK4" i="28"/>
  <c r="PC4" i="28"/>
  <c r="OZ5" i="28"/>
  <c r="HH5" i="28"/>
  <c r="IK8" i="28"/>
  <c r="AQ8" i="28"/>
  <c r="IK11" i="28"/>
  <c r="AQ11" i="28"/>
  <c r="OZ11" i="28"/>
  <c r="HH11" i="28"/>
  <c r="AP6" i="28"/>
  <c r="IJ6" i="28"/>
  <c r="OX8" i="24" l="1"/>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AN4" i="28"/>
  <c r="IH4" i="28"/>
  <c r="AN9" i="28"/>
  <c r="IH9" i="28"/>
  <c r="PH13" i="28"/>
  <c r="HP13" i="28"/>
  <c r="HM9" i="28"/>
  <c r="PE9" i="28"/>
  <c r="AK10" i="28"/>
  <c r="IE10" i="28"/>
  <c r="AM8" i="28"/>
  <c r="IG8" i="28"/>
  <c r="AM12" i="28"/>
  <c r="IG12" i="28"/>
  <c r="ID13" i="28"/>
  <c r="AJ13" i="28"/>
  <c r="AN5" i="28"/>
  <c r="IH5" i="28"/>
  <c r="LF109" i="28"/>
  <c r="LF107" i="28"/>
  <c r="LF104" i="28"/>
  <c r="LF108" i="28" s="1"/>
  <c r="DN104" i="28"/>
  <c r="HR10" i="28"/>
  <c r="PJ10" i="28"/>
  <c r="IF6" i="28"/>
  <c r="AL6" i="28"/>
  <c r="PG4" i="28"/>
  <c r="HO4" i="28"/>
  <c r="AM11" i="28"/>
  <c r="IG11" i="28"/>
  <c r="PD11" i="28"/>
  <c r="HL11" i="28"/>
  <c r="PD5" i="28"/>
  <c r="HL5" i="28"/>
  <c r="HM8" i="28"/>
  <c r="PE8" i="28"/>
  <c r="HP6" i="28"/>
  <c r="PH6" i="28"/>
  <c r="LE110"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G110" i="28" l="1"/>
  <c r="LH109" i="28"/>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9" i="28"/>
  <c r="LN104" i="28"/>
  <c r="LN108" i="28" s="1"/>
  <c r="DV104" i="28"/>
  <c r="PL11" i="28"/>
  <c r="HT11" i="28"/>
  <c r="AD6" i="28"/>
  <c r="HW6" i="28" s="1"/>
  <c r="HX6" i="28"/>
  <c r="AE12" i="28"/>
  <c r="HY12" i="28"/>
  <c r="AF5" i="28"/>
  <c r="HZ5" i="28"/>
  <c r="PJ8" i="24" l="1"/>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HX9" i="28"/>
  <c r="AD9" i="28"/>
  <c r="HW9" i="28" s="1"/>
  <c r="HX4" i="28"/>
  <c r="AD4" i="28"/>
  <c r="HW4" i="28" s="1"/>
  <c r="HV5" i="28"/>
  <c r="PO5" i="28" s="1"/>
  <c r="PN5" i="28"/>
  <c r="PN11" i="28"/>
  <c r="HV11" i="28"/>
  <c r="PO11" i="28" s="1"/>
  <c r="LP104" i="28"/>
  <c r="LP108" i="28" s="1"/>
  <c r="DX104" i="28"/>
  <c r="HX5" i="28"/>
  <c r="AD5" i="28"/>
  <c r="HW5" i="28" s="1"/>
  <c r="LO110" i="28" l="1"/>
  <c r="LP109" i="28"/>
  <c r="LP107" i="28"/>
  <c r="LQ104" i="28"/>
  <c r="LQ108" i="28" s="1"/>
  <c r="DY104" i="28"/>
  <c r="LP110" i="28" l="1"/>
  <c r="LQ109" i="28"/>
  <c r="LQ107" i="28"/>
  <c r="LQ110" i="28" s="1"/>
  <c r="LR104" i="28"/>
  <c r="LR108" i="28" s="1"/>
  <c r="DZ104" i="28"/>
  <c r="LR109" i="28" l="1"/>
  <c r="LR107" i="28"/>
  <c r="LS104" i="28"/>
  <c r="LS108" i="28" s="1"/>
  <c r="EA104" i="28"/>
  <c r="LR110" i="28" l="1"/>
  <c r="LS109" i="28"/>
  <c r="LS107" i="28"/>
  <c r="LS110" i="28" s="1"/>
  <c r="LT104" i="28"/>
  <c r="LT108" i="28" s="1"/>
  <c r="EB104" i="28"/>
  <c r="LT109" i="28" l="1"/>
  <c r="LT107" i="28"/>
  <c r="LU104" i="28"/>
  <c r="LU108" i="28" s="1"/>
  <c r="EC104" i="28"/>
  <c r="LT110" i="28" l="1"/>
  <c r="LU109" i="28"/>
  <c r="LU107" i="28"/>
  <c r="LV104" i="28"/>
  <c r="LV108" i="28" s="1"/>
  <c r="ED104" i="28"/>
  <c r="LU110" i="28" l="1"/>
  <c r="LV109" i="28"/>
  <c r="LV107" i="28"/>
  <c r="LW104" i="28"/>
  <c r="LW108" i="28" s="1"/>
  <c r="EE104" i="28"/>
  <c r="LV110" i="28" l="1"/>
  <c r="LW109" i="28"/>
  <c r="LW107" i="28"/>
  <c r="LW110" i="28" s="1"/>
  <c r="LX104" i="28"/>
  <c r="LX108" i="28" s="1"/>
  <c r="EF104" i="28"/>
  <c r="LX109" i="28" l="1"/>
  <c r="LX107" i="28"/>
  <c r="LX110" i="28" s="1"/>
  <c r="LY109" i="28"/>
  <c r="LY104" i="28"/>
  <c r="LY108" i="28" s="1"/>
  <c r="EG104" i="28"/>
  <c r="LY107" i="28" l="1"/>
  <c r="LY110" i="28" s="1"/>
  <c r="LZ104" i="28"/>
  <c r="LZ108" i="28" s="1"/>
  <c r="EH104" i="28"/>
  <c r="LZ109" i="28" l="1"/>
  <c r="LZ107" i="28"/>
  <c r="MA104" i="28"/>
  <c r="MA108" i="28" s="1"/>
  <c r="EI104" i="28"/>
  <c r="LZ110" i="28" l="1"/>
  <c r="MA109" i="28"/>
  <c r="MA107" i="28"/>
  <c r="MB104" i="28"/>
  <c r="MB108" i="28" s="1"/>
  <c r="EJ104" i="28"/>
  <c r="MA110" i="28" l="1"/>
  <c r="MB109" i="28"/>
  <c r="MB107" i="28"/>
  <c r="MC104" i="28"/>
  <c r="MC108" i="28" s="1"/>
  <c r="EK104" i="28"/>
  <c r="MB110" i="28" l="1"/>
  <c r="MC109" i="28"/>
  <c r="MC107" i="28"/>
  <c r="MD104" i="28"/>
  <c r="MD108" i="28" s="1"/>
  <c r="EL104" i="28"/>
  <c r="MC110" i="28" l="1"/>
  <c r="MD109" i="28"/>
  <c r="MD107" i="28"/>
  <c r="ME104" i="28"/>
  <c r="ME108" i="28" s="1"/>
  <c r="EM104" i="28"/>
  <c r="MD110" i="28" l="1"/>
  <c r="ME109" i="28"/>
  <c r="ME107" i="28"/>
  <c r="MF104" i="28"/>
  <c r="MF108" i="28" s="1"/>
  <c r="EN104" i="28"/>
  <c r="ME110" i="28" l="1"/>
  <c r="MF109" i="28"/>
  <c r="MF107" i="28"/>
  <c r="MF110" i="28" s="1"/>
  <c r="MG104" i="28"/>
  <c r="MG108" i="28" s="1"/>
  <c r="EO104" i="28"/>
  <c r="MG109" i="28" l="1"/>
  <c r="MG107" i="28"/>
  <c r="MG110" i="28" s="1"/>
  <c r="MH104" i="28"/>
  <c r="MH108" i="28" s="1"/>
  <c r="EP104" i="28"/>
  <c r="MH109" i="28" l="1"/>
  <c r="MH107" i="28"/>
  <c r="MH110" i="28" s="1"/>
  <c r="MI104" i="28"/>
  <c r="MI108" i="28" s="1"/>
  <c r="EQ104" i="28"/>
  <c r="MI109" i="28" l="1"/>
  <c r="MI107" i="28"/>
  <c r="MJ104" i="28"/>
  <c r="MJ108" i="28" s="1"/>
  <c r="ER104" i="28"/>
  <c r="MI110" i="28"/>
  <c r="MJ109" i="28" l="1"/>
  <c r="MJ110" i="28" s="1"/>
  <c r="MJ107" i="28"/>
  <c r="MK104" i="28"/>
  <c r="MK108" i="28" s="1"/>
  <c r="ES104" i="28"/>
  <c r="MK109" i="28" l="1"/>
  <c r="MK107" i="28"/>
  <c r="MK110" i="28" s="1"/>
  <c r="ML104" i="28"/>
  <c r="ML108" i="28" s="1"/>
  <c r="ET104"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P104" i="28"/>
  <c r="MP108" i="28" s="1"/>
  <c r="EX104" i="28"/>
  <c r="MP109" i="28" l="1"/>
  <c r="MO110" i="28"/>
  <c r="MP107" i="28"/>
  <c r="MQ104" i="28"/>
  <c r="MQ108" i="28" s="1"/>
  <c r="EY104" i="28"/>
  <c r="MP110" i="28"/>
  <c r="MQ109" i="28" l="1"/>
  <c r="MQ107" i="28"/>
  <c r="MQ110" i="28" s="1"/>
  <c r="MR104" i="28"/>
  <c r="MR108" i="28" s="1"/>
  <c r="EZ104" i="28"/>
  <c r="MR109" i="28" l="1"/>
  <c r="MR107" i="28"/>
  <c r="MR110" i="28" s="1"/>
  <c r="MS104" i="28"/>
  <c r="MS108" i="28" s="1"/>
  <c r="FA104" i="28"/>
  <c r="MS109" i="28" l="1"/>
  <c r="MS107" i="28"/>
  <c r="MS110" i="28" s="1"/>
  <c r="MT104" i="28"/>
  <c r="MT108" i="28" s="1"/>
  <c r="FB104" i="28"/>
  <c r="MT109" i="28" l="1"/>
  <c r="MT107" i="28"/>
  <c r="MU104" i="28"/>
  <c r="MU108" i="28" s="1"/>
  <c r="FC104" i="28"/>
  <c r="MT110" i="28" l="1"/>
  <c r="MU109" i="28"/>
  <c r="MU107" i="28"/>
  <c r="MU110" i="28" s="1"/>
  <c r="MV104" i="28"/>
  <c r="MV108" i="28" s="1"/>
  <c r="FD104" i="28"/>
  <c r="MV109" i="28" l="1"/>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B104" i="28"/>
  <c r="NB108" i="28" s="1"/>
  <c r="FJ104" i="28"/>
  <c r="NA110" i="28" l="1"/>
  <c r="NB109" i="28"/>
  <c r="NB107" i="28"/>
  <c r="NC104" i="28"/>
  <c r="NC108" i="28" s="1"/>
  <c r="FK104" i="28"/>
  <c r="NB110" i="28" l="1"/>
  <c r="NC109" i="28"/>
  <c r="NC107" i="28"/>
  <c r="ND104" i="28"/>
  <c r="ND108" i="28" s="1"/>
  <c r="FL104" i="28"/>
  <c r="NC110" i="28" l="1"/>
  <c r="ND109" i="28"/>
  <c r="ND107" i="28"/>
  <c r="ND110" i="28" s="1"/>
  <c r="NE104" i="28"/>
  <c r="NE108" i="28" s="1"/>
  <c r="FM104" i="28"/>
  <c r="NE109" i="28" l="1"/>
  <c r="NE107" i="28"/>
  <c r="NE110" i="28" s="1"/>
  <c r="NF104" i="28"/>
  <c r="NF108" i="28" s="1"/>
  <c r="FN104" i="28"/>
  <c r="NF109" i="28" l="1"/>
  <c r="NF107" i="28"/>
  <c r="NG104" i="28"/>
  <c r="NG108" i="28" s="1"/>
  <c r="FO104" i="28"/>
  <c r="NF110"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Z108" i="28"/>
  <c r="OZ104" i="28"/>
  <c r="OZ109" i="28" s="1"/>
  <c r="HH104" i="28"/>
  <c r="OY110"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B32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8" i="7" l="1"/>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D9" i="24" l="1"/>
  <c r="KD10" i="24"/>
  <c r="KP9" i="24"/>
  <c r="KP10" i="24"/>
  <c r="MD9" i="24"/>
  <c r="MD10" i="24"/>
  <c r="LB9" i="24"/>
  <c r="LB11" i="24" s="1"/>
  <c r="LB10" i="24"/>
  <c r="LH9" i="24"/>
  <c r="LH10" i="24"/>
  <c r="LY9" i="24"/>
  <c r="LY10" i="24"/>
  <c r="KV9" i="24"/>
  <c r="KV11" i="24" s="1"/>
  <c r="KV10" i="24"/>
  <c r="LR9" i="24"/>
  <c r="LR11" i="24" s="1"/>
  <c r="LR10" i="24"/>
  <c r="HV8" i="24"/>
  <c r="HV11" i="24" s="1"/>
  <c r="HV10" i="24"/>
  <c r="JM8" i="24"/>
  <c r="JM11" i="24" s="1"/>
  <c r="JM10" i="24"/>
  <c r="MK9" i="24"/>
  <c r="MK11" i="24" s="1"/>
  <c r="MK10" i="24"/>
  <c r="LX9" i="24"/>
  <c r="LX10" i="24"/>
  <c r="II8" i="24"/>
  <c r="II11" i="24" s="1"/>
  <c r="II10" i="24"/>
  <c r="KW9" i="24"/>
  <c r="KW11" i="24" s="1"/>
  <c r="KW10" i="24"/>
  <c r="HW8" i="24"/>
  <c r="HW11" i="24" s="1"/>
  <c r="HW10" i="24"/>
  <c r="IH8" i="24"/>
  <c r="IH11" i="24" s="1"/>
  <c r="IH10" i="24"/>
  <c r="JX8" i="24"/>
  <c r="JX11" i="24" s="1"/>
  <c r="JX10" i="24"/>
  <c r="KQ9" i="24"/>
  <c r="KQ10" i="24"/>
  <c r="IC8" i="24"/>
  <c r="IC11" i="24" s="1"/>
  <c r="IC10" i="24"/>
  <c r="IO8" i="24"/>
  <c r="IO11" i="24" s="1"/>
  <c r="IO10" i="24"/>
  <c r="JA8" i="24"/>
  <c r="JA11" i="24" s="1"/>
  <c r="JA10" i="24"/>
  <c r="JG8" i="24"/>
  <c r="JG11" i="24" s="1"/>
  <c r="JG10" i="24"/>
  <c r="KK9" i="24"/>
  <c r="KK11" i="24" s="1"/>
  <c r="KK10" i="24"/>
  <c r="MI9" i="24"/>
  <c r="MI10" i="24"/>
  <c r="MC9" i="24"/>
  <c r="MC11" i="24" s="1"/>
  <c r="MC10" i="24"/>
  <c r="LW9" i="24"/>
  <c r="LW11" i="24" s="1"/>
  <c r="LW10" i="24"/>
  <c r="LQ9" i="24"/>
  <c r="LQ11" i="24" s="1"/>
  <c r="LQ10" i="24"/>
  <c r="IJ8" i="24"/>
  <c r="IJ11" i="24" s="1"/>
  <c r="IJ10" i="24"/>
  <c r="IP8" i="24"/>
  <c r="IP11" i="24" s="1"/>
  <c r="IP10" i="24"/>
  <c r="IV8" i="24"/>
  <c r="IV10" i="24"/>
  <c r="JH8" i="24"/>
  <c r="JH11" i="24" s="1"/>
  <c r="JH10" i="24"/>
  <c r="JN8" i="24"/>
  <c r="JN11" i="24" s="1"/>
  <c r="JN10" i="24"/>
  <c r="JZ8" i="24"/>
  <c r="JZ11" i="24" s="1"/>
  <c r="JZ10" i="24"/>
  <c r="KF9" i="24"/>
  <c r="KF11" i="24" s="1"/>
  <c r="KF10" i="24"/>
  <c r="KL9" i="24"/>
  <c r="KL11" i="24" s="1"/>
  <c r="KL10" i="24"/>
  <c r="KR9" i="24"/>
  <c r="KR10" i="24"/>
  <c r="KX9" i="24"/>
  <c r="KX11" i="24" s="1"/>
  <c r="KX10" i="24"/>
  <c r="LD9" i="24"/>
  <c r="LD11" i="24" s="1"/>
  <c r="LD10" i="24"/>
  <c r="LI9" i="24"/>
  <c r="LI11" i="24" s="1"/>
  <c r="LI10" i="24"/>
  <c r="LS9" i="24"/>
  <c r="LS11" i="24" s="1"/>
  <c r="LS10" i="24"/>
  <c r="IN8" i="24"/>
  <c r="IN11" i="24" s="1"/>
  <c r="IN10" i="24"/>
  <c r="LC9" i="24"/>
  <c r="LC10" i="24"/>
  <c r="JT8" i="24"/>
  <c r="JT11" i="24" s="1"/>
  <c r="JT10" i="24"/>
  <c r="LE9" i="24"/>
  <c r="LE11" i="24" s="1"/>
  <c r="LE10" i="24"/>
  <c r="LK9" i="24"/>
  <c r="LK11" i="24" s="1"/>
  <c r="LK10" i="24"/>
  <c r="IT8" i="24"/>
  <c r="IT11" i="24" s="1"/>
  <c r="IT10" i="24"/>
  <c r="LV9" i="24"/>
  <c r="LV11" i="24" s="1"/>
  <c r="LV10" i="24"/>
  <c r="IQ8" i="24"/>
  <c r="IQ10" i="24"/>
  <c r="JO8" i="24"/>
  <c r="JO11" i="24" s="1"/>
  <c r="JO10" i="24"/>
  <c r="KY9" i="24"/>
  <c r="KY11" i="24" s="1"/>
  <c r="KY10" i="24"/>
  <c r="MO9" i="24"/>
  <c r="MO11" i="24" s="1"/>
  <c r="MO10" i="24"/>
  <c r="HX8" i="24"/>
  <c r="HX11" i="24" s="1"/>
  <c r="HX10" i="24"/>
  <c r="MB9" i="24"/>
  <c r="MB11" i="24" s="1"/>
  <c r="MB10" i="24"/>
  <c r="HS8" i="24"/>
  <c r="HS10" i="24"/>
  <c r="JC8" i="24"/>
  <c r="JC11" i="24" s="1"/>
  <c r="JC10" i="24"/>
  <c r="KG9" i="24"/>
  <c r="KG11" i="24" s="1"/>
  <c r="KG10" i="24"/>
  <c r="MS9" i="24"/>
  <c r="MS11" i="24" s="1"/>
  <c r="MS10" i="24"/>
  <c r="MM9" i="24"/>
  <c r="MM11" i="24" s="1"/>
  <c r="MM10" i="24"/>
  <c r="MG9" i="24"/>
  <c r="MG11" i="24" s="1"/>
  <c r="MG10" i="24"/>
  <c r="MA9" i="24"/>
  <c r="MA10" i="24"/>
  <c r="LU9" i="24"/>
  <c r="LU11" i="24" s="1"/>
  <c r="LU10" i="24"/>
  <c r="LO9" i="24"/>
  <c r="LO11" i="24" s="1"/>
  <c r="LO10" i="24"/>
  <c r="HZ8" i="24"/>
  <c r="HZ11" i="24" s="1"/>
  <c r="HZ10" i="24"/>
  <c r="IL8" i="24"/>
  <c r="IL11" i="24" s="1"/>
  <c r="IL10" i="24"/>
  <c r="IR8" i="24"/>
  <c r="IR11" i="24" s="1"/>
  <c r="IR10" i="24"/>
  <c r="IX8" i="24"/>
  <c r="IX10" i="24"/>
  <c r="JD8" i="24"/>
  <c r="JD11" i="24" s="1"/>
  <c r="JD10" i="24"/>
  <c r="JJ8" i="24"/>
  <c r="JJ11" i="24" s="1"/>
  <c r="JJ10" i="24"/>
  <c r="JP8" i="24"/>
  <c r="JP11" i="24" s="1"/>
  <c r="JP10" i="24"/>
  <c r="JV8" i="24"/>
  <c r="JV11" i="24" s="1"/>
  <c r="JV10" i="24"/>
  <c r="KB9" i="24"/>
  <c r="KB11" i="24" s="1"/>
  <c r="KB10" i="24"/>
  <c r="KH9" i="24"/>
  <c r="KH10" i="24"/>
  <c r="KN9" i="24"/>
  <c r="KN11" i="24" s="1"/>
  <c r="KN10" i="24"/>
  <c r="KT9" i="24"/>
  <c r="KT11" i="24" s="1"/>
  <c r="KT10" i="24"/>
  <c r="KZ9" i="24"/>
  <c r="KZ11" i="24" s="1"/>
  <c r="KZ10" i="24"/>
  <c r="LT9" i="24"/>
  <c r="LT11" i="24" s="1"/>
  <c r="LT10" i="24"/>
  <c r="LL9" i="24"/>
  <c r="LL11" i="24" s="1"/>
  <c r="LL10" i="24"/>
  <c r="ME9" i="24"/>
  <c r="ME10" i="24"/>
  <c r="JF8" i="24"/>
  <c r="JF11" i="24" s="1"/>
  <c r="JF10" i="24"/>
  <c r="JR8" i="24"/>
  <c r="JR11" i="24" s="1"/>
  <c r="JR10" i="24"/>
  <c r="JY8" i="24"/>
  <c r="JY11" i="24" s="1"/>
  <c r="JY10" i="24"/>
  <c r="LJ9" i="24"/>
  <c r="LJ11" i="24" s="1"/>
  <c r="LJ10" i="24"/>
  <c r="ID8" i="24"/>
  <c r="ID11" i="24" s="1"/>
  <c r="ID10" i="24"/>
  <c r="MT9" i="24"/>
  <c r="MT10" i="24"/>
  <c r="MH9" i="24"/>
  <c r="MH11" i="24" s="1"/>
  <c r="MH10" i="24"/>
  <c r="HY8" i="24"/>
  <c r="HY11" i="24" s="1"/>
  <c r="HY10" i="24"/>
  <c r="IW8" i="24"/>
  <c r="IW11" i="24" s="1"/>
  <c r="IW10" i="24"/>
  <c r="JU8" i="24"/>
  <c r="JU11" i="24" s="1"/>
  <c r="JU10" i="24"/>
  <c r="KS9" i="24"/>
  <c r="KS11" i="24" s="1"/>
  <c r="KS10" i="24"/>
  <c r="HT8" i="24"/>
  <c r="HT10" i="24"/>
  <c r="MR9" i="24"/>
  <c r="MR11" i="24" s="1"/>
  <c r="MR10" i="24"/>
  <c r="ML9" i="24"/>
  <c r="ML11" i="24" s="1"/>
  <c r="ML10" i="24"/>
  <c r="MF9" i="24"/>
  <c r="MF11" i="24" s="1"/>
  <c r="MF10" i="24"/>
  <c r="LZ9" i="24"/>
  <c r="LZ11" i="24" s="1"/>
  <c r="LZ10" i="24"/>
  <c r="LF9" i="24"/>
  <c r="LF11" i="24" s="1"/>
  <c r="LF10" i="24"/>
  <c r="LN9" i="24"/>
  <c r="LN10" i="24"/>
  <c r="IM8" i="24"/>
  <c r="IM11" i="24" s="1"/>
  <c r="IM10" i="24"/>
  <c r="IZ8" i="24"/>
  <c r="IZ11" i="24" s="1"/>
  <c r="IZ10" i="24"/>
  <c r="IB8" i="24"/>
  <c r="IB11" i="24" s="1"/>
  <c r="IB10" i="24"/>
  <c r="JL8" i="24"/>
  <c r="JL11" i="24" s="1"/>
  <c r="JL10" i="24"/>
  <c r="IU8" i="24"/>
  <c r="IU11" i="24" s="1"/>
  <c r="IU10" i="24"/>
  <c r="JS8" i="24"/>
  <c r="JS10" i="24"/>
  <c r="KE9" i="24"/>
  <c r="KE11" i="24" s="1"/>
  <c r="KE10" i="24"/>
  <c r="JB8" i="24"/>
  <c r="JB11" i="24" s="1"/>
  <c r="JB10" i="24"/>
  <c r="LP9" i="24"/>
  <c r="LP11" i="24" s="1"/>
  <c r="LP10" i="24"/>
  <c r="IE8" i="24"/>
  <c r="IE11" i="24" s="1"/>
  <c r="IE10" i="24"/>
  <c r="IK8" i="24"/>
  <c r="IK11" i="24" s="1"/>
  <c r="IK10" i="24"/>
  <c r="JI8" i="24"/>
  <c r="JI10" i="24"/>
  <c r="KA8" i="24"/>
  <c r="KA11" i="24" s="1"/>
  <c r="KA10" i="24"/>
  <c r="IF8" i="24"/>
  <c r="IF11" i="24" s="1"/>
  <c r="IF10" i="24"/>
  <c r="HU8" i="24"/>
  <c r="HU11" i="24" s="1"/>
  <c r="HU10" i="24"/>
  <c r="IA8" i="24"/>
  <c r="IA11" i="24" s="1"/>
  <c r="IA10" i="24"/>
  <c r="IG8" i="24"/>
  <c r="IG11" i="24" s="1"/>
  <c r="IG10" i="24"/>
  <c r="IS8" i="24"/>
  <c r="IS10" i="24"/>
  <c r="IY8" i="24"/>
  <c r="IY11" i="24" s="1"/>
  <c r="IY10" i="24"/>
  <c r="JE8" i="24"/>
  <c r="JE11" i="24" s="1"/>
  <c r="JE10" i="24"/>
  <c r="JK8" i="24"/>
  <c r="JK11" i="24" s="1"/>
  <c r="JK10" i="24"/>
  <c r="JQ8" i="24"/>
  <c r="JQ11" i="24" s="1"/>
  <c r="JQ10" i="24"/>
  <c r="JW8" i="24"/>
  <c r="JW11" i="24" s="1"/>
  <c r="JW10" i="24"/>
  <c r="KC9" i="24"/>
  <c r="KC10" i="24"/>
  <c r="MQ9" i="24"/>
  <c r="MQ11" i="24" s="1"/>
  <c r="MQ10" i="24"/>
  <c r="KO9" i="24"/>
  <c r="KO11" i="24" s="1"/>
  <c r="KO10" i="24"/>
  <c r="KU9" i="24"/>
  <c r="KU11" i="24" s="1"/>
  <c r="KU10" i="24"/>
  <c r="LA9" i="24"/>
  <c r="LA11" i="24" s="1"/>
  <c r="LA10" i="24"/>
  <c r="LG9" i="24"/>
  <c r="LG11" i="24" s="1"/>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P11" i="24" l="1"/>
  <c r="LH11" i="24"/>
  <c r="KD11" i="24"/>
  <c r="LN11" i="24"/>
  <c r="MT11" i="24"/>
  <c r="ME11" i="24"/>
  <c r="KH11" i="24"/>
  <c r="IX11" i="24"/>
  <c r="MA11" i="24"/>
  <c r="HS11" i="24"/>
  <c r="IQ11" i="24"/>
  <c r="LC11" i="24"/>
  <c r="KR11" i="24"/>
  <c r="IV11" i="24"/>
  <c r="MI11" i="24"/>
  <c r="KQ11" i="24"/>
  <c r="LX11" i="24"/>
  <c r="LY11" i="24"/>
  <c r="LM11" i="24"/>
  <c r="HT11" i="24"/>
  <c r="MY11" i="24"/>
  <c r="KC11" i="24"/>
  <c r="MU11" i="24"/>
  <c r="MV11" i="24"/>
  <c r="MP11" i="24"/>
  <c r="IS11" i="24"/>
  <c r="MD11" i="24"/>
  <c r="MN11" i="24"/>
  <c r="JS11" i="24"/>
  <c r="JI11" i="24"/>
  <c r="MZ11" i="24"/>
  <c r="MW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G9" i="19" l="1"/>
  <c r="LG10" i="19"/>
  <c r="LW9" i="19"/>
  <c r="LW10" i="19"/>
  <c r="LS9" i="19"/>
  <c r="LS11" i="19" s="1"/>
  <c r="LS10" i="19"/>
  <c r="LK9" i="19"/>
  <c r="LK10" i="19"/>
  <c r="LV9" i="19"/>
  <c r="LV11" i="19" s="1"/>
  <c r="LV10" i="19"/>
  <c r="LC9" i="19"/>
  <c r="LC10" i="19"/>
  <c r="LF9" i="19"/>
  <c r="LF11" i="19" s="1"/>
  <c r="LF10" i="19"/>
  <c r="LT9" i="19"/>
  <c r="LT10" i="19"/>
  <c r="LU9" i="19"/>
  <c r="LU11" i="19" s="1"/>
  <c r="LU10" i="19"/>
  <c r="LM9" i="19"/>
  <c r="LM10" i="19"/>
  <c r="LD9" i="19"/>
  <c r="LD11" i="19" s="1"/>
  <c r="LD10" i="19"/>
  <c r="KZ9" i="19"/>
  <c r="KZ10" i="19"/>
  <c r="LJ9" i="19"/>
  <c r="LJ11" i="19" s="1"/>
  <c r="LJ10" i="19"/>
  <c r="LE9" i="19"/>
  <c r="LE11" i="19" s="1"/>
  <c r="LE10" i="19"/>
  <c r="LA9" i="19"/>
  <c r="LA11" i="19" s="1"/>
  <c r="LA10" i="19"/>
  <c r="KS10" i="19"/>
  <c r="LR9" i="19"/>
  <c r="LR10" i="19"/>
  <c r="LO9" i="19"/>
  <c r="LO10" i="19"/>
  <c r="LQ9" i="19"/>
  <c r="LQ11" i="19" s="1"/>
  <c r="LQ10" i="19"/>
  <c r="LI9" i="19"/>
  <c r="LI10" i="19"/>
  <c r="LN9" i="19"/>
  <c r="LN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S11" i="19" s="1"/>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G11" i="19"/>
  <c r="LB11" i="19"/>
  <c r="LW11" i="19"/>
  <c r="KZ11" i="19"/>
  <c r="LC11" i="19"/>
  <c r="LL11" i="19"/>
  <c r="LO11" i="19"/>
  <c r="LX11" i="19"/>
  <c r="LR11" i="19"/>
  <c r="LM11" i="19"/>
  <c r="LK11" i="19"/>
  <c r="LN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10"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MK10" i="19" l="1"/>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KJ10" i="19" l="1"/>
  <c r="MN10" i="19"/>
  <c r="MN11" i="19" s="1"/>
  <c r="KJ8" i="19"/>
  <c r="KJ11" i="19" s="1"/>
  <c r="EW4" i="19"/>
  <c r="MO8" i="19"/>
  <c r="MO4" i="19"/>
  <c r="MO9" i="19" s="1"/>
  <c r="CO4" i="19"/>
  <c r="KI10"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84" i="5"/>
  <c r="A114" i="9"/>
  <c r="B147" i="15"/>
  <c r="B147" i="7"/>
  <c r="B147" i="14"/>
  <c r="B45" i="16"/>
  <c r="B26" i="12"/>
  <c r="D40" i="16"/>
  <c r="B40" i="16"/>
  <c r="J18" i="16"/>
  <c r="K4" i="16" s="1"/>
  <c r="G9" i="16"/>
  <c r="F6" i="16"/>
  <c r="E6" i="16"/>
  <c r="F4" i="15"/>
  <c r="D4" i="15"/>
  <c r="F5" i="15"/>
  <c r="F6" i="15"/>
  <c r="F7" i="15"/>
  <c r="F8" i="15"/>
  <c r="J8" i="15" s="1"/>
  <c r="F9" i="15"/>
  <c r="I9" i="15" s="1"/>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D10" i="15"/>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8" i="15" l="1"/>
  <c r="O12" i="15"/>
  <c r="Z12" i="15"/>
  <c r="O11" i="15"/>
  <c r="Z11" i="15"/>
  <c r="Z10" i="15"/>
  <c r="Z9" i="15"/>
  <c r="DW9" i="15" s="1"/>
  <c r="DX9" i="15" s="1"/>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J6" i="15"/>
  <c r="Z6" i="15"/>
  <c r="O5" i="15"/>
  <c r="Z5" i="15"/>
  <c r="I5" i="15"/>
  <c r="O7" i="15"/>
  <c r="Z7" i="15"/>
  <c r="I6" i="15"/>
  <c r="O4" i="15"/>
  <c r="Z4" i="15"/>
  <c r="K5"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I8" i="15"/>
  <c r="Z8" i="15"/>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KU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KU68" i="15"/>
  <c r="KQ68" i="15"/>
  <c r="NW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DW11" i="15" l="1"/>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4" i="15"/>
  <c r="LP4" i="15" s="1"/>
  <c r="DX4" i="15"/>
  <c r="DW8" i="15"/>
  <c r="DX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W7" i="15"/>
  <c r="DV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DW5" i="15"/>
  <c r="DX5" i="15"/>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ON7" i="15"/>
  <c r="OJ7" i="15"/>
  <c r="NI7" i="15"/>
  <c r="LV7" i="15"/>
  <c r="NQ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MW7" i="15"/>
  <c r="PC7" i="15"/>
  <c r="NE7" i="15"/>
  <c r="PK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MK7" i="15"/>
  <c r="OQ7" i="15"/>
  <c r="MS7" i="15"/>
  <c r="OY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MZ7" i="15"/>
  <c r="PF7" i="15"/>
  <c r="LY7" i="15"/>
  <c r="OE7" i="15"/>
  <c r="MG7" i="15"/>
  <c r="OM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MN7" i="15"/>
  <c r="OT7" i="15"/>
  <c r="NS7" i="15"/>
  <c r="LU7" i="15"/>
  <c r="OA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OK7" i="15"/>
  <c r="MB7" i="15"/>
  <c r="OH7" i="15"/>
  <c r="NG7" i="15"/>
  <c r="PB7" i="15"/>
  <c r="NO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NA7" i="15"/>
  <c r="LP7" i="15"/>
  <c r="NV7" i="15"/>
  <c r="MU7" i="15"/>
  <c r="OP7" i="15"/>
  <c r="NC7" i="15"/>
  <c r="PJ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PI7" i="15"/>
  <c r="PD7" i="15"/>
  <c r="OW7" i="15"/>
  <c r="OR7" i="15"/>
  <c r="LQ7" i="15"/>
  <c r="NJ7" i="15"/>
  <c r="MI7" i="15"/>
  <c r="OD7" i="15"/>
  <c r="MQ7" i="15"/>
  <c r="OX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MX7" i="15"/>
  <c r="PE7" i="15"/>
  <c r="LW7" i="15"/>
  <c r="NR7" i="15"/>
  <c r="ME7" i="15"/>
  <c r="OL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ML7" i="15"/>
  <c r="OS7" i="15"/>
  <c r="NF7" i="15"/>
  <c r="PA7" i="15"/>
  <c r="LS7" i="15"/>
  <c r="NZ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PH7" i="15"/>
  <c r="LZ7" i="15"/>
  <c r="OG7" i="15"/>
  <c r="MT7" i="15"/>
  <c r="OO7" i="15"/>
  <c r="NN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OV7" i="15"/>
  <c r="NU7" i="15"/>
  <c r="MH7" i="15"/>
  <c r="OC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U7" i="15"/>
  <c r="LO7" i="15"/>
  <c r="DY8" i="15"/>
  <c r="LQ8" i="15"/>
  <c r="DY5" i="15"/>
  <c r="LQ5" i="15"/>
  <c r="DV5" i="15"/>
  <c r="LP5" i="15"/>
  <c r="DY4" i="15"/>
  <c r="LQ4" i="15"/>
  <c r="DV4"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KF10" i="19" l="1"/>
  <c r="DU4" i="15"/>
  <c r="LO4" i="15"/>
  <c r="DZ4" i="15"/>
  <c r="LR4" i="15"/>
  <c r="DU5" i="15"/>
  <c r="LO5" i="15"/>
  <c r="DZ5" i="15"/>
  <c r="LR5" i="15"/>
  <c r="DZ8" i="15"/>
  <c r="LR8" i="15"/>
  <c r="DT7" i="15"/>
  <c r="LN7"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DS7" i="15" l="1"/>
  <c r="LM7" i="15"/>
  <c r="EA8" i="15"/>
  <c r="LS8" i="15"/>
  <c r="EA5" i="15"/>
  <c r="LS5" i="15"/>
  <c r="DT5" i="15"/>
  <c r="LN5" i="15"/>
  <c r="EA4" i="15"/>
  <c r="LS4" i="15"/>
  <c r="DT4" i="15"/>
  <c r="LN4"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DS4" i="15"/>
  <c r="LM4" i="15"/>
  <c r="EB4" i="15"/>
  <c r="LT4" i="15"/>
  <c r="DS5" i="15"/>
  <c r="LM5" i="15"/>
  <c r="EB5" i="15"/>
  <c r="LT5" i="15"/>
  <c r="EB8" i="15"/>
  <c r="LT8" i="15"/>
  <c r="DR7" i="15"/>
  <c r="LL7"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DQ7" i="15"/>
  <c r="LK7" i="15"/>
  <c r="EC8" i="15"/>
  <c r="LU8" i="15"/>
  <c r="EC5" i="15"/>
  <c r="LU5" i="15"/>
  <c r="DR5" i="15"/>
  <c r="LL5" i="15"/>
  <c r="EC4" i="15"/>
  <c r="LU4" i="15"/>
  <c r="DR4" i="15"/>
  <c r="LL4"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DQ4" i="15"/>
  <c r="LK4" i="15"/>
  <c r="ED4" i="15"/>
  <c r="LV4" i="15"/>
  <c r="DQ5" i="15"/>
  <c r="LK5" i="15"/>
  <c r="ED5" i="15"/>
  <c r="LV5" i="15"/>
  <c r="ED8" i="15"/>
  <c r="LV8" i="15"/>
  <c r="DP7" i="15"/>
  <c r="LJ7" i="15"/>
  <c r="HS108" i="7"/>
  <c r="HS109" i="7" s="1"/>
  <c r="DM11" i="14"/>
  <c r="LG11" i="14"/>
  <c r="DY9" i="14"/>
  <c r="LQ9" i="14"/>
  <c r="KB8" i="19"/>
  <c r="KB11" i="19" s="1"/>
  <c r="MV10" i="19"/>
  <c r="MV11" i="19" s="1"/>
  <c r="FE4" i="19"/>
  <c r="MW8" i="19"/>
  <c r="MW4" i="19"/>
  <c r="MW9" i="19" s="1"/>
  <c r="CG4" i="19"/>
  <c r="KA4" i="19"/>
  <c r="KA9" i="19" s="1"/>
  <c r="HW109"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DO7" i="15"/>
  <c r="LI7" i="15"/>
  <c r="EE8" i="15"/>
  <c r="LW8" i="15"/>
  <c r="EE5" i="15"/>
  <c r="LW5" i="15"/>
  <c r="DP5" i="15"/>
  <c r="LJ5" i="15"/>
  <c r="EE4" i="15"/>
  <c r="LW4" i="15"/>
  <c r="DP4" i="15"/>
  <c r="LJ4" i="15"/>
  <c r="HT108" i="7"/>
  <c r="HT109" i="7" s="1"/>
  <c r="DZ9" i="14"/>
  <c r="LR9" i="14"/>
  <c r="DL11" i="14"/>
  <c r="LF11" i="14"/>
  <c r="KA8" i="19"/>
  <c r="KA11" i="19" s="1"/>
  <c r="MW10" i="19"/>
  <c r="MW11" i="19" s="1"/>
  <c r="CF4" i="19"/>
  <c r="JZ4" i="19"/>
  <c r="JZ9" i="19" s="1"/>
  <c r="FF4" i="19"/>
  <c r="MX8" i="19"/>
  <c r="MX4" i="19"/>
  <c r="MX9" i="19" s="1"/>
  <c r="HX109" i="15"/>
  <c r="HY107" i="15"/>
  <c r="HY104" i="15"/>
  <c r="HY106" i="15" s="1"/>
  <c r="AG104" i="15"/>
  <c r="HU107" i="7"/>
  <c r="HU104" i="7"/>
  <c r="HU106" i="7" s="1"/>
  <c r="AC104"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HY108" i="15"/>
  <c r="DO4" i="15"/>
  <c r="LI4" i="15"/>
  <c r="EF4" i="15"/>
  <c r="LX4" i="15"/>
  <c r="DO5" i="15"/>
  <c r="LI5" i="15"/>
  <c r="EF5" i="15"/>
  <c r="LX5" i="15"/>
  <c r="EF8" i="15"/>
  <c r="LX8" i="15"/>
  <c r="DN7" i="15"/>
  <c r="LH7" i="15"/>
  <c r="HU108" i="7"/>
  <c r="HU109" i="7" s="1"/>
  <c r="DK11" i="14"/>
  <c r="LE11" i="14"/>
  <c r="LS9" i="14"/>
  <c r="EA9" i="14"/>
  <c r="MX10" i="19"/>
  <c r="MX11" i="19" s="1"/>
  <c r="JZ8" i="19"/>
  <c r="JZ11" i="19" s="1"/>
  <c r="CE4" i="19"/>
  <c r="JY10" i="19"/>
  <c r="JY4" i="19"/>
  <c r="JY9" i="19" s="1"/>
  <c r="FG4" i="19"/>
  <c r="MY8" i="19"/>
  <c r="MY4" i="19"/>
  <c r="MY9" i="19" s="1"/>
  <c r="HY109" i="15"/>
  <c r="HZ107" i="15"/>
  <c r="HZ104" i="15"/>
  <c r="HZ106" i="15" s="1"/>
  <c r="AH104" i="15"/>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HZ108" i="15" l="1"/>
  <c r="DM7" i="15"/>
  <c r="LG7" i="15"/>
  <c r="EG8" i="15"/>
  <c r="LY8" i="15"/>
  <c r="EG5" i="15"/>
  <c r="LY5" i="15"/>
  <c r="DN5" i="15"/>
  <c r="LH5" i="15"/>
  <c r="EG4" i="15"/>
  <c r="LY4" i="15"/>
  <c r="DN4" i="15"/>
  <c r="LH4" i="15"/>
  <c r="HV108" i="7"/>
  <c r="HV109" i="7" s="1"/>
  <c r="EB9" i="14"/>
  <c r="LT9" i="14"/>
  <c r="DJ11" i="14"/>
  <c r="LD11" i="14"/>
  <c r="MY10" i="19"/>
  <c r="MY11" i="19" s="1"/>
  <c r="JY8" i="19"/>
  <c r="JY11" i="19" s="1"/>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DM4" i="15"/>
  <c r="LG4" i="15"/>
  <c r="EH4" i="15"/>
  <c r="LZ4" i="15"/>
  <c r="DM5" i="15"/>
  <c r="LG5" i="15"/>
  <c r="EH5" i="15"/>
  <c r="LZ5" i="15"/>
  <c r="EH8" i="15"/>
  <c r="LZ8" i="15"/>
  <c r="DL7" i="15"/>
  <c r="LF7" i="15"/>
  <c r="HW108" i="7"/>
  <c r="HW109" i="7" s="1"/>
  <c r="DI11" i="14"/>
  <c r="LC11" i="14"/>
  <c r="LU9" i="14"/>
  <c r="EC9" i="14"/>
  <c r="JX8" i="19"/>
  <c r="JX11" i="19" s="1"/>
  <c r="MZ10" i="19"/>
  <c r="MZ11" i="19" s="1"/>
  <c r="CC4" i="19"/>
  <c r="JW4" i="19"/>
  <c r="JW9" i="19" s="1"/>
  <c r="FI4" i="19"/>
  <c r="NA8" i="19"/>
  <c r="NA4" i="19"/>
  <c r="NA9" i="19" s="1"/>
  <c r="IA109" i="15"/>
  <c r="IB107" i="15"/>
  <c r="IB104" i="15"/>
  <c r="IB106" i="15" s="1"/>
  <c r="AJ104" i="15"/>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DK7" i="15"/>
  <c r="LE7" i="15"/>
  <c r="EI8" i="15"/>
  <c r="MA8" i="15"/>
  <c r="EI5" i="15"/>
  <c r="MA5" i="15"/>
  <c r="DL5" i="15"/>
  <c r="LF5" i="15"/>
  <c r="EI4" i="15"/>
  <c r="MA4" i="15"/>
  <c r="DL4" i="15"/>
  <c r="LF4" i="15"/>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EJ4" i="15"/>
  <c r="MB4" i="15"/>
  <c r="DK5" i="15"/>
  <c r="LE5" i="15"/>
  <c r="EJ5" i="15"/>
  <c r="MB5" i="15"/>
  <c r="DK4" i="15"/>
  <c r="LE4" i="15"/>
  <c r="EJ8" i="15"/>
  <c r="MB8" i="15"/>
  <c r="DJ7" i="15"/>
  <c r="LD7" i="15"/>
  <c r="HY108" i="7"/>
  <c r="HY109" i="7" s="1"/>
  <c r="DG11" i="14"/>
  <c r="LA11" i="14"/>
  <c r="EE9" i="14"/>
  <c r="LW9" i="14"/>
  <c r="NB10" i="19"/>
  <c r="NB11" i="19" s="1"/>
  <c r="JV8" i="19"/>
  <c r="JV11" i="19" s="1"/>
  <c r="CA4" i="19"/>
  <c r="JU4" i="19"/>
  <c r="JU9" i="19" s="1"/>
  <c r="FK4" i="19"/>
  <c r="NC8" i="19"/>
  <c r="NC4" i="19"/>
  <c r="NC9" i="19" s="1"/>
  <c r="IC109" i="15"/>
  <c r="ID107" i="15"/>
  <c r="ID104" i="15"/>
  <c r="ID106" i="15" s="1"/>
  <c r="AL104" i="15"/>
  <c r="HZ107" i="7"/>
  <c r="HZ104" i="7"/>
  <c r="HZ106" i="7" s="1"/>
  <c r="AH104"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ID108" i="15"/>
  <c r="EK8" i="15"/>
  <c r="MC8" i="15"/>
  <c r="DJ4" i="15"/>
  <c r="LD4" i="15"/>
  <c r="EK5" i="15"/>
  <c r="MC5" i="15"/>
  <c r="DI7" i="15"/>
  <c r="LC7" i="15"/>
  <c r="DJ5" i="15"/>
  <c r="LD5" i="15"/>
  <c r="EK4" i="15"/>
  <c r="MC4" i="15"/>
  <c r="HZ108" i="7"/>
  <c r="HZ109" i="7" s="1"/>
  <c r="EF9" i="14"/>
  <c r="LX9" i="14"/>
  <c r="DF11" i="14"/>
  <c r="KZ11" i="14"/>
  <c r="JU8" i="19"/>
  <c r="JU11" i="19" s="1"/>
  <c r="NC10" i="19"/>
  <c r="NC11" i="19" s="1"/>
  <c r="BZ4" i="19"/>
  <c r="JT4" i="19"/>
  <c r="JT9" i="19" s="1"/>
  <c r="FL4" i="19"/>
  <c r="ND8" i="19"/>
  <c r="ND4" i="19"/>
  <c r="ND9" i="19" s="1"/>
  <c r="ID109" i="15"/>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DI5" i="15"/>
  <c r="LC5" i="15"/>
  <c r="DH7" i="15"/>
  <c r="LB7" i="15"/>
  <c r="EL4" i="15"/>
  <c r="MD4" i="15"/>
  <c r="EL5" i="15"/>
  <c r="MD5" i="15"/>
  <c r="DI4" i="15"/>
  <c r="LC4" i="15"/>
  <c r="EL8" i="15"/>
  <c r="MD8" i="15"/>
  <c r="IA108" i="7"/>
  <c r="IA109" i="7" s="1"/>
  <c r="DE11" i="14"/>
  <c r="KY11" i="14"/>
  <c r="EG9" i="14"/>
  <c r="LY9" i="14"/>
  <c r="JT8" i="19"/>
  <c r="JT11" i="19" s="1"/>
  <c r="ND10" i="19"/>
  <c r="ND11" i="19" s="1"/>
  <c r="BY4" i="19"/>
  <c r="JS4" i="19"/>
  <c r="JS9" i="19" s="1"/>
  <c r="FM4" i="19"/>
  <c r="NE8" i="19"/>
  <c r="NE4" i="19"/>
  <c r="NE9" i="19" s="1"/>
  <c r="IE109" i="15"/>
  <c r="IF107" i="15"/>
  <c r="IF104" i="15"/>
  <c r="IF106" i="15" s="1"/>
  <c r="AN104" i="15"/>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IF108" i="15"/>
  <c r="EM5" i="15"/>
  <c r="ME5" i="15"/>
  <c r="EM4" i="15"/>
  <c r="ME4" i="15"/>
  <c r="EM8" i="15"/>
  <c r="ME8" i="15"/>
  <c r="DG7" i="15"/>
  <c r="LA7" i="15"/>
  <c r="DH4" i="15"/>
  <c r="LB4" i="15"/>
  <c r="DH5" i="15"/>
  <c r="LB5" i="15"/>
  <c r="IB108" i="7"/>
  <c r="EH9" i="14"/>
  <c r="LZ9" i="14"/>
  <c r="DD11" i="14"/>
  <c r="KX11" i="14"/>
  <c r="JS8" i="19"/>
  <c r="JS11" i="19" s="1"/>
  <c r="NE10" i="19"/>
  <c r="NE11" i="19" s="1"/>
  <c r="BX4"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IG108" i="15"/>
  <c r="DG5" i="15"/>
  <c r="LA5" i="15"/>
  <c r="DG4" i="15"/>
  <c r="LA4" i="15"/>
  <c r="DF7" i="15"/>
  <c r="KZ7" i="15"/>
  <c r="EN8" i="15"/>
  <c r="MF8" i="15"/>
  <c r="EN4" i="15"/>
  <c r="MF4" i="15"/>
  <c r="EN5" i="15"/>
  <c r="MF5" i="15"/>
  <c r="IC108" i="7"/>
  <c r="DC11" i="14"/>
  <c r="KW11" i="14"/>
  <c r="EI9" i="14"/>
  <c r="MA9" i="14"/>
  <c r="IG109" i="15"/>
  <c r="NF10" i="19"/>
  <c r="NF11" i="19" s="1"/>
  <c r="JR8" i="19"/>
  <c r="JR11" i="19" s="1"/>
  <c r="BW4" i="19"/>
  <c r="JQ10"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IH108" i="15" l="1"/>
  <c r="EO4" i="15"/>
  <c r="MG4" i="15"/>
  <c r="EO5" i="15"/>
  <c r="MG5" i="15"/>
  <c r="DE7" i="15"/>
  <c r="KY7" i="15"/>
  <c r="EO8" i="15"/>
  <c r="MG8" i="15"/>
  <c r="DF4" i="15"/>
  <c r="KZ4" i="15"/>
  <c r="DF5" i="15"/>
  <c r="KZ5" i="15"/>
  <c r="ID108" i="7"/>
  <c r="ID109" i="7" s="1"/>
  <c r="DB11" i="14"/>
  <c r="KV11" i="14"/>
  <c r="EJ9" i="14"/>
  <c r="MB9" i="14"/>
  <c r="NG10" i="19"/>
  <c r="NG11" i="19" s="1"/>
  <c r="JQ8" i="19"/>
  <c r="JQ11" i="19" s="1"/>
  <c r="FP4" i="19"/>
  <c r="NH8" i="19"/>
  <c r="NH4" i="19"/>
  <c r="NH9" i="19" s="1"/>
  <c r="BV4" i="19"/>
  <c r="JP4" i="19"/>
  <c r="JP9" i="19" s="1"/>
  <c r="IH109" i="15"/>
  <c r="II107" i="15"/>
  <c r="II104" i="15"/>
  <c r="II106" i="15" s="1"/>
  <c r="AQ104" i="15"/>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EP8" i="15"/>
  <c r="MH8" i="15"/>
  <c r="DD7" i="15"/>
  <c r="KX7" i="15"/>
  <c r="DE4" i="15"/>
  <c r="KY4" i="15"/>
  <c r="EP5" i="15"/>
  <c r="MH5" i="15"/>
  <c r="DE5" i="15"/>
  <c r="KY5" i="15"/>
  <c r="EP4" i="15"/>
  <c r="MH4"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EQ4" i="15"/>
  <c r="MI4" i="15"/>
  <c r="EQ5" i="15"/>
  <c r="MI5" i="15"/>
  <c r="DD5" i="15"/>
  <c r="KX5" i="15"/>
  <c r="DD4" i="15"/>
  <c r="KX4" i="15"/>
  <c r="DC7" i="15"/>
  <c r="KW7" i="15"/>
  <c r="EQ8" i="15"/>
  <c r="MI8"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IK108" i="15"/>
  <c r="ER8" i="15"/>
  <c r="MJ8" i="15"/>
  <c r="DB7" i="15"/>
  <c r="KV7" i="15"/>
  <c r="DC4" i="15"/>
  <c r="KW4" i="15"/>
  <c r="DC5" i="15"/>
  <c r="KW5" i="15"/>
  <c r="ER5" i="15"/>
  <c r="MJ5" i="15"/>
  <c r="ER4" i="15"/>
  <c r="MJ4"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IL109" i="15" s="1"/>
  <c r="ES5" i="15"/>
  <c r="MK5" i="15"/>
  <c r="DB5" i="15"/>
  <c r="KV5" i="15"/>
  <c r="DB4" i="15"/>
  <c r="KV4" i="15"/>
  <c r="DA7" i="15"/>
  <c r="KU7" i="15"/>
  <c r="ES4" i="15"/>
  <c r="MK4" i="15"/>
  <c r="ES8" i="15"/>
  <c r="MK8" i="15"/>
  <c r="IH108" i="7"/>
  <c r="MF9" i="14"/>
  <c r="EN9" i="14"/>
  <c r="CX11" i="14"/>
  <c r="KR11" i="14"/>
  <c r="NK10" i="19"/>
  <c r="NK11" i="19" s="1"/>
  <c r="JM8" i="19"/>
  <c r="JM11" i="19" s="1"/>
  <c r="FT4" i="19"/>
  <c r="NL8" i="19"/>
  <c r="NL4" i="19"/>
  <c r="NL10" i="19" s="1"/>
  <c r="BR4" i="19"/>
  <c r="JL4" i="19"/>
  <c r="JL8" i="19" s="1"/>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M109" i="15" s="1"/>
  <c r="ET8" i="15"/>
  <c r="ML8" i="15"/>
  <c r="DA4" i="15"/>
  <c r="KU4" i="15"/>
  <c r="CZ7" i="15"/>
  <c r="KT7" i="15"/>
  <c r="DA5" i="15"/>
  <c r="KU5" i="15"/>
  <c r="ET4" i="15"/>
  <c r="ML4" i="15"/>
  <c r="ET5" i="15"/>
  <c r="ML5" i="15"/>
  <c r="II108" i="7"/>
  <c r="II109" i="7" s="1"/>
  <c r="CW11" i="14"/>
  <c r="KQ11" i="14"/>
  <c r="EO9" i="14"/>
  <c r="MG9" i="14"/>
  <c r="JL9" i="19"/>
  <c r="JL11" i="19" s="1"/>
  <c r="NL9" i="19"/>
  <c r="NL11" i="19" s="1"/>
  <c r="BQ4" i="19"/>
  <c r="JK4" i="19"/>
  <c r="JK8" i="19" s="1"/>
  <c r="FU4" i="19"/>
  <c r="NM8" i="19"/>
  <c r="NM4" i="19"/>
  <c r="NM10" i="19" s="1"/>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IN108" i="15"/>
  <c r="IN109" i="15" s="1"/>
  <c r="EU5" i="15"/>
  <c r="MM5" i="15"/>
  <c r="CZ5" i="15"/>
  <c r="KT5" i="15"/>
  <c r="CY7" i="15"/>
  <c r="KS7" i="15"/>
  <c r="CZ4" i="15"/>
  <c r="KT4" i="15"/>
  <c r="EU4" i="15"/>
  <c r="MM4" i="15"/>
  <c r="EU8" i="15"/>
  <c r="MM8" i="15"/>
  <c r="IJ108" i="7"/>
  <c r="IJ109" i="7" s="1"/>
  <c r="MH9" i="14"/>
  <c r="EP9" i="14"/>
  <c r="CV11" i="14"/>
  <c r="KP11" i="14"/>
  <c r="NM9" i="19"/>
  <c r="NM11" i="19" s="1"/>
  <c r="JK9" i="19"/>
  <c r="JK11" i="19" s="1"/>
  <c r="BP4" i="19"/>
  <c r="JJ4" i="19"/>
  <c r="JJ8" i="19" s="1"/>
  <c r="FV4" i="19"/>
  <c r="NN8" i="19"/>
  <c r="NN4" i="19"/>
  <c r="NN10" i="19" s="1"/>
  <c r="IO107" i="15"/>
  <c r="IO104" i="15"/>
  <c r="IO106" i="15" s="1"/>
  <c r="AW104" i="15"/>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IO109" i="15" s="1"/>
  <c r="EV8" i="15"/>
  <c r="MN8" i="15"/>
  <c r="EV4" i="15"/>
  <c r="MN4" i="15"/>
  <c r="CX7" i="15"/>
  <c r="KR7" i="15"/>
  <c r="CY4" i="15"/>
  <c r="KS4" i="15"/>
  <c r="CY5" i="15"/>
  <c r="KS5" i="15"/>
  <c r="EV5" i="15"/>
  <c r="MN5" i="15"/>
  <c r="IK108" i="7"/>
  <c r="IK109" i="7" s="1"/>
  <c r="CU11" i="14"/>
  <c r="KO11" i="14"/>
  <c r="EQ9" i="14"/>
  <c r="MI9" i="14"/>
  <c r="NN9" i="19"/>
  <c r="NN11" i="19" s="1"/>
  <c r="JJ9" i="19"/>
  <c r="JJ11" i="19" s="1"/>
  <c r="BO4" i="19"/>
  <c r="JI4" i="19"/>
  <c r="JI8" i="19" s="1"/>
  <c r="FW4" i="19"/>
  <c r="NO8" i="19"/>
  <c r="NO4" i="19"/>
  <c r="NO10" i="19" s="1"/>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IP109" i="15" s="1"/>
  <c r="CW7" i="15"/>
  <c r="KQ7" i="15"/>
  <c r="EW5" i="15"/>
  <c r="MO5" i="15"/>
  <c r="CX4" i="15"/>
  <c r="KR4" i="15"/>
  <c r="EW4" i="15"/>
  <c r="MO4" i="15"/>
  <c r="CX5" i="15"/>
  <c r="KR5" i="15"/>
  <c r="EW8" i="15"/>
  <c r="MO8" i="15"/>
  <c r="IL108" i="7"/>
  <c r="ER9" i="14"/>
  <c r="MJ9" i="14"/>
  <c r="CT11" i="14"/>
  <c r="KN11" i="14"/>
  <c r="NO9" i="19"/>
  <c r="NO11" i="19" s="1"/>
  <c r="JI9" i="19"/>
  <c r="JI11" i="19" s="1"/>
  <c r="BN4" i="19"/>
  <c r="JH4" i="19"/>
  <c r="JH8" i="19" s="1"/>
  <c r="FX4" i="19"/>
  <c r="NP8" i="19"/>
  <c r="NP4" i="19"/>
  <c r="NP10" i="19" s="1"/>
  <c r="IQ107" i="15"/>
  <c r="IQ104" i="15"/>
  <c r="IQ106" i="15" s="1"/>
  <c r="AY104"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s="1"/>
  <c r="CW5" i="15"/>
  <c r="KQ5" i="15"/>
  <c r="EX4" i="15"/>
  <c r="MP4" i="15"/>
  <c r="CW4" i="15"/>
  <c r="KQ4" i="15"/>
  <c r="EX5" i="15"/>
  <c r="MP5" i="15"/>
  <c r="EX8" i="15"/>
  <c r="MP8" i="15"/>
  <c r="CV7" i="15"/>
  <c r="KP7" i="15"/>
  <c r="IM108" i="7"/>
  <c r="CS11" i="14"/>
  <c r="KM11" i="14"/>
  <c r="ES9" i="14"/>
  <c r="MK9" i="14"/>
  <c r="NP9" i="19"/>
  <c r="NP11" i="19" s="1"/>
  <c r="JH9" i="19"/>
  <c r="JH11" i="19" s="1"/>
  <c r="BM4"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JG10" i="19" l="1"/>
  <c r="IR108" i="15"/>
  <c r="IR109" i="15" s="1"/>
  <c r="CU7" i="15"/>
  <c r="KO7" i="15"/>
  <c r="EY8" i="15"/>
  <c r="MQ8" i="15"/>
  <c r="EY5" i="15"/>
  <c r="MQ5" i="15"/>
  <c r="CV4" i="15"/>
  <c r="KP4" i="15"/>
  <c r="EY4" i="15"/>
  <c r="MQ4"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EZ4" i="15"/>
  <c r="MR4" i="15"/>
  <c r="CU4" i="15"/>
  <c r="KO4" i="15"/>
  <c r="EZ5" i="15"/>
  <c r="MR5" i="15"/>
  <c r="CU5" i="15"/>
  <c r="KO5" i="15"/>
  <c r="EZ8" i="15"/>
  <c r="MR8" i="15"/>
  <c r="CT7" i="15"/>
  <c r="KN7"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T109" i="15" s="1"/>
  <c r="CT5" i="15"/>
  <c r="KN5" i="15"/>
  <c r="FA5" i="15"/>
  <c r="MS5" i="15"/>
  <c r="FA8" i="15"/>
  <c r="MS8" i="15"/>
  <c r="CT4" i="15"/>
  <c r="KN4" i="15"/>
  <c r="CS7" i="15"/>
  <c r="KM7" i="15"/>
  <c r="FA4" i="15"/>
  <c r="MS4" i="15"/>
  <c r="IP108" i="7"/>
  <c r="CP11" i="14"/>
  <c r="KJ11" i="14"/>
  <c r="EV9" i="14"/>
  <c r="MN9" i="14"/>
  <c r="NS9" i="19"/>
  <c r="NS11" i="19" s="1"/>
  <c r="JE9" i="19"/>
  <c r="JE11" i="19" s="1"/>
  <c r="GB4" i="19"/>
  <c r="NT8" i="19"/>
  <c r="NT4" i="19"/>
  <c r="NT10" i="19" s="1"/>
  <c r="BJ4" i="19"/>
  <c r="JD4" i="19"/>
  <c r="JD8" i="19" s="1"/>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IU108" i="15"/>
  <c r="IU109" i="15" s="1"/>
  <c r="FB4" i="15"/>
  <c r="MT4" i="15"/>
  <c r="CR7" i="15"/>
  <c r="KL7" i="15"/>
  <c r="CS4" i="15"/>
  <c r="KM4" i="15"/>
  <c r="FB8" i="15"/>
  <c r="MT8" i="15"/>
  <c r="FB5" i="15"/>
  <c r="MT5" i="15"/>
  <c r="CS5" i="15"/>
  <c r="KM5" i="15"/>
  <c r="IQ108" i="7"/>
  <c r="EW9" i="14"/>
  <c r="MO9" i="14"/>
  <c r="CO11" i="14"/>
  <c r="KI11" i="14"/>
  <c r="JD9" i="19"/>
  <c r="JD11" i="19" s="1"/>
  <c r="NT9" i="19"/>
  <c r="NT11" i="19" s="1"/>
  <c r="BI4" i="19"/>
  <c r="JC10" i="19"/>
  <c r="JC4" i="19"/>
  <c r="JC8" i="19" s="1"/>
  <c r="GC4" i="19"/>
  <c r="NU8" i="19"/>
  <c r="NU4" i="19"/>
  <c r="NU10" i="19" s="1"/>
  <c r="IV107" i="15"/>
  <c r="IV104" i="15"/>
  <c r="IV106" i="15" s="1"/>
  <c r="BD104"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IV108" i="15" l="1"/>
  <c r="CR5" i="15"/>
  <c r="KL5" i="15"/>
  <c r="FC5" i="15"/>
  <c r="MU5" i="15"/>
  <c r="FC8" i="15"/>
  <c r="MU8" i="15"/>
  <c r="CR4" i="15"/>
  <c r="KL4" i="15"/>
  <c r="CQ7" i="15"/>
  <c r="KK7" i="15"/>
  <c r="FC4" i="15"/>
  <c r="MU4"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IW109" i="15" s="1"/>
  <c r="FD4" i="15"/>
  <c r="MV4" i="15"/>
  <c r="CP7" i="15"/>
  <c r="KJ7" i="15"/>
  <c r="CQ4" i="15"/>
  <c r="KK4" i="15"/>
  <c r="FD8" i="15"/>
  <c r="MV8" i="15"/>
  <c r="FD5" i="15"/>
  <c r="MV5" i="15"/>
  <c r="CQ5" i="15"/>
  <c r="KK5" i="15"/>
  <c r="IS108" i="7"/>
  <c r="EY9" i="14"/>
  <c r="MQ9" i="14"/>
  <c r="CM11" i="14"/>
  <c r="KG11" i="14"/>
  <c r="JB9" i="19"/>
  <c r="JB11" i="19" s="1"/>
  <c r="NV9" i="19"/>
  <c r="NV11" i="19" s="1"/>
  <c r="BG4" i="19"/>
  <c r="JA4" i="19"/>
  <c r="JA8" i="19" s="1"/>
  <c r="GE4" i="19"/>
  <c r="NW8" i="19"/>
  <c r="NW4" i="19"/>
  <c r="NW10" i="19" s="1"/>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CP4" i="15"/>
  <c r="KJ4" i="15"/>
  <c r="CP5" i="15"/>
  <c r="KJ5" i="15"/>
  <c r="CO7" i="15"/>
  <c r="KI7" i="15"/>
  <c r="FE5" i="15"/>
  <c r="MW5" i="15"/>
  <c r="FE8" i="15"/>
  <c r="MW8" i="15"/>
  <c r="FE4" i="15"/>
  <c r="MW4"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FF4" i="15"/>
  <c r="MX4" i="15"/>
  <c r="FF8" i="15"/>
  <c r="MX8" i="15"/>
  <c r="FF5" i="15"/>
  <c r="MX5" i="15"/>
  <c r="CN7" i="15"/>
  <c r="KH7" i="15"/>
  <c r="CO5" i="15"/>
  <c r="KI5" i="15"/>
  <c r="CO4" i="15"/>
  <c r="KI4" i="15"/>
  <c r="IU108" i="7"/>
  <c r="IU109" i="7" s="1"/>
  <c r="FA9" i="14"/>
  <c r="MS9" i="14"/>
  <c r="CK11" i="14"/>
  <c r="KE11" i="14"/>
  <c r="IZ9" i="19"/>
  <c r="IZ11" i="19" s="1"/>
  <c r="NX9" i="19"/>
  <c r="NX11" i="19" s="1"/>
  <c r="IY109" i="15"/>
  <c r="BE4" i="19"/>
  <c r="IY10"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Z108" i="15" l="1"/>
  <c r="IZ109" i="15" s="1"/>
  <c r="CN4" i="15"/>
  <c r="KH4" i="15"/>
  <c r="CM7" i="15"/>
  <c r="KG7" i="15"/>
  <c r="FG5" i="15"/>
  <c r="MY5" i="15"/>
  <c r="FG8" i="15"/>
  <c r="MY8" i="15"/>
  <c r="CN5" i="15"/>
  <c r="KH5" i="15"/>
  <c r="FG4" i="15"/>
  <c r="MY4" i="15"/>
  <c r="CJ11" i="14"/>
  <c r="KD11" i="14"/>
  <c r="MT9" i="14"/>
  <c r="FB9" i="14"/>
  <c r="NY9" i="19"/>
  <c r="NY11" i="19" s="1"/>
  <c r="IY9" i="19"/>
  <c r="IY11" i="19" s="1"/>
  <c r="GH4" i="19"/>
  <c r="NZ8" i="19"/>
  <c r="NZ4" i="19"/>
  <c r="NZ10" i="19" s="1"/>
  <c r="BD4" i="19"/>
  <c r="IX10" i="19"/>
  <c r="IX4" i="19"/>
  <c r="IX8" i="19" s="1"/>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H4" i="15"/>
  <c r="MZ4" i="15"/>
  <c r="FH8" i="15"/>
  <c r="MZ8" i="15"/>
  <c r="FH5" i="15"/>
  <c r="MZ5" i="15"/>
  <c r="CL7" i="15"/>
  <c r="KF7" i="15"/>
  <c r="CM5" i="15"/>
  <c r="KG5" i="15"/>
  <c r="CM4" i="15"/>
  <c r="KG4" i="15"/>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CK7" i="15"/>
  <c r="KE7" i="15"/>
  <c r="CL5" i="15"/>
  <c r="KF5" i="15"/>
  <c r="CL4" i="15"/>
  <c r="KF4" i="15"/>
  <c r="FI5" i="15"/>
  <c r="NA5" i="15"/>
  <c r="FI8" i="15"/>
  <c r="NA8" i="15"/>
  <c r="FI4" i="15"/>
  <c r="NA4"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4" i="15"/>
  <c r="NB4" i="15"/>
  <c r="FJ8" i="15"/>
  <c r="NB8" i="15"/>
  <c r="FJ5" i="15"/>
  <c r="NB5" i="15"/>
  <c r="CK4" i="15"/>
  <c r="KE4" i="15"/>
  <c r="CK5" i="15"/>
  <c r="KE5" i="15"/>
  <c r="CJ7" i="15"/>
  <c r="KD7" i="15"/>
  <c r="IY108" i="7"/>
  <c r="IY109" i="7" s="1"/>
  <c r="FE9" i="14"/>
  <c r="MW9" i="14"/>
  <c r="CG11" i="14"/>
  <c r="KA11" i="14"/>
  <c r="IV9" i="19"/>
  <c r="IV11" i="19" s="1"/>
  <c r="OB9" i="19"/>
  <c r="OB11" i="19" s="1"/>
  <c r="BA4" i="19"/>
  <c r="IU10"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JD108" i="15" l="1"/>
  <c r="CI7" i="15"/>
  <c r="KC7" i="15"/>
  <c r="CJ5" i="15"/>
  <c r="KD5" i="15"/>
  <c r="CJ4" i="15"/>
  <c r="KD4" i="15"/>
  <c r="FK5" i="15"/>
  <c r="NC5" i="15"/>
  <c r="FK8" i="15"/>
  <c r="NC8" i="15"/>
  <c r="FK4" i="15"/>
  <c r="NC4" i="15"/>
  <c r="IZ108" i="7"/>
  <c r="CF11" i="14"/>
  <c r="JZ11" i="14"/>
  <c r="MX9" i="14"/>
  <c r="FF9" i="14"/>
  <c r="OC9" i="19"/>
  <c r="OC11" i="19" s="1"/>
  <c r="IU9" i="19"/>
  <c r="IU11" i="19" s="1"/>
  <c r="JD109" i="15"/>
  <c r="GL4" i="19"/>
  <c r="OD8" i="19"/>
  <c r="OD4" i="19"/>
  <c r="OD10" i="19" s="1"/>
  <c r="AZ4"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FL8" i="15"/>
  <c r="ND8" i="15"/>
  <c r="FL4" i="15"/>
  <c r="ND4" i="15"/>
  <c r="FL5" i="15"/>
  <c r="ND5" i="15"/>
  <c r="CI4" i="15"/>
  <c r="KC4" i="15"/>
  <c r="CI5" i="15"/>
  <c r="KC5" i="15"/>
  <c r="CH7" i="15"/>
  <c r="KB7" i="15"/>
  <c r="JA108" i="7"/>
  <c r="FG9" i="14"/>
  <c r="MY9" i="14"/>
  <c r="CE11" i="14"/>
  <c r="JY11" i="14"/>
  <c r="OD9" i="19"/>
  <c r="OD11" i="19" s="1"/>
  <c r="IT9" i="19"/>
  <c r="IT11" i="19" s="1"/>
  <c r="AY4" i="19"/>
  <c r="IS4" i="19"/>
  <c r="IS8" i="19" s="1"/>
  <c r="GM4" i="19"/>
  <c r="OE8" i="19"/>
  <c r="OE4" i="19"/>
  <c r="OE10" i="19" s="1"/>
  <c r="JE109" i="15"/>
  <c r="BN104" i="15"/>
  <c r="JF104" i="15"/>
  <c r="JF106" i="15" s="1"/>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F108" i="15"/>
  <c r="CG7" i="15"/>
  <c r="KA7" i="15"/>
  <c r="CH5" i="15"/>
  <c r="KB5" i="15"/>
  <c r="CH4" i="15"/>
  <c r="KB4" i="15"/>
  <c r="FM5" i="15"/>
  <c r="NE5" i="15"/>
  <c r="FM4" i="15"/>
  <c r="NE4" i="15"/>
  <c r="FM8" i="15"/>
  <c r="NE8"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4" i="15"/>
  <c r="NF4" i="15"/>
  <c r="FN5" i="15"/>
  <c r="NF5" i="15"/>
  <c r="CG4" i="15"/>
  <c r="KA4" i="15"/>
  <c r="FN8" i="15"/>
  <c r="NF8" i="15"/>
  <c r="CG5" i="15"/>
  <c r="KA5" i="15"/>
  <c r="CF7" i="15"/>
  <c r="JZ7" i="15"/>
  <c r="JC108" i="7"/>
  <c r="JC109" i="7" s="1"/>
  <c r="FI9" i="14"/>
  <c r="NA9" i="14"/>
  <c r="CC11" i="14"/>
  <c r="JW11" i="14"/>
  <c r="IR9" i="19"/>
  <c r="IR11" i="19" s="1"/>
  <c r="OF9" i="19"/>
  <c r="OF11" i="19" s="1"/>
  <c r="AW4" i="19"/>
  <c r="IQ10"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JH108" i="15" l="1"/>
  <c r="CE7" i="15"/>
  <c r="JY7" i="15"/>
  <c r="CF5" i="15"/>
  <c r="JZ5" i="15"/>
  <c r="FO8" i="15"/>
  <c r="NG8" i="15"/>
  <c r="CF4" i="15"/>
  <c r="JZ4" i="15"/>
  <c r="FO5" i="15"/>
  <c r="NG5" i="15"/>
  <c r="FO4" i="15"/>
  <c r="NG4"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FP4" i="15"/>
  <c r="NH4" i="15"/>
  <c r="FP5" i="15"/>
  <c r="NH5" i="15"/>
  <c r="CE4" i="15"/>
  <c r="JY4" i="15"/>
  <c r="FP8" i="15"/>
  <c r="NH8" i="15"/>
  <c r="CE5" i="15"/>
  <c r="JY5" i="15"/>
  <c r="CD7" i="15"/>
  <c r="JX7" i="15"/>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CC7" i="15"/>
  <c r="JW7" i="15"/>
  <c r="CD5" i="15"/>
  <c r="JX5" i="15"/>
  <c r="FQ8" i="15"/>
  <c r="NI8" i="15"/>
  <c r="CD4" i="15"/>
  <c r="JX4" i="15"/>
  <c r="FQ5" i="15"/>
  <c r="NI5" i="15"/>
  <c r="FQ4" i="15"/>
  <c r="NI4"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FR4" i="15"/>
  <c r="NJ4" i="15"/>
  <c r="FR5" i="15"/>
  <c r="NJ5" i="15"/>
  <c r="CC4" i="15"/>
  <c r="JW4" i="15"/>
  <c r="FR8" i="15"/>
  <c r="NJ8" i="15"/>
  <c r="CC5" i="15"/>
  <c r="JW5" i="15"/>
  <c r="CB7" i="15"/>
  <c r="JV7"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8" i="15"/>
  <c r="NK8" i="15"/>
  <c r="CA7" i="15"/>
  <c r="JU7" i="15"/>
  <c r="CB4" i="15"/>
  <c r="JV4" i="15"/>
  <c r="FS5" i="15"/>
  <c r="NK5" i="15"/>
  <c r="CB5" i="15"/>
  <c r="JV5" i="15"/>
  <c r="FS4" i="15"/>
  <c r="NK4" i="15"/>
  <c r="JH108" i="7"/>
  <c r="NF9" i="14"/>
  <c r="FN9" i="14"/>
  <c r="BX11" i="14"/>
  <c r="JR11" i="14"/>
  <c r="OK9" i="19"/>
  <c r="OK11" i="19" s="1"/>
  <c r="IM9" i="19"/>
  <c r="IM11" i="19" s="1"/>
  <c r="GT4" i="19"/>
  <c r="OL8" i="19"/>
  <c r="OL4" i="19"/>
  <c r="OL10" i="19" s="1"/>
  <c r="AR4" i="19"/>
  <c r="IL10"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JM108" i="15" l="1"/>
  <c r="FT4" i="15"/>
  <c r="NL4" i="15"/>
  <c r="FT5" i="15"/>
  <c r="NL5" i="15"/>
  <c r="CA4" i="15"/>
  <c r="JU4" i="15"/>
  <c r="BZ7" i="15"/>
  <c r="JT7" i="15"/>
  <c r="CA5" i="15"/>
  <c r="JU5" i="15"/>
  <c r="FT8" i="15"/>
  <c r="NL8"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FU8" i="15"/>
  <c r="NM8" i="15"/>
  <c r="BZ5" i="15"/>
  <c r="JT5" i="15"/>
  <c r="BY7" i="15"/>
  <c r="JS7" i="15"/>
  <c r="BZ4" i="15"/>
  <c r="JT4" i="15"/>
  <c r="FU5" i="15"/>
  <c r="NM5" i="15"/>
  <c r="FU4" i="15"/>
  <c r="NM4" i="15"/>
  <c r="JJ108" i="7"/>
  <c r="NH9" i="14"/>
  <c r="FP9" i="14"/>
  <c r="BV11" i="14"/>
  <c r="JP11" i="14"/>
  <c r="OM9" i="19"/>
  <c r="OM11" i="19" s="1"/>
  <c r="IK9" i="19"/>
  <c r="IK11" i="19" s="1"/>
  <c r="GV4" i="19"/>
  <c r="ON8" i="19"/>
  <c r="ON4" i="19"/>
  <c r="ON10" i="19" s="1"/>
  <c r="AP4" i="19"/>
  <c r="IJ10"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O108" i="15" l="1"/>
  <c r="BY4" i="15"/>
  <c r="JS4" i="15"/>
  <c r="FV5" i="15"/>
  <c r="NN5" i="15"/>
  <c r="BX7" i="15"/>
  <c r="JR7" i="15"/>
  <c r="BY5" i="15"/>
  <c r="JS5" i="15"/>
  <c r="FV4" i="15"/>
  <c r="NN4" i="15"/>
  <c r="FV8" i="15"/>
  <c r="NN8"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JP108" i="15"/>
  <c r="FW8" i="15"/>
  <c r="NO8" i="15"/>
  <c r="FW4" i="15"/>
  <c r="NO4" i="15"/>
  <c r="BX5" i="15"/>
  <c r="JR5" i="15"/>
  <c r="BW7" i="15"/>
  <c r="JQ7" i="15"/>
  <c r="FW5" i="15"/>
  <c r="NO5" i="15"/>
  <c r="BX4" i="15"/>
  <c r="JR4" i="15"/>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FX5" i="15"/>
  <c r="NP5" i="15"/>
  <c r="BV7" i="15"/>
  <c r="JP7" i="15"/>
  <c r="BW4" i="15"/>
  <c r="JQ4" i="15"/>
  <c r="BW5" i="15"/>
  <c r="JQ5" i="15"/>
  <c r="FX4" i="15"/>
  <c r="NP4" i="15"/>
  <c r="FX8" i="15"/>
  <c r="NP8"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FY8" i="15"/>
  <c r="NQ8" i="15"/>
  <c r="FY4" i="15"/>
  <c r="NQ4" i="15"/>
  <c r="BV5" i="15"/>
  <c r="JP5" i="15"/>
  <c r="BV4" i="15"/>
  <c r="JP4" i="15"/>
  <c r="BU7" i="15"/>
  <c r="JO7" i="15"/>
  <c r="FY5" i="15"/>
  <c r="NQ5"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BT7" i="15"/>
  <c r="JN7" i="15"/>
  <c r="BU4" i="15"/>
  <c r="JO4" i="15"/>
  <c r="BU5" i="15"/>
  <c r="JO5" i="15"/>
  <c r="FZ5" i="15"/>
  <c r="NR5" i="15"/>
  <c r="FZ4" i="15"/>
  <c r="NR4" i="15"/>
  <c r="FZ8" i="15"/>
  <c r="NR8"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5" i="15"/>
  <c r="NS5" i="15"/>
  <c r="BT5" i="15"/>
  <c r="JN5" i="15"/>
  <c r="BT4" i="15"/>
  <c r="JN4" i="15"/>
  <c r="GA8" i="15"/>
  <c r="NS8" i="15"/>
  <c r="BS7" i="15"/>
  <c r="JM7"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GB8" i="15"/>
  <c r="NT8" i="15"/>
  <c r="BS4" i="15"/>
  <c r="JM4" i="15"/>
  <c r="BS5" i="15"/>
  <c r="JM5" i="15"/>
  <c r="GB5" i="15"/>
  <c r="NT5" i="15"/>
  <c r="GB4" i="15"/>
  <c r="NT4" i="15"/>
  <c r="JQ108" i="7"/>
  <c r="BO11" i="14"/>
  <c r="JI11" i="14"/>
  <c r="NO9" i="14"/>
  <c r="FW9" i="14"/>
  <c r="OT9" i="19"/>
  <c r="OT11" i="19" s="1"/>
  <c r="ID9" i="19"/>
  <c r="ID11" i="19" s="1"/>
  <c r="AI4" i="19"/>
  <c r="IC9" i="19"/>
  <c r="IC10"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GC5" i="15" l="1"/>
  <c r="NU5" i="15"/>
  <c r="BR5" i="15"/>
  <c r="JL5" i="15"/>
  <c r="BR4" i="15"/>
  <c r="JL4" i="15"/>
  <c r="GC4" i="15"/>
  <c r="NU4" i="15"/>
  <c r="GC8" i="15"/>
  <c r="NU8" i="15"/>
  <c r="BQ7" i="15"/>
  <c r="JK7" i="15"/>
  <c r="JR108" i="7"/>
  <c r="JR109" i="7" s="1"/>
  <c r="FX9" i="14"/>
  <c r="NP9" i="14"/>
  <c r="BN11" i="14"/>
  <c r="JH11" i="14"/>
  <c r="OU9" i="19"/>
  <c r="OU11" i="19" s="1"/>
  <c r="IC11" i="19"/>
  <c r="HD4" i="19"/>
  <c r="OV8" i="19"/>
  <c r="OV4" i="19"/>
  <c r="OV10" i="19" s="1"/>
  <c r="AH4" i="19"/>
  <c r="IB10" i="19"/>
  <c r="IB4" i="19"/>
  <c r="IB8" i="19" s="1"/>
  <c r="JV109" i="15"/>
  <c r="CE104" i="15"/>
  <c r="JW107" i="15"/>
  <c r="JW104" i="15"/>
  <c r="JW106" i="15" s="1"/>
  <c r="JW108" i="15"/>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GD8" i="15" l="1"/>
  <c r="NV8" i="15"/>
  <c r="GD4" i="15"/>
  <c r="NV4" i="15"/>
  <c r="BQ4" i="15"/>
  <c r="JK4" i="15"/>
  <c r="BP7" i="15"/>
  <c r="JJ7" i="15"/>
  <c r="BQ5" i="15"/>
  <c r="JK5" i="15"/>
  <c r="GD5" i="15"/>
  <c r="NV5"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BP5" i="15"/>
  <c r="JJ5" i="15"/>
  <c r="BO7" i="15"/>
  <c r="JI7" i="15"/>
  <c r="BP4" i="15"/>
  <c r="JJ4" i="15"/>
  <c r="GE4" i="15"/>
  <c r="NW4" i="15"/>
  <c r="GE5" i="15"/>
  <c r="NW5" i="15"/>
  <c r="GE8" i="15"/>
  <c r="NW8" i="15"/>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GF5" i="15"/>
  <c r="NX5" i="15"/>
  <c r="GF4" i="15"/>
  <c r="NX4" i="15"/>
  <c r="BO4" i="15"/>
  <c r="JI4" i="15"/>
  <c r="BN7" i="15"/>
  <c r="JH7" i="15"/>
  <c r="GF8" i="15"/>
  <c r="NX8" i="15"/>
  <c r="BO5" i="15"/>
  <c r="JI5" i="15"/>
  <c r="JU108" i="7"/>
  <c r="BK11" i="14"/>
  <c r="JE11" i="14"/>
  <c r="NS9" i="14"/>
  <c r="GA9" i="14"/>
  <c r="HZ9" i="19"/>
  <c r="HZ11" i="19" s="1"/>
  <c r="OX9" i="19"/>
  <c r="OX11" i="19" s="1"/>
  <c r="AE4" i="19"/>
  <c r="HY4" i="19"/>
  <c r="HY8" i="19" s="1"/>
  <c r="HG4" i="19"/>
  <c r="OY8" i="19"/>
  <c r="OY4" i="19"/>
  <c r="OY10" i="19" s="1"/>
  <c r="JY109" i="15"/>
  <c r="JU109" i="7"/>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GG8" i="15"/>
  <c r="NY8" i="15"/>
  <c r="BM7" i="15"/>
  <c r="JG7" i="15"/>
  <c r="BN5" i="15"/>
  <c r="JH5" i="15"/>
  <c r="BN4" i="15"/>
  <c r="JH4" i="15"/>
  <c r="GG4" i="15"/>
  <c r="NY4" i="15"/>
  <c r="JZ106" i="15"/>
  <c r="JZ109" i="15" s="1"/>
  <c r="GG5" i="15"/>
  <c r="NY5" i="15"/>
  <c r="JV108" i="7"/>
  <c r="GB9" i="14"/>
  <c r="NT9" i="14"/>
  <c r="BJ11" i="14"/>
  <c r="JD11" i="14"/>
  <c r="OY9" i="19"/>
  <c r="OY11" i="19" s="1"/>
  <c r="HY9" i="19"/>
  <c r="HY11" i="19" s="1"/>
  <c r="HH4" i="19"/>
  <c r="OZ8" i="19"/>
  <c r="OZ4" i="19"/>
  <c r="OZ10" i="19" s="1"/>
  <c r="AD4" i="19"/>
  <c r="HX4" i="19"/>
  <c r="HX8" i="19" s="1"/>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4" i="15"/>
  <c r="NZ4" i="15"/>
  <c r="BM4" i="15"/>
  <c r="JG4" i="15"/>
  <c r="KA106" i="15"/>
  <c r="KA109" i="15" s="1"/>
  <c r="BM5" i="15"/>
  <c r="JG5" i="15"/>
  <c r="BL7" i="15"/>
  <c r="JF7" i="15"/>
  <c r="GH5" i="15"/>
  <c r="NZ5" i="15"/>
  <c r="GH8" i="15"/>
  <c r="NZ8" i="15"/>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GI5" i="15"/>
  <c r="OA5" i="15"/>
  <c r="GI8" i="15"/>
  <c r="OA8" i="15"/>
  <c r="BK7" i="15"/>
  <c r="JE7" i="15"/>
  <c r="BL5" i="15"/>
  <c r="JF5" i="15"/>
  <c r="BL4" i="15"/>
  <c r="JF4" i="15"/>
  <c r="GI4" i="15"/>
  <c r="OA4" i="15"/>
  <c r="NV9" i="14"/>
  <c r="GD9" i="14"/>
  <c r="BH11" i="14"/>
  <c r="JB11" i="14"/>
  <c r="PA9" i="19"/>
  <c r="PA11" i="19" s="1"/>
  <c r="HW9" i="19"/>
  <c r="HW11" i="19" s="1"/>
  <c r="HJ4" i="19"/>
  <c r="PB8" i="19"/>
  <c r="PB4" i="19"/>
  <c r="PB10" i="19" s="1"/>
  <c r="AB4" i="19"/>
  <c r="HV10"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BK4" i="15" l="1"/>
  <c r="JE4" i="15"/>
  <c r="BK5" i="15"/>
  <c r="JE5" i="15"/>
  <c r="BJ7" i="15"/>
  <c r="JD7" i="15"/>
  <c r="GJ4" i="15"/>
  <c r="OB4" i="15"/>
  <c r="GJ8" i="15"/>
  <c r="OB8" i="15"/>
  <c r="GJ5" i="15"/>
  <c r="OB5"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KD108" i="15"/>
  <c r="GK8" i="15"/>
  <c r="OC8" i="15"/>
  <c r="GK5" i="15"/>
  <c r="OC5" i="15"/>
  <c r="GK4" i="15"/>
  <c r="OC4" i="15"/>
  <c r="BI7" i="15"/>
  <c r="JC7" i="15"/>
  <c r="BJ5" i="15"/>
  <c r="JD5" i="15"/>
  <c r="BJ4" i="15"/>
  <c r="JD4"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BI4" i="15"/>
  <c r="JC4" i="15"/>
  <c r="BH7" i="15"/>
  <c r="JB7" i="15"/>
  <c r="GL4" i="15"/>
  <c r="OD4" i="15"/>
  <c r="BI5" i="15"/>
  <c r="JC5" i="15"/>
  <c r="GL5" i="15"/>
  <c r="OD5" i="15"/>
  <c r="GL8" i="15"/>
  <c r="OD8" i="15"/>
  <c r="KA108" i="7"/>
  <c r="BE11" i="14"/>
  <c r="IY11" i="14"/>
  <c r="GG9" i="14"/>
  <c r="NY9" i="14"/>
  <c r="HT9" i="19"/>
  <c r="HT11" i="19" s="1"/>
  <c r="PD9" i="19"/>
  <c r="PD11" i="19" s="1"/>
  <c r="KE107" i="15"/>
  <c r="KE109" i="15" s="1"/>
  <c r="Y4"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KF108" i="15"/>
  <c r="GM5" i="15"/>
  <c r="OE5" i="15"/>
  <c r="BH5" i="15"/>
  <c r="JB5" i="15"/>
  <c r="GM8" i="15"/>
  <c r="OE8" i="15"/>
  <c r="GM4" i="15"/>
  <c r="OE4" i="15"/>
  <c r="BG7" i="15"/>
  <c r="JA7" i="15"/>
  <c r="BH4" i="15"/>
  <c r="JB4"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BG4" i="15"/>
  <c r="JA4" i="15"/>
  <c r="GN8" i="15"/>
  <c r="OF8" i="15"/>
  <c r="BG5" i="15"/>
  <c r="JA5" i="15"/>
  <c r="GN5" i="15"/>
  <c r="OF5" i="15"/>
  <c r="BC11" i="14"/>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BF5" i="15"/>
  <c r="IZ5" i="15"/>
  <c r="GO5" i="15"/>
  <c r="OG5" i="15"/>
  <c r="GO8" i="15"/>
  <c r="OG8" i="15"/>
  <c r="BF4" i="15"/>
  <c r="IZ4" i="15"/>
  <c r="GO4" i="15"/>
  <c r="OG4" i="15"/>
  <c r="BE7" i="15"/>
  <c r="IY7" i="15"/>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4" i="15"/>
  <c r="OH4" i="15"/>
  <c r="BD7" i="15"/>
  <c r="IX7" i="15"/>
  <c r="BE4" i="15"/>
  <c r="IY4" i="15"/>
  <c r="GP8" i="15"/>
  <c r="OH8" i="15"/>
  <c r="GP5" i="15"/>
  <c r="OH5" i="15"/>
  <c r="BE5" i="15"/>
  <c r="IY5" i="15"/>
  <c r="KE108" i="7"/>
  <c r="BA11" i="14"/>
  <c r="IU11" i="14"/>
  <c r="OC9" i="14"/>
  <c r="GK9" i="14"/>
  <c r="HP9" i="19"/>
  <c r="HP11" i="19" s="1"/>
  <c r="PH9" i="19"/>
  <c r="PH11" i="19" s="1"/>
  <c r="KI109" i="15"/>
  <c r="CR104" i="15"/>
  <c r="KJ108"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BD4" i="15" l="1"/>
  <c r="IX4" i="15"/>
  <c r="GQ5" i="15"/>
  <c r="OI5" i="15"/>
  <c r="GQ8" i="15"/>
  <c r="OI8" i="15"/>
  <c r="BC7" i="15"/>
  <c r="IW7" i="15"/>
  <c r="BD5" i="15"/>
  <c r="IX5" i="15"/>
  <c r="GQ4" i="15"/>
  <c r="OI4"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GR5" i="15" l="1"/>
  <c r="OJ5" i="15"/>
  <c r="GR4" i="15"/>
  <c r="OJ4" i="15"/>
  <c r="BC5" i="15"/>
  <c r="IW5" i="15"/>
  <c r="BB7" i="15"/>
  <c r="IV7" i="15"/>
  <c r="GR8" i="15"/>
  <c r="OJ8" i="15"/>
  <c r="BC4" i="15"/>
  <c r="IW4" i="15"/>
  <c r="KG108" i="7"/>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8" i="15"/>
  <c r="OK8" i="15"/>
  <c r="BA7" i="15"/>
  <c r="IU7" i="15"/>
  <c r="GS4" i="15"/>
  <c r="OK4" i="15"/>
  <c r="BB5" i="15"/>
  <c r="IV5" i="15"/>
  <c r="GS5" i="15"/>
  <c r="OK5" i="15"/>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GT4" i="15"/>
  <c r="OL4" i="15"/>
  <c r="GT8" i="15"/>
  <c r="OL8" i="15"/>
  <c r="GT5" i="15"/>
  <c r="OL5" i="15"/>
  <c r="BA4" i="15"/>
  <c r="IU4" i="15"/>
  <c r="KI108" i="7"/>
  <c r="KI109" i="7" s="1"/>
  <c r="AW11" i="14"/>
  <c r="IQ11" i="14"/>
  <c r="OG9" i="14"/>
  <c r="GO9" i="14"/>
  <c r="KM109" i="15"/>
  <c r="KN106" i="15"/>
  <c r="CV104" i="15"/>
  <c r="KN108"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9" i="15" l="1"/>
  <c r="GU5" i="15"/>
  <c r="OM5" i="15"/>
  <c r="AZ4" i="15"/>
  <c r="IT4" i="15"/>
  <c r="AY7" i="15"/>
  <c r="IS7" i="15"/>
  <c r="GU8" i="15"/>
  <c r="OM8" i="15"/>
  <c r="GU4" i="15"/>
  <c r="OM4"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AX7" i="15"/>
  <c r="IR7" i="15"/>
  <c r="GV4" i="15"/>
  <c r="ON4" i="15"/>
  <c r="GV8" i="15"/>
  <c r="ON8" i="15"/>
  <c r="AY4" i="15"/>
  <c r="IS4" i="15"/>
  <c r="GV5" i="15"/>
  <c r="ON5"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AX4" i="15" l="1"/>
  <c r="IR4" i="15"/>
  <c r="GW5" i="15"/>
  <c r="OO5" i="15"/>
  <c r="AW7" i="15"/>
  <c r="IQ7" i="15"/>
  <c r="GW8" i="15"/>
  <c r="OO8" i="15"/>
  <c r="GW4" i="15"/>
  <c r="OO4" i="15"/>
  <c r="AX5" i="15"/>
  <c r="IR5" i="15"/>
  <c r="KL108" i="7"/>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5" i="15"/>
  <c r="OP5" i="15"/>
  <c r="GX4" i="15"/>
  <c r="OP4" i="15"/>
  <c r="GX8" i="15"/>
  <c r="OP8" i="15"/>
  <c r="AV7" i="15"/>
  <c r="IP7" i="15"/>
  <c r="AW4" i="15"/>
  <c r="IQ4"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AV4" i="15" l="1"/>
  <c r="IP4" i="15"/>
  <c r="GY5" i="15"/>
  <c r="OQ5" i="15"/>
  <c r="AU7" i="15"/>
  <c r="IO7" i="15"/>
  <c r="GY8" i="15"/>
  <c r="OQ8" i="15"/>
  <c r="GY4" i="15"/>
  <c r="OQ4"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GZ4" i="15" l="1"/>
  <c r="OR4" i="15"/>
  <c r="AT7" i="15"/>
  <c r="IN7" i="15"/>
  <c r="GZ8" i="15"/>
  <c r="OR8" i="15"/>
  <c r="GZ5" i="15"/>
  <c r="OR5" i="15"/>
  <c r="AU5" i="15"/>
  <c r="IO5" i="15"/>
  <c r="AU4" i="15"/>
  <c r="IO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AT4" i="15"/>
  <c r="IN4" i="15"/>
  <c r="AT5" i="15"/>
  <c r="IN5" i="15"/>
  <c r="AS7" i="15"/>
  <c r="IM7" i="15"/>
  <c r="HA5" i="15"/>
  <c r="OS5" i="15"/>
  <c r="HA8" i="15"/>
  <c r="OS8" i="15"/>
  <c r="HA4" i="15"/>
  <c r="OS4"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B8" i="15" l="1"/>
  <c r="OT8" i="15"/>
  <c r="AS5" i="15"/>
  <c r="IM5" i="15"/>
  <c r="HB5" i="15"/>
  <c r="OT5" i="15"/>
  <c r="AR7" i="15"/>
  <c r="IL7" i="15"/>
  <c r="HB4" i="15"/>
  <c r="OT4" i="15"/>
  <c r="AS4" i="15"/>
  <c r="IM4" i="15"/>
  <c r="KQ108" i="7"/>
  <c r="AO11" i="14"/>
  <c r="II11" i="14"/>
  <c r="GW9" i="14"/>
  <c r="OO9" i="14"/>
  <c r="KU109" i="15"/>
  <c r="DD104" i="15"/>
  <c r="KV108" i="15"/>
  <c r="KV104" i="15"/>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AR4" i="15" l="1"/>
  <c r="IL4" i="15"/>
  <c r="HC4" i="15"/>
  <c r="OU4" i="15"/>
  <c r="AR5" i="15"/>
  <c r="IL5" i="15"/>
  <c r="AQ7" i="15"/>
  <c r="IK7" i="15"/>
  <c r="HC5" i="15"/>
  <c r="OU5" i="15"/>
  <c r="HC8" i="15"/>
  <c r="OU8"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D8" i="15" l="1"/>
  <c r="OV8" i="15"/>
  <c r="HD5" i="15"/>
  <c r="OV5" i="15"/>
  <c r="HD4" i="15"/>
  <c r="OV4" i="15"/>
  <c r="AP7" i="15"/>
  <c r="IJ7" i="15"/>
  <c r="AQ5" i="15"/>
  <c r="IK5" i="15"/>
  <c r="AQ4" i="15"/>
  <c r="IK4"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5" i="15"/>
  <c r="OW5" i="15"/>
  <c r="AO7" i="15"/>
  <c r="II7" i="15"/>
  <c r="HE4" i="15"/>
  <c r="OW4" i="15"/>
  <c r="AP4" i="15"/>
  <c r="IJ4" i="15"/>
  <c r="HE8" i="15"/>
  <c r="OW8" i="15"/>
  <c r="KT108" i="7"/>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O4" i="15" l="1"/>
  <c r="II4" i="15"/>
  <c r="HF4" i="15"/>
  <c r="OX4" i="15"/>
  <c r="HF5" i="15"/>
  <c r="OX5" i="15"/>
  <c r="AN7" i="15"/>
  <c r="IH7" i="15"/>
  <c r="HF8" i="15"/>
  <c r="OX8"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M7" i="15"/>
  <c r="IG7" i="15"/>
  <c r="HG5" i="15"/>
  <c r="OY5" i="15"/>
  <c r="HG4" i="15"/>
  <c r="OY4" i="15"/>
  <c r="AN5" i="15"/>
  <c r="IH5" i="15"/>
  <c r="HG8" i="15"/>
  <c r="OY8" i="15"/>
  <c r="AN4" i="15"/>
  <c r="IH4" i="15"/>
  <c r="HB9" i="14"/>
  <c r="OT9" i="14"/>
  <c r="AJ11" i="14"/>
  <c r="ID11" i="14"/>
  <c r="KZ109" i="15"/>
  <c r="DI104" i="15"/>
  <c r="LA106" i="15"/>
  <c r="LA108"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HH4" i="15" l="1"/>
  <c r="OZ4" i="15"/>
  <c r="HH8" i="15"/>
  <c r="OZ8" i="15"/>
  <c r="AM5" i="15"/>
  <c r="IG5" i="15"/>
  <c r="HH5" i="15"/>
  <c r="OZ5" i="15"/>
  <c r="AM4" i="15"/>
  <c r="IG4" i="15"/>
  <c r="AL7" i="15"/>
  <c r="IF7"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8" i="15"/>
  <c r="PA8" i="15"/>
  <c r="AK7" i="15"/>
  <c r="IE7" i="15"/>
  <c r="AL4" i="15"/>
  <c r="IF4" i="15"/>
  <c r="HI5" i="15"/>
  <c r="PA5" i="15"/>
  <c r="AL5" i="15"/>
  <c r="IF5" i="15"/>
  <c r="HI4" i="15"/>
  <c r="PA4"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5" i="15" l="1"/>
  <c r="IE5" i="15"/>
  <c r="AK4" i="15"/>
  <c r="IE4" i="15"/>
  <c r="AJ7" i="15"/>
  <c r="ID7" i="15"/>
  <c r="HJ4" i="15"/>
  <c r="PB4" i="15"/>
  <c r="HJ5" i="15"/>
  <c r="PB5" i="15"/>
  <c r="HJ8" i="15"/>
  <c r="PB8"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HK5" i="15"/>
  <c r="PC5" i="15"/>
  <c r="HK8" i="15"/>
  <c r="PC8" i="15"/>
  <c r="AJ4" i="15"/>
  <c r="ID4" i="15"/>
  <c r="HK4" i="15"/>
  <c r="PC4" i="15"/>
  <c r="AI7" i="15"/>
  <c r="IC7" i="15"/>
  <c r="AJ5" i="15"/>
  <c r="ID5"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5" i="15" l="1"/>
  <c r="IC5" i="15"/>
  <c r="AI4" i="15"/>
  <c r="IC4" i="15"/>
  <c r="HL4" i="15"/>
  <c r="PD4" i="15"/>
  <c r="HL8" i="15"/>
  <c r="PD8" i="15"/>
  <c r="AH7" i="15"/>
  <c r="IB7" i="15"/>
  <c r="HL5" i="15"/>
  <c r="PD5" i="15"/>
  <c r="AE11" i="14"/>
  <c r="HY11" i="14"/>
  <c r="HG9" i="14"/>
  <c r="OY9" i="14"/>
  <c r="LE109" i="15"/>
  <c r="DN104" i="15"/>
  <c r="LF104" i="15"/>
  <c r="LF107" i="15" s="1"/>
  <c r="LF106" i="15"/>
  <c r="LF108" i="15"/>
  <c r="LA109" i="7"/>
  <c r="LB108"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M4" i="15" l="1"/>
  <c r="PE4" i="15"/>
  <c r="AH4" i="15"/>
  <c r="IB4" i="15"/>
  <c r="HM5" i="15"/>
  <c r="PE5" i="15"/>
  <c r="AG7" i="15"/>
  <c r="IA7" i="15"/>
  <c r="HM8" i="15"/>
  <c r="PE8" i="15"/>
  <c r="AH5" i="15"/>
  <c r="IB5" i="15"/>
  <c r="HH9" i="14"/>
  <c r="OZ9" i="14"/>
  <c r="AD11" i="14"/>
  <c r="HX11" i="14"/>
  <c r="LF109" i="15"/>
  <c r="DO104" i="15"/>
  <c r="LG104" i="15"/>
  <c r="LG108" i="15" s="1"/>
  <c r="LG106"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AG4" i="15" l="1"/>
  <c r="IA4" i="15"/>
  <c r="AG5" i="15"/>
  <c r="IA5" i="15"/>
  <c r="HN8" i="15"/>
  <c r="PF8" i="15"/>
  <c r="AF7" i="15"/>
  <c r="HZ7" i="15"/>
  <c r="HN5" i="15"/>
  <c r="PF5" i="15"/>
  <c r="HN4" i="15"/>
  <c r="PF4"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HO5" i="15"/>
  <c r="PG5" i="15"/>
  <c r="AF5" i="15"/>
  <c r="HZ5" i="15"/>
  <c r="AE7" i="15"/>
  <c r="HY7" i="15"/>
  <c r="HO8" i="15"/>
  <c r="PG8" i="15"/>
  <c r="AF4" i="15"/>
  <c r="HZ4"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P8" i="15"/>
  <c r="PH8" i="15"/>
  <c r="AE5" i="15"/>
  <c r="HY5" i="15"/>
  <c r="AE4" i="15"/>
  <c r="HY4" i="15"/>
  <c r="HP5" i="15"/>
  <c r="PH5" i="15"/>
  <c r="AD7" i="15"/>
  <c r="HX7"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AC7" i="15"/>
  <c r="HW7" i="15"/>
  <c r="AD5" i="15"/>
  <c r="HX5" i="15"/>
  <c r="HQ4" i="15"/>
  <c r="PI4" i="15"/>
  <c r="HQ5" i="15"/>
  <c r="PI5" i="15"/>
  <c r="HQ8" i="15"/>
  <c r="PI8"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AC5" i="15" l="1"/>
  <c r="HW5" i="15"/>
  <c r="AB7" i="15"/>
  <c r="HV7" i="15"/>
  <c r="HR8" i="15"/>
  <c r="PJ8" i="15"/>
  <c r="HR5" i="15"/>
  <c r="PJ5" i="15"/>
  <c r="HR4" i="15"/>
  <c r="PJ4"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S4" i="15"/>
  <c r="PL4" i="15" s="1"/>
  <c r="PK4" i="15"/>
  <c r="AB4" i="15"/>
  <c r="HV4" i="15"/>
  <c r="AA7" i="15"/>
  <c r="HT7" i="15" s="1"/>
  <c r="HU7" i="15"/>
  <c r="HS5" i="15"/>
  <c r="PL5" i="15" s="1"/>
  <c r="PK5" i="15"/>
  <c r="HS8" i="15"/>
  <c r="PL8" i="15" s="1"/>
  <c r="PK8" i="15"/>
  <c r="AB5" i="15"/>
  <c r="HV5" i="15"/>
  <c r="HN9" i="14"/>
  <c r="PF9" i="14"/>
  <c r="X11" i="14"/>
  <c r="HR11" i="14"/>
  <c r="LL109" i="15"/>
  <c r="DU104" i="15"/>
  <c r="LM106" i="15"/>
  <c r="LM108"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AA5" i="15" l="1"/>
  <c r="HT5" i="15" s="1"/>
  <c r="HU5" i="15"/>
  <c r="HU4" i="15"/>
  <c r="AA4" i="15"/>
  <c r="HT4" i="15" s="1"/>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T109" i="15" s="1"/>
  <c r="LP108" i="7"/>
  <c r="LP109" i="7" s="1"/>
  <c r="LU106" i="15"/>
  <c r="EC104" i="15"/>
  <c r="LU104" i="15"/>
  <c r="LU107" i="15" s="1"/>
  <c r="LQ104" i="7"/>
  <c r="LQ107" i="7" s="1"/>
  <c r="DY104" i="7"/>
  <c r="LQ106" i="7"/>
  <c r="DM12" i="14"/>
  <c r="LG12" i="14"/>
  <c r="LU108" i="15" l="1"/>
  <c r="LU109" i="15"/>
  <c r="LQ108" i="7"/>
  <c r="LQ109" i="7" s="1"/>
  <c r="ED104" i="15"/>
  <c r="LV108" i="15"/>
  <c r="LV104" i="15"/>
  <c r="LV107" i="15" s="1"/>
  <c r="LV106" i="15"/>
  <c r="DZ104" i="7"/>
  <c r="LR104" i="7"/>
  <c r="LR107" i="7" s="1"/>
  <c r="LR106" i="7"/>
  <c r="DL12" i="14"/>
  <c r="LF12" i="14"/>
  <c r="LR108" i="7" l="1"/>
  <c r="LV109" i="15"/>
  <c r="LW106" i="15"/>
  <c r="EE104" i="15"/>
  <c r="LW104" i="15"/>
  <c r="LW107" i="15" s="1"/>
  <c r="LR109" i="7"/>
  <c r="LS106" i="7"/>
  <c r="EA104" i="7"/>
  <c r="LS104" i="7"/>
  <c r="LS107" i="7" s="1"/>
  <c r="DK12" i="14"/>
  <c r="LE12" i="14"/>
  <c r="LW108" i="15" l="1"/>
  <c r="LW109" i="15" s="1"/>
  <c r="LS108" i="7"/>
  <c r="LS109" i="7" s="1"/>
  <c r="EF104" i="15"/>
  <c r="LX108" i="15"/>
  <c r="LX104" i="15"/>
  <c r="LX107" i="15" s="1"/>
  <c r="LX106" i="15"/>
  <c r="LT104" i="7"/>
  <c r="LT107" i="7" s="1"/>
  <c r="LT106" i="7"/>
  <c r="EB104" i="7"/>
  <c r="DJ12" i="14"/>
  <c r="LD12" i="14"/>
  <c r="LT108" i="7" l="1"/>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8" i="15"/>
  <c r="MG104" i="15"/>
  <c r="MG107" i="15" s="1"/>
  <c r="MG109" i="15" s="1"/>
  <c r="MC106" i="7"/>
  <c r="MC104" i="7"/>
  <c r="MC107" i="7" s="1"/>
  <c r="EK104" i="7"/>
  <c r="MB109" i="7"/>
  <c r="DA12" i="14"/>
  <c r="KU12" i="14"/>
  <c r="MC108" i="7" l="1"/>
  <c r="EP104" i="15"/>
  <c r="MH104" i="15"/>
  <c r="MH107" i="15" s="1"/>
  <c r="MH106" i="15"/>
  <c r="MD104" i="7"/>
  <c r="MD107" i="7" s="1"/>
  <c r="MD108" i="7"/>
  <c r="EL104" i="7"/>
  <c r="MD106" i="7"/>
  <c r="MC109" i="7"/>
  <c r="CZ12" i="14"/>
  <c r="KT12" i="14"/>
  <c r="MH108" i="15" l="1"/>
  <c r="MH109" i="15" s="1"/>
  <c r="MD109" i="7"/>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s="1"/>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Q109" i="15"/>
  <c r="MM109" i="7"/>
  <c r="MN104" i="7"/>
  <c r="MN107" i="7" s="1"/>
  <c r="MN106" i="7"/>
  <c r="MN108" i="7"/>
  <c r="EV104" i="7"/>
  <c r="CP12" i="14"/>
  <c r="KJ12" i="14"/>
  <c r="MR108" i="15" l="1"/>
  <c r="MS106" i="15"/>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s="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GF104" i="15"/>
  <c r="NT106" i="7"/>
  <c r="NT104" i="7"/>
  <c r="NT108" i="7" s="1"/>
  <c r="NT107" i="7"/>
  <c r="GB104" i="7"/>
  <c r="NS109" i="7"/>
  <c r="BJ12" i="14"/>
  <c r="JD12" i="14"/>
  <c r="NX109" i="15" l="1"/>
  <c r="NY104" i="15"/>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GN104" i="7"/>
  <c r="OF104" i="7"/>
  <c r="OF108" i="7" s="1"/>
  <c r="OF106" i="7"/>
  <c r="OF107" i="7"/>
  <c r="AX12" i="14"/>
  <c r="IR12" i="14"/>
  <c r="OJ109" i="15" l="1"/>
  <c r="OK106" i="15"/>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F109" i="15"/>
  <c r="PC104" i="7"/>
  <c r="PC108" i="7" s="1"/>
  <c r="HK104" i="7"/>
  <c r="PC107" i="7"/>
  <c r="PC106" i="7"/>
  <c r="PB109" i="7"/>
  <c r="HU12" i="14"/>
  <c r="AA12" i="14"/>
  <c r="PG109" i="15" l="1"/>
  <c r="PH107" i="15"/>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8" i="14"/>
  <c r="IB107" i="14"/>
  <c r="IB109" i="14" l="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S104" i="14"/>
  <c r="IS107" i="14" s="1"/>
  <c r="IR109" i="14" l="1"/>
  <c r="IS108" i="14"/>
  <c r="IS106" i="14"/>
  <c r="IT104" i="14"/>
  <c r="IT107" i="14" s="1"/>
  <c r="IS109" i="14" l="1"/>
  <c r="IT108" i="14"/>
  <c r="IT106" i="14"/>
  <c r="IU104" i="14"/>
  <c r="IU107" i="14" s="1"/>
  <c r="IU106" i="14"/>
  <c r="IU108" i="14" l="1"/>
  <c r="IT109" i="14"/>
  <c r="IV107" i="14"/>
  <c r="IV104" i="14"/>
  <c r="IV106" i="14" s="1"/>
  <c r="IU109" i="14"/>
  <c r="IV108" i="14" l="1"/>
  <c r="IV109" i="14"/>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c r="JD106" i="14" l="1"/>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8" i="14" l="1"/>
  <c r="JP106" i="14"/>
  <c r="JP109" i="14" s="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U104" i="14"/>
  <c r="JU108" i="14" s="1"/>
  <c r="JT109" i="14" l="1"/>
  <c r="JU106" i="14"/>
  <c r="JU107" i="14"/>
  <c r="JV106" i="14"/>
  <c r="JV104" i="14"/>
  <c r="JV108" i="14" s="1"/>
  <c r="JU109" i="14" l="1"/>
  <c r="JV107" i="14"/>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I109" i="14" s="1"/>
  <c r="LJ106" i="14"/>
  <c r="LJ104" i="14"/>
  <c r="LJ108" i="14" s="1"/>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Y109" i="14" s="1"/>
  <c r="LZ104" i="14"/>
  <c r="LZ106" i="14"/>
  <c r="LZ108" i="14"/>
  <c r="LZ107"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<sst xmlns="http://schemas.openxmlformats.org/spreadsheetml/2006/main" count="1458" uniqueCount="969">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</sst>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85">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10" fillId="13" borderId="0" xfId="2" applyFill="1" applyAlignment="1">
      <alignment horizontal="left"/>
    </xf>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0" fontId="1" fillId="40" borderId="12" xfId="0" applyFont="1" applyFill="1" applyBorder="1" applyAlignment="1">
      <alignment horizontal="left"/>
    </xf>
    <xf numFmtId="0" fontId="1" fillId="40" borderId="5" xfId="0" applyFont="1" applyFill="1" applyBorder="1" applyAlignment="1">
      <alignment horizontal="left"/>
    </xf>
    <xf numFmtId="0" fontId="0" fillId="12" borderId="12" xfId="0" applyFill="1" applyBorder="1" applyAlignment="1">
      <alignment horizontal="center"/>
    </xf>
    <xf numFmtId="0" fontId="0" fillId="12" borderId="5" xfId="0" applyFill="1" applyBorder="1" applyAlignment="1">
      <alignment horizontal="center"/>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entry)'!$AA$104:$HS$104</c:f>
            </c:num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entry)'!$AA$104:$HS$104</c:f>
            </c:num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entry)'!$AA$104:$HS$104</c:f>
            </c:num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entry)'!$AA$104:$HS$104</c:f>
            </c:num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Scheduler'!$AD$104:$HV$104</c:f>
            </c:num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numRef>
              <c:f>'SPERT® Normal Scheduler'!$AD$104:$HV$104</c:f>
            </c:num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numRef>
              <c:f>'SPERT® Normal Scheduler'!$AD$104:$HV$104</c:f>
            </c:num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Scheduler'!$AD$104:$HV$104</c:f>
            </c:num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Charts'!$W$4:$HO$4</c:f>
            </c:num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Charts'!$W$4:$HO$4</c:f>
            </c:num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Charts'!$W$4:$HO$4</c:f>
            </c:num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Simulation'!$Y$4:$HO$4</c:f>
            </c:num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Simulation'!$Y$4:$HO$4</c:f>
            </c:num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Simulation'!$Y$4:$HO$4</c:f>
            </c:num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44837</c:v>
                </c:pt>
              </c:numCache>
            </c:numRef>
          </c:cat>
          <c:val>
            <c:numRef>
              <c:f>'SPERT® Normal - CFD Charts'!Col_C</c:f>
              <c:numCache>
                <c:formatCode>0</c:formatCode>
                <c:ptCount val="1"/>
                <c:pt idx="0">
                  <c:v>0</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44837</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2" sqref="B42"/>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224</v>
      </c>
      <c r="G4" s="214"/>
    </row>
    <row r="5" spans="1:7" x14ac:dyDescent="0.75">
      <c r="A5" s="5"/>
      <c r="B5" s="5" t="s">
        <v>89</v>
      </c>
      <c r="D5" s="246" t="s">
        <v>223</v>
      </c>
      <c r="G5" s="214"/>
    </row>
    <row r="6" spans="1:7" x14ac:dyDescent="0.75">
      <c r="A6" s="5"/>
      <c r="B6" s="5" t="s">
        <v>41</v>
      </c>
      <c r="G6" s="214"/>
    </row>
    <row r="7" spans="1:7" x14ac:dyDescent="0.75">
      <c r="A7" s="5"/>
      <c r="B7" s="5"/>
      <c r="G7" s="214"/>
    </row>
    <row r="8" spans="1:7" ht="17.25" x14ac:dyDescent="0.85">
      <c r="A8" s="5"/>
      <c r="B8" s="5" t="s">
        <v>132</v>
      </c>
      <c r="D8" s="247" t="s">
        <v>225</v>
      </c>
      <c r="G8" s="214"/>
    </row>
    <row r="9" spans="1:7" x14ac:dyDescent="0.75">
      <c r="A9" s="5"/>
      <c r="B9" s="5" t="s">
        <v>91</v>
      </c>
      <c r="D9" s="246" t="s">
        <v>222</v>
      </c>
      <c r="G9" s="214"/>
    </row>
    <row r="10" spans="1:7" x14ac:dyDescent="0.75">
      <c r="A10" s="5"/>
      <c r="B10" s="5" t="s">
        <v>133</v>
      </c>
      <c r="G10" s="214"/>
    </row>
    <row r="11" spans="1:7" x14ac:dyDescent="0.75">
      <c r="A11" s="5"/>
      <c r="B11" s="5" t="s">
        <v>211</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894</v>
      </c>
      <c r="G16" s="215"/>
    </row>
    <row r="17" spans="1:9" x14ac:dyDescent="0.75">
      <c r="A17" s="5"/>
      <c r="B17" s="5"/>
      <c r="G17" s="214"/>
    </row>
    <row r="18" spans="1:9" x14ac:dyDescent="0.75">
      <c r="A18" s="5"/>
      <c r="B18" s="5" t="s">
        <v>64</v>
      </c>
      <c r="G18" s="418"/>
      <c r="H18" s="418"/>
      <c r="I18" s="418"/>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941</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 William W. Davis, MSPM, PMP")</f>
        <v>Version 5.0.2 – © 2015-2021, William W. Davis, MSPM, PMP</v>
      </c>
    </row>
    <row r="27" spans="1:9" x14ac:dyDescent="0.75">
      <c r="A27" s="5"/>
      <c r="B27" s="103" t="s">
        <v>135</v>
      </c>
      <c r="D27" s="260"/>
    </row>
    <row r="28" spans="1:9" x14ac:dyDescent="0.75">
      <c r="A28" s="5"/>
      <c r="B28" s="374" t="s">
        <v>136</v>
      </c>
      <c r="C28" s="12"/>
      <c r="D28" s="260"/>
      <c r="H28" s="12"/>
    </row>
    <row r="29" spans="1:9" x14ac:dyDescent="0.75">
      <c r="A29" s="5"/>
      <c r="B29" s="103" t="s">
        <v>90</v>
      </c>
      <c r="C29" s="102"/>
      <c r="D29" s="260"/>
      <c r="E29" s="102"/>
      <c r="F29" s="102"/>
      <c r="G29" s="102"/>
      <c r="H29" s="102"/>
    </row>
    <row r="30" spans="1:9" x14ac:dyDescent="0.75">
      <c r="A30" s="5"/>
      <c r="B30" s="103" t="s">
        <v>210</v>
      </c>
      <c r="C30" s="102"/>
      <c r="D30" s="260"/>
      <c r="H30" s="12"/>
    </row>
    <row r="31" spans="1:9" x14ac:dyDescent="0.75">
      <c r="A31" s="5"/>
      <c r="B31" s="354" t="s">
        <v>826</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942</v>
      </c>
      <c r="H34" s="12"/>
    </row>
    <row r="35" spans="1:8" x14ac:dyDescent="0.75">
      <c r="A35" s="5"/>
      <c r="B35" s="154" t="s">
        <v>206</v>
      </c>
      <c r="C35" s="12"/>
      <c r="H35" s="12"/>
    </row>
    <row r="36" spans="1:8" x14ac:dyDescent="0.75">
      <c r="A36" s="5"/>
      <c r="B36" s="154" t="s">
        <v>748</v>
      </c>
      <c r="C36" s="12"/>
      <c r="D36" s="260" t="s">
        <v>230</v>
      </c>
      <c r="H36" s="12"/>
    </row>
    <row r="37" spans="1:8" x14ac:dyDescent="0.75">
      <c r="A37" s="5"/>
      <c r="B37" s="154" t="s">
        <v>749</v>
      </c>
      <c r="C37" s="12"/>
      <c r="D37" s="260" t="s">
        <v>896</v>
      </c>
      <c r="H37" s="12"/>
    </row>
    <row r="38" spans="1:8" x14ac:dyDescent="0.75">
      <c r="A38" s="5"/>
      <c r="B38" s="154"/>
      <c r="C38" s="12"/>
      <c r="D38" s="260" t="s">
        <v>895</v>
      </c>
      <c r="H38" s="12"/>
    </row>
    <row r="39" spans="1:8" x14ac:dyDescent="0.75">
      <c r="A39" s="5"/>
      <c r="B39" s="154" t="s">
        <v>750</v>
      </c>
      <c r="C39" s="12"/>
      <c r="D39" s="260" t="s">
        <v>897</v>
      </c>
      <c r="H39" s="12"/>
    </row>
    <row r="40" spans="1:8" x14ac:dyDescent="0.75">
      <c r="A40" s="5"/>
      <c r="B40" s="154" t="s">
        <v>87</v>
      </c>
      <c r="C40" s="12"/>
      <c r="D40" s="260" t="s">
        <v>967</v>
      </c>
      <c r="H40" s="12"/>
    </row>
    <row r="41" spans="1:8" x14ac:dyDescent="0.75">
      <c r="A41" s="5"/>
      <c r="B41" s="261" t="s">
        <v>755</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105.31640625" style="11" customWidth="1"/>
    <col min="3" max="16384" width="9" style="11"/>
  </cols>
  <sheetData>
    <row r="1" spans="1:3" x14ac:dyDescent="0.75">
      <c r="A1" s="5"/>
      <c r="B1" s="5"/>
      <c r="C1" s="212"/>
    </row>
    <row r="2" spans="1:3" ht="28.75" x14ac:dyDescent="1.35">
      <c r="A2" s="5"/>
      <c r="B2" s="140" t="s">
        <v>874</v>
      </c>
      <c r="C2" s="213"/>
    </row>
    <row r="3" spans="1:3" x14ac:dyDescent="0.75">
      <c r="A3" s="5"/>
      <c r="B3" s="5"/>
    </row>
    <row r="4" spans="1:3" x14ac:dyDescent="0.75">
      <c r="A4" s="5"/>
      <c r="B4" s="5" t="s">
        <v>918</v>
      </c>
    </row>
    <row r="5" spans="1:3" x14ac:dyDescent="0.75">
      <c r="A5" s="5"/>
      <c r="B5" s="5" t="s">
        <v>955</v>
      </c>
    </row>
    <row r="6" spans="1:3" x14ac:dyDescent="0.75">
      <c r="A6" s="5"/>
      <c r="B6" s="5" t="s">
        <v>951</v>
      </c>
    </row>
    <row r="7" spans="1:3" x14ac:dyDescent="0.75">
      <c r="A7" s="5"/>
      <c r="B7" s="5" t="s">
        <v>950</v>
      </c>
    </row>
    <row r="8" spans="1:3" x14ac:dyDescent="0.75">
      <c r="A8" s="5"/>
      <c r="B8" s="5"/>
    </row>
    <row r="9" spans="1:3" x14ac:dyDescent="0.75">
      <c r="A9" s="5"/>
      <c r="B9" s="5" t="s">
        <v>913</v>
      </c>
    </row>
    <row r="10" spans="1:3" x14ac:dyDescent="0.75">
      <c r="A10" s="5"/>
      <c r="B10" s="5" t="s">
        <v>910</v>
      </c>
    </row>
    <row r="11" spans="1:3" x14ac:dyDescent="0.75">
      <c r="A11" s="5"/>
      <c r="B11" s="5" t="s">
        <v>911</v>
      </c>
    </row>
    <row r="12" spans="1:3" x14ac:dyDescent="0.75">
      <c r="A12" s="5"/>
      <c r="B12" s="5" t="s">
        <v>912</v>
      </c>
    </row>
    <row r="13" spans="1:3" x14ac:dyDescent="0.75">
      <c r="A13" s="5"/>
      <c r="B13" s="5"/>
    </row>
    <row r="14" spans="1:3" x14ac:dyDescent="0.75">
      <c r="A14" s="5"/>
      <c r="B14" s="5" t="s">
        <v>915</v>
      </c>
    </row>
    <row r="15" spans="1:3" x14ac:dyDescent="0.75">
      <c r="A15" s="5"/>
      <c r="B15" s="5" t="s">
        <v>914</v>
      </c>
    </row>
    <row r="16" spans="1:3" x14ac:dyDescent="0.75">
      <c r="A16" s="5"/>
      <c r="B16" s="5" t="s">
        <v>919</v>
      </c>
    </row>
    <row r="17" spans="1:7" x14ac:dyDescent="0.75">
      <c r="A17" s="5"/>
      <c r="B17" s="5" t="s">
        <v>920</v>
      </c>
    </row>
    <row r="18" spans="1:7" x14ac:dyDescent="0.75">
      <c r="A18" s="5"/>
      <c r="B18" s="5" t="s">
        <v>921</v>
      </c>
    </row>
    <row r="19" spans="1:7" x14ac:dyDescent="0.75">
      <c r="A19" s="5"/>
      <c r="B19" s="5" t="s">
        <v>922</v>
      </c>
    </row>
    <row r="20" spans="1:7" x14ac:dyDescent="0.75">
      <c r="A20" s="5"/>
      <c r="B20" s="5" t="s">
        <v>916</v>
      </c>
    </row>
    <row r="21" spans="1:7" x14ac:dyDescent="0.75">
      <c r="A21" s="5"/>
      <c r="B21" s="5"/>
    </row>
    <row r="22" spans="1:7" ht="17.25" x14ac:dyDescent="0.85">
      <c r="A22" s="5"/>
      <c r="B22" s="5" t="s">
        <v>917</v>
      </c>
      <c r="D22" s="245"/>
      <c r="G22" s="214"/>
    </row>
    <row r="23" spans="1:7" x14ac:dyDescent="0.75">
      <c r="A23" s="5"/>
      <c r="B23" s="5" t="s">
        <v>802</v>
      </c>
      <c r="D23" s="246"/>
      <c r="G23" s="214"/>
    </row>
    <row r="24" spans="1:7" x14ac:dyDescent="0.75">
      <c r="A24" s="5"/>
      <c r="B24" s="5" t="s">
        <v>803</v>
      </c>
      <c r="G24" s="214"/>
    </row>
    <row r="25" spans="1:7" x14ac:dyDescent="0.75">
      <c r="A25" s="5"/>
      <c r="B25" s="5" t="s">
        <v>804</v>
      </c>
      <c r="G25" s="214"/>
    </row>
    <row r="26" spans="1:7" ht="17.25" x14ac:dyDescent="0.85">
      <c r="A26" s="5"/>
      <c r="B26" s="5"/>
      <c r="D26" s="247"/>
      <c r="G26" s="214"/>
    </row>
    <row r="27" spans="1:7" x14ac:dyDescent="0.75">
      <c r="A27" s="5"/>
      <c r="B27" s="5" t="s">
        <v>805</v>
      </c>
      <c r="D27" s="246"/>
      <c r="G27" s="214"/>
    </row>
    <row r="28" spans="1:7" x14ac:dyDescent="0.75">
      <c r="A28" s="5"/>
      <c r="B28" s="5" t="s">
        <v>806</v>
      </c>
      <c r="G28" s="214"/>
    </row>
    <row r="29" spans="1:7" x14ac:dyDescent="0.75">
      <c r="A29" s="5"/>
      <c r="B29" s="5" t="s">
        <v>807</v>
      </c>
      <c r="G29" s="214"/>
    </row>
    <row r="30" spans="1:7" x14ac:dyDescent="0.75">
      <c r="A30" s="5"/>
      <c r="B30" s="341" t="s">
        <v>808</v>
      </c>
      <c r="G30" s="214"/>
    </row>
    <row r="31" spans="1:7" x14ac:dyDescent="0.75">
      <c r="A31" s="5"/>
      <c r="B31" s="5" t="s">
        <v>811</v>
      </c>
      <c r="G31" s="214"/>
    </row>
    <row r="32" spans="1:7" x14ac:dyDescent="0.75">
      <c r="A32" s="5"/>
      <c r="B32" s="5" t="s">
        <v>810</v>
      </c>
      <c r="G32" s="214"/>
    </row>
    <row r="33" spans="1:9" x14ac:dyDescent="0.75">
      <c r="A33" s="5"/>
      <c r="B33" s="5" t="s">
        <v>819</v>
      </c>
      <c r="G33" s="214"/>
    </row>
    <row r="34" spans="1:9" x14ac:dyDescent="0.75">
      <c r="A34" s="5"/>
      <c r="B34" s="5"/>
      <c r="G34" s="215"/>
    </row>
    <row r="35" spans="1:9" x14ac:dyDescent="0.75">
      <c r="A35" s="5"/>
      <c r="B35" s="5" t="s">
        <v>809</v>
      </c>
      <c r="G35" s="214"/>
    </row>
    <row r="36" spans="1:9" x14ac:dyDescent="0.75">
      <c r="A36" s="5"/>
      <c r="B36" s="5" t="s">
        <v>812</v>
      </c>
      <c r="G36" s="418"/>
      <c r="H36" s="418"/>
      <c r="I36" s="418"/>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 William W. Davis, MSPM, PMP")</f>
        <v>Version 5.0.2 – © 2015-2021, William W. Davis, MSPM, PMP</v>
      </c>
      <c r="C43" s="12"/>
      <c r="D43" s="260"/>
      <c r="H43" s="12"/>
    </row>
    <row r="44" spans="1:9" x14ac:dyDescent="0.75">
      <c r="A44" s="5"/>
      <c r="B44" s="338" t="s">
        <v>135</v>
      </c>
      <c r="C44" s="102"/>
      <c r="D44" s="260"/>
      <c r="E44" s="102"/>
      <c r="F44" s="102"/>
      <c r="G44" s="102"/>
      <c r="H44" s="102"/>
    </row>
    <row r="45" spans="1:9" x14ac:dyDescent="0.75">
      <c r="A45" s="5"/>
      <c r="B45" s="374" t="s">
        <v>136</v>
      </c>
      <c r="C45" s="102"/>
      <c r="D45" s="260"/>
      <c r="H45" s="12"/>
    </row>
    <row r="46" spans="1:9" x14ac:dyDescent="0.75">
      <c r="A46" s="5"/>
      <c r="B46" s="338" t="s">
        <v>90</v>
      </c>
      <c r="C46" s="102"/>
      <c r="D46" s="260"/>
      <c r="H46" s="12"/>
    </row>
    <row r="47" spans="1:9" x14ac:dyDescent="0.75">
      <c r="A47" s="5"/>
      <c r="B47" s="338" t="s">
        <v>210</v>
      </c>
      <c r="C47" s="102"/>
      <c r="D47" s="260"/>
      <c r="H47" s="12"/>
    </row>
    <row r="48" spans="1:9" x14ac:dyDescent="0.75">
      <c r="A48" s="5"/>
      <c r="B48" s="354" t="s">
        <v>826</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748</v>
      </c>
      <c r="C53" s="12"/>
      <c r="H53" s="12"/>
    </row>
    <row r="54" spans="1:8" x14ac:dyDescent="0.75">
      <c r="A54" s="5"/>
      <c r="B54" s="154" t="s">
        <v>749</v>
      </c>
      <c r="C54" s="12"/>
      <c r="D54" s="260"/>
      <c r="H54" s="12"/>
    </row>
    <row r="55" spans="1:8" x14ac:dyDescent="0.75">
      <c r="A55" s="5"/>
      <c r="B55" s="154"/>
      <c r="C55" s="12"/>
      <c r="D55" s="260"/>
      <c r="H55" s="12"/>
    </row>
    <row r="56" spans="1:8" x14ac:dyDescent="0.75">
      <c r="A56" s="5"/>
      <c r="B56" s="154" t="s">
        <v>750</v>
      </c>
      <c r="C56" s="12"/>
      <c r="D56" s="260"/>
      <c r="H56" s="12"/>
    </row>
    <row r="57" spans="1:8" x14ac:dyDescent="0.75">
      <c r="A57" s="19"/>
      <c r="B57" s="154" t="s">
        <v>87</v>
      </c>
      <c r="C57" s="12"/>
      <c r="D57" s="260"/>
      <c r="H57" s="12"/>
    </row>
    <row r="58" spans="1:8" x14ac:dyDescent="0.75">
      <c r="A58" s="5"/>
      <c r="B58" s="339" t="s">
        <v>755</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55"/>
      <c r="D3" s="204" t="s">
        <v>926</v>
      </c>
      <c r="E3" s="205"/>
      <c r="F3" s="206"/>
      <c r="G3" s="206"/>
      <c r="H3" s="205"/>
      <c r="I3" s="205"/>
      <c r="J3" s="205"/>
      <c r="K3" s="207"/>
      <c r="L3" s="35"/>
      <c r="M3" s="35"/>
      <c r="N3" s="35"/>
      <c r="O3" s="35"/>
      <c r="P3" s="35"/>
      <c r="Q3" s="35"/>
      <c r="R3" s="5"/>
    </row>
    <row r="4" spans="1:18" ht="20.149999999999999" customHeight="1" x14ac:dyDescent="0.75">
      <c r="A4" s="257"/>
      <c r="B4" s="258" t="s">
        <v>898</v>
      </c>
      <c r="C4" s="356"/>
      <c r="D4" s="204" t="s">
        <v>818</v>
      </c>
      <c r="E4" s="205"/>
      <c r="F4" s="206"/>
      <c r="G4" s="206"/>
      <c r="H4" s="205"/>
      <c r="I4" s="205"/>
      <c r="J4" s="205"/>
      <c r="K4" s="207"/>
      <c r="L4" s="35"/>
      <c r="M4" s="35"/>
      <c r="N4" s="35"/>
      <c r="O4" s="35"/>
      <c r="P4" s="35"/>
      <c r="Q4" s="35"/>
      <c r="R4" s="5"/>
    </row>
    <row r="5" spans="1:18" ht="20.149999999999999" customHeight="1" x14ac:dyDescent="0.75">
      <c r="A5" s="189"/>
      <c r="B5" s="190" t="s">
        <v>190</v>
      </c>
      <c r="C5" s="356"/>
      <c r="D5" s="204" t="s">
        <v>927</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56"/>
      <c r="D12" s="204" t="s">
        <v>227</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57"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58"/>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59"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67" t="s">
        <v>924</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5.0.2 – © 2015-2021, William W. Davis, MSPM, PMP</v>
      </c>
      <c r="C19" s="188"/>
      <c r="D19" s="5"/>
      <c r="E19" s="2"/>
      <c r="F19" s="5"/>
      <c r="G19" s="5"/>
      <c r="H19" s="2"/>
      <c r="I19" s="5"/>
      <c r="J19" s="5"/>
      <c r="K19" s="5"/>
      <c r="L19" s="5"/>
      <c r="M19" s="5"/>
      <c r="N19" s="5"/>
      <c r="O19" s="5"/>
      <c r="P19" s="5"/>
      <c r="Q19" s="5"/>
      <c r="R19" s="5"/>
    </row>
    <row r="20" spans="1:18" x14ac:dyDescent="0.75">
      <c r="A20" s="2"/>
      <c r="B20" s="322" t="s">
        <v>135</v>
      </c>
      <c r="C20" s="322"/>
      <c r="D20" s="322"/>
      <c r="E20" s="322"/>
      <c r="F20" s="322"/>
      <c r="G20" s="322"/>
      <c r="H20" s="2"/>
      <c r="I20" s="5"/>
      <c r="J20" s="5"/>
      <c r="K20" s="5"/>
      <c r="L20" s="5"/>
      <c r="M20" s="5"/>
      <c r="N20" s="5"/>
      <c r="O20" s="5"/>
      <c r="P20" s="5"/>
      <c r="Q20" s="5"/>
      <c r="R20" s="5"/>
    </row>
    <row r="21" spans="1:18" x14ac:dyDescent="0.75">
      <c r="A21" s="2"/>
      <c r="B21" s="374" t="s">
        <v>136</v>
      </c>
      <c r="C21" s="322"/>
      <c r="D21" s="322"/>
      <c r="E21" s="322"/>
      <c r="F21" s="322"/>
      <c r="G21" s="322"/>
      <c r="H21" s="2"/>
      <c r="I21" s="5"/>
      <c r="J21" s="5"/>
      <c r="K21" s="5"/>
      <c r="L21" s="5"/>
      <c r="M21" s="5"/>
      <c r="N21" s="5"/>
      <c r="O21" s="5"/>
      <c r="P21" s="5"/>
      <c r="Q21" s="5"/>
      <c r="R21" s="5"/>
    </row>
    <row r="22" spans="1:18" x14ac:dyDescent="0.75">
      <c r="A22" s="2"/>
      <c r="B22" s="322" t="s">
        <v>90</v>
      </c>
      <c r="C22" s="322"/>
      <c r="D22" s="322"/>
      <c r="E22" s="322"/>
      <c r="F22" s="322"/>
      <c r="G22" s="322"/>
      <c r="H22" s="2"/>
      <c r="I22" s="5"/>
      <c r="J22" s="5"/>
      <c r="K22" s="5"/>
      <c r="L22" s="5"/>
      <c r="M22" s="5"/>
      <c r="N22" s="5"/>
      <c r="O22" s="5"/>
      <c r="P22" s="5"/>
      <c r="Q22" s="5"/>
      <c r="R22" s="5"/>
    </row>
    <row r="23" spans="1:18" x14ac:dyDescent="0.75">
      <c r="A23" s="2"/>
      <c r="B23" s="322" t="s">
        <v>210</v>
      </c>
      <c r="C23" s="322"/>
      <c r="D23" s="322"/>
      <c r="E23" s="322"/>
      <c r="F23" s="322"/>
      <c r="G23" s="322"/>
      <c r="H23" s="2"/>
      <c r="I23" s="5"/>
      <c r="J23" s="5"/>
      <c r="K23" s="5"/>
      <c r="L23" s="5"/>
      <c r="M23" s="5"/>
      <c r="N23" s="5"/>
      <c r="O23" s="5"/>
      <c r="P23" s="5"/>
      <c r="Q23" s="5"/>
      <c r="R23" s="5"/>
    </row>
    <row r="24" spans="1:18" x14ac:dyDescent="0.75">
      <c r="A24" s="2"/>
      <c r="B24" s="419" t="s">
        <v>826</v>
      </c>
      <c r="C24" s="419"/>
      <c r="D24" s="322"/>
      <c r="E24" s="322"/>
      <c r="F24" s="322"/>
      <c r="G24" s="322"/>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748</v>
      </c>
      <c r="C29" s="5"/>
      <c r="D29" s="5"/>
      <c r="E29" s="5"/>
      <c r="F29" s="2"/>
      <c r="G29" s="2"/>
      <c r="H29" s="5"/>
      <c r="I29" s="5"/>
      <c r="J29" s="5"/>
      <c r="K29" s="5"/>
      <c r="L29" s="5"/>
      <c r="M29" s="5"/>
      <c r="N29" s="5"/>
      <c r="O29" s="5"/>
      <c r="P29" s="5"/>
      <c r="Q29" s="5"/>
      <c r="R29" s="5"/>
    </row>
    <row r="30" spans="1:18" x14ac:dyDescent="0.75">
      <c r="A30" s="19"/>
      <c r="B30" s="154" t="s">
        <v>749</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750</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323" t="s">
        <v>755</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751</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4.9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31" t="s">
        <v>110</v>
      </c>
      <c r="H6" s="432"/>
      <c r="I6" s="432"/>
      <c r="J6" s="432"/>
      <c r="K6" s="432"/>
      <c r="L6" s="432"/>
      <c r="M6" s="432"/>
      <c r="N6" s="432"/>
      <c r="O6" s="432"/>
      <c r="P6" s="432"/>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29" t="s">
        <v>171</v>
      </c>
      <c r="B14" s="429"/>
      <c r="C14" s="429"/>
      <c r="D14" s="429"/>
      <c r="E14" s="429"/>
      <c r="F14" s="429"/>
      <c r="G14" s="429"/>
      <c r="H14" s="430"/>
      <c r="I14" s="57" t="s">
        <v>167</v>
      </c>
      <c r="J14" s="172" t="s">
        <v>170</v>
      </c>
      <c r="K14" s="182"/>
      <c r="L14" s="182"/>
      <c r="M14" s="182"/>
      <c r="N14" s="182"/>
      <c r="O14" s="182"/>
      <c r="P14" s="182"/>
      <c r="Q14" s="182"/>
      <c r="R14" s="182"/>
      <c r="S14" s="182"/>
      <c r="T14" s="182"/>
    </row>
    <row r="15" spans="1:22" ht="20.149999999999999" customHeight="1" x14ac:dyDescent="0.75">
      <c r="A15" s="429"/>
      <c r="B15" s="429"/>
      <c r="C15" s="429"/>
      <c r="D15" s="429"/>
      <c r="E15" s="429"/>
      <c r="F15" s="429"/>
      <c r="G15" s="429"/>
      <c r="H15" s="430"/>
      <c r="I15" s="57"/>
      <c r="J15" s="172" t="s">
        <v>172</v>
      </c>
      <c r="K15" s="182"/>
      <c r="L15" s="182"/>
      <c r="M15" s="182"/>
      <c r="N15" s="182"/>
      <c r="O15" s="182"/>
      <c r="P15" s="182"/>
      <c r="Q15" s="182"/>
      <c r="R15" s="182"/>
      <c r="S15" s="182"/>
      <c r="T15" s="182"/>
    </row>
    <row r="16" spans="1:22" ht="9.9499999999999993"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27" t="s">
        <v>112</v>
      </c>
      <c r="B17" s="427"/>
      <c r="C17" s="427"/>
      <c r="D17" s="427"/>
      <c r="E17" s="427"/>
      <c r="F17" s="427"/>
      <c r="G17" s="427"/>
      <c r="H17" s="427"/>
      <c r="I17" s="428"/>
      <c r="J17" s="56" t="s">
        <v>63</v>
      </c>
      <c r="K17" s="2"/>
      <c r="L17" s="426" t="s">
        <v>104</v>
      </c>
      <c r="M17" s="426"/>
      <c r="N17" s="426"/>
      <c r="O17" s="426"/>
      <c r="P17" s="426"/>
      <c r="Q17" s="426"/>
      <c r="R17" s="426"/>
      <c r="S17" s="426"/>
      <c r="T17" s="426"/>
    </row>
    <row r="18" spans="1:20" ht="19.899999999999999" customHeight="1" x14ac:dyDescent="0.75">
      <c r="A18" s="427"/>
      <c r="B18" s="427"/>
      <c r="C18" s="427"/>
      <c r="D18" s="427"/>
      <c r="E18" s="427"/>
      <c r="F18" s="427"/>
      <c r="G18" s="427"/>
      <c r="H18" s="427"/>
      <c r="I18" s="428"/>
      <c r="J18" s="127">
        <f>IF(AND(B4&gt;0,C4&gt;0,D4&gt;0,NOT(ISBLANK(H12))),(D4-B4)*VLOOKUP(H12,VLookups!$A$4:$B$13,2,FALSE),"")</f>
        <v>36</v>
      </c>
      <c r="K18" s="2"/>
      <c r="L18" s="426"/>
      <c r="M18" s="426"/>
      <c r="N18" s="426"/>
      <c r="O18" s="426"/>
      <c r="P18" s="426"/>
      <c r="Q18" s="426"/>
      <c r="R18" s="426"/>
      <c r="S18" s="426"/>
      <c r="T18" s="426"/>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33" t="s">
        <v>72</v>
      </c>
      <c r="M20" s="434"/>
      <c r="N20" s="149" t="s">
        <v>119</v>
      </c>
      <c r="O20" s="136"/>
      <c r="P20" s="136"/>
      <c r="Q20" s="136"/>
      <c r="R20" s="136"/>
      <c r="S20" s="136"/>
      <c r="T20" s="135"/>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36" t="s">
        <v>69</v>
      </c>
      <c r="M22" s="436" t="s">
        <v>70</v>
      </c>
      <c r="N22" s="175" t="s">
        <v>116</v>
      </c>
      <c r="O22" s="35"/>
      <c r="P22" s="35"/>
      <c r="Q22" s="35"/>
      <c r="R22" s="35"/>
      <c r="S22" s="35"/>
      <c r="T22" s="5"/>
    </row>
    <row r="23" spans="1:20" ht="15" customHeight="1" x14ac:dyDescent="0.75">
      <c r="A23" s="2"/>
      <c r="B23" s="5"/>
      <c r="C23" s="5"/>
      <c r="D23" s="5"/>
      <c r="E23" s="2"/>
      <c r="F23" s="2"/>
      <c r="G23" s="5"/>
      <c r="H23" s="2"/>
      <c r="I23" s="2"/>
      <c r="J23" s="174"/>
      <c r="K23" s="2"/>
      <c r="L23" s="437"/>
      <c r="M23" s="437"/>
      <c r="N23" s="175" t="s">
        <v>789</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788</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35" t="str">
        <f>VLOOKUP(L20,VLookups!A43:C44,3,FALSE)</f>
        <v>Show the likelihood that the SPERT estimates will be EQUAL TO or GREATER THAN an uncertainty</v>
      </c>
      <c r="O27" s="435"/>
      <c r="P27" s="435"/>
      <c r="Q27" s="435"/>
      <c r="R27" s="435"/>
      <c r="S27" s="435"/>
      <c r="T27" s="135"/>
    </row>
    <row r="28" spans="1:20" ht="20.149999999999999" customHeight="1" x14ac:dyDescent="0.75">
      <c r="A28" s="133"/>
      <c r="B28" s="135"/>
      <c r="C28" s="135"/>
      <c r="D28" s="135"/>
      <c r="E28" s="135"/>
      <c r="F28" s="135"/>
      <c r="G28" s="135"/>
      <c r="H28" s="135"/>
      <c r="I28" s="135"/>
      <c r="J28" s="135"/>
      <c r="K28" s="135"/>
      <c r="L28" s="135"/>
      <c r="M28" s="178" t="s">
        <v>107</v>
      </c>
      <c r="N28" s="420" t="s">
        <v>51</v>
      </c>
      <c r="O28" s="421"/>
      <c r="P28" s="421"/>
      <c r="Q28" s="421"/>
      <c r="R28" s="421"/>
      <c r="S28" s="422"/>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23" t="s">
        <v>75</v>
      </c>
      <c r="C33" s="424"/>
      <c r="D33" s="425"/>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5.0.2 – © 2015-2021, William W. Davis, MSPM, PMP</v>
      </c>
      <c r="C45" s="5"/>
      <c r="D45" s="5"/>
      <c r="E45" s="5"/>
      <c r="F45" s="2"/>
      <c r="G45" s="2"/>
      <c r="H45" s="5"/>
      <c r="I45" s="5"/>
      <c r="J45" s="2"/>
      <c r="K45" s="5"/>
      <c r="L45" s="5"/>
      <c r="M45" s="5"/>
      <c r="N45" s="5"/>
      <c r="O45" s="5"/>
      <c r="P45" s="5"/>
      <c r="Q45" s="5"/>
      <c r="R45" s="5"/>
      <c r="S45" s="5"/>
      <c r="T45" s="5"/>
    </row>
    <row r="46" spans="1:20" x14ac:dyDescent="0.75">
      <c r="A46" s="2"/>
      <c r="B46" s="419" t="s">
        <v>135</v>
      </c>
      <c r="C46" s="419"/>
      <c r="D46" s="419"/>
      <c r="E46" s="419"/>
      <c r="F46" s="419"/>
      <c r="G46" s="419"/>
      <c r="H46" s="419"/>
      <c r="I46" s="103"/>
      <c r="J46" s="2"/>
      <c r="K46" s="5"/>
      <c r="L46" s="5"/>
      <c r="M46" s="5"/>
      <c r="N46" s="5"/>
      <c r="O46" s="5"/>
      <c r="P46" s="5"/>
      <c r="Q46" s="5"/>
      <c r="R46" s="5"/>
      <c r="S46" s="5"/>
      <c r="T46" s="5"/>
    </row>
    <row r="47" spans="1:20" x14ac:dyDescent="0.75">
      <c r="A47" s="2"/>
      <c r="B47" s="419" t="s">
        <v>136</v>
      </c>
      <c r="C47" s="419"/>
      <c r="D47" s="419"/>
      <c r="E47" s="419"/>
      <c r="F47" s="419"/>
      <c r="G47" s="419"/>
      <c r="H47" s="419"/>
      <c r="I47" s="103"/>
      <c r="J47" s="2"/>
      <c r="K47" s="5"/>
      <c r="L47" s="5"/>
      <c r="M47" s="5"/>
      <c r="N47" s="5"/>
      <c r="O47" s="5"/>
      <c r="P47" s="5"/>
      <c r="Q47" s="5"/>
      <c r="R47" s="5"/>
      <c r="S47" s="5"/>
      <c r="T47" s="5"/>
    </row>
    <row r="48" spans="1:20" x14ac:dyDescent="0.75">
      <c r="A48" s="2"/>
      <c r="B48" s="419" t="s">
        <v>90</v>
      </c>
      <c r="C48" s="419"/>
      <c r="D48" s="419"/>
      <c r="E48" s="419"/>
      <c r="F48" s="419"/>
      <c r="G48" s="419"/>
      <c r="H48" s="419"/>
      <c r="I48" s="103"/>
      <c r="J48" s="2"/>
      <c r="K48" s="5"/>
      <c r="L48" s="5"/>
      <c r="M48" s="5"/>
      <c r="N48" s="5"/>
      <c r="O48" s="5"/>
      <c r="P48" s="5"/>
      <c r="Q48" s="5"/>
      <c r="R48" s="5"/>
      <c r="S48" s="5"/>
      <c r="T48" s="5"/>
    </row>
    <row r="49" spans="1:20" x14ac:dyDescent="0.75">
      <c r="A49" s="2"/>
      <c r="B49" s="419" t="s">
        <v>210</v>
      </c>
      <c r="C49" s="419"/>
      <c r="D49" s="419"/>
      <c r="E49" s="419"/>
      <c r="F49" s="419"/>
      <c r="G49" s="419"/>
      <c r="H49" s="419"/>
      <c r="I49" s="103"/>
      <c r="J49" s="2"/>
      <c r="K49" s="5"/>
      <c r="L49" s="5"/>
      <c r="M49" s="5"/>
      <c r="N49" s="5"/>
      <c r="O49" s="5"/>
      <c r="P49" s="5"/>
      <c r="Q49" s="5"/>
      <c r="R49" s="5"/>
      <c r="S49" s="5"/>
      <c r="T49" s="5"/>
    </row>
    <row r="50" spans="1:20" x14ac:dyDescent="0.75">
      <c r="A50" s="2"/>
      <c r="B50" s="419" t="s">
        <v>826</v>
      </c>
      <c r="C50" s="419"/>
      <c r="D50" s="419"/>
      <c r="E50" s="419"/>
      <c r="F50" s="419"/>
      <c r="G50" s="419"/>
      <c r="H50" s="419"/>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748</v>
      </c>
      <c r="C55" s="5"/>
      <c r="D55" s="5"/>
      <c r="E55" s="2"/>
      <c r="F55" s="2"/>
      <c r="G55" s="5"/>
      <c r="H55" s="2"/>
      <c r="I55" s="2"/>
      <c r="J55" s="5"/>
      <c r="K55" s="5"/>
      <c r="L55" s="5"/>
      <c r="M55" s="5"/>
      <c r="N55" s="5"/>
      <c r="O55" s="5"/>
      <c r="P55" s="5"/>
      <c r="Q55" s="5"/>
      <c r="R55" s="5"/>
      <c r="S55" s="5"/>
      <c r="T55" s="5"/>
    </row>
    <row r="56" spans="1:20" x14ac:dyDescent="0.75">
      <c r="A56" s="19"/>
      <c r="B56" s="154" t="s">
        <v>749</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750</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38" t="s">
        <v>755</v>
      </c>
      <c r="C60" s="438"/>
      <c r="D60" s="438"/>
      <c r="E60" s="438"/>
      <c r="F60" s="438"/>
      <c r="G60" s="438"/>
      <c r="H60" s="438"/>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752</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770</v>
      </c>
      <c r="C1" s="5"/>
      <c r="D1" s="5"/>
      <c r="E1" s="2"/>
      <c r="F1" s="2"/>
      <c r="G1" s="5"/>
      <c r="H1" s="2"/>
      <c r="I1" s="2"/>
      <c r="J1" s="5"/>
      <c r="K1" s="5"/>
      <c r="L1" s="5"/>
      <c r="M1" s="433" t="s">
        <v>72</v>
      </c>
      <c r="N1" s="434"/>
      <c r="O1" s="439" t="str">
        <f>VLOOKUP(M1,VLookups!A43:C44,3,FALSE)</f>
        <v>Show the likelihood that the SPERT estimates will be EQUAL TO or GREATER THAN an uncertainty</v>
      </c>
      <c r="P1" s="439"/>
      <c r="Q1" s="439"/>
      <c r="R1" s="439"/>
      <c r="S1" s="439"/>
      <c r="T1" s="439"/>
      <c r="U1" s="5"/>
    </row>
    <row r="2" spans="1:425" ht="15" customHeight="1" x14ac:dyDescent="0.75">
      <c r="B2" s="52">
        <v>-0.5</v>
      </c>
      <c r="C2" s="89" t="s">
        <v>85</v>
      </c>
      <c r="D2" s="101">
        <v>1</v>
      </c>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0.5</v>
      </c>
      <c r="U3" s="5"/>
      <c r="V3" s="167" t="s">
        <v>875</v>
      </c>
      <c r="HP3" s="167" t="s">
        <v>168</v>
      </c>
      <c r="LM3" s="170"/>
      <c r="PI3" s="170" t="s">
        <v>903</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280"/>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280"/>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280"/>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280"/>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280"/>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280"/>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280"/>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280"/>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280"/>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280"/>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280"/>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280"/>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280"/>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280"/>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280"/>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280"/>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280"/>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280"/>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280"/>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280"/>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280"/>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280"/>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280"/>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280"/>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280"/>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280"/>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280"/>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280"/>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280"/>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280"/>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280"/>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280"/>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280"/>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280"/>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280"/>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280"/>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280"/>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280"/>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280"/>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280"/>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280"/>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280"/>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280"/>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280"/>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280"/>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280"/>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280"/>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280"/>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280"/>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280"/>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280"/>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280"/>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280"/>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280"/>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280"/>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280"/>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280"/>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280"/>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280"/>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280"/>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280"/>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280"/>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280"/>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280"/>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280"/>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280"/>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280"/>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280"/>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280"/>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280"/>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280"/>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280"/>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280"/>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280"/>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280"/>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280"/>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280"/>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280"/>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280"/>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280"/>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280"/>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280"/>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280"/>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280"/>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280"/>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280"/>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280"/>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280"/>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280"/>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280"/>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280"/>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280"/>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280"/>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280"/>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280"/>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280"/>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280"/>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280"/>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280"/>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67" t="s">
        <v>924</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78"/>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23" t="s">
        <v>75</v>
      </c>
      <c r="C106" s="424"/>
      <c r="D106" s="425"/>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21"/>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943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5.0.2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9" t="s">
        <v>135</v>
      </c>
      <c r="C148" s="419"/>
      <c r="D148" s="419"/>
      <c r="E148" s="419"/>
      <c r="F148" s="419"/>
      <c r="G148" s="419"/>
      <c r="H148" s="419"/>
      <c r="I148" s="103"/>
      <c r="J148" s="5"/>
      <c r="K148" s="5"/>
      <c r="L148" s="5"/>
      <c r="M148" s="5"/>
      <c r="N148" s="5"/>
      <c r="O148" s="5"/>
      <c r="P148" s="5"/>
      <c r="Q148" s="5"/>
      <c r="R148" s="5"/>
      <c r="S148" s="5"/>
      <c r="T148" s="5"/>
      <c r="U148" s="5"/>
    </row>
    <row r="149" spans="1:21" x14ac:dyDescent="0.75">
      <c r="A149" s="2"/>
      <c r="B149" s="419" t="s">
        <v>136</v>
      </c>
      <c r="C149" s="419"/>
      <c r="D149" s="419"/>
      <c r="E149" s="419"/>
      <c r="F149" s="419"/>
      <c r="G149" s="419"/>
      <c r="H149" s="419"/>
      <c r="I149" s="103"/>
      <c r="J149" s="5"/>
      <c r="K149" s="5"/>
      <c r="L149" s="5"/>
      <c r="M149" s="5"/>
      <c r="N149" s="5"/>
      <c r="O149" s="5"/>
      <c r="P149" s="5"/>
      <c r="Q149" s="5"/>
      <c r="R149" s="5"/>
      <c r="S149" s="5"/>
      <c r="T149" s="5"/>
      <c r="U149" s="5"/>
    </row>
    <row r="150" spans="1:21" x14ac:dyDescent="0.75">
      <c r="A150" s="2"/>
      <c r="B150" s="419" t="s">
        <v>90</v>
      </c>
      <c r="C150" s="419"/>
      <c r="D150" s="419"/>
      <c r="E150" s="419"/>
      <c r="F150" s="419"/>
      <c r="G150" s="419"/>
      <c r="H150" s="419"/>
      <c r="I150" s="103"/>
      <c r="J150" s="5"/>
      <c r="K150" s="5"/>
      <c r="L150" s="5"/>
      <c r="M150" s="5"/>
      <c r="N150" s="5"/>
      <c r="O150" s="5"/>
      <c r="P150" s="5"/>
      <c r="Q150" s="5"/>
      <c r="R150" s="5"/>
      <c r="S150" s="5"/>
      <c r="T150" s="5"/>
      <c r="U150" s="5"/>
    </row>
    <row r="151" spans="1:21" x14ac:dyDescent="0.75">
      <c r="A151" s="2"/>
      <c r="B151" s="419" t="s">
        <v>210</v>
      </c>
      <c r="C151" s="419"/>
      <c r="D151" s="419"/>
      <c r="E151" s="419"/>
      <c r="F151" s="419"/>
      <c r="G151" s="419"/>
      <c r="H151" s="419"/>
      <c r="I151" s="103"/>
      <c r="J151" s="5"/>
      <c r="K151" s="5"/>
      <c r="L151" s="5"/>
      <c r="M151" s="5"/>
      <c r="N151" s="5"/>
      <c r="O151" s="5"/>
      <c r="P151" s="5"/>
      <c r="Q151" s="5"/>
      <c r="R151" s="5"/>
      <c r="S151" s="5"/>
      <c r="T151" s="5"/>
      <c r="U151" s="5"/>
    </row>
    <row r="152" spans="1:21" x14ac:dyDescent="0.75">
      <c r="A152" s="2"/>
      <c r="B152" s="419" t="s">
        <v>826</v>
      </c>
      <c r="C152" s="419"/>
      <c r="D152" s="419"/>
      <c r="E152" s="419"/>
      <c r="F152" s="419"/>
      <c r="G152" s="419"/>
      <c r="H152" s="419"/>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748</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749</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750</v>
      </c>
    </row>
    <row r="161" spans="1:9" x14ac:dyDescent="0.75">
      <c r="B161" s="154" t="s">
        <v>87</v>
      </c>
    </row>
    <row r="162" spans="1:9" x14ac:dyDescent="0.75">
      <c r="B162" s="438" t="s">
        <v>755</v>
      </c>
      <c r="C162" s="438"/>
      <c r="D162" s="438"/>
      <c r="E162" s="438"/>
      <c r="F162" s="438"/>
      <c r="G162" s="438"/>
      <c r="H162" s="438"/>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771</v>
      </c>
      <c r="C1" s="5"/>
      <c r="D1" s="5"/>
      <c r="E1" s="2"/>
      <c r="F1" s="2"/>
      <c r="G1" s="5"/>
      <c r="H1" s="2"/>
      <c r="I1" s="2"/>
      <c r="J1" s="5"/>
      <c r="K1" s="5"/>
      <c r="L1" s="5"/>
      <c r="M1" s="433" t="s">
        <v>72</v>
      </c>
      <c r="N1" s="434"/>
      <c r="O1" s="439" t="str">
        <f>VLOOKUP(M1,VLookups!A43:C44,3,FALSE)</f>
        <v>Show the likelihood that the SPERT estimates will be EQUAL TO or GREATER THAN an uncertainty</v>
      </c>
      <c r="P1" s="439"/>
      <c r="Q1" s="439"/>
      <c r="R1" s="439"/>
      <c r="S1" s="439"/>
      <c r="T1" s="439"/>
      <c r="U1" s="5"/>
    </row>
    <row r="2" spans="1:425" ht="15" customHeight="1" x14ac:dyDescent="0.75">
      <c r="B2" s="25"/>
      <c r="C2" s="25"/>
      <c r="D2" s="25"/>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0.7</v>
      </c>
      <c r="U3" s="5"/>
      <c r="V3" s="167" t="s">
        <v>854</v>
      </c>
      <c r="HP3" s="167" t="s">
        <v>168</v>
      </c>
      <c r="PI3" s="170" t="s">
        <v>903</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280"/>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280"/>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280"/>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280"/>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280"/>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280"/>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280"/>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280"/>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280"/>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280"/>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280"/>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280"/>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280"/>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280"/>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280"/>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280"/>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280"/>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280"/>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280"/>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280"/>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280"/>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280"/>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280"/>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280"/>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280"/>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280"/>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280"/>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280"/>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280"/>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280"/>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280"/>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280"/>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280"/>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280"/>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280"/>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280"/>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280"/>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280"/>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280"/>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280"/>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280"/>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280"/>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280"/>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280"/>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280"/>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280"/>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280"/>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280"/>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280"/>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280"/>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280"/>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280"/>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280"/>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280"/>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280"/>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280"/>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280"/>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280"/>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280"/>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280"/>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280"/>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280"/>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280"/>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280"/>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280"/>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280"/>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280"/>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280"/>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280"/>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280"/>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280"/>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280"/>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280"/>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280"/>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280"/>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280"/>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280"/>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280"/>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280"/>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280"/>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280"/>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280"/>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280"/>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280"/>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280"/>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280"/>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280"/>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280"/>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280"/>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280"/>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280"/>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280"/>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280"/>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280"/>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280"/>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280"/>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280"/>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280"/>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280"/>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67" t="s">
        <v>924</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78"/>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23" t="s">
        <v>75</v>
      </c>
      <c r="C106" s="424"/>
      <c r="D106" s="425"/>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21"/>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943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5.0.2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9" t="s">
        <v>135</v>
      </c>
      <c r="C148" s="419"/>
      <c r="D148" s="419"/>
      <c r="E148" s="419"/>
      <c r="F148" s="419"/>
      <c r="G148" s="419"/>
      <c r="H148" s="419"/>
      <c r="I148" s="103"/>
      <c r="J148" s="2"/>
      <c r="K148" s="2"/>
      <c r="L148" s="5"/>
      <c r="M148" s="5"/>
      <c r="N148" s="5"/>
      <c r="O148" s="5"/>
      <c r="P148" s="5"/>
      <c r="Q148" s="5"/>
      <c r="R148" s="5"/>
      <c r="S148" s="5"/>
      <c r="T148" s="5"/>
      <c r="U148" s="5"/>
    </row>
    <row r="149" spans="1:21" x14ac:dyDescent="0.75">
      <c r="A149" s="2"/>
      <c r="B149" s="419" t="s">
        <v>136</v>
      </c>
      <c r="C149" s="419"/>
      <c r="D149" s="419"/>
      <c r="E149" s="419"/>
      <c r="F149" s="419"/>
      <c r="G149" s="419"/>
      <c r="H149" s="419"/>
      <c r="I149" s="103"/>
      <c r="J149" s="2"/>
      <c r="K149" s="2"/>
      <c r="L149" s="5"/>
      <c r="M149" s="5"/>
      <c r="N149" s="5"/>
      <c r="O149" s="5"/>
      <c r="P149" s="5"/>
      <c r="Q149" s="5"/>
      <c r="R149" s="5"/>
      <c r="S149" s="5"/>
      <c r="T149" s="5"/>
      <c r="U149" s="5"/>
    </row>
    <row r="150" spans="1:21" x14ac:dyDescent="0.75">
      <c r="A150" s="2"/>
      <c r="B150" s="419" t="s">
        <v>90</v>
      </c>
      <c r="C150" s="419"/>
      <c r="D150" s="419"/>
      <c r="E150" s="419"/>
      <c r="F150" s="419"/>
      <c r="G150" s="419"/>
      <c r="H150" s="419"/>
      <c r="I150" s="103"/>
      <c r="J150" s="2"/>
      <c r="K150" s="2"/>
      <c r="L150" s="5"/>
      <c r="M150" s="5"/>
      <c r="N150" s="5"/>
      <c r="O150" s="5"/>
      <c r="P150" s="5"/>
      <c r="Q150" s="5"/>
      <c r="R150" s="5"/>
      <c r="S150" s="5"/>
      <c r="T150" s="5"/>
      <c r="U150" s="5"/>
    </row>
    <row r="151" spans="1:21" x14ac:dyDescent="0.75">
      <c r="A151" s="2"/>
      <c r="B151" s="419" t="s">
        <v>210</v>
      </c>
      <c r="C151" s="419"/>
      <c r="D151" s="419"/>
      <c r="E151" s="419"/>
      <c r="F151" s="419"/>
      <c r="G151" s="419"/>
      <c r="H151" s="419"/>
      <c r="I151" s="103"/>
      <c r="J151" s="2"/>
      <c r="K151" s="2"/>
      <c r="L151" s="5"/>
      <c r="M151" s="5"/>
      <c r="N151" s="5"/>
      <c r="O151" s="5"/>
      <c r="P151" s="5"/>
      <c r="Q151" s="5"/>
      <c r="R151" s="5"/>
      <c r="S151" s="5"/>
      <c r="T151" s="5"/>
      <c r="U151" s="5"/>
    </row>
    <row r="152" spans="1:21" x14ac:dyDescent="0.75">
      <c r="A152" s="2"/>
      <c r="B152" s="419" t="s">
        <v>826</v>
      </c>
      <c r="C152" s="419"/>
      <c r="D152" s="419"/>
      <c r="E152" s="419"/>
      <c r="F152" s="419"/>
      <c r="G152" s="419"/>
      <c r="H152" s="419"/>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748</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749</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750</v>
      </c>
    </row>
    <row r="161" spans="1:9" x14ac:dyDescent="0.75">
      <c r="B161" s="154" t="s">
        <v>87</v>
      </c>
    </row>
    <row r="162" spans="1:9" x14ac:dyDescent="0.75">
      <c r="B162" s="438" t="s">
        <v>755</v>
      </c>
      <c r="C162" s="438"/>
      <c r="D162" s="438"/>
      <c r="E162" s="438"/>
      <c r="F162" s="438"/>
      <c r="G162" s="438"/>
      <c r="H162" s="438"/>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4"/>
      <c r="B1" s="54" t="s">
        <v>772</v>
      </c>
      <c r="C1" s="54"/>
      <c r="E1" s="5"/>
      <c r="F1" s="5"/>
      <c r="G1" s="5"/>
      <c r="H1" s="5"/>
      <c r="I1" s="2"/>
      <c r="J1" s="2"/>
      <c r="K1" s="5"/>
      <c r="L1" s="2"/>
      <c r="M1" s="2"/>
      <c r="N1" s="5"/>
      <c r="O1" s="5"/>
      <c r="P1" s="5"/>
      <c r="Q1" s="433" t="s">
        <v>72</v>
      </c>
      <c r="R1" s="434"/>
      <c r="S1" s="445" t="str">
        <f>VLOOKUP(Q1,VLookups!A43:C44,3,FALSE)</f>
        <v>Show the likelihood that the SPERT estimates will be EQUAL TO or GREATER THAN an uncertainty</v>
      </c>
      <c r="T1" s="445"/>
      <c r="U1" s="445"/>
      <c r="V1" s="445"/>
      <c r="W1" s="445"/>
      <c r="X1" s="445"/>
      <c r="Y1" s="5"/>
    </row>
    <row r="2" spans="1:429" ht="15" customHeight="1" x14ac:dyDescent="0.75">
      <c r="A2" s="2"/>
      <c r="C2" s="2"/>
      <c r="D2" s="52">
        <v>-0.5</v>
      </c>
      <c r="E2" s="121" t="s">
        <v>97</v>
      </c>
      <c r="F2" s="101">
        <v>1</v>
      </c>
      <c r="G2" s="2"/>
      <c r="I2" s="26"/>
      <c r="J2" s="26"/>
      <c r="K2" s="25"/>
      <c r="L2" s="26"/>
      <c r="M2" s="26"/>
      <c r="N2" s="5"/>
      <c r="O2" s="5"/>
      <c r="P2" s="5"/>
      <c r="Q2" s="443" t="s">
        <v>69</v>
      </c>
      <c r="R2" s="443" t="s">
        <v>70</v>
      </c>
      <c r="S2" s="440" t="s">
        <v>51</v>
      </c>
      <c r="T2" s="441"/>
      <c r="U2" s="441"/>
      <c r="V2" s="441"/>
      <c r="W2" s="441"/>
      <c r="X2" s="442"/>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763</v>
      </c>
      <c r="O3" s="57" t="s">
        <v>63</v>
      </c>
      <c r="P3" s="57" t="s">
        <v>81</v>
      </c>
      <c r="Q3" s="444"/>
      <c r="R3" s="444"/>
      <c r="S3" s="100">
        <v>0.1</v>
      </c>
      <c r="T3" s="53">
        <v>0.9</v>
      </c>
      <c r="U3" s="53">
        <v>0.85</v>
      </c>
      <c r="V3" s="53">
        <v>0.8</v>
      </c>
      <c r="W3" s="53">
        <v>0.75</v>
      </c>
      <c r="X3" s="53">
        <v>0.7</v>
      </c>
      <c r="Y3" s="5"/>
      <c r="Z3" s="167" t="s">
        <v>174</v>
      </c>
      <c r="HT3" s="167" t="s">
        <v>168</v>
      </c>
      <c r="PM3" s="170" t="s">
        <v>904</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280"/>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280"/>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280"/>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280"/>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280"/>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280"/>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280"/>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280"/>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280"/>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280"/>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280"/>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280"/>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280"/>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280"/>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280"/>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280"/>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280"/>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280"/>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280"/>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280"/>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280"/>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280"/>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280"/>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280"/>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280"/>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280"/>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280"/>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280"/>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280"/>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280"/>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280"/>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280"/>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280"/>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280"/>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280"/>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280"/>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280"/>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280"/>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280"/>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280"/>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280"/>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280"/>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280"/>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280"/>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280"/>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280"/>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280"/>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280"/>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280"/>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280"/>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280"/>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280"/>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280"/>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280"/>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280"/>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280"/>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280"/>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280"/>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280"/>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280"/>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280"/>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280"/>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280"/>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280"/>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280"/>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280"/>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280"/>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280"/>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280"/>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280"/>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280"/>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280"/>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280"/>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280"/>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280"/>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280"/>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280"/>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280"/>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280"/>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280"/>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280"/>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280"/>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280"/>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280"/>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280"/>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280"/>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280"/>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280"/>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280"/>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280"/>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280"/>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280"/>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280"/>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280"/>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280"/>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280"/>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280"/>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280"/>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280"/>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280"/>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67" t="s">
        <v>924</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79"/>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23" t="s">
        <v>75</v>
      </c>
      <c r="E106" s="424"/>
      <c r="F106" s="425"/>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21"/>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228</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229</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281"/>
      <c r="P138" s="11"/>
      <c r="W138" s="5"/>
      <c r="X138" s="5"/>
      <c r="Y138" s="5"/>
    </row>
    <row r="139" spans="1:25" x14ac:dyDescent="0.75">
      <c r="A139" s="2"/>
      <c r="B139" s="10" t="s">
        <v>86</v>
      </c>
      <c r="C139" s="11"/>
      <c r="D139" s="11"/>
      <c r="E139" s="11"/>
      <c r="F139" s="11"/>
      <c r="G139" s="107"/>
      <c r="H139" s="12"/>
      <c r="I139" s="12"/>
      <c r="J139" s="12"/>
      <c r="K139" s="11"/>
      <c r="L139" s="11"/>
      <c r="M139" s="11"/>
      <c r="N139" s="13"/>
      <c r="O139" s="281"/>
      <c r="P139" s="11"/>
      <c r="W139" s="5"/>
      <c r="X139" s="5"/>
      <c r="Y139" s="5"/>
    </row>
    <row r="140" spans="1:25" x14ac:dyDescent="0.75">
      <c r="A140" s="2"/>
      <c r="B140" s="10" t="s">
        <v>52</v>
      </c>
      <c r="C140" s="11"/>
      <c r="D140" s="11"/>
      <c r="E140" s="11"/>
      <c r="F140" s="11"/>
      <c r="G140" s="107"/>
      <c r="H140" s="12"/>
      <c r="I140" s="12"/>
      <c r="J140" s="12"/>
      <c r="K140" s="11"/>
      <c r="L140" s="11"/>
      <c r="M140" s="11"/>
      <c r="N140" s="13"/>
      <c r="O140" s="281"/>
      <c r="P140" s="11"/>
      <c r="W140" s="5"/>
      <c r="X140" s="5"/>
      <c r="Y140" s="5"/>
    </row>
    <row r="141" spans="1:25" x14ac:dyDescent="0.75">
      <c r="A141" s="2"/>
      <c r="B141" s="10" t="s">
        <v>943</v>
      </c>
      <c r="C141" s="11"/>
      <c r="D141" s="11"/>
      <c r="E141" s="11"/>
      <c r="F141" s="11"/>
      <c r="G141" s="107"/>
      <c r="H141" s="12"/>
      <c r="I141" s="12"/>
      <c r="J141" s="12"/>
      <c r="K141" s="11"/>
      <c r="L141" s="11"/>
      <c r="M141" s="11"/>
      <c r="N141" s="13"/>
      <c r="O141" s="281"/>
      <c r="P141" s="11"/>
      <c r="W141" s="5"/>
      <c r="X141" s="5"/>
      <c r="Y141" s="5"/>
    </row>
    <row r="142" spans="1:25" x14ac:dyDescent="0.75">
      <c r="A142" s="2"/>
      <c r="B142" s="10"/>
      <c r="C142" s="11"/>
      <c r="D142" s="11"/>
      <c r="E142" s="11"/>
      <c r="F142" s="11"/>
      <c r="G142" s="107"/>
      <c r="H142" s="12"/>
      <c r="I142" s="12"/>
      <c r="J142" s="12"/>
      <c r="K142" s="11"/>
      <c r="L142" s="11"/>
      <c r="M142" s="11"/>
      <c r="N142" s="13"/>
      <c r="O142" s="281"/>
      <c r="P142" s="11"/>
      <c r="W142" s="5"/>
      <c r="X142" s="5"/>
      <c r="Y142" s="5"/>
    </row>
    <row r="143" spans="1:25" x14ac:dyDescent="0.75">
      <c r="A143" s="2"/>
      <c r="B143" s="14" t="s">
        <v>8</v>
      </c>
      <c r="C143" s="11"/>
      <c r="D143" s="11"/>
      <c r="E143" s="11"/>
      <c r="F143" s="11"/>
      <c r="G143" s="107"/>
      <c r="H143" s="12"/>
      <c r="I143" s="12"/>
      <c r="J143" s="12"/>
      <c r="K143" s="11"/>
      <c r="L143" s="11"/>
      <c r="M143" s="11"/>
      <c r="N143" s="13"/>
      <c r="O143" s="281"/>
      <c r="P143" s="11"/>
      <c r="W143" s="5"/>
      <c r="X143" s="5"/>
      <c r="Y143" s="5"/>
    </row>
    <row r="144" spans="1:25" x14ac:dyDescent="0.75">
      <c r="A144" s="2"/>
      <c r="B144" s="10" t="s">
        <v>77</v>
      </c>
      <c r="C144" s="11"/>
      <c r="D144" s="11"/>
      <c r="E144" s="11"/>
      <c r="F144" s="11"/>
      <c r="G144" s="107"/>
      <c r="H144" s="12"/>
      <c r="I144" s="12"/>
      <c r="J144" s="12"/>
      <c r="K144" s="11"/>
      <c r="L144" s="11"/>
      <c r="M144" s="11"/>
      <c r="N144" s="13"/>
      <c r="O144" s="28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5.0.2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9" t="s">
        <v>135</v>
      </c>
      <c r="C148" s="419"/>
      <c r="D148" s="419"/>
      <c r="E148" s="419"/>
      <c r="F148" s="419"/>
      <c r="G148" s="419"/>
      <c r="H148" s="419"/>
      <c r="I148" s="419"/>
      <c r="J148" s="419"/>
      <c r="K148" s="47"/>
      <c r="L148" s="47"/>
      <c r="M148" s="47"/>
      <c r="N148" s="5"/>
      <c r="O148" s="5"/>
      <c r="P148" s="5"/>
      <c r="Q148" s="5"/>
      <c r="R148" s="5"/>
      <c r="S148" s="5"/>
      <c r="T148" s="5"/>
      <c r="U148" s="5"/>
      <c r="V148" s="5"/>
      <c r="W148" s="5"/>
      <c r="X148" s="5"/>
      <c r="Y148" s="5"/>
    </row>
    <row r="149" spans="1:25" x14ac:dyDescent="0.75">
      <c r="A149" s="2"/>
      <c r="B149" s="419" t="s">
        <v>851</v>
      </c>
      <c r="C149" s="419"/>
      <c r="D149" s="419"/>
      <c r="E149" s="419"/>
      <c r="F149" s="419"/>
      <c r="G149" s="419"/>
      <c r="H149" s="419"/>
      <c r="I149" s="419"/>
      <c r="J149" s="419"/>
      <c r="K149" s="47"/>
      <c r="L149" s="47"/>
      <c r="M149" s="47"/>
      <c r="N149" s="5"/>
      <c r="O149" s="5"/>
      <c r="P149" s="5"/>
      <c r="Q149" s="5"/>
      <c r="R149" s="5"/>
      <c r="S149" s="5"/>
      <c r="T149" s="5"/>
      <c r="U149" s="5"/>
      <c r="V149" s="5"/>
      <c r="W149" s="5"/>
      <c r="X149" s="5"/>
      <c r="Y149" s="5"/>
    </row>
    <row r="150" spans="1:25" x14ac:dyDescent="0.75">
      <c r="A150" s="2"/>
      <c r="B150" s="419" t="s">
        <v>90</v>
      </c>
      <c r="C150" s="419"/>
      <c r="D150" s="419"/>
      <c r="E150" s="419"/>
      <c r="F150" s="419"/>
      <c r="G150" s="419"/>
      <c r="H150" s="419"/>
      <c r="I150" s="419"/>
      <c r="J150" s="419"/>
      <c r="K150" s="47"/>
      <c r="L150" s="47"/>
      <c r="M150" s="47"/>
      <c r="N150" s="5"/>
      <c r="O150" s="5"/>
      <c r="P150" s="5"/>
      <c r="Q150" s="5"/>
      <c r="R150" s="5"/>
      <c r="S150" s="5"/>
      <c r="T150" s="5"/>
      <c r="U150" s="5"/>
      <c r="V150" s="5"/>
      <c r="W150" s="5"/>
      <c r="X150" s="5"/>
      <c r="Y150" s="5"/>
    </row>
    <row r="151" spans="1:25" x14ac:dyDescent="0.75">
      <c r="A151" s="2"/>
      <c r="B151" s="419" t="s">
        <v>210</v>
      </c>
      <c r="C151" s="419"/>
      <c r="D151" s="419"/>
      <c r="E151" s="419"/>
      <c r="F151" s="419"/>
      <c r="G151" s="419"/>
      <c r="H151" s="419"/>
      <c r="I151" s="419"/>
      <c r="J151" s="419"/>
      <c r="K151" s="47"/>
      <c r="L151" s="47"/>
      <c r="M151" s="47"/>
      <c r="N151" s="5"/>
      <c r="O151" s="5"/>
      <c r="P151" s="5"/>
      <c r="Q151" s="5"/>
      <c r="R151" s="5"/>
      <c r="S151" s="5"/>
      <c r="T151" s="5"/>
      <c r="U151" s="5"/>
      <c r="V151" s="5"/>
      <c r="W151" s="5"/>
      <c r="X151" s="5"/>
      <c r="Y151" s="5"/>
    </row>
    <row r="152" spans="1:25" x14ac:dyDescent="0.75">
      <c r="A152" s="2"/>
      <c r="B152" s="419" t="s">
        <v>826</v>
      </c>
      <c r="C152" s="419"/>
      <c r="D152" s="419"/>
      <c r="E152" s="419"/>
      <c r="F152" s="419"/>
      <c r="G152" s="419"/>
      <c r="H152" s="419"/>
      <c r="I152" s="419"/>
      <c r="J152" s="419"/>
      <c r="K152" s="419"/>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748</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749</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750</v>
      </c>
    </row>
    <row r="161" spans="1:13" x14ac:dyDescent="0.75">
      <c r="B161" s="154" t="s">
        <v>87</v>
      </c>
    </row>
    <row r="162" spans="1:13" x14ac:dyDescent="0.75">
      <c r="B162" s="438" t="s">
        <v>755</v>
      </c>
      <c r="C162" s="438"/>
      <c r="D162" s="438"/>
      <c r="E162" s="438"/>
      <c r="F162" s="438"/>
      <c r="G162" s="438"/>
      <c r="H162" s="438"/>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4"/>
  <sheetViews>
    <sheetView showGridLines="0" workbookViewId="0">
      <selection activeCell="C1" sqref="C1"/>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8" t="s">
        <v>859</v>
      </c>
      <c r="B1" s="391" t="s">
        <v>861</v>
      </c>
      <c r="C1" s="392"/>
      <c r="D1" s="393" t="str">
        <f>IF(C1="","",WORKDAY(C1,SUM(B104,B105)-1,$B$109:$B$148))</f>
        <v/>
      </c>
      <c r="E1" s="54" t="s">
        <v>873</v>
      </c>
      <c r="F1" s="54"/>
      <c r="H1" s="5"/>
      <c r="I1" s="5"/>
      <c r="J1" s="5"/>
      <c r="K1" s="5"/>
      <c r="L1" s="2"/>
      <c r="M1" s="2"/>
      <c r="N1" s="5"/>
      <c r="O1" s="2"/>
      <c r="P1" s="2"/>
      <c r="Q1" s="5"/>
      <c r="R1" s="5"/>
      <c r="S1" s="5"/>
      <c r="T1" s="433" t="s">
        <v>72</v>
      </c>
      <c r="U1" s="434"/>
      <c r="V1" s="445" t="str">
        <f>VLOOKUP(T1,VLookups!A43:C44,3,FALSE)</f>
        <v>Show the likelihood that the SPERT estimates will be EQUAL TO or GREATER THAN an uncertainty</v>
      </c>
      <c r="W1" s="445"/>
      <c r="X1" s="445"/>
      <c r="Y1" s="445"/>
      <c r="Z1" s="445"/>
      <c r="AA1" s="445"/>
      <c r="AB1" s="5"/>
    </row>
    <row r="2" spans="1:432" ht="15" customHeight="1" x14ac:dyDescent="0.75">
      <c r="A2" s="389" t="s">
        <v>860</v>
      </c>
      <c r="B2" s="129">
        <v>0.8</v>
      </c>
      <c r="C2" s="394"/>
      <c r="D2" s="395">
        <f>POWER(B2,COUNTIF(B4:B103,"&gt;0"))</f>
        <v>1</v>
      </c>
      <c r="F2" s="2"/>
      <c r="G2" s="52">
        <v>-0.5</v>
      </c>
      <c r="H2" s="121" t="s">
        <v>97</v>
      </c>
      <c r="I2" s="101">
        <v>0.5</v>
      </c>
      <c r="J2" s="2"/>
      <c r="L2" s="386"/>
      <c r="M2" s="386"/>
      <c r="N2" s="25"/>
      <c r="O2" s="386"/>
      <c r="P2" s="386"/>
      <c r="Q2" s="5"/>
      <c r="R2" s="5"/>
      <c r="S2" s="5"/>
      <c r="T2" s="443" t="s">
        <v>69</v>
      </c>
      <c r="U2" s="443" t="s">
        <v>70</v>
      </c>
      <c r="V2" s="440" t="s">
        <v>51</v>
      </c>
      <c r="W2" s="441"/>
      <c r="X2" s="441"/>
      <c r="Y2" s="441"/>
      <c r="Z2" s="441"/>
      <c r="AA2" s="442"/>
      <c r="AB2" s="5"/>
      <c r="AC2" s="167" t="s">
        <v>173</v>
      </c>
    </row>
    <row r="3" spans="1:432" x14ac:dyDescent="0.75">
      <c r="A3" s="56" t="s">
        <v>923</v>
      </c>
      <c r="B3" s="56" t="s">
        <v>953</v>
      </c>
      <c r="C3" s="56" t="s">
        <v>862</v>
      </c>
      <c r="D3" s="56" t="s">
        <v>863</v>
      </c>
      <c r="E3" s="123" t="s">
        <v>99</v>
      </c>
      <c r="F3" s="123" t="s">
        <v>101</v>
      </c>
      <c r="G3" s="118" t="s">
        <v>39</v>
      </c>
      <c r="H3" s="119" t="s">
        <v>6</v>
      </c>
      <c r="I3" s="120" t="s">
        <v>40</v>
      </c>
      <c r="J3" s="123" t="s">
        <v>102</v>
      </c>
      <c r="K3" s="123" t="s">
        <v>100</v>
      </c>
      <c r="L3" s="385"/>
      <c r="M3" s="57"/>
      <c r="N3" s="57" t="s">
        <v>65</v>
      </c>
      <c r="O3" s="57" t="s">
        <v>9</v>
      </c>
      <c r="P3" s="57" t="s">
        <v>167</v>
      </c>
      <c r="Q3" s="57" t="s">
        <v>763</v>
      </c>
      <c r="R3" s="57" t="s">
        <v>63</v>
      </c>
      <c r="S3" s="57" t="s">
        <v>81</v>
      </c>
      <c r="T3" s="444"/>
      <c r="U3" s="444"/>
      <c r="V3" s="100">
        <v>0.1</v>
      </c>
      <c r="W3" s="53">
        <v>0.9</v>
      </c>
      <c r="X3" s="53">
        <v>0.85</v>
      </c>
      <c r="Y3" s="53">
        <v>0.8</v>
      </c>
      <c r="Z3" s="53">
        <v>0.75</v>
      </c>
      <c r="AA3" s="53">
        <v>0.7</v>
      </c>
      <c r="AB3" s="5"/>
      <c r="AC3" s="167" t="s">
        <v>174</v>
      </c>
      <c r="HW3" s="167" t="s">
        <v>168</v>
      </c>
      <c r="PP3" s="170" t="s">
        <v>905</v>
      </c>
    </row>
    <row r="4" spans="1:432" x14ac:dyDescent="0.75">
      <c r="A4" s="390"/>
      <c r="B4" s="396" t="str">
        <f>IF($R4="","",ROUND(_xlfn.NORM.INV(ABS(VLOOKUP($T$1,VLookups!$A$43:$B$44,2,FALSE)-B$2),$N4,$R4),0))</f>
        <v/>
      </c>
      <c r="C4" s="402" t="str">
        <f>IF(ISBLANK(C1),"",C1)</f>
        <v/>
      </c>
      <c r="D4" s="402" t="str">
        <f>IFERROR(IF(OR(ISBLANK(C1),ISBLANK(B4)),"",WORKDAY(C4,B4-1,$B$109:$B$148)),"")</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280"/>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90"/>
      <c r="B5" s="396" t="str">
        <f>IF($R5="","",ROUND(_xlfn.NORM.INV(ABS(VLOOKUP($T$1,VLookups!$A$43:$B$44,2,FALSE)-B$2),$N5,$R5),0))</f>
        <v/>
      </c>
      <c r="C5" s="403" t="str">
        <f t="shared" ref="C5:C36" si="30">IF(OR(D4="",B5=""),"",WORKDAY(C4,B4,$B$109:$B$148))</f>
        <v/>
      </c>
      <c r="D5" s="404" t="str">
        <f t="shared" ref="D5:D36" si="31">IFERROR(IF(B5="","",WORKDAY(C5,B5-1,$B$109:$B$148)),"")</f>
        <v/>
      </c>
      <c r="E5" s="115"/>
      <c r="F5" s="117"/>
      <c r="G5" s="122" t="str">
        <f t="shared" ref="G5:G68" si="32">IF(ISBLANK(H5),"",IF(NOT(ISBLANK(F5)),F5,IF(NOT(ISBLANK(E5)),H5*(1+E5),H5*(1+$G$2))))</f>
        <v/>
      </c>
      <c r="H5" s="95"/>
      <c r="I5" s="122" t="str">
        <f t="shared" ref="I5:I68" si="33">IF(ISBLANK(H5),"",IF(NOT(ISBLANK(J5)),J5,IF(NOT(ISBLANK(K5)),H5*(1+K5),H5*(1+$I$2))))</f>
        <v/>
      </c>
      <c r="J5" s="117"/>
      <c r="K5" s="114"/>
      <c r="L5" s="124" t="str">
        <f t="shared" si="0"/>
        <v/>
      </c>
      <c r="M5" s="124" t="str">
        <f t="shared" si="1"/>
        <v/>
      </c>
      <c r="N5" s="73" t="str">
        <f t="shared" ref="N5:N68" si="34">IF(AND(G5&gt;0,H5&gt;0,I5&gt;0),(G5+(4*H5)+I5)/6,"")</f>
        <v/>
      </c>
      <c r="O5" s="23"/>
      <c r="P5" s="57"/>
      <c r="Q5" s="280"/>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5">IF(AND(G5&gt;0,H5&gt;0,I5&gt;0),ABS(I5-G5)/200,"")</f>
        <v/>
      </c>
      <c r="AD5" s="49" t="str">
        <f t="shared" ref="AD5:AS24" si="36">IF(ISNONTEXT($AC5),AE5-$AC5,"")</f>
        <v/>
      </c>
      <c r="AE5" s="49" t="str">
        <f t="shared" si="36"/>
        <v/>
      </c>
      <c r="AF5" s="49" t="str">
        <f t="shared" si="36"/>
        <v/>
      </c>
      <c r="AG5" s="49" t="str">
        <f t="shared" si="36"/>
        <v/>
      </c>
      <c r="AH5" s="49" t="str">
        <f t="shared" si="36"/>
        <v/>
      </c>
      <c r="AI5" s="49" t="str">
        <f t="shared" si="36"/>
        <v/>
      </c>
      <c r="AJ5" s="49" t="str">
        <f t="shared" si="36"/>
        <v/>
      </c>
      <c r="AK5" s="49" t="str">
        <f t="shared" si="36"/>
        <v/>
      </c>
      <c r="AL5" s="49" t="str">
        <f t="shared" si="36"/>
        <v/>
      </c>
      <c r="AM5" s="49" t="str">
        <f t="shared" si="36"/>
        <v/>
      </c>
      <c r="AN5" s="49" t="str">
        <f t="shared" si="36"/>
        <v/>
      </c>
      <c r="AO5" s="49" t="str">
        <f t="shared" si="36"/>
        <v/>
      </c>
      <c r="AP5" s="49" t="str">
        <f t="shared" si="36"/>
        <v/>
      </c>
      <c r="AQ5" s="49" t="str">
        <f t="shared" si="36"/>
        <v/>
      </c>
      <c r="AR5" s="49" t="str">
        <f t="shared" si="36"/>
        <v/>
      </c>
      <c r="AS5" s="49" t="str">
        <f t="shared" si="36"/>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7">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90"/>
      <c r="B6" s="396" t="str">
        <f>IF($R6="","",ROUND(_xlfn.NORM.INV(ABS(VLOOKUP($T$1,VLookups!$A$43:$B$44,2,FALSE)-B$2),$N6,$R6),0))</f>
        <v/>
      </c>
      <c r="C6" s="403" t="str">
        <f t="shared" si="30"/>
        <v/>
      </c>
      <c r="D6" s="404" t="str">
        <f t="shared" si="31"/>
        <v/>
      </c>
      <c r="E6" s="115"/>
      <c r="F6" s="117"/>
      <c r="G6" s="122" t="str">
        <f t="shared" si="32"/>
        <v/>
      </c>
      <c r="H6" s="95"/>
      <c r="I6" s="122" t="str">
        <f t="shared" si="33"/>
        <v/>
      </c>
      <c r="J6" s="117"/>
      <c r="K6" s="114"/>
      <c r="L6" s="124" t="str">
        <f t="shared" si="0"/>
        <v/>
      </c>
      <c r="M6" s="124" t="str">
        <f t="shared" si="1"/>
        <v/>
      </c>
      <c r="N6" s="73" t="str">
        <f t="shared" si="34"/>
        <v/>
      </c>
      <c r="O6" s="23"/>
      <c r="P6" s="57"/>
      <c r="Q6" s="280"/>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5"/>
        <v/>
      </c>
      <c r="AD6" s="49" t="str">
        <f t="shared" si="36"/>
        <v/>
      </c>
      <c r="AE6" s="49" t="str">
        <f t="shared" si="36"/>
        <v/>
      </c>
      <c r="AF6" s="49" t="str">
        <f t="shared" si="36"/>
        <v/>
      </c>
      <c r="AG6" s="49" t="str">
        <f t="shared" si="36"/>
        <v/>
      </c>
      <c r="AH6" s="49" t="str">
        <f t="shared" si="36"/>
        <v/>
      </c>
      <c r="AI6" s="49" t="str">
        <f t="shared" si="36"/>
        <v/>
      </c>
      <c r="AJ6" s="49" t="str">
        <f t="shared" si="36"/>
        <v/>
      </c>
      <c r="AK6" s="49" t="str">
        <f t="shared" si="36"/>
        <v/>
      </c>
      <c r="AL6" s="49" t="str">
        <f t="shared" si="36"/>
        <v/>
      </c>
      <c r="AM6" s="49" t="str">
        <f t="shared" si="36"/>
        <v/>
      </c>
      <c r="AN6" s="49" t="str">
        <f t="shared" si="36"/>
        <v/>
      </c>
      <c r="AO6" s="49" t="str">
        <f t="shared" si="36"/>
        <v/>
      </c>
      <c r="AP6" s="49" t="str">
        <f t="shared" si="36"/>
        <v/>
      </c>
      <c r="AQ6" s="49" t="str">
        <f t="shared" si="36"/>
        <v/>
      </c>
      <c r="AR6" s="49" t="str">
        <f t="shared" si="36"/>
        <v/>
      </c>
      <c r="AS6" s="49" t="str">
        <f t="shared" si="36"/>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7"/>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90"/>
      <c r="B7" s="396" t="str">
        <f>IF($R7="","",ROUND(_xlfn.NORM.INV(ABS(VLOOKUP($T$1,VLookups!$A$43:$B$44,2,FALSE)-B$2),$N7,$R7),0))</f>
        <v/>
      </c>
      <c r="C7" s="403" t="str">
        <f t="shared" si="30"/>
        <v/>
      </c>
      <c r="D7" s="404" t="str">
        <f t="shared" si="31"/>
        <v/>
      </c>
      <c r="E7" s="115"/>
      <c r="F7" s="117"/>
      <c r="G7" s="122" t="str">
        <f t="shared" si="32"/>
        <v/>
      </c>
      <c r="H7" s="95"/>
      <c r="I7" s="122" t="str">
        <f t="shared" si="33"/>
        <v/>
      </c>
      <c r="J7" s="117"/>
      <c r="K7" s="114"/>
      <c r="L7" s="124" t="str">
        <f t="shared" si="0"/>
        <v/>
      </c>
      <c r="M7" s="124" t="str">
        <f t="shared" si="1"/>
        <v/>
      </c>
      <c r="N7" s="73" t="str">
        <f t="shared" si="34"/>
        <v/>
      </c>
      <c r="O7" s="23"/>
      <c r="P7" s="57"/>
      <c r="Q7" s="280"/>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5"/>
        <v/>
      </c>
      <c r="AD7" s="49" t="str">
        <f t="shared" si="36"/>
        <v/>
      </c>
      <c r="AE7" s="49" t="str">
        <f t="shared" si="36"/>
        <v/>
      </c>
      <c r="AF7" s="49" t="str">
        <f t="shared" si="36"/>
        <v/>
      </c>
      <c r="AG7" s="49" t="str">
        <f t="shared" si="36"/>
        <v/>
      </c>
      <c r="AH7" s="49" t="str">
        <f t="shared" si="36"/>
        <v/>
      </c>
      <c r="AI7" s="49" t="str">
        <f t="shared" si="36"/>
        <v/>
      </c>
      <c r="AJ7" s="49" t="str">
        <f t="shared" si="36"/>
        <v/>
      </c>
      <c r="AK7" s="49" t="str">
        <f t="shared" si="36"/>
        <v/>
      </c>
      <c r="AL7" s="49" t="str">
        <f t="shared" si="36"/>
        <v/>
      </c>
      <c r="AM7" s="49" t="str">
        <f t="shared" si="36"/>
        <v/>
      </c>
      <c r="AN7" s="49" t="str">
        <f t="shared" si="36"/>
        <v/>
      </c>
      <c r="AO7" s="49" t="str">
        <f t="shared" si="36"/>
        <v/>
      </c>
      <c r="AP7" s="49" t="str">
        <f t="shared" si="36"/>
        <v/>
      </c>
      <c r="AQ7" s="49" t="str">
        <f t="shared" si="36"/>
        <v/>
      </c>
      <c r="AR7" s="49" t="str">
        <f t="shared" si="36"/>
        <v/>
      </c>
      <c r="AS7" s="49" t="str">
        <f t="shared" si="36"/>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7"/>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90"/>
      <c r="B8" s="396" t="str">
        <f>IF($R8="","",ROUND(_xlfn.NORM.INV(ABS(VLOOKUP($T$1,VLookups!$A$43:$B$44,2,FALSE)-B$2),$N8,$R8),0))</f>
        <v/>
      </c>
      <c r="C8" s="403" t="str">
        <f t="shared" si="30"/>
        <v/>
      </c>
      <c r="D8" s="404" t="str">
        <f t="shared" si="31"/>
        <v/>
      </c>
      <c r="E8" s="115"/>
      <c r="F8" s="117"/>
      <c r="G8" s="122" t="str">
        <f t="shared" si="32"/>
        <v/>
      </c>
      <c r="H8" s="95"/>
      <c r="I8" s="122" t="str">
        <f t="shared" si="33"/>
        <v/>
      </c>
      <c r="J8" s="117"/>
      <c r="K8" s="114"/>
      <c r="L8" s="124" t="str">
        <f t="shared" si="0"/>
        <v/>
      </c>
      <c r="M8" s="124" t="str">
        <f t="shared" si="1"/>
        <v/>
      </c>
      <c r="N8" s="73" t="str">
        <f t="shared" si="34"/>
        <v/>
      </c>
      <c r="O8" s="23"/>
      <c r="P8" s="57"/>
      <c r="Q8" s="280"/>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5"/>
        <v/>
      </c>
      <c r="AD8" s="49" t="str">
        <f t="shared" si="36"/>
        <v/>
      </c>
      <c r="AE8" s="49" t="str">
        <f t="shared" si="36"/>
        <v/>
      </c>
      <c r="AF8" s="49" t="str">
        <f t="shared" si="36"/>
        <v/>
      </c>
      <c r="AG8" s="49" t="str">
        <f t="shared" si="36"/>
        <v/>
      </c>
      <c r="AH8" s="49" t="str">
        <f t="shared" si="36"/>
        <v/>
      </c>
      <c r="AI8" s="49" t="str">
        <f t="shared" si="36"/>
        <v/>
      </c>
      <c r="AJ8" s="49" t="str">
        <f t="shared" si="36"/>
        <v/>
      </c>
      <c r="AK8" s="49" t="str">
        <f t="shared" si="36"/>
        <v/>
      </c>
      <c r="AL8" s="49" t="str">
        <f t="shared" si="36"/>
        <v/>
      </c>
      <c r="AM8" s="49" t="str">
        <f t="shared" si="36"/>
        <v/>
      </c>
      <c r="AN8" s="49" t="str">
        <f t="shared" si="36"/>
        <v/>
      </c>
      <c r="AO8" s="49" t="str">
        <f t="shared" si="36"/>
        <v/>
      </c>
      <c r="AP8" s="49" t="str">
        <f t="shared" si="36"/>
        <v/>
      </c>
      <c r="AQ8" s="49" t="str">
        <f t="shared" si="36"/>
        <v/>
      </c>
      <c r="AR8" s="49" t="str">
        <f t="shared" si="36"/>
        <v/>
      </c>
      <c r="AS8" s="49" t="str">
        <f t="shared" si="36"/>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7"/>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90"/>
      <c r="B9" s="396" t="str">
        <f>IF($R9="","",ROUND(_xlfn.NORM.INV(ABS(VLOOKUP($T$1,VLookups!$A$43:$B$44,2,FALSE)-B$2),$N9,$R9),0))</f>
        <v/>
      </c>
      <c r="C9" s="403" t="str">
        <f t="shared" si="30"/>
        <v/>
      </c>
      <c r="D9" s="404" t="str">
        <f t="shared" si="31"/>
        <v/>
      </c>
      <c r="E9" s="115"/>
      <c r="F9" s="117"/>
      <c r="G9" s="122" t="str">
        <f t="shared" si="32"/>
        <v/>
      </c>
      <c r="H9" s="95"/>
      <c r="I9" s="122" t="str">
        <f t="shared" si="33"/>
        <v/>
      </c>
      <c r="J9" s="117"/>
      <c r="K9" s="114"/>
      <c r="L9" s="124" t="str">
        <f t="shared" si="0"/>
        <v/>
      </c>
      <c r="M9" s="124" t="str">
        <f t="shared" si="1"/>
        <v/>
      </c>
      <c r="N9" s="73" t="str">
        <f t="shared" si="34"/>
        <v/>
      </c>
      <c r="O9" s="23"/>
      <c r="P9" s="57"/>
      <c r="Q9" s="280"/>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5"/>
        <v/>
      </c>
      <c r="AD9" s="49" t="str">
        <f t="shared" si="36"/>
        <v/>
      </c>
      <c r="AE9" s="49" t="str">
        <f t="shared" si="36"/>
        <v/>
      </c>
      <c r="AF9" s="49" t="str">
        <f t="shared" si="36"/>
        <v/>
      </c>
      <c r="AG9" s="49" t="str">
        <f t="shared" si="36"/>
        <v/>
      </c>
      <c r="AH9" s="49" t="str">
        <f t="shared" si="36"/>
        <v/>
      </c>
      <c r="AI9" s="49" t="str">
        <f t="shared" si="36"/>
        <v/>
      </c>
      <c r="AJ9" s="49" t="str">
        <f t="shared" si="36"/>
        <v/>
      </c>
      <c r="AK9" s="49" t="str">
        <f t="shared" si="36"/>
        <v/>
      </c>
      <c r="AL9" s="49" t="str">
        <f t="shared" si="36"/>
        <v/>
      </c>
      <c r="AM9" s="49" t="str">
        <f t="shared" si="36"/>
        <v/>
      </c>
      <c r="AN9" s="49" t="str">
        <f t="shared" si="36"/>
        <v/>
      </c>
      <c r="AO9" s="49" t="str">
        <f t="shared" si="36"/>
        <v/>
      </c>
      <c r="AP9" s="49" t="str">
        <f t="shared" si="36"/>
        <v/>
      </c>
      <c r="AQ9" s="49" t="str">
        <f t="shared" si="36"/>
        <v/>
      </c>
      <c r="AR9" s="49" t="str">
        <f t="shared" si="36"/>
        <v/>
      </c>
      <c r="AS9" s="49" t="str">
        <f t="shared" si="36"/>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7"/>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90"/>
      <c r="B10" s="396" t="str">
        <f>IF($R10="","",ROUND(_xlfn.NORM.INV(ABS(VLOOKUP($T$1,VLookups!$A$43:$B$44,2,FALSE)-B$2),$N10,$R10),0))</f>
        <v/>
      </c>
      <c r="C10" s="403" t="str">
        <f t="shared" si="30"/>
        <v/>
      </c>
      <c r="D10" s="404" t="str">
        <f t="shared" si="31"/>
        <v/>
      </c>
      <c r="E10" s="115"/>
      <c r="F10" s="117"/>
      <c r="G10" s="122" t="str">
        <f t="shared" si="32"/>
        <v/>
      </c>
      <c r="H10" s="95"/>
      <c r="I10" s="122" t="str">
        <f t="shared" si="33"/>
        <v/>
      </c>
      <c r="J10" s="117"/>
      <c r="K10" s="114"/>
      <c r="L10" s="124" t="str">
        <f t="shared" si="0"/>
        <v/>
      </c>
      <c r="M10" s="124" t="str">
        <f t="shared" si="1"/>
        <v/>
      </c>
      <c r="N10" s="73" t="str">
        <f t="shared" si="34"/>
        <v/>
      </c>
      <c r="O10" s="23"/>
      <c r="P10" s="57"/>
      <c r="Q10" s="280"/>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5"/>
        <v/>
      </c>
      <c r="AD10" s="49" t="str">
        <f t="shared" si="36"/>
        <v/>
      </c>
      <c r="AE10" s="49" t="str">
        <f t="shared" si="36"/>
        <v/>
      </c>
      <c r="AF10" s="49" t="str">
        <f t="shared" si="36"/>
        <v/>
      </c>
      <c r="AG10" s="49" t="str">
        <f t="shared" si="36"/>
        <v/>
      </c>
      <c r="AH10" s="49" t="str">
        <f t="shared" si="36"/>
        <v/>
      </c>
      <c r="AI10" s="49" t="str">
        <f t="shared" si="36"/>
        <v/>
      </c>
      <c r="AJ10" s="49" t="str">
        <f t="shared" si="36"/>
        <v/>
      </c>
      <c r="AK10" s="49" t="str">
        <f t="shared" si="36"/>
        <v/>
      </c>
      <c r="AL10" s="49" t="str">
        <f t="shared" si="36"/>
        <v/>
      </c>
      <c r="AM10" s="49" t="str">
        <f t="shared" si="36"/>
        <v/>
      </c>
      <c r="AN10" s="49" t="str">
        <f t="shared" si="36"/>
        <v/>
      </c>
      <c r="AO10" s="49" t="str">
        <f t="shared" si="36"/>
        <v/>
      </c>
      <c r="AP10" s="49" t="str">
        <f t="shared" si="36"/>
        <v/>
      </c>
      <c r="AQ10" s="49" t="str">
        <f t="shared" si="36"/>
        <v/>
      </c>
      <c r="AR10" s="49" t="str">
        <f t="shared" si="36"/>
        <v/>
      </c>
      <c r="AS10" s="49" t="str">
        <f t="shared" si="36"/>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7"/>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90"/>
      <c r="B11" s="396" t="str">
        <f>IF($R11="","",ROUND(_xlfn.NORM.INV(ABS(VLOOKUP($T$1,VLookups!$A$43:$B$44,2,FALSE)-B$2),$N11,$R11),0))</f>
        <v/>
      </c>
      <c r="C11" s="403" t="str">
        <f t="shared" si="30"/>
        <v/>
      </c>
      <c r="D11" s="404" t="str">
        <f t="shared" si="31"/>
        <v/>
      </c>
      <c r="E11" s="115"/>
      <c r="F11" s="117"/>
      <c r="G11" s="122" t="str">
        <f t="shared" si="32"/>
        <v/>
      </c>
      <c r="H11" s="95"/>
      <c r="I11" s="122" t="str">
        <f t="shared" si="33"/>
        <v/>
      </c>
      <c r="J11" s="117"/>
      <c r="K11" s="114"/>
      <c r="L11" s="124" t="str">
        <f t="shared" si="0"/>
        <v/>
      </c>
      <c r="M11" s="124" t="str">
        <f t="shared" si="1"/>
        <v/>
      </c>
      <c r="N11" s="73" t="str">
        <f t="shared" si="34"/>
        <v/>
      </c>
      <c r="O11" s="23"/>
      <c r="P11" s="57"/>
      <c r="Q11" s="280"/>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5"/>
        <v/>
      </c>
      <c r="AD11" s="49" t="str">
        <f t="shared" si="36"/>
        <v/>
      </c>
      <c r="AE11" s="49" t="str">
        <f t="shared" si="36"/>
        <v/>
      </c>
      <c r="AF11" s="49" t="str">
        <f t="shared" si="36"/>
        <v/>
      </c>
      <c r="AG11" s="49" t="str">
        <f t="shared" si="36"/>
        <v/>
      </c>
      <c r="AH11" s="49" t="str">
        <f t="shared" si="36"/>
        <v/>
      </c>
      <c r="AI11" s="49" t="str">
        <f t="shared" si="36"/>
        <v/>
      </c>
      <c r="AJ11" s="49" t="str">
        <f t="shared" si="36"/>
        <v/>
      </c>
      <c r="AK11" s="49" t="str">
        <f t="shared" si="36"/>
        <v/>
      </c>
      <c r="AL11" s="49" t="str">
        <f t="shared" si="36"/>
        <v/>
      </c>
      <c r="AM11" s="49" t="str">
        <f t="shared" si="36"/>
        <v/>
      </c>
      <c r="AN11" s="49" t="str">
        <f t="shared" si="36"/>
        <v/>
      </c>
      <c r="AO11" s="49" t="str">
        <f t="shared" si="36"/>
        <v/>
      </c>
      <c r="AP11" s="49" t="str">
        <f t="shared" si="36"/>
        <v/>
      </c>
      <c r="AQ11" s="49" t="str">
        <f t="shared" si="36"/>
        <v/>
      </c>
      <c r="AR11" s="49" t="str">
        <f t="shared" si="36"/>
        <v/>
      </c>
      <c r="AS11" s="49" t="str">
        <f t="shared" si="36"/>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7"/>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90"/>
      <c r="B12" s="396" t="str">
        <f>IF($R12="","",ROUND(_xlfn.NORM.INV(ABS(VLOOKUP($T$1,VLookups!$A$43:$B$44,2,FALSE)-B$2),$N12,$R12),0))</f>
        <v/>
      </c>
      <c r="C12" s="403" t="str">
        <f t="shared" si="30"/>
        <v/>
      </c>
      <c r="D12" s="404" t="str">
        <f t="shared" si="31"/>
        <v/>
      </c>
      <c r="E12" s="115"/>
      <c r="F12" s="117"/>
      <c r="G12" s="122" t="str">
        <f t="shared" si="32"/>
        <v/>
      </c>
      <c r="H12" s="95"/>
      <c r="I12" s="122" t="str">
        <f t="shared" si="33"/>
        <v/>
      </c>
      <c r="J12" s="117"/>
      <c r="K12" s="114"/>
      <c r="L12" s="124" t="str">
        <f t="shared" si="0"/>
        <v/>
      </c>
      <c r="M12" s="124" t="str">
        <f t="shared" si="1"/>
        <v/>
      </c>
      <c r="N12" s="73" t="str">
        <f t="shared" si="34"/>
        <v/>
      </c>
      <c r="O12" s="23"/>
      <c r="P12" s="57"/>
      <c r="Q12" s="280"/>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5"/>
        <v/>
      </c>
      <c r="AD12" s="49" t="str">
        <f t="shared" si="36"/>
        <v/>
      </c>
      <c r="AE12" s="49" t="str">
        <f t="shared" si="36"/>
        <v/>
      </c>
      <c r="AF12" s="49" t="str">
        <f t="shared" si="36"/>
        <v/>
      </c>
      <c r="AG12" s="49" t="str">
        <f t="shared" si="36"/>
        <v/>
      </c>
      <c r="AH12" s="49" t="str">
        <f t="shared" si="36"/>
        <v/>
      </c>
      <c r="AI12" s="49" t="str">
        <f t="shared" si="36"/>
        <v/>
      </c>
      <c r="AJ12" s="49" t="str">
        <f t="shared" si="36"/>
        <v/>
      </c>
      <c r="AK12" s="49" t="str">
        <f t="shared" si="36"/>
        <v/>
      </c>
      <c r="AL12" s="49" t="str">
        <f t="shared" si="36"/>
        <v/>
      </c>
      <c r="AM12" s="49" t="str">
        <f t="shared" si="36"/>
        <v/>
      </c>
      <c r="AN12" s="49" t="str">
        <f t="shared" si="36"/>
        <v/>
      </c>
      <c r="AO12" s="49" t="str">
        <f t="shared" si="36"/>
        <v/>
      </c>
      <c r="AP12" s="49" t="str">
        <f t="shared" si="36"/>
        <v/>
      </c>
      <c r="AQ12" s="49" t="str">
        <f t="shared" si="36"/>
        <v/>
      </c>
      <c r="AR12" s="49" t="str">
        <f t="shared" si="36"/>
        <v/>
      </c>
      <c r="AS12" s="49" t="str">
        <f t="shared" si="36"/>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7"/>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90"/>
      <c r="B13" s="396" t="str">
        <f>IF($R13="","",ROUND(_xlfn.NORM.INV(ABS(VLOOKUP($T$1,VLookups!$A$43:$B$44,2,FALSE)-B$2),$N13,$R13),0))</f>
        <v/>
      </c>
      <c r="C13" s="403" t="str">
        <f t="shared" si="30"/>
        <v/>
      </c>
      <c r="D13" s="404" t="str">
        <f t="shared" si="31"/>
        <v/>
      </c>
      <c r="E13" s="115"/>
      <c r="F13" s="117"/>
      <c r="G13" s="122" t="str">
        <f t="shared" si="32"/>
        <v/>
      </c>
      <c r="H13" s="95"/>
      <c r="I13" s="122" t="str">
        <f t="shared" si="33"/>
        <v/>
      </c>
      <c r="J13" s="117"/>
      <c r="K13" s="114"/>
      <c r="L13" s="124" t="str">
        <f t="shared" si="0"/>
        <v/>
      </c>
      <c r="M13" s="124" t="str">
        <f t="shared" si="1"/>
        <v/>
      </c>
      <c r="N13" s="73" t="str">
        <f t="shared" si="34"/>
        <v/>
      </c>
      <c r="O13" s="23"/>
      <c r="P13" s="57"/>
      <c r="Q13" s="280"/>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5"/>
        <v/>
      </c>
      <c r="AD13" s="49" t="str">
        <f t="shared" si="36"/>
        <v/>
      </c>
      <c r="AE13" s="49" t="str">
        <f t="shared" si="36"/>
        <v/>
      </c>
      <c r="AF13" s="49" t="str">
        <f t="shared" si="36"/>
        <v/>
      </c>
      <c r="AG13" s="49" t="str">
        <f t="shared" si="36"/>
        <v/>
      </c>
      <c r="AH13" s="49" t="str">
        <f t="shared" si="36"/>
        <v/>
      </c>
      <c r="AI13" s="49" t="str">
        <f t="shared" si="36"/>
        <v/>
      </c>
      <c r="AJ13" s="49" t="str">
        <f t="shared" si="36"/>
        <v/>
      </c>
      <c r="AK13" s="49" t="str">
        <f t="shared" si="36"/>
        <v/>
      </c>
      <c r="AL13" s="49" t="str">
        <f t="shared" si="36"/>
        <v/>
      </c>
      <c r="AM13" s="49" t="str">
        <f t="shared" si="36"/>
        <v/>
      </c>
      <c r="AN13" s="49" t="str">
        <f t="shared" si="36"/>
        <v/>
      </c>
      <c r="AO13" s="49" t="str">
        <f t="shared" si="36"/>
        <v/>
      </c>
      <c r="AP13" s="49" t="str">
        <f t="shared" si="36"/>
        <v/>
      </c>
      <c r="AQ13" s="49" t="str">
        <f t="shared" si="36"/>
        <v/>
      </c>
      <c r="AR13" s="49" t="str">
        <f t="shared" si="36"/>
        <v/>
      </c>
      <c r="AS13" s="49" t="str">
        <f t="shared" si="36"/>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7"/>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90"/>
      <c r="B14" s="396" t="str">
        <f>IF($R14="","",ROUND(_xlfn.NORM.INV(ABS(VLOOKUP($T$1,VLookups!$A$43:$B$44,2,FALSE)-B$2),$N14,$R14),0))</f>
        <v/>
      </c>
      <c r="C14" s="403" t="str">
        <f t="shared" si="30"/>
        <v/>
      </c>
      <c r="D14" s="404" t="str">
        <f t="shared" si="31"/>
        <v/>
      </c>
      <c r="E14" s="109"/>
      <c r="F14" s="117"/>
      <c r="G14" s="122" t="str">
        <f t="shared" si="32"/>
        <v/>
      </c>
      <c r="H14" s="95"/>
      <c r="I14" s="122" t="str">
        <f t="shared" si="33"/>
        <v/>
      </c>
      <c r="J14" s="117"/>
      <c r="K14" s="110"/>
      <c r="L14" s="124" t="str">
        <f t="shared" si="0"/>
        <v/>
      </c>
      <c r="M14" s="124" t="str">
        <f t="shared" si="1"/>
        <v/>
      </c>
      <c r="N14" s="73" t="str">
        <f t="shared" si="34"/>
        <v/>
      </c>
      <c r="O14" s="23"/>
      <c r="P14" s="57"/>
      <c r="Q14" s="280"/>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5"/>
        <v/>
      </c>
      <c r="AD14" s="49" t="str">
        <f t="shared" si="36"/>
        <v/>
      </c>
      <c r="AE14" s="49" t="str">
        <f t="shared" si="36"/>
        <v/>
      </c>
      <c r="AF14" s="49" t="str">
        <f t="shared" si="36"/>
        <v/>
      </c>
      <c r="AG14" s="49" t="str">
        <f t="shared" si="36"/>
        <v/>
      </c>
      <c r="AH14" s="49" t="str">
        <f t="shared" si="36"/>
        <v/>
      </c>
      <c r="AI14" s="49" t="str">
        <f t="shared" si="36"/>
        <v/>
      </c>
      <c r="AJ14" s="49" t="str">
        <f t="shared" si="36"/>
        <v/>
      </c>
      <c r="AK14" s="49" t="str">
        <f t="shared" si="36"/>
        <v/>
      </c>
      <c r="AL14" s="49" t="str">
        <f t="shared" si="36"/>
        <v/>
      </c>
      <c r="AM14" s="49" t="str">
        <f t="shared" si="36"/>
        <v/>
      </c>
      <c r="AN14" s="49" t="str">
        <f t="shared" si="36"/>
        <v/>
      </c>
      <c r="AO14" s="49" t="str">
        <f t="shared" si="36"/>
        <v/>
      </c>
      <c r="AP14" s="49" t="str">
        <f t="shared" si="36"/>
        <v/>
      </c>
      <c r="AQ14" s="49" t="str">
        <f t="shared" si="36"/>
        <v/>
      </c>
      <c r="AR14" s="49" t="str">
        <f t="shared" si="36"/>
        <v/>
      </c>
      <c r="AS14" s="49" t="str">
        <f t="shared" si="36"/>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7"/>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90"/>
      <c r="B15" s="396" t="str">
        <f>IF($R15="","",ROUND(_xlfn.NORM.INV(ABS(VLOOKUP($T$1,VLookups!$A$43:$B$44,2,FALSE)-B$2),$N15,$R15),0))</f>
        <v/>
      </c>
      <c r="C15" s="403" t="str">
        <f t="shared" si="30"/>
        <v/>
      </c>
      <c r="D15" s="404" t="str">
        <f t="shared" si="31"/>
        <v/>
      </c>
      <c r="E15" s="115"/>
      <c r="F15" s="117"/>
      <c r="G15" s="122" t="str">
        <f t="shared" si="32"/>
        <v/>
      </c>
      <c r="H15" s="95"/>
      <c r="I15" s="122" t="str">
        <f t="shared" si="33"/>
        <v/>
      </c>
      <c r="J15" s="117"/>
      <c r="K15" s="114"/>
      <c r="L15" s="124" t="str">
        <f t="shared" si="0"/>
        <v/>
      </c>
      <c r="M15" s="124" t="str">
        <f t="shared" si="1"/>
        <v/>
      </c>
      <c r="N15" s="73" t="str">
        <f t="shared" si="34"/>
        <v/>
      </c>
      <c r="O15" s="23"/>
      <c r="P15" s="57"/>
      <c r="Q15" s="280"/>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5"/>
        <v/>
      </c>
      <c r="AD15" s="49" t="str">
        <f t="shared" si="36"/>
        <v/>
      </c>
      <c r="AE15" s="49" t="str">
        <f t="shared" si="36"/>
        <v/>
      </c>
      <c r="AF15" s="49" t="str">
        <f t="shared" si="36"/>
        <v/>
      </c>
      <c r="AG15" s="49" t="str">
        <f t="shared" si="36"/>
        <v/>
      </c>
      <c r="AH15" s="49" t="str">
        <f t="shared" si="36"/>
        <v/>
      </c>
      <c r="AI15" s="49" t="str">
        <f t="shared" si="36"/>
        <v/>
      </c>
      <c r="AJ15" s="49" t="str">
        <f t="shared" si="36"/>
        <v/>
      </c>
      <c r="AK15" s="49" t="str">
        <f t="shared" si="36"/>
        <v/>
      </c>
      <c r="AL15" s="49" t="str">
        <f t="shared" si="36"/>
        <v/>
      </c>
      <c r="AM15" s="49" t="str">
        <f t="shared" si="36"/>
        <v/>
      </c>
      <c r="AN15" s="49" t="str">
        <f t="shared" si="36"/>
        <v/>
      </c>
      <c r="AO15" s="49" t="str">
        <f t="shared" si="36"/>
        <v/>
      </c>
      <c r="AP15" s="49" t="str">
        <f t="shared" si="36"/>
        <v/>
      </c>
      <c r="AQ15" s="49" t="str">
        <f t="shared" si="36"/>
        <v/>
      </c>
      <c r="AR15" s="49" t="str">
        <f t="shared" si="36"/>
        <v/>
      </c>
      <c r="AS15" s="49" t="str">
        <f t="shared" si="36"/>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7"/>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90"/>
      <c r="B16" s="396" t="str">
        <f>IF($R16="","",ROUND(_xlfn.NORM.INV(ABS(VLOOKUP($T$1,VLookups!$A$43:$B$44,2,FALSE)-B$2),$N16,$R16),0))</f>
        <v/>
      </c>
      <c r="C16" s="403" t="str">
        <f t="shared" si="30"/>
        <v/>
      </c>
      <c r="D16" s="404" t="str">
        <f t="shared" si="31"/>
        <v/>
      </c>
      <c r="E16" s="109"/>
      <c r="F16" s="117"/>
      <c r="G16" s="122" t="str">
        <f t="shared" si="32"/>
        <v/>
      </c>
      <c r="H16" s="95"/>
      <c r="I16" s="122" t="str">
        <f t="shared" si="33"/>
        <v/>
      </c>
      <c r="J16" s="117"/>
      <c r="K16" s="110"/>
      <c r="L16" s="124" t="str">
        <f t="shared" si="0"/>
        <v/>
      </c>
      <c r="M16" s="124" t="str">
        <f t="shared" si="1"/>
        <v/>
      </c>
      <c r="N16" s="73" t="str">
        <f t="shared" si="34"/>
        <v/>
      </c>
      <c r="O16" s="23"/>
      <c r="P16" s="57"/>
      <c r="Q16" s="280"/>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5"/>
        <v/>
      </c>
      <c r="AD16" s="49" t="str">
        <f t="shared" si="36"/>
        <v/>
      </c>
      <c r="AE16" s="49" t="str">
        <f t="shared" si="36"/>
        <v/>
      </c>
      <c r="AF16" s="49" t="str">
        <f t="shared" si="36"/>
        <v/>
      </c>
      <c r="AG16" s="49" t="str">
        <f t="shared" si="36"/>
        <v/>
      </c>
      <c r="AH16" s="49" t="str">
        <f t="shared" si="36"/>
        <v/>
      </c>
      <c r="AI16" s="49" t="str">
        <f t="shared" si="36"/>
        <v/>
      </c>
      <c r="AJ16" s="49" t="str">
        <f t="shared" si="36"/>
        <v/>
      </c>
      <c r="AK16" s="49" t="str">
        <f t="shared" si="36"/>
        <v/>
      </c>
      <c r="AL16" s="49" t="str">
        <f t="shared" si="36"/>
        <v/>
      </c>
      <c r="AM16" s="49" t="str">
        <f t="shared" si="36"/>
        <v/>
      </c>
      <c r="AN16" s="49" t="str">
        <f t="shared" si="36"/>
        <v/>
      </c>
      <c r="AO16" s="49" t="str">
        <f t="shared" si="36"/>
        <v/>
      </c>
      <c r="AP16" s="49" t="str">
        <f t="shared" si="36"/>
        <v/>
      </c>
      <c r="AQ16" s="49" t="str">
        <f t="shared" si="36"/>
        <v/>
      </c>
      <c r="AR16" s="49" t="str">
        <f t="shared" si="36"/>
        <v/>
      </c>
      <c r="AS16" s="49" t="str">
        <f t="shared" si="36"/>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7"/>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90"/>
      <c r="B17" s="396" t="str">
        <f>IF($R17="","",ROUND(_xlfn.NORM.INV(ABS(VLOOKUP($T$1,VLookups!$A$43:$B$44,2,FALSE)-B$2),$N17,$R17),0))</f>
        <v/>
      </c>
      <c r="C17" s="403" t="str">
        <f t="shared" si="30"/>
        <v/>
      </c>
      <c r="D17" s="404" t="str">
        <f t="shared" si="31"/>
        <v/>
      </c>
      <c r="E17" s="109"/>
      <c r="F17" s="117"/>
      <c r="G17" s="122" t="str">
        <f t="shared" si="32"/>
        <v/>
      </c>
      <c r="H17" s="95"/>
      <c r="I17" s="122" t="str">
        <f t="shared" si="33"/>
        <v/>
      </c>
      <c r="J17" s="117"/>
      <c r="K17" s="110"/>
      <c r="L17" s="124" t="str">
        <f t="shared" si="0"/>
        <v/>
      </c>
      <c r="M17" s="124" t="str">
        <f t="shared" si="1"/>
        <v/>
      </c>
      <c r="N17" s="73" t="str">
        <f t="shared" si="34"/>
        <v/>
      </c>
      <c r="O17" s="23"/>
      <c r="P17" s="57"/>
      <c r="Q17" s="280"/>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5"/>
        <v/>
      </c>
      <c r="AD17" s="49" t="str">
        <f t="shared" si="36"/>
        <v/>
      </c>
      <c r="AE17" s="49" t="str">
        <f t="shared" si="36"/>
        <v/>
      </c>
      <c r="AF17" s="49" t="str">
        <f t="shared" si="36"/>
        <v/>
      </c>
      <c r="AG17" s="49" t="str">
        <f t="shared" si="36"/>
        <v/>
      </c>
      <c r="AH17" s="49" t="str">
        <f t="shared" si="36"/>
        <v/>
      </c>
      <c r="AI17" s="49" t="str">
        <f t="shared" si="36"/>
        <v/>
      </c>
      <c r="AJ17" s="49" t="str">
        <f t="shared" si="36"/>
        <v/>
      </c>
      <c r="AK17" s="49" t="str">
        <f t="shared" si="36"/>
        <v/>
      </c>
      <c r="AL17" s="49" t="str">
        <f t="shared" si="36"/>
        <v/>
      </c>
      <c r="AM17" s="49" t="str">
        <f t="shared" si="36"/>
        <v/>
      </c>
      <c r="AN17" s="49" t="str">
        <f t="shared" si="36"/>
        <v/>
      </c>
      <c r="AO17" s="49" t="str">
        <f t="shared" si="36"/>
        <v/>
      </c>
      <c r="AP17" s="49" t="str">
        <f t="shared" si="36"/>
        <v/>
      </c>
      <c r="AQ17" s="49" t="str">
        <f t="shared" si="36"/>
        <v/>
      </c>
      <c r="AR17" s="49" t="str">
        <f t="shared" si="36"/>
        <v/>
      </c>
      <c r="AS17" s="49" t="str">
        <f t="shared" si="36"/>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7"/>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90"/>
      <c r="B18" s="396" t="str">
        <f>IF($R18="","",ROUND(_xlfn.NORM.INV(ABS(VLOOKUP($T$1,VLookups!$A$43:$B$44,2,FALSE)-B$2),$N18,$R18),0))</f>
        <v/>
      </c>
      <c r="C18" s="403" t="str">
        <f t="shared" si="30"/>
        <v/>
      </c>
      <c r="D18" s="404" t="str">
        <f t="shared" si="31"/>
        <v/>
      </c>
      <c r="E18" s="109"/>
      <c r="F18" s="117"/>
      <c r="G18" s="122" t="str">
        <f t="shared" si="32"/>
        <v/>
      </c>
      <c r="H18" s="95"/>
      <c r="I18" s="122" t="str">
        <f t="shared" si="33"/>
        <v/>
      </c>
      <c r="J18" s="117"/>
      <c r="K18" s="110"/>
      <c r="L18" s="124" t="str">
        <f t="shared" si="0"/>
        <v/>
      </c>
      <c r="M18" s="124" t="str">
        <f t="shared" si="1"/>
        <v/>
      </c>
      <c r="N18" s="73" t="str">
        <f t="shared" si="34"/>
        <v/>
      </c>
      <c r="O18" s="23"/>
      <c r="P18" s="57"/>
      <c r="Q18" s="280"/>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5"/>
        <v/>
      </c>
      <c r="AD18" s="49" t="str">
        <f t="shared" si="36"/>
        <v/>
      </c>
      <c r="AE18" s="49" t="str">
        <f t="shared" si="36"/>
        <v/>
      </c>
      <c r="AF18" s="49" t="str">
        <f t="shared" si="36"/>
        <v/>
      </c>
      <c r="AG18" s="49" t="str">
        <f t="shared" si="36"/>
        <v/>
      </c>
      <c r="AH18" s="49" t="str">
        <f t="shared" si="36"/>
        <v/>
      </c>
      <c r="AI18" s="49" t="str">
        <f t="shared" si="36"/>
        <v/>
      </c>
      <c r="AJ18" s="49" t="str">
        <f t="shared" si="36"/>
        <v/>
      </c>
      <c r="AK18" s="49" t="str">
        <f t="shared" si="36"/>
        <v/>
      </c>
      <c r="AL18" s="49" t="str">
        <f t="shared" si="36"/>
        <v/>
      </c>
      <c r="AM18" s="49" t="str">
        <f t="shared" si="36"/>
        <v/>
      </c>
      <c r="AN18" s="49" t="str">
        <f t="shared" si="36"/>
        <v/>
      </c>
      <c r="AO18" s="49" t="str">
        <f t="shared" si="36"/>
        <v/>
      </c>
      <c r="AP18" s="49" t="str">
        <f t="shared" si="36"/>
        <v/>
      </c>
      <c r="AQ18" s="49" t="str">
        <f t="shared" si="36"/>
        <v/>
      </c>
      <c r="AR18" s="49" t="str">
        <f t="shared" si="36"/>
        <v/>
      </c>
      <c r="AS18" s="49" t="str">
        <f t="shared" si="36"/>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7"/>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90"/>
      <c r="B19" s="396" t="str">
        <f>IF($R19="","",ROUND(_xlfn.NORM.INV(ABS(VLOOKUP($T$1,VLookups!$A$43:$B$44,2,FALSE)-B$2),$N19,$R19),0))</f>
        <v/>
      </c>
      <c r="C19" s="403" t="str">
        <f t="shared" si="30"/>
        <v/>
      </c>
      <c r="D19" s="404" t="str">
        <f t="shared" si="31"/>
        <v/>
      </c>
      <c r="E19" s="109"/>
      <c r="F19" s="117"/>
      <c r="G19" s="122" t="str">
        <f t="shared" si="32"/>
        <v/>
      </c>
      <c r="H19" s="95"/>
      <c r="I19" s="122" t="str">
        <f t="shared" si="33"/>
        <v/>
      </c>
      <c r="J19" s="117"/>
      <c r="K19" s="110"/>
      <c r="L19" s="124" t="str">
        <f t="shared" si="0"/>
        <v/>
      </c>
      <c r="M19" s="124" t="str">
        <f t="shared" si="1"/>
        <v/>
      </c>
      <c r="N19" s="73" t="str">
        <f t="shared" si="34"/>
        <v/>
      </c>
      <c r="O19" s="23"/>
      <c r="P19" s="57"/>
      <c r="Q19" s="280"/>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5"/>
        <v/>
      </c>
      <c r="AD19" s="49" t="str">
        <f t="shared" si="36"/>
        <v/>
      </c>
      <c r="AE19" s="49" t="str">
        <f t="shared" si="36"/>
        <v/>
      </c>
      <c r="AF19" s="49" t="str">
        <f t="shared" si="36"/>
        <v/>
      </c>
      <c r="AG19" s="49" t="str">
        <f t="shared" si="36"/>
        <v/>
      </c>
      <c r="AH19" s="49" t="str">
        <f t="shared" si="36"/>
        <v/>
      </c>
      <c r="AI19" s="49" t="str">
        <f t="shared" si="36"/>
        <v/>
      </c>
      <c r="AJ19" s="49" t="str">
        <f t="shared" si="36"/>
        <v/>
      </c>
      <c r="AK19" s="49" t="str">
        <f t="shared" si="36"/>
        <v/>
      </c>
      <c r="AL19" s="49" t="str">
        <f t="shared" si="36"/>
        <v/>
      </c>
      <c r="AM19" s="49" t="str">
        <f t="shared" si="36"/>
        <v/>
      </c>
      <c r="AN19" s="49" t="str">
        <f t="shared" si="36"/>
        <v/>
      </c>
      <c r="AO19" s="49" t="str">
        <f t="shared" si="36"/>
        <v/>
      </c>
      <c r="AP19" s="49" t="str">
        <f t="shared" si="36"/>
        <v/>
      </c>
      <c r="AQ19" s="49" t="str">
        <f t="shared" si="36"/>
        <v/>
      </c>
      <c r="AR19" s="49" t="str">
        <f t="shared" si="36"/>
        <v/>
      </c>
      <c r="AS19" s="49" t="str">
        <f t="shared" si="36"/>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7"/>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90"/>
      <c r="B20" s="396" t="str">
        <f>IF($R20="","",ROUND(_xlfn.NORM.INV(ABS(VLOOKUP($T$1,VLookups!$A$43:$B$44,2,FALSE)-B$2),$N20,$R20),0))</f>
        <v/>
      </c>
      <c r="C20" s="403" t="str">
        <f t="shared" si="30"/>
        <v/>
      </c>
      <c r="D20" s="404" t="str">
        <f t="shared" si="31"/>
        <v/>
      </c>
      <c r="E20" s="109"/>
      <c r="F20" s="117"/>
      <c r="G20" s="122" t="str">
        <f t="shared" si="32"/>
        <v/>
      </c>
      <c r="H20" s="95"/>
      <c r="I20" s="122" t="str">
        <f t="shared" si="33"/>
        <v/>
      </c>
      <c r="J20" s="117"/>
      <c r="K20" s="110"/>
      <c r="L20" s="124" t="str">
        <f t="shared" si="0"/>
        <v/>
      </c>
      <c r="M20" s="124" t="str">
        <f t="shared" si="1"/>
        <v/>
      </c>
      <c r="N20" s="73" t="str">
        <f t="shared" si="34"/>
        <v/>
      </c>
      <c r="O20" s="23"/>
      <c r="P20" s="57"/>
      <c r="Q20" s="280"/>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5"/>
        <v/>
      </c>
      <c r="AD20" s="49" t="str">
        <f t="shared" si="36"/>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7"/>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90"/>
      <c r="B21" s="396" t="str">
        <f>IF($R21="","",ROUND(_xlfn.NORM.INV(ABS(VLOOKUP($T$1,VLookups!$A$43:$B$44,2,FALSE)-B$2),$N21,$R21),0))</f>
        <v/>
      </c>
      <c r="C21" s="403" t="str">
        <f t="shared" si="30"/>
        <v/>
      </c>
      <c r="D21" s="404" t="str">
        <f t="shared" si="31"/>
        <v/>
      </c>
      <c r="E21" s="109"/>
      <c r="F21" s="117"/>
      <c r="G21" s="122" t="str">
        <f t="shared" si="32"/>
        <v/>
      </c>
      <c r="H21" s="95"/>
      <c r="I21" s="122" t="str">
        <f t="shared" si="33"/>
        <v/>
      </c>
      <c r="J21" s="117"/>
      <c r="K21" s="110"/>
      <c r="L21" s="124" t="str">
        <f t="shared" si="0"/>
        <v/>
      </c>
      <c r="M21" s="124" t="str">
        <f t="shared" si="1"/>
        <v/>
      </c>
      <c r="N21" s="73" t="str">
        <f t="shared" si="34"/>
        <v/>
      </c>
      <c r="O21" s="23"/>
      <c r="P21" s="57"/>
      <c r="Q21" s="280"/>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5"/>
        <v/>
      </c>
      <c r="AD21" s="49" t="str">
        <f t="shared" si="36"/>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7"/>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90"/>
      <c r="B22" s="396" t="str">
        <f>IF($R22="","",ROUND(_xlfn.NORM.INV(ABS(VLOOKUP($T$1,VLookups!$A$43:$B$44,2,FALSE)-B$2),$N22,$R22),0))</f>
        <v/>
      </c>
      <c r="C22" s="403" t="str">
        <f t="shared" si="30"/>
        <v/>
      </c>
      <c r="D22" s="404" t="str">
        <f t="shared" si="31"/>
        <v/>
      </c>
      <c r="E22" s="109"/>
      <c r="F22" s="117"/>
      <c r="G22" s="122" t="str">
        <f t="shared" si="32"/>
        <v/>
      </c>
      <c r="H22" s="95"/>
      <c r="I22" s="122" t="str">
        <f t="shared" si="33"/>
        <v/>
      </c>
      <c r="J22" s="117"/>
      <c r="K22" s="110"/>
      <c r="L22" s="124" t="str">
        <f t="shared" si="0"/>
        <v/>
      </c>
      <c r="M22" s="124" t="str">
        <f t="shared" si="1"/>
        <v/>
      </c>
      <c r="N22" s="73" t="str">
        <f t="shared" si="34"/>
        <v/>
      </c>
      <c r="O22" s="23"/>
      <c r="P22" s="57"/>
      <c r="Q22" s="280"/>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5"/>
        <v/>
      </c>
      <c r="AD22" s="49" t="str">
        <f t="shared" si="36"/>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7"/>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90"/>
      <c r="B23" s="396" t="str">
        <f>IF($R23="","",ROUND(_xlfn.NORM.INV(ABS(VLOOKUP($T$1,VLookups!$A$43:$B$44,2,FALSE)-B$2),$N23,$R23),0))</f>
        <v/>
      </c>
      <c r="C23" s="403" t="str">
        <f t="shared" si="30"/>
        <v/>
      </c>
      <c r="D23" s="404" t="str">
        <f t="shared" si="31"/>
        <v/>
      </c>
      <c r="E23" s="109"/>
      <c r="F23" s="117"/>
      <c r="G23" s="122" t="str">
        <f t="shared" si="32"/>
        <v/>
      </c>
      <c r="H23" s="95"/>
      <c r="I23" s="122" t="str">
        <f t="shared" si="33"/>
        <v/>
      </c>
      <c r="J23" s="117"/>
      <c r="K23" s="110"/>
      <c r="L23" s="124" t="str">
        <f t="shared" si="0"/>
        <v/>
      </c>
      <c r="M23" s="124" t="str">
        <f t="shared" si="1"/>
        <v/>
      </c>
      <c r="N23" s="73" t="str">
        <f t="shared" si="34"/>
        <v/>
      </c>
      <c r="O23" s="23"/>
      <c r="P23" s="57"/>
      <c r="Q23" s="280"/>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5"/>
        <v/>
      </c>
      <c r="AD23" s="49" t="str">
        <f t="shared" si="36"/>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7"/>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90"/>
      <c r="B24" s="396" t="str">
        <f>IF($R24="","",ROUND(_xlfn.NORM.INV(ABS(VLOOKUP($T$1,VLookups!$A$43:$B$44,2,FALSE)-B$2),$N24,$R24),0))</f>
        <v/>
      </c>
      <c r="C24" s="403" t="str">
        <f t="shared" si="30"/>
        <v/>
      </c>
      <c r="D24" s="404" t="str">
        <f t="shared" si="31"/>
        <v/>
      </c>
      <c r="E24" s="109"/>
      <c r="F24" s="117"/>
      <c r="G24" s="122" t="str">
        <f t="shared" si="32"/>
        <v/>
      </c>
      <c r="H24" s="95"/>
      <c r="I24" s="122" t="str">
        <f t="shared" si="33"/>
        <v/>
      </c>
      <c r="J24" s="117"/>
      <c r="K24" s="110"/>
      <c r="L24" s="124" t="str">
        <f t="shared" si="0"/>
        <v/>
      </c>
      <c r="M24" s="124" t="str">
        <f t="shared" si="1"/>
        <v/>
      </c>
      <c r="N24" s="73" t="str">
        <f t="shared" si="34"/>
        <v/>
      </c>
      <c r="O24" s="23"/>
      <c r="P24" s="57"/>
      <c r="Q24" s="280"/>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5"/>
        <v/>
      </c>
      <c r="AD24" s="49" t="str">
        <f t="shared" si="36"/>
        <v/>
      </c>
      <c r="AE24" s="49" t="str">
        <f t="shared" si="36"/>
        <v/>
      </c>
      <c r="AF24" s="49" t="str">
        <f t="shared" si="36"/>
        <v/>
      </c>
      <c r="AG24" s="49" t="str">
        <f t="shared" si="36"/>
        <v/>
      </c>
      <c r="AH24" s="49" t="str">
        <f t="shared" si="36"/>
        <v/>
      </c>
      <c r="AI24" s="49" t="str">
        <f t="shared" si="36"/>
        <v/>
      </c>
      <c r="AJ24" s="49" t="str">
        <f t="shared" si="36"/>
        <v/>
      </c>
      <c r="AK24" s="49" t="str">
        <f t="shared" si="36"/>
        <v/>
      </c>
      <c r="AL24" s="49" t="str">
        <f t="shared" si="36"/>
        <v/>
      </c>
      <c r="AM24" s="49" t="str">
        <f t="shared" si="36"/>
        <v/>
      </c>
      <c r="AN24" s="49" t="str">
        <f t="shared" si="36"/>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7"/>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90"/>
      <c r="B25" s="396" t="str">
        <f>IF($R25="","",ROUND(_xlfn.NORM.INV(ABS(VLOOKUP($T$1,VLookups!$A$43:$B$44,2,FALSE)-B$2),$N25,$R25),0))</f>
        <v/>
      </c>
      <c r="C25" s="403" t="str">
        <f t="shared" si="30"/>
        <v/>
      </c>
      <c r="D25" s="404" t="str">
        <f t="shared" si="31"/>
        <v/>
      </c>
      <c r="E25" s="109"/>
      <c r="F25" s="117"/>
      <c r="G25" s="122" t="str">
        <f t="shared" si="32"/>
        <v/>
      </c>
      <c r="H25" s="95"/>
      <c r="I25" s="122" t="str">
        <f t="shared" si="33"/>
        <v/>
      </c>
      <c r="J25" s="117"/>
      <c r="K25" s="110"/>
      <c r="L25" s="124" t="str">
        <f t="shared" si="0"/>
        <v/>
      </c>
      <c r="M25" s="124" t="str">
        <f t="shared" si="1"/>
        <v/>
      </c>
      <c r="N25" s="73" t="str">
        <f t="shared" si="34"/>
        <v/>
      </c>
      <c r="O25" s="23"/>
      <c r="P25" s="57"/>
      <c r="Q25" s="280"/>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5"/>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7"/>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90"/>
      <c r="B26" s="396" t="str">
        <f>IF($R26="","",ROUND(_xlfn.NORM.INV(ABS(VLOOKUP($T$1,VLookups!$A$43:$B$44,2,FALSE)-B$2),$N26,$R26),0))</f>
        <v/>
      </c>
      <c r="C26" s="403" t="str">
        <f t="shared" si="30"/>
        <v/>
      </c>
      <c r="D26" s="404" t="str">
        <f t="shared" si="31"/>
        <v/>
      </c>
      <c r="E26" s="109"/>
      <c r="F26" s="117"/>
      <c r="G26" s="122" t="str">
        <f t="shared" si="32"/>
        <v/>
      </c>
      <c r="H26" s="95"/>
      <c r="I26" s="122" t="str">
        <f t="shared" si="33"/>
        <v/>
      </c>
      <c r="J26" s="117"/>
      <c r="K26" s="110"/>
      <c r="L26" s="124" t="str">
        <f t="shared" si="0"/>
        <v/>
      </c>
      <c r="M26" s="124" t="str">
        <f t="shared" si="1"/>
        <v/>
      </c>
      <c r="N26" s="73" t="str">
        <f t="shared" si="34"/>
        <v/>
      </c>
      <c r="O26" s="23"/>
      <c r="P26" s="57"/>
      <c r="Q26" s="280"/>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5"/>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7"/>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90"/>
      <c r="B27" s="396" t="str">
        <f>IF($R27="","",ROUND(_xlfn.NORM.INV(ABS(VLOOKUP($T$1,VLookups!$A$43:$B$44,2,FALSE)-B$2),$N27,$R27),0))</f>
        <v/>
      </c>
      <c r="C27" s="403" t="str">
        <f t="shared" si="30"/>
        <v/>
      </c>
      <c r="D27" s="404" t="str">
        <f t="shared" si="31"/>
        <v/>
      </c>
      <c r="E27" s="109"/>
      <c r="F27" s="117"/>
      <c r="G27" s="122" t="str">
        <f t="shared" si="32"/>
        <v/>
      </c>
      <c r="H27" s="95"/>
      <c r="I27" s="122" t="str">
        <f t="shared" si="33"/>
        <v/>
      </c>
      <c r="J27" s="117"/>
      <c r="K27" s="110"/>
      <c r="L27" s="124" t="str">
        <f t="shared" si="0"/>
        <v/>
      </c>
      <c r="M27" s="124" t="str">
        <f t="shared" si="1"/>
        <v/>
      </c>
      <c r="N27" s="73" t="str">
        <f t="shared" si="34"/>
        <v/>
      </c>
      <c r="O27" s="23"/>
      <c r="P27" s="57"/>
      <c r="Q27" s="280"/>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5"/>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7"/>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90"/>
      <c r="B28" s="396" t="str">
        <f>IF($R28="","",ROUND(_xlfn.NORM.INV(ABS(VLOOKUP($T$1,VLookups!$A$43:$B$44,2,FALSE)-B$2),$N28,$R28),0))</f>
        <v/>
      </c>
      <c r="C28" s="403" t="str">
        <f t="shared" si="30"/>
        <v/>
      </c>
      <c r="D28" s="404" t="str">
        <f t="shared" si="31"/>
        <v/>
      </c>
      <c r="E28" s="109"/>
      <c r="F28" s="117"/>
      <c r="G28" s="122" t="str">
        <f t="shared" si="32"/>
        <v/>
      </c>
      <c r="H28" s="95"/>
      <c r="I28" s="122" t="str">
        <f t="shared" si="33"/>
        <v/>
      </c>
      <c r="J28" s="117"/>
      <c r="K28" s="110"/>
      <c r="L28" s="124" t="str">
        <f t="shared" si="0"/>
        <v/>
      </c>
      <c r="M28" s="124" t="str">
        <f t="shared" si="1"/>
        <v/>
      </c>
      <c r="N28" s="73" t="str">
        <f t="shared" si="34"/>
        <v/>
      </c>
      <c r="O28" s="23"/>
      <c r="P28" s="57"/>
      <c r="Q28" s="280"/>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5"/>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7"/>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90"/>
      <c r="B29" s="396" t="str">
        <f>IF($R29="","",ROUND(_xlfn.NORM.INV(ABS(VLOOKUP($T$1,VLookups!$A$43:$B$44,2,FALSE)-B$2),$N29,$R29),0))</f>
        <v/>
      </c>
      <c r="C29" s="403" t="str">
        <f t="shared" si="30"/>
        <v/>
      </c>
      <c r="D29" s="404" t="str">
        <f t="shared" si="31"/>
        <v/>
      </c>
      <c r="E29" s="109"/>
      <c r="F29" s="117"/>
      <c r="G29" s="122" t="str">
        <f t="shared" si="32"/>
        <v/>
      </c>
      <c r="H29" s="95"/>
      <c r="I29" s="122" t="str">
        <f t="shared" si="33"/>
        <v/>
      </c>
      <c r="J29" s="117"/>
      <c r="K29" s="110"/>
      <c r="L29" s="124" t="str">
        <f t="shared" si="0"/>
        <v/>
      </c>
      <c r="M29" s="124" t="str">
        <f t="shared" si="1"/>
        <v/>
      </c>
      <c r="N29" s="73" t="str">
        <f t="shared" si="34"/>
        <v/>
      </c>
      <c r="O29" s="23"/>
      <c r="P29" s="57"/>
      <c r="Q29" s="280"/>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5"/>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7"/>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90"/>
      <c r="B30" s="396" t="str">
        <f>IF($R30="","",ROUND(_xlfn.NORM.INV(ABS(VLOOKUP($T$1,VLookups!$A$43:$B$44,2,FALSE)-B$2),$N30,$R30),0))</f>
        <v/>
      </c>
      <c r="C30" s="403" t="str">
        <f t="shared" si="30"/>
        <v/>
      </c>
      <c r="D30" s="404" t="str">
        <f t="shared" si="31"/>
        <v/>
      </c>
      <c r="E30" s="109"/>
      <c r="F30" s="117"/>
      <c r="G30" s="122" t="str">
        <f t="shared" si="32"/>
        <v/>
      </c>
      <c r="H30" s="95"/>
      <c r="I30" s="122" t="str">
        <f t="shared" si="33"/>
        <v/>
      </c>
      <c r="J30" s="117"/>
      <c r="K30" s="110"/>
      <c r="L30" s="124" t="str">
        <f t="shared" si="0"/>
        <v/>
      </c>
      <c r="M30" s="124" t="str">
        <f t="shared" si="1"/>
        <v/>
      </c>
      <c r="N30" s="73" t="str">
        <f t="shared" si="34"/>
        <v/>
      </c>
      <c r="O30" s="23"/>
      <c r="P30" s="57"/>
      <c r="Q30" s="280"/>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5"/>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7"/>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90"/>
      <c r="B31" s="396" t="str">
        <f>IF($R31="","",ROUND(_xlfn.NORM.INV(ABS(VLOOKUP($T$1,VLookups!$A$43:$B$44,2,FALSE)-B$2),$N31,$R31),0))</f>
        <v/>
      </c>
      <c r="C31" s="403" t="str">
        <f t="shared" si="30"/>
        <v/>
      </c>
      <c r="D31" s="404" t="str">
        <f t="shared" si="31"/>
        <v/>
      </c>
      <c r="E31" s="109"/>
      <c r="F31" s="117"/>
      <c r="G31" s="122" t="str">
        <f t="shared" si="32"/>
        <v/>
      </c>
      <c r="H31" s="95"/>
      <c r="I31" s="122" t="str">
        <f t="shared" si="33"/>
        <v/>
      </c>
      <c r="J31" s="117"/>
      <c r="K31" s="110"/>
      <c r="L31" s="124" t="str">
        <f t="shared" si="0"/>
        <v/>
      </c>
      <c r="M31" s="124" t="str">
        <f t="shared" si="1"/>
        <v/>
      </c>
      <c r="N31" s="73" t="str">
        <f t="shared" si="34"/>
        <v/>
      </c>
      <c r="O31" s="23"/>
      <c r="P31" s="57"/>
      <c r="Q31" s="280"/>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5"/>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7"/>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90"/>
      <c r="B32" s="396" t="str">
        <f>IF($R32="","",ROUND(_xlfn.NORM.INV(ABS(VLOOKUP($T$1,VLookups!$A$43:$B$44,2,FALSE)-B$2),$N32,$R32),0))</f>
        <v/>
      </c>
      <c r="C32" s="403" t="str">
        <f t="shared" si="30"/>
        <v/>
      </c>
      <c r="D32" s="404" t="str">
        <f t="shared" si="31"/>
        <v/>
      </c>
      <c r="E32" s="109"/>
      <c r="F32" s="117"/>
      <c r="G32" s="122" t="str">
        <f t="shared" si="32"/>
        <v/>
      </c>
      <c r="H32" s="95"/>
      <c r="I32" s="122" t="str">
        <f t="shared" si="33"/>
        <v/>
      </c>
      <c r="J32" s="117"/>
      <c r="K32" s="110"/>
      <c r="L32" s="124" t="str">
        <f t="shared" si="0"/>
        <v/>
      </c>
      <c r="M32" s="124" t="str">
        <f t="shared" si="1"/>
        <v/>
      </c>
      <c r="N32" s="73" t="str">
        <f t="shared" si="34"/>
        <v/>
      </c>
      <c r="O32" s="23"/>
      <c r="P32" s="57"/>
      <c r="Q32" s="280"/>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5"/>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7"/>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90"/>
      <c r="B33" s="396" t="str">
        <f>IF($R33="","",ROUND(_xlfn.NORM.INV(ABS(VLOOKUP($T$1,VLookups!$A$43:$B$44,2,FALSE)-B$2),$N33,$R33),0))</f>
        <v/>
      </c>
      <c r="C33" s="403" t="str">
        <f t="shared" si="30"/>
        <v/>
      </c>
      <c r="D33" s="404" t="str">
        <f t="shared" si="31"/>
        <v/>
      </c>
      <c r="E33" s="109"/>
      <c r="F33" s="117"/>
      <c r="G33" s="122" t="str">
        <f t="shared" si="32"/>
        <v/>
      </c>
      <c r="H33" s="95"/>
      <c r="I33" s="122" t="str">
        <f t="shared" si="33"/>
        <v/>
      </c>
      <c r="J33" s="117"/>
      <c r="K33" s="110"/>
      <c r="L33" s="124" t="str">
        <f t="shared" si="0"/>
        <v/>
      </c>
      <c r="M33" s="124" t="str">
        <f t="shared" si="1"/>
        <v/>
      </c>
      <c r="N33" s="73" t="str">
        <f t="shared" si="34"/>
        <v/>
      </c>
      <c r="O33" s="23"/>
      <c r="P33" s="57"/>
      <c r="Q33" s="280"/>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5"/>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7"/>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90"/>
      <c r="B34" s="396" t="str">
        <f>IF($R34="","",ROUND(_xlfn.NORM.INV(ABS(VLOOKUP($T$1,VLookups!$A$43:$B$44,2,FALSE)-B$2),$N34,$R34),0))</f>
        <v/>
      </c>
      <c r="C34" s="403" t="str">
        <f t="shared" si="30"/>
        <v/>
      </c>
      <c r="D34" s="404" t="str">
        <f t="shared" si="31"/>
        <v/>
      </c>
      <c r="E34" s="109"/>
      <c r="F34" s="117"/>
      <c r="G34" s="122" t="str">
        <f t="shared" si="32"/>
        <v/>
      </c>
      <c r="H34" s="95"/>
      <c r="I34" s="122" t="str">
        <f t="shared" si="33"/>
        <v/>
      </c>
      <c r="J34" s="117"/>
      <c r="K34" s="110"/>
      <c r="L34" s="124" t="str">
        <f t="shared" si="0"/>
        <v/>
      </c>
      <c r="M34" s="124" t="str">
        <f t="shared" si="1"/>
        <v/>
      </c>
      <c r="N34" s="73" t="str">
        <f t="shared" si="34"/>
        <v/>
      </c>
      <c r="O34" s="23"/>
      <c r="P34" s="57"/>
      <c r="Q34" s="280"/>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5"/>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7"/>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90"/>
      <c r="B35" s="396" t="str">
        <f>IF($R35="","",ROUND(_xlfn.NORM.INV(ABS(VLOOKUP($T$1,VLookups!$A$43:$B$44,2,FALSE)-B$2),$N35,$R35),0))</f>
        <v/>
      </c>
      <c r="C35" s="403" t="str">
        <f t="shared" si="30"/>
        <v/>
      </c>
      <c r="D35" s="404" t="str">
        <f t="shared" si="31"/>
        <v/>
      </c>
      <c r="E35" s="109"/>
      <c r="F35" s="117"/>
      <c r="G35" s="122" t="str">
        <f t="shared" si="32"/>
        <v/>
      </c>
      <c r="H35" s="95"/>
      <c r="I35" s="122" t="str">
        <f t="shared" si="33"/>
        <v/>
      </c>
      <c r="J35" s="117"/>
      <c r="K35" s="110"/>
      <c r="L35" s="124" t="str">
        <f t="shared" si="0"/>
        <v/>
      </c>
      <c r="M35" s="124" t="str">
        <f t="shared" si="1"/>
        <v/>
      </c>
      <c r="N35" s="73" t="str">
        <f t="shared" si="34"/>
        <v/>
      </c>
      <c r="O35" s="23"/>
      <c r="P35" s="57"/>
      <c r="Q35" s="280"/>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5"/>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7"/>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90"/>
      <c r="B36" s="396" t="str">
        <f>IF($R36="","",ROUND(_xlfn.NORM.INV(ABS(VLOOKUP($T$1,VLookups!$A$43:$B$44,2,FALSE)-B$2),$N36,$R36),0))</f>
        <v/>
      </c>
      <c r="C36" s="403" t="str">
        <f t="shared" si="30"/>
        <v/>
      </c>
      <c r="D36" s="404" t="str">
        <f t="shared" si="31"/>
        <v/>
      </c>
      <c r="E36" s="109"/>
      <c r="F36" s="117"/>
      <c r="G36" s="122" t="str">
        <f t="shared" si="32"/>
        <v/>
      </c>
      <c r="H36" s="95"/>
      <c r="I36" s="122" t="str">
        <f t="shared" si="33"/>
        <v/>
      </c>
      <c r="J36" s="117"/>
      <c r="K36" s="110"/>
      <c r="L36" s="124" t="str">
        <f t="shared" si="0"/>
        <v/>
      </c>
      <c r="M36" s="124" t="str">
        <f t="shared" si="1"/>
        <v/>
      </c>
      <c r="N36" s="73" t="str">
        <f t="shared" si="34"/>
        <v/>
      </c>
      <c r="O36" s="23"/>
      <c r="P36" s="57"/>
      <c r="Q36" s="280"/>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5"/>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7"/>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90"/>
      <c r="B37" s="396" t="str">
        <f>IF($R37="","",ROUND(_xlfn.NORM.INV(ABS(VLOOKUP($T$1,VLookups!$A$43:$B$44,2,FALSE)-B$2),$N37,$R37),0))</f>
        <v/>
      </c>
      <c r="C37" s="403" t="str">
        <f t="shared" ref="C37:C68" si="96">IF(OR(D36="",B37=""),"",WORKDAY(C36,B36,$B$109:$B$148))</f>
        <v/>
      </c>
      <c r="D37" s="404" t="str">
        <f t="shared" ref="D37:D68" si="97">IFERROR(IF(B37="","",WORKDAY(C37,B37-1,$B$109:$B$148)),"")</f>
        <v/>
      </c>
      <c r="E37" s="109"/>
      <c r="F37" s="117"/>
      <c r="G37" s="122" t="str">
        <f t="shared" si="32"/>
        <v/>
      </c>
      <c r="H37" s="95"/>
      <c r="I37" s="122" t="str">
        <f t="shared" si="33"/>
        <v/>
      </c>
      <c r="J37" s="117"/>
      <c r="K37" s="110"/>
      <c r="L37" s="124" t="str">
        <f t="shared" si="0"/>
        <v/>
      </c>
      <c r="M37" s="124" t="str">
        <f t="shared" si="1"/>
        <v/>
      </c>
      <c r="N37" s="73" t="str">
        <f t="shared" si="34"/>
        <v/>
      </c>
      <c r="O37" s="23"/>
      <c r="P37" s="57"/>
      <c r="Q37" s="280"/>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5"/>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7"/>
        <v/>
      </c>
      <c r="EA37" s="49" t="str">
        <f t="shared" ref="EA37:EO53" si="98">IF(ISNONTEXT($AC37),DZ37+$AC37,"")</f>
        <v/>
      </c>
      <c r="EB37" s="49" t="str">
        <f t="shared" si="98"/>
        <v/>
      </c>
      <c r="EC37" s="49" t="str">
        <f t="shared" si="98"/>
        <v/>
      </c>
      <c r="ED37" s="49" t="str">
        <f t="shared" si="98"/>
        <v/>
      </c>
      <c r="EE37" s="49" t="str">
        <f t="shared" si="98"/>
        <v/>
      </c>
      <c r="EF37" s="49" t="str">
        <f t="shared" si="98"/>
        <v/>
      </c>
      <c r="EG37" s="49" t="str">
        <f t="shared" si="98"/>
        <v/>
      </c>
      <c r="EH37" s="49" t="str">
        <f t="shared" si="98"/>
        <v/>
      </c>
      <c r="EI37" s="49" t="str">
        <f t="shared" si="98"/>
        <v/>
      </c>
      <c r="EJ37" s="49" t="str">
        <f t="shared" si="98"/>
        <v/>
      </c>
      <c r="EK37" s="49" t="str">
        <f t="shared" si="98"/>
        <v/>
      </c>
      <c r="EL37" s="49" t="str">
        <f t="shared" si="98"/>
        <v/>
      </c>
      <c r="EM37" s="49" t="str">
        <f t="shared" si="98"/>
        <v/>
      </c>
      <c r="EN37" s="49" t="str">
        <f t="shared" si="98"/>
        <v/>
      </c>
      <c r="EO37" s="49" t="str">
        <f t="shared" si="98"/>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90"/>
      <c r="B38" s="396" t="str">
        <f>IF($R38="","",ROUND(_xlfn.NORM.INV(ABS(VLOOKUP($T$1,VLookups!$A$43:$B$44,2,FALSE)-B$2),$N38,$R38),0))</f>
        <v/>
      </c>
      <c r="C38" s="403" t="str">
        <f t="shared" si="96"/>
        <v/>
      </c>
      <c r="D38" s="404" t="str">
        <f t="shared" si="97"/>
        <v/>
      </c>
      <c r="E38" s="109"/>
      <c r="F38" s="117"/>
      <c r="G38" s="122" t="str">
        <f t="shared" si="32"/>
        <v/>
      </c>
      <c r="H38" s="95"/>
      <c r="I38" s="122" t="str">
        <f t="shared" si="33"/>
        <v/>
      </c>
      <c r="J38" s="117"/>
      <c r="K38" s="110"/>
      <c r="L38" s="124" t="str">
        <f t="shared" si="0"/>
        <v/>
      </c>
      <c r="M38" s="124" t="str">
        <f t="shared" si="1"/>
        <v/>
      </c>
      <c r="N38" s="73" t="str">
        <f t="shared" si="34"/>
        <v/>
      </c>
      <c r="O38" s="23"/>
      <c r="P38" s="57"/>
      <c r="Q38" s="280"/>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5"/>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7"/>
        <v/>
      </c>
      <c r="EA38" s="49" t="str">
        <f t="shared" si="98"/>
        <v/>
      </c>
      <c r="EB38" s="49" t="str">
        <f t="shared" si="98"/>
        <v/>
      </c>
      <c r="EC38" s="49" t="str">
        <f t="shared" si="98"/>
        <v/>
      </c>
      <c r="ED38" s="49" t="str">
        <f t="shared" si="98"/>
        <v/>
      </c>
      <c r="EE38" s="49" t="str">
        <f t="shared" si="98"/>
        <v/>
      </c>
      <c r="EF38" s="49" t="str">
        <f t="shared" si="98"/>
        <v/>
      </c>
      <c r="EG38" s="49" t="str">
        <f t="shared" si="98"/>
        <v/>
      </c>
      <c r="EH38" s="49" t="str">
        <f t="shared" si="98"/>
        <v/>
      </c>
      <c r="EI38" s="49" t="str">
        <f t="shared" si="98"/>
        <v/>
      </c>
      <c r="EJ38" s="49" t="str">
        <f t="shared" si="98"/>
        <v/>
      </c>
      <c r="EK38" s="49" t="str">
        <f t="shared" si="98"/>
        <v/>
      </c>
      <c r="EL38" s="49" t="str">
        <f t="shared" si="98"/>
        <v/>
      </c>
      <c r="EM38" s="49" t="str">
        <f t="shared" si="98"/>
        <v/>
      </c>
      <c r="EN38" s="49" t="str">
        <f t="shared" si="98"/>
        <v/>
      </c>
      <c r="EO38" s="49" t="str">
        <f t="shared" si="98"/>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90"/>
      <c r="B39" s="396" t="str">
        <f>IF($R39="","",ROUND(_xlfn.NORM.INV(ABS(VLOOKUP($T$1,VLookups!$A$43:$B$44,2,FALSE)-B$2),$N39,$R39),0))</f>
        <v/>
      </c>
      <c r="C39" s="403" t="str">
        <f t="shared" si="96"/>
        <v/>
      </c>
      <c r="D39" s="404" t="str">
        <f t="shared" si="97"/>
        <v/>
      </c>
      <c r="E39" s="109"/>
      <c r="F39" s="117"/>
      <c r="G39" s="122" t="str">
        <f t="shared" si="32"/>
        <v/>
      </c>
      <c r="H39" s="95"/>
      <c r="I39" s="122" t="str">
        <f t="shared" si="33"/>
        <v/>
      </c>
      <c r="J39" s="117"/>
      <c r="K39" s="110"/>
      <c r="L39" s="124" t="str">
        <f t="shared" si="0"/>
        <v/>
      </c>
      <c r="M39" s="124" t="str">
        <f t="shared" si="1"/>
        <v/>
      </c>
      <c r="N39" s="73" t="str">
        <f t="shared" si="34"/>
        <v/>
      </c>
      <c r="O39" s="23"/>
      <c r="P39" s="57"/>
      <c r="Q39" s="280"/>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5"/>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9">IF(ISNONTEXT($AC39),BU39-$AC39,"")</f>
        <v/>
      </c>
      <c r="BU39" s="49" t="str">
        <f t="shared" si="99"/>
        <v/>
      </c>
      <c r="BV39" s="49" t="str">
        <f t="shared" si="99"/>
        <v/>
      </c>
      <c r="BW39" s="49" t="str">
        <f t="shared" si="99"/>
        <v/>
      </c>
      <c r="BX39" s="49" t="str">
        <f t="shared" si="99"/>
        <v/>
      </c>
      <c r="BY39" s="49" t="str">
        <f t="shared" si="99"/>
        <v/>
      </c>
      <c r="BZ39" s="49" t="str">
        <f t="shared" si="99"/>
        <v/>
      </c>
      <c r="CA39" s="49" t="str">
        <f t="shared" si="99"/>
        <v/>
      </c>
      <c r="CB39" s="49" t="str">
        <f t="shared" si="99"/>
        <v/>
      </c>
      <c r="CC39" s="49" t="str">
        <f t="shared" si="99"/>
        <v/>
      </c>
      <c r="CD39" s="49" t="str">
        <f t="shared" si="99"/>
        <v/>
      </c>
      <c r="CE39" s="49" t="str">
        <f t="shared" si="99"/>
        <v/>
      </c>
      <c r="CF39" s="49" t="str">
        <f t="shared" si="99"/>
        <v/>
      </c>
      <c r="CG39" s="49" t="str">
        <f t="shared" si="99"/>
        <v/>
      </c>
      <c r="CH39" s="49" t="str">
        <f t="shared" si="99"/>
        <v/>
      </c>
      <c r="CI39" s="49" t="str">
        <f t="shared" si="99"/>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7"/>
        <v/>
      </c>
      <c r="EA39" s="49" t="str">
        <f t="shared" si="98"/>
        <v/>
      </c>
      <c r="EB39" s="49" t="str">
        <f t="shared" si="98"/>
        <v/>
      </c>
      <c r="EC39" s="49" t="str">
        <f t="shared" si="98"/>
        <v/>
      </c>
      <c r="ED39" s="49" t="str">
        <f t="shared" si="98"/>
        <v/>
      </c>
      <c r="EE39" s="49" t="str">
        <f t="shared" si="98"/>
        <v/>
      </c>
      <c r="EF39" s="49" t="str">
        <f t="shared" si="98"/>
        <v/>
      </c>
      <c r="EG39" s="49" t="str">
        <f t="shared" si="98"/>
        <v/>
      </c>
      <c r="EH39" s="49" t="str">
        <f t="shared" si="98"/>
        <v/>
      </c>
      <c r="EI39" s="49" t="str">
        <f t="shared" si="98"/>
        <v/>
      </c>
      <c r="EJ39" s="49" t="str">
        <f t="shared" si="98"/>
        <v/>
      </c>
      <c r="EK39" s="49" t="str">
        <f t="shared" si="98"/>
        <v/>
      </c>
      <c r="EL39" s="49" t="str">
        <f t="shared" si="98"/>
        <v/>
      </c>
      <c r="EM39" s="49" t="str">
        <f t="shared" si="98"/>
        <v/>
      </c>
      <c r="EN39" s="49" t="str">
        <f t="shared" si="98"/>
        <v/>
      </c>
      <c r="EO39" s="49" t="str">
        <f t="shared" si="98"/>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90"/>
      <c r="B40" s="396" t="str">
        <f>IF($R40="","",ROUND(_xlfn.NORM.INV(ABS(VLOOKUP($T$1,VLookups!$A$43:$B$44,2,FALSE)-B$2),$N40,$R40),0))</f>
        <v/>
      </c>
      <c r="C40" s="403" t="str">
        <f t="shared" si="96"/>
        <v/>
      </c>
      <c r="D40" s="404" t="str">
        <f t="shared" si="97"/>
        <v/>
      </c>
      <c r="E40" s="109"/>
      <c r="F40" s="117"/>
      <c r="G40" s="122" t="str">
        <f t="shared" si="32"/>
        <v/>
      </c>
      <c r="H40" s="95"/>
      <c r="I40" s="122" t="str">
        <f t="shared" si="33"/>
        <v/>
      </c>
      <c r="J40" s="117"/>
      <c r="K40" s="110"/>
      <c r="L40" s="124" t="str">
        <f t="shared" si="0"/>
        <v/>
      </c>
      <c r="M40" s="124" t="str">
        <f t="shared" si="1"/>
        <v/>
      </c>
      <c r="N40" s="73" t="str">
        <f t="shared" si="34"/>
        <v/>
      </c>
      <c r="O40" s="23"/>
      <c r="P40" s="57"/>
      <c r="Q40" s="280"/>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5"/>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100">IF(ISNONTEXT($AC40),AT40-$AC40,"")</f>
        <v/>
      </c>
      <c r="AT40" s="49" t="str">
        <f t="shared" si="100"/>
        <v/>
      </c>
      <c r="AU40" s="49" t="str">
        <f t="shared" si="100"/>
        <v/>
      </c>
      <c r="AV40" s="49" t="str">
        <f t="shared" si="100"/>
        <v/>
      </c>
      <c r="AW40" s="49" t="str">
        <f t="shared" si="100"/>
        <v/>
      </c>
      <c r="AX40" s="49" t="str">
        <f t="shared" si="100"/>
        <v/>
      </c>
      <c r="AY40" s="49" t="str">
        <f t="shared" si="100"/>
        <v/>
      </c>
      <c r="AZ40" s="49" t="str">
        <f t="shared" si="100"/>
        <v/>
      </c>
      <c r="BA40" s="49" t="str">
        <f t="shared" si="100"/>
        <v/>
      </c>
      <c r="BB40" s="49" t="str">
        <f t="shared" si="100"/>
        <v/>
      </c>
      <c r="BC40" s="49" t="str">
        <f t="shared" si="100"/>
        <v/>
      </c>
      <c r="BD40" s="49" t="str">
        <f t="shared" si="100"/>
        <v/>
      </c>
      <c r="BE40" s="49" t="str">
        <f t="shared" si="100"/>
        <v/>
      </c>
      <c r="BF40" s="49" t="str">
        <f t="shared" si="100"/>
        <v/>
      </c>
      <c r="BG40" s="49" t="str">
        <f t="shared" si="100"/>
        <v/>
      </c>
      <c r="BH40" s="49" t="str">
        <f t="shared" si="100"/>
        <v/>
      </c>
      <c r="BI40" s="49" t="str">
        <f t="shared" ref="BI40:BX55" si="101">IF(ISNONTEXT($AC40),BJ40-$AC40,"")</f>
        <v/>
      </c>
      <c r="BJ40" s="49" t="str">
        <f t="shared" si="101"/>
        <v/>
      </c>
      <c r="BK40" s="49" t="str">
        <f t="shared" si="101"/>
        <v/>
      </c>
      <c r="BL40" s="49" t="str">
        <f t="shared" si="101"/>
        <v/>
      </c>
      <c r="BM40" s="49" t="str">
        <f t="shared" si="101"/>
        <v/>
      </c>
      <c r="BN40" s="49" t="str">
        <f t="shared" si="101"/>
        <v/>
      </c>
      <c r="BO40" s="49" t="str">
        <f t="shared" si="101"/>
        <v/>
      </c>
      <c r="BP40" s="49" t="str">
        <f t="shared" si="101"/>
        <v/>
      </c>
      <c r="BQ40" s="49" t="str">
        <f t="shared" si="101"/>
        <v/>
      </c>
      <c r="BR40" s="49" t="str">
        <f t="shared" si="101"/>
        <v/>
      </c>
      <c r="BS40" s="49" t="str">
        <f t="shared" si="101"/>
        <v/>
      </c>
      <c r="BT40" s="49" t="str">
        <f t="shared" si="101"/>
        <v/>
      </c>
      <c r="BU40" s="49" t="str">
        <f t="shared" si="101"/>
        <v/>
      </c>
      <c r="BV40" s="49" t="str">
        <f t="shared" si="101"/>
        <v/>
      </c>
      <c r="BW40" s="49" t="str">
        <f t="shared" si="101"/>
        <v/>
      </c>
      <c r="BX40" s="49" t="str">
        <f t="shared" si="101"/>
        <v/>
      </c>
      <c r="BY40" s="49" t="str">
        <f t="shared" si="99"/>
        <v/>
      </c>
      <c r="BZ40" s="49" t="str">
        <f t="shared" si="99"/>
        <v/>
      </c>
      <c r="CA40" s="49" t="str">
        <f t="shared" si="99"/>
        <v/>
      </c>
      <c r="CB40" s="49" t="str">
        <f t="shared" si="99"/>
        <v/>
      </c>
      <c r="CC40" s="49" t="str">
        <f t="shared" si="99"/>
        <v/>
      </c>
      <c r="CD40" s="49" t="str">
        <f t="shared" si="99"/>
        <v/>
      </c>
      <c r="CE40" s="49" t="str">
        <f t="shared" si="99"/>
        <v/>
      </c>
      <c r="CF40" s="49" t="str">
        <f t="shared" si="99"/>
        <v/>
      </c>
      <c r="CG40" s="49" t="str">
        <f t="shared" si="99"/>
        <v/>
      </c>
      <c r="CH40" s="49" t="str">
        <f t="shared" si="99"/>
        <v/>
      </c>
      <c r="CI40" s="49" t="str">
        <f t="shared" si="99"/>
        <v/>
      </c>
      <c r="CJ40" s="49" t="str">
        <f t="shared" ref="CJ40:CY55" si="102">IF(ISNONTEXT($AC40),CK40-$AC40,"")</f>
        <v/>
      </c>
      <c r="CK40" s="49" t="str">
        <f t="shared" si="102"/>
        <v/>
      </c>
      <c r="CL40" s="49" t="str">
        <f t="shared" si="102"/>
        <v/>
      </c>
      <c r="CM40" s="49" t="str">
        <f t="shared" si="102"/>
        <v/>
      </c>
      <c r="CN40" s="49" t="str">
        <f t="shared" si="102"/>
        <v/>
      </c>
      <c r="CO40" s="49" t="str">
        <f t="shared" si="102"/>
        <v/>
      </c>
      <c r="CP40" s="49" t="str">
        <f t="shared" si="102"/>
        <v/>
      </c>
      <c r="CQ40" s="49" t="str">
        <f t="shared" si="102"/>
        <v/>
      </c>
      <c r="CR40" s="49" t="str">
        <f t="shared" si="102"/>
        <v/>
      </c>
      <c r="CS40" s="49" t="str">
        <f t="shared" si="102"/>
        <v/>
      </c>
      <c r="CT40" s="49" t="str">
        <f t="shared" si="102"/>
        <v/>
      </c>
      <c r="CU40" s="49" t="str">
        <f t="shared" si="102"/>
        <v/>
      </c>
      <c r="CV40" s="49" t="str">
        <f t="shared" si="102"/>
        <v/>
      </c>
      <c r="CW40" s="49" t="str">
        <f t="shared" si="102"/>
        <v/>
      </c>
      <c r="CX40" s="49" t="str">
        <f t="shared" si="102"/>
        <v/>
      </c>
      <c r="CY40" s="49" t="str">
        <f t="shared" si="102"/>
        <v/>
      </c>
      <c r="CZ40" s="49" t="str">
        <f t="shared" ref="CZ40:DO55" si="103">IF(ISNONTEXT($AC40),DA40-$AC40,"")</f>
        <v/>
      </c>
      <c r="DA40" s="49" t="str">
        <f t="shared" si="103"/>
        <v/>
      </c>
      <c r="DB40" s="49" t="str">
        <f t="shared" si="103"/>
        <v/>
      </c>
      <c r="DC40" s="49" t="str">
        <f t="shared" si="103"/>
        <v/>
      </c>
      <c r="DD40" s="49" t="str">
        <f t="shared" si="103"/>
        <v/>
      </c>
      <c r="DE40" s="49" t="str">
        <f t="shared" si="103"/>
        <v/>
      </c>
      <c r="DF40" s="49" t="str">
        <f t="shared" si="103"/>
        <v/>
      </c>
      <c r="DG40" s="49" t="str">
        <f t="shared" si="103"/>
        <v/>
      </c>
      <c r="DH40" s="49" t="str">
        <f t="shared" si="103"/>
        <v/>
      </c>
      <c r="DI40" s="49" t="str">
        <f t="shared" si="103"/>
        <v/>
      </c>
      <c r="DJ40" s="49" t="str">
        <f t="shared" si="103"/>
        <v/>
      </c>
      <c r="DK40" s="49" t="str">
        <f t="shared" si="103"/>
        <v/>
      </c>
      <c r="DL40" s="49" t="str">
        <f t="shared" si="103"/>
        <v/>
      </c>
      <c r="DM40" s="49" t="str">
        <f t="shared" si="103"/>
        <v/>
      </c>
      <c r="DN40" s="49" t="str">
        <f t="shared" si="103"/>
        <v/>
      </c>
      <c r="DO40" s="49" t="str">
        <f t="shared" si="103"/>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7"/>
        <v/>
      </c>
      <c r="EA40" s="49" t="str">
        <f t="shared" si="98"/>
        <v/>
      </c>
      <c r="EB40" s="49" t="str">
        <f t="shared" si="98"/>
        <v/>
      </c>
      <c r="EC40" s="49" t="str">
        <f t="shared" si="98"/>
        <v/>
      </c>
      <c r="ED40" s="49" t="str">
        <f t="shared" si="98"/>
        <v/>
      </c>
      <c r="EE40" s="49" t="str">
        <f t="shared" si="98"/>
        <v/>
      </c>
      <c r="EF40" s="49" t="str">
        <f t="shared" si="98"/>
        <v/>
      </c>
      <c r="EG40" s="49" t="str">
        <f t="shared" si="98"/>
        <v/>
      </c>
      <c r="EH40" s="49" t="str">
        <f t="shared" si="98"/>
        <v/>
      </c>
      <c r="EI40" s="49" t="str">
        <f t="shared" si="98"/>
        <v/>
      </c>
      <c r="EJ40" s="49" t="str">
        <f t="shared" si="98"/>
        <v/>
      </c>
      <c r="EK40" s="49" t="str">
        <f t="shared" si="98"/>
        <v/>
      </c>
      <c r="EL40" s="49" t="str">
        <f t="shared" si="98"/>
        <v/>
      </c>
      <c r="EM40" s="49" t="str">
        <f t="shared" si="98"/>
        <v/>
      </c>
      <c r="EN40" s="49" t="str">
        <f t="shared" si="98"/>
        <v/>
      </c>
      <c r="EO40" s="49" t="str">
        <f t="shared" si="98"/>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90"/>
      <c r="B41" s="396" t="str">
        <f>IF($R41="","",ROUND(_xlfn.NORM.INV(ABS(VLOOKUP($T$1,VLookups!$A$43:$B$44,2,FALSE)-B$2),$N41,$R41),0))</f>
        <v/>
      </c>
      <c r="C41" s="403" t="str">
        <f t="shared" si="96"/>
        <v/>
      </c>
      <c r="D41" s="404" t="str">
        <f t="shared" si="97"/>
        <v/>
      </c>
      <c r="E41" s="109"/>
      <c r="F41" s="117"/>
      <c r="G41" s="122" t="str">
        <f t="shared" si="32"/>
        <v/>
      </c>
      <c r="H41" s="95"/>
      <c r="I41" s="122" t="str">
        <f t="shared" si="33"/>
        <v/>
      </c>
      <c r="J41" s="117"/>
      <c r="K41" s="110"/>
      <c r="L41" s="124" t="str">
        <f t="shared" si="0"/>
        <v/>
      </c>
      <c r="M41" s="124" t="str">
        <f t="shared" si="1"/>
        <v/>
      </c>
      <c r="N41" s="73" t="str">
        <f t="shared" si="34"/>
        <v/>
      </c>
      <c r="O41" s="23"/>
      <c r="P41" s="57"/>
      <c r="Q41" s="280"/>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5"/>
        <v/>
      </c>
      <c r="AD41" s="49" t="str">
        <f t="shared" ref="AD41:AS56" si="104">IF(ISNONTEXT($AC41),AE41-$AC41,"")</f>
        <v/>
      </c>
      <c r="AE41" s="49" t="str">
        <f t="shared" si="104"/>
        <v/>
      </c>
      <c r="AF41" s="49" t="str">
        <f t="shared" si="104"/>
        <v/>
      </c>
      <c r="AG41" s="49" t="str">
        <f t="shared" si="104"/>
        <v/>
      </c>
      <c r="AH41" s="49" t="str">
        <f t="shared" si="104"/>
        <v/>
      </c>
      <c r="AI41" s="49" t="str">
        <f t="shared" si="104"/>
        <v/>
      </c>
      <c r="AJ41" s="49" t="str">
        <f t="shared" si="104"/>
        <v/>
      </c>
      <c r="AK41" s="49" t="str">
        <f t="shared" si="104"/>
        <v/>
      </c>
      <c r="AL41" s="49" t="str">
        <f t="shared" si="104"/>
        <v/>
      </c>
      <c r="AM41" s="49" t="str">
        <f t="shared" si="104"/>
        <v/>
      </c>
      <c r="AN41" s="49" t="str">
        <f t="shared" si="104"/>
        <v/>
      </c>
      <c r="AO41" s="49" t="str">
        <f t="shared" si="104"/>
        <v/>
      </c>
      <c r="AP41" s="49" t="str">
        <f t="shared" si="104"/>
        <v/>
      </c>
      <c r="AQ41" s="49" t="str">
        <f t="shared" si="104"/>
        <v/>
      </c>
      <c r="AR41" s="49" t="str">
        <f t="shared" si="104"/>
        <v/>
      </c>
      <c r="AS41" s="49" t="str">
        <f t="shared" si="104"/>
        <v/>
      </c>
      <c r="AT41" s="49" t="str">
        <f t="shared" si="100"/>
        <v/>
      </c>
      <c r="AU41" s="49" t="str">
        <f t="shared" si="100"/>
        <v/>
      </c>
      <c r="AV41" s="49" t="str">
        <f t="shared" si="100"/>
        <v/>
      </c>
      <c r="AW41" s="49" t="str">
        <f t="shared" si="100"/>
        <v/>
      </c>
      <c r="AX41" s="49" t="str">
        <f t="shared" si="100"/>
        <v/>
      </c>
      <c r="AY41" s="49" t="str">
        <f t="shared" si="100"/>
        <v/>
      </c>
      <c r="AZ41" s="49" t="str">
        <f t="shared" si="100"/>
        <v/>
      </c>
      <c r="BA41" s="49" t="str">
        <f t="shared" si="100"/>
        <v/>
      </c>
      <c r="BB41" s="49" t="str">
        <f t="shared" si="100"/>
        <v/>
      </c>
      <c r="BC41" s="49" t="str">
        <f t="shared" si="100"/>
        <v/>
      </c>
      <c r="BD41" s="49" t="str">
        <f t="shared" si="100"/>
        <v/>
      </c>
      <c r="BE41" s="49" t="str">
        <f t="shared" si="100"/>
        <v/>
      </c>
      <c r="BF41" s="49" t="str">
        <f t="shared" si="100"/>
        <v/>
      </c>
      <c r="BG41" s="49" t="str">
        <f t="shared" si="100"/>
        <v/>
      </c>
      <c r="BH41" s="49" t="str">
        <f t="shared" si="100"/>
        <v/>
      </c>
      <c r="BI41" s="49" t="str">
        <f t="shared" si="101"/>
        <v/>
      </c>
      <c r="BJ41" s="49" t="str">
        <f t="shared" si="101"/>
        <v/>
      </c>
      <c r="BK41" s="49" t="str">
        <f t="shared" si="101"/>
        <v/>
      </c>
      <c r="BL41" s="49" t="str">
        <f t="shared" si="101"/>
        <v/>
      </c>
      <c r="BM41" s="49" t="str">
        <f t="shared" si="101"/>
        <v/>
      </c>
      <c r="BN41" s="49" t="str">
        <f t="shared" si="101"/>
        <v/>
      </c>
      <c r="BO41" s="49" t="str">
        <f t="shared" si="101"/>
        <v/>
      </c>
      <c r="BP41" s="49" t="str">
        <f t="shared" si="101"/>
        <v/>
      </c>
      <c r="BQ41" s="49" t="str">
        <f t="shared" si="101"/>
        <v/>
      </c>
      <c r="BR41" s="49" t="str">
        <f t="shared" si="101"/>
        <v/>
      </c>
      <c r="BS41" s="49" t="str">
        <f t="shared" si="101"/>
        <v/>
      </c>
      <c r="BT41" s="49" t="str">
        <f t="shared" si="101"/>
        <v/>
      </c>
      <c r="BU41" s="49" t="str">
        <f t="shared" si="101"/>
        <v/>
      </c>
      <c r="BV41" s="49" t="str">
        <f t="shared" si="101"/>
        <v/>
      </c>
      <c r="BW41" s="49" t="str">
        <f t="shared" si="101"/>
        <v/>
      </c>
      <c r="BX41" s="49" t="str">
        <f t="shared" si="101"/>
        <v/>
      </c>
      <c r="BY41" s="49" t="str">
        <f t="shared" si="99"/>
        <v/>
      </c>
      <c r="BZ41" s="49" t="str">
        <f t="shared" si="99"/>
        <v/>
      </c>
      <c r="CA41" s="49" t="str">
        <f t="shared" si="99"/>
        <v/>
      </c>
      <c r="CB41" s="49" t="str">
        <f t="shared" si="99"/>
        <v/>
      </c>
      <c r="CC41" s="49" t="str">
        <f t="shared" si="99"/>
        <v/>
      </c>
      <c r="CD41" s="49" t="str">
        <f t="shared" si="99"/>
        <v/>
      </c>
      <c r="CE41" s="49" t="str">
        <f t="shared" si="99"/>
        <v/>
      </c>
      <c r="CF41" s="49" t="str">
        <f t="shared" si="99"/>
        <v/>
      </c>
      <c r="CG41" s="49" t="str">
        <f t="shared" si="99"/>
        <v/>
      </c>
      <c r="CH41" s="49" t="str">
        <f t="shared" si="99"/>
        <v/>
      </c>
      <c r="CI41" s="49" t="str">
        <f t="shared" si="99"/>
        <v/>
      </c>
      <c r="CJ41" s="49" t="str">
        <f t="shared" si="102"/>
        <v/>
      </c>
      <c r="CK41" s="49" t="str">
        <f t="shared" si="102"/>
        <v/>
      </c>
      <c r="CL41" s="49" t="str">
        <f t="shared" si="102"/>
        <v/>
      </c>
      <c r="CM41" s="49" t="str">
        <f t="shared" si="102"/>
        <v/>
      </c>
      <c r="CN41" s="49" t="str">
        <f t="shared" si="102"/>
        <v/>
      </c>
      <c r="CO41" s="49" t="str">
        <f t="shared" si="102"/>
        <v/>
      </c>
      <c r="CP41" s="49" t="str">
        <f t="shared" si="102"/>
        <v/>
      </c>
      <c r="CQ41" s="49" t="str">
        <f t="shared" si="102"/>
        <v/>
      </c>
      <c r="CR41" s="49" t="str">
        <f t="shared" si="102"/>
        <v/>
      </c>
      <c r="CS41" s="49" t="str">
        <f t="shared" si="102"/>
        <v/>
      </c>
      <c r="CT41" s="49" t="str">
        <f t="shared" si="102"/>
        <v/>
      </c>
      <c r="CU41" s="49" t="str">
        <f t="shared" si="102"/>
        <v/>
      </c>
      <c r="CV41" s="49" t="str">
        <f t="shared" si="102"/>
        <v/>
      </c>
      <c r="CW41" s="49" t="str">
        <f t="shared" si="102"/>
        <v/>
      </c>
      <c r="CX41" s="49" t="str">
        <f t="shared" si="102"/>
        <v/>
      </c>
      <c r="CY41" s="49" t="str">
        <f t="shared" si="102"/>
        <v/>
      </c>
      <c r="CZ41" s="49" t="str">
        <f t="shared" si="103"/>
        <v/>
      </c>
      <c r="DA41" s="49" t="str">
        <f t="shared" si="103"/>
        <v/>
      </c>
      <c r="DB41" s="49" t="str">
        <f t="shared" si="103"/>
        <v/>
      </c>
      <c r="DC41" s="49" t="str">
        <f t="shared" si="103"/>
        <v/>
      </c>
      <c r="DD41" s="49" t="str">
        <f t="shared" si="103"/>
        <v/>
      </c>
      <c r="DE41" s="49" t="str">
        <f t="shared" si="103"/>
        <v/>
      </c>
      <c r="DF41" s="49" t="str">
        <f t="shared" si="103"/>
        <v/>
      </c>
      <c r="DG41" s="49" t="str">
        <f t="shared" si="103"/>
        <v/>
      </c>
      <c r="DH41" s="49" t="str">
        <f t="shared" si="103"/>
        <v/>
      </c>
      <c r="DI41" s="49" t="str">
        <f t="shared" si="103"/>
        <v/>
      </c>
      <c r="DJ41" s="49" t="str">
        <f t="shared" si="103"/>
        <v/>
      </c>
      <c r="DK41" s="49" t="str">
        <f t="shared" si="103"/>
        <v/>
      </c>
      <c r="DL41" s="49" t="str">
        <f t="shared" si="103"/>
        <v/>
      </c>
      <c r="DM41" s="49" t="str">
        <f t="shared" si="103"/>
        <v/>
      </c>
      <c r="DN41" s="49" t="str">
        <f t="shared" si="103"/>
        <v/>
      </c>
      <c r="DO41" s="49" t="str">
        <f t="shared" si="103"/>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7"/>
        <v/>
      </c>
      <c r="EA41" s="49" t="str">
        <f t="shared" si="98"/>
        <v/>
      </c>
      <c r="EB41" s="49" t="str">
        <f t="shared" si="98"/>
        <v/>
      </c>
      <c r="EC41" s="49" t="str">
        <f t="shared" si="98"/>
        <v/>
      </c>
      <c r="ED41" s="49" t="str">
        <f t="shared" si="98"/>
        <v/>
      </c>
      <c r="EE41" s="49" t="str">
        <f t="shared" si="98"/>
        <v/>
      </c>
      <c r="EF41" s="49" t="str">
        <f t="shared" si="98"/>
        <v/>
      </c>
      <c r="EG41" s="49" t="str">
        <f t="shared" si="98"/>
        <v/>
      </c>
      <c r="EH41" s="49" t="str">
        <f t="shared" si="98"/>
        <v/>
      </c>
      <c r="EI41" s="49" t="str">
        <f t="shared" si="98"/>
        <v/>
      </c>
      <c r="EJ41" s="49" t="str">
        <f t="shared" si="98"/>
        <v/>
      </c>
      <c r="EK41" s="49" t="str">
        <f t="shared" si="98"/>
        <v/>
      </c>
      <c r="EL41" s="49" t="str">
        <f t="shared" si="98"/>
        <v/>
      </c>
      <c r="EM41" s="49" t="str">
        <f t="shared" si="98"/>
        <v/>
      </c>
      <c r="EN41" s="49" t="str">
        <f t="shared" si="98"/>
        <v/>
      </c>
      <c r="EO41" s="49" t="str">
        <f t="shared" si="98"/>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90"/>
      <c r="B42" s="396" t="str">
        <f>IF($R42="","",ROUND(_xlfn.NORM.INV(ABS(VLOOKUP($T$1,VLookups!$A$43:$B$44,2,FALSE)-B$2),$N42,$R42),0))</f>
        <v/>
      </c>
      <c r="C42" s="403" t="str">
        <f t="shared" si="96"/>
        <v/>
      </c>
      <c r="D42" s="404" t="str">
        <f t="shared" si="97"/>
        <v/>
      </c>
      <c r="E42" s="109"/>
      <c r="F42" s="117"/>
      <c r="G42" s="122" t="str">
        <f t="shared" si="32"/>
        <v/>
      </c>
      <c r="H42" s="95"/>
      <c r="I42" s="122" t="str">
        <f t="shared" si="33"/>
        <v/>
      </c>
      <c r="J42" s="117"/>
      <c r="K42" s="110"/>
      <c r="L42" s="124" t="str">
        <f t="shared" si="0"/>
        <v/>
      </c>
      <c r="M42" s="124" t="str">
        <f t="shared" si="1"/>
        <v/>
      </c>
      <c r="N42" s="73" t="str">
        <f t="shared" si="34"/>
        <v/>
      </c>
      <c r="O42" s="23"/>
      <c r="P42" s="57"/>
      <c r="Q42" s="280"/>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5"/>
        <v/>
      </c>
      <c r="AD42" s="49" t="str">
        <f t="shared" si="104"/>
        <v/>
      </c>
      <c r="AE42" s="49" t="str">
        <f t="shared" si="104"/>
        <v/>
      </c>
      <c r="AF42" s="49" t="str">
        <f t="shared" si="104"/>
        <v/>
      </c>
      <c r="AG42" s="49" t="str">
        <f t="shared" si="104"/>
        <v/>
      </c>
      <c r="AH42" s="49" t="str">
        <f t="shared" si="104"/>
        <v/>
      </c>
      <c r="AI42" s="49" t="str">
        <f t="shared" si="104"/>
        <v/>
      </c>
      <c r="AJ42" s="49" t="str">
        <f t="shared" si="104"/>
        <v/>
      </c>
      <c r="AK42" s="49" t="str">
        <f t="shared" si="104"/>
        <v/>
      </c>
      <c r="AL42" s="49" t="str">
        <f t="shared" si="104"/>
        <v/>
      </c>
      <c r="AM42" s="49" t="str">
        <f t="shared" si="104"/>
        <v/>
      </c>
      <c r="AN42" s="49" t="str">
        <f t="shared" si="104"/>
        <v/>
      </c>
      <c r="AO42" s="49" t="str">
        <f t="shared" si="104"/>
        <v/>
      </c>
      <c r="AP42" s="49" t="str">
        <f t="shared" si="104"/>
        <v/>
      </c>
      <c r="AQ42" s="49" t="str">
        <f t="shared" si="104"/>
        <v/>
      </c>
      <c r="AR42" s="49" t="str">
        <f t="shared" si="104"/>
        <v/>
      </c>
      <c r="AS42" s="49" t="str">
        <f t="shared" si="104"/>
        <v/>
      </c>
      <c r="AT42" s="49" t="str">
        <f t="shared" si="100"/>
        <v/>
      </c>
      <c r="AU42" s="49" t="str">
        <f t="shared" si="100"/>
        <v/>
      </c>
      <c r="AV42" s="49" t="str">
        <f t="shared" si="100"/>
        <v/>
      </c>
      <c r="AW42" s="49" t="str">
        <f t="shared" si="100"/>
        <v/>
      </c>
      <c r="AX42" s="49" t="str">
        <f t="shared" si="100"/>
        <v/>
      </c>
      <c r="AY42" s="49" t="str">
        <f t="shared" si="100"/>
        <v/>
      </c>
      <c r="AZ42" s="49" t="str">
        <f t="shared" si="100"/>
        <v/>
      </c>
      <c r="BA42" s="49" t="str">
        <f t="shared" si="100"/>
        <v/>
      </c>
      <c r="BB42" s="49" t="str">
        <f t="shared" si="100"/>
        <v/>
      </c>
      <c r="BC42" s="49" t="str">
        <f t="shared" si="100"/>
        <v/>
      </c>
      <c r="BD42" s="49" t="str">
        <f t="shared" si="100"/>
        <v/>
      </c>
      <c r="BE42" s="49" t="str">
        <f t="shared" si="100"/>
        <v/>
      </c>
      <c r="BF42" s="49" t="str">
        <f t="shared" si="100"/>
        <v/>
      </c>
      <c r="BG42" s="49" t="str">
        <f t="shared" si="100"/>
        <v/>
      </c>
      <c r="BH42" s="49" t="str">
        <f t="shared" si="100"/>
        <v/>
      </c>
      <c r="BI42" s="49" t="str">
        <f t="shared" si="101"/>
        <v/>
      </c>
      <c r="BJ42" s="49" t="str">
        <f t="shared" si="101"/>
        <v/>
      </c>
      <c r="BK42" s="49" t="str">
        <f t="shared" si="101"/>
        <v/>
      </c>
      <c r="BL42" s="49" t="str">
        <f t="shared" si="101"/>
        <v/>
      </c>
      <c r="BM42" s="49" t="str">
        <f t="shared" si="101"/>
        <v/>
      </c>
      <c r="BN42" s="49" t="str">
        <f t="shared" si="101"/>
        <v/>
      </c>
      <c r="BO42" s="49" t="str">
        <f t="shared" si="101"/>
        <v/>
      </c>
      <c r="BP42" s="49" t="str">
        <f t="shared" si="101"/>
        <v/>
      </c>
      <c r="BQ42" s="49" t="str">
        <f t="shared" si="101"/>
        <v/>
      </c>
      <c r="BR42" s="49" t="str">
        <f t="shared" si="101"/>
        <v/>
      </c>
      <c r="BS42" s="49" t="str">
        <f t="shared" si="101"/>
        <v/>
      </c>
      <c r="BT42" s="49" t="str">
        <f t="shared" si="101"/>
        <v/>
      </c>
      <c r="BU42" s="49" t="str">
        <f t="shared" si="101"/>
        <v/>
      </c>
      <c r="BV42" s="49" t="str">
        <f t="shared" si="101"/>
        <v/>
      </c>
      <c r="BW42" s="49" t="str">
        <f t="shared" si="101"/>
        <v/>
      </c>
      <c r="BX42" s="49" t="str">
        <f t="shared" si="101"/>
        <v/>
      </c>
      <c r="BY42" s="49" t="str">
        <f t="shared" si="99"/>
        <v/>
      </c>
      <c r="BZ42" s="49" t="str">
        <f t="shared" si="99"/>
        <v/>
      </c>
      <c r="CA42" s="49" t="str">
        <f t="shared" si="99"/>
        <v/>
      </c>
      <c r="CB42" s="49" t="str">
        <f t="shared" si="99"/>
        <v/>
      </c>
      <c r="CC42" s="49" t="str">
        <f t="shared" si="99"/>
        <v/>
      </c>
      <c r="CD42" s="49" t="str">
        <f t="shared" si="99"/>
        <v/>
      </c>
      <c r="CE42" s="49" t="str">
        <f t="shared" si="99"/>
        <v/>
      </c>
      <c r="CF42" s="49" t="str">
        <f t="shared" si="99"/>
        <v/>
      </c>
      <c r="CG42" s="49" t="str">
        <f t="shared" si="99"/>
        <v/>
      </c>
      <c r="CH42" s="49" t="str">
        <f t="shared" si="99"/>
        <v/>
      </c>
      <c r="CI42" s="49" t="str">
        <f t="shared" si="99"/>
        <v/>
      </c>
      <c r="CJ42" s="49" t="str">
        <f t="shared" si="102"/>
        <v/>
      </c>
      <c r="CK42" s="49" t="str">
        <f t="shared" si="102"/>
        <v/>
      </c>
      <c r="CL42" s="49" t="str">
        <f t="shared" si="102"/>
        <v/>
      </c>
      <c r="CM42" s="49" t="str">
        <f t="shared" si="102"/>
        <v/>
      </c>
      <c r="CN42" s="49" t="str">
        <f t="shared" si="102"/>
        <v/>
      </c>
      <c r="CO42" s="49" t="str">
        <f t="shared" si="102"/>
        <v/>
      </c>
      <c r="CP42" s="49" t="str">
        <f t="shared" si="102"/>
        <v/>
      </c>
      <c r="CQ42" s="49" t="str">
        <f t="shared" si="102"/>
        <v/>
      </c>
      <c r="CR42" s="49" t="str">
        <f t="shared" si="102"/>
        <v/>
      </c>
      <c r="CS42" s="49" t="str">
        <f t="shared" si="102"/>
        <v/>
      </c>
      <c r="CT42" s="49" t="str">
        <f t="shared" si="102"/>
        <v/>
      </c>
      <c r="CU42" s="49" t="str">
        <f t="shared" si="102"/>
        <v/>
      </c>
      <c r="CV42" s="49" t="str">
        <f t="shared" si="102"/>
        <v/>
      </c>
      <c r="CW42" s="49" t="str">
        <f t="shared" si="102"/>
        <v/>
      </c>
      <c r="CX42" s="49" t="str">
        <f t="shared" si="102"/>
        <v/>
      </c>
      <c r="CY42" s="49" t="str">
        <f t="shared" si="102"/>
        <v/>
      </c>
      <c r="CZ42" s="49" t="str">
        <f t="shared" si="103"/>
        <v/>
      </c>
      <c r="DA42" s="49" t="str">
        <f t="shared" si="103"/>
        <v/>
      </c>
      <c r="DB42" s="49" t="str">
        <f t="shared" si="103"/>
        <v/>
      </c>
      <c r="DC42" s="49" t="str">
        <f t="shared" si="103"/>
        <v/>
      </c>
      <c r="DD42" s="49" t="str">
        <f t="shared" si="103"/>
        <v/>
      </c>
      <c r="DE42" s="49" t="str">
        <f t="shared" si="103"/>
        <v/>
      </c>
      <c r="DF42" s="49" t="str">
        <f t="shared" si="103"/>
        <v/>
      </c>
      <c r="DG42" s="49" t="str">
        <f t="shared" si="103"/>
        <v/>
      </c>
      <c r="DH42" s="49" t="str">
        <f t="shared" si="103"/>
        <v/>
      </c>
      <c r="DI42" s="49" t="str">
        <f t="shared" si="103"/>
        <v/>
      </c>
      <c r="DJ42" s="49" t="str">
        <f t="shared" si="103"/>
        <v/>
      </c>
      <c r="DK42" s="49" t="str">
        <f t="shared" si="103"/>
        <v/>
      </c>
      <c r="DL42" s="49" t="str">
        <f t="shared" si="103"/>
        <v/>
      </c>
      <c r="DM42" s="49" t="str">
        <f t="shared" si="103"/>
        <v/>
      </c>
      <c r="DN42" s="49" t="str">
        <f t="shared" si="103"/>
        <v/>
      </c>
      <c r="DO42" s="49" t="str">
        <f t="shared" si="103"/>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7"/>
        <v/>
      </c>
      <c r="EA42" s="49" t="str">
        <f t="shared" si="98"/>
        <v/>
      </c>
      <c r="EB42" s="49" t="str">
        <f t="shared" si="98"/>
        <v/>
      </c>
      <c r="EC42" s="49" t="str">
        <f t="shared" si="98"/>
        <v/>
      </c>
      <c r="ED42" s="49" t="str">
        <f t="shared" si="98"/>
        <v/>
      </c>
      <c r="EE42" s="49" t="str">
        <f t="shared" si="98"/>
        <v/>
      </c>
      <c r="EF42" s="49" t="str">
        <f t="shared" si="98"/>
        <v/>
      </c>
      <c r="EG42" s="49" t="str">
        <f t="shared" si="98"/>
        <v/>
      </c>
      <c r="EH42" s="49" t="str">
        <f t="shared" si="98"/>
        <v/>
      </c>
      <c r="EI42" s="49" t="str">
        <f t="shared" si="98"/>
        <v/>
      </c>
      <c r="EJ42" s="49" t="str">
        <f t="shared" si="98"/>
        <v/>
      </c>
      <c r="EK42" s="49" t="str">
        <f t="shared" si="98"/>
        <v/>
      </c>
      <c r="EL42" s="49" t="str">
        <f t="shared" si="98"/>
        <v/>
      </c>
      <c r="EM42" s="49" t="str">
        <f t="shared" si="98"/>
        <v/>
      </c>
      <c r="EN42" s="49" t="str">
        <f t="shared" si="98"/>
        <v/>
      </c>
      <c r="EO42" s="49" t="str">
        <f t="shared" si="98"/>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90"/>
      <c r="B43" s="396" t="str">
        <f>IF($R43="","",ROUND(_xlfn.NORM.INV(ABS(VLOOKUP($T$1,VLookups!$A$43:$B$44,2,FALSE)-B$2),$N43,$R43),0))</f>
        <v/>
      </c>
      <c r="C43" s="403" t="str">
        <f t="shared" si="96"/>
        <v/>
      </c>
      <c r="D43" s="404" t="str">
        <f t="shared" si="97"/>
        <v/>
      </c>
      <c r="E43" s="109"/>
      <c r="F43" s="117"/>
      <c r="G43" s="122" t="str">
        <f t="shared" si="32"/>
        <v/>
      </c>
      <c r="H43" s="95"/>
      <c r="I43" s="122" t="str">
        <f t="shared" si="33"/>
        <v/>
      </c>
      <c r="J43" s="117"/>
      <c r="K43" s="110"/>
      <c r="L43" s="124" t="str">
        <f t="shared" si="0"/>
        <v/>
      </c>
      <c r="M43" s="124" t="str">
        <f t="shared" si="1"/>
        <v/>
      </c>
      <c r="N43" s="73" t="str">
        <f t="shared" si="34"/>
        <v/>
      </c>
      <c r="O43" s="23"/>
      <c r="P43" s="57"/>
      <c r="Q43" s="280"/>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5"/>
        <v/>
      </c>
      <c r="AD43" s="49" t="str">
        <f t="shared" si="104"/>
        <v/>
      </c>
      <c r="AE43" s="49" t="str">
        <f t="shared" si="104"/>
        <v/>
      </c>
      <c r="AF43" s="49" t="str">
        <f t="shared" si="104"/>
        <v/>
      </c>
      <c r="AG43" s="49" t="str">
        <f t="shared" si="104"/>
        <v/>
      </c>
      <c r="AH43" s="49" t="str">
        <f t="shared" si="104"/>
        <v/>
      </c>
      <c r="AI43" s="49" t="str">
        <f t="shared" si="104"/>
        <v/>
      </c>
      <c r="AJ43" s="49" t="str">
        <f t="shared" si="104"/>
        <v/>
      </c>
      <c r="AK43" s="49" t="str">
        <f t="shared" si="104"/>
        <v/>
      </c>
      <c r="AL43" s="49" t="str">
        <f t="shared" si="104"/>
        <v/>
      </c>
      <c r="AM43" s="49" t="str">
        <f t="shared" si="104"/>
        <v/>
      </c>
      <c r="AN43" s="49" t="str">
        <f t="shared" si="104"/>
        <v/>
      </c>
      <c r="AO43" s="49" t="str">
        <f t="shared" si="104"/>
        <v/>
      </c>
      <c r="AP43" s="49" t="str">
        <f t="shared" si="104"/>
        <v/>
      </c>
      <c r="AQ43" s="49" t="str">
        <f t="shared" si="104"/>
        <v/>
      </c>
      <c r="AR43" s="49" t="str">
        <f t="shared" si="104"/>
        <v/>
      </c>
      <c r="AS43" s="49" t="str">
        <f t="shared" si="104"/>
        <v/>
      </c>
      <c r="AT43" s="49" t="str">
        <f t="shared" si="100"/>
        <v/>
      </c>
      <c r="AU43" s="49" t="str">
        <f t="shared" si="100"/>
        <v/>
      </c>
      <c r="AV43" s="49" t="str">
        <f t="shared" si="100"/>
        <v/>
      </c>
      <c r="AW43" s="49" t="str">
        <f t="shared" si="100"/>
        <v/>
      </c>
      <c r="AX43" s="49" t="str">
        <f t="shared" si="100"/>
        <v/>
      </c>
      <c r="AY43" s="49" t="str">
        <f t="shared" si="100"/>
        <v/>
      </c>
      <c r="AZ43" s="49" t="str">
        <f t="shared" si="100"/>
        <v/>
      </c>
      <c r="BA43" s="49" t="str">
        <f t="shared" si="100"/>
        <v/>
      </c>
      <c r="BB43" s="49" t="str">
        <f t="shared" si="100"/>
        <v/>
      </c>
      <c r="BC43" s="49" t="str">
        <f t="shared" si="100"/>
        <v/>
      </c>
      <c r="BD43" s="49" t="str">
        <f t="shared" si="100"/>
        <v/>
      </c>
      <c r="BE43" s="49" t="str">
        <f t="shared" si="100"/>
        <v/>
      </c>
      <c r="BF43" s="49" t="str">
        <f t="shared" si="100"/>
        <v/>
      </c>
      <c r="BG43" s="49" t="str">
        <f t="shared" si="100"/>
        <v/>
      </c>
      <c r="BH43" s="49" t="str">
        <f t="shared" si="100"/>
        <v/>
      </c>
      <c r="BI43" s="49" t="str">
        <f t="shared" si="101"/>
        <v/>
      </c>
      <c r="BJ43" s="49" t="str">
        <f t="shared" si="101"/>
        <v/>
      </c>
      <c r="BK43" s="49" t="str">
        <f t="shared" si="101"/>
        <v/>
      </c>
      <c r="BL43" s="49" t="str">
        <f t="shared" si="101"/>
        <v/>
      </c>
      <c r="BM43" s="49" t="str">
        <f t="shared" si="101"/>
        <v/>
      </c>
      <c r="BN43" s="49" t="str">
        <f t="shared" si="101"/>
        <v/>
      </c>
      <c r="BO43" s="49" t="str">
        <f t="shared" si="101"/>
        <v/>
      </c>
      <c r="BP43" s="49" t="str">
        <f t="shared" si="101"/>
        <v/>
      </c>
      <c r="BQ43" s="49" t="str">
        <f t="shared" si="101"/>
        <v/>
      </c>
      <c r="BR43" s="49" t="str">
        <f t="shared" si="101"/>
        <v/>
      </c>
      <c r="BS43" s="49" t="str">
        <f t="shared" si="101"/>
        <v/>
      </c>
      <c r="BT43" s="49" t="str">
        <f t="shared" si="101"/>
        <v/>
      </c>
      <c r="BU43" s="49" t="str">
        <f t="shared" si="101"/>
        <v/>
      </c>
      <c r="BV43" s="49" t="str">
        <f t="shared" si="101"/>
        <v/>
      </c>
      <c r="BW43" s="49" t="str">
        <f t="shared" si="101"/>
        <v/>
      </c>
      <c r="BX43" s="49" t="str">
        <f t="shared" si="101"/>
        <v/>
      </c>
      <c r="BY43" s="49" t="str">
        <f t="shared" si="99"/>
        <v/>
      </c>
      <c r="BZ43" s="49" t="str">
        <f t="shared" si="99"/>
        <v/>
      </c>
      <c r="CA43" s="49" t="str">
        <f t="shared" si="99"/>
        <v/>
      </c>
      <c r="CB43" s="49" t="str">
        <f t="shared" si="99"/>
        <v/>
      </c>
      <c r="CC43" s="49" t="str">
        <f t="shared" si="99"/>
        <v/>
      </c>
      <c r="CD43" s="49" t="str">
        <f t="shared" si="99"/>
        <v/>
      </c>
      <c r="CE43" s="49" t="str">
        <f t="shared" si="99"/>
        <v/>
      </c>
      <c r="CF43" s="49" t="str">
        <f t="shared" si="99"/>
        <v/>
      </c>
      <c r="CG43" s="49" t="str">
        <f t="shared" si="99"/>
        <v/>
      </c>
      <c r="CH43" s="49" t="str">
        <f t="shared" si="99"/>
        <v/>
      </c>
      <c r="CI43" s="49" t="str">
        <f t="shared" si="99"/>
        <v/>
      </c>
      <c r="CJ43" s="49" t="str">
        <f t="shared" si="102"/>
        <v/>
      </c>
      <c r="CK43" s="49" t="str">
        <f t="shared" si="102"/>
        <v/>
      </c>
      <c r="CL43" s="49" t="str">
        <f t="shared" si="102"/>
        <v/>
      </c>
      <c r="CM43" s="49" t="str">
        <f t="shared" si="102"/>
        <v/>
      </c>
      <c r="CN43" s="49" t="str">
        <f t="shared" si="102"/>
        <v/>
      </c>
      <c r="CO43" s="49" t="str">
        <f t="shared" si="102"/>
        <v/>
      </c>
      <c r="CP43" s="49" t="str">
        <f t="shared" si="102"/>
        <v/>
      </c>
      <c r="CQ43" s="49" t="str">
        <f t="shared" si="102"/>
        <v/>
      </c>
      <c r="CR43" s="49" t="str">
        <f t="shared" si="102"/>
        <v/>
      </c>
      <c r="CS43" s="49" t="str">
        <f t="shared" si="102"/>
        <v/>
      </c>
      <c r="CT43" s="49" t="str">
        <f t="shared" si="102"/>
        <v/>
      </c>
      <c r="CU43" s="49" t="str">
        <f t="shared" si="102"/>
        <v/>
      </c>
      <c r="CV43" s="49" t="str">
        <f t="shared" si="102"/>
        <v/>
      </c>
      <c r="CW43" s="49" t="str">
        <f t="shared" si="102"/>
        <v/>
      </c>
      <c r="CX43" s="49" t="str">
        <f t="shared" si="102"/>
        <v/>
      </c>
      <c r="CY43" s="49" t="str">
        <f t="shared" si="102"/>
        <v/>
      </c>
      <c r="CZ43" s="49" t="str">
        <f t="shared" si="103"/>
        <v/>
      </c>
      <c r="DA43" s="49" t="str">
        <f t="shared" si="103"/>
        <v/>
      </c>
      <c r="DB43" s="49" t="str">
        <f t="shared" si="103"/>
        <v/>
      </c>
      <c r="DC43" s="49" t="str">
        <f t="shared" si="103"/>
        <v/>
      </c>
      <c r="DD43" s="49" t="str">
        <f t="shared" si="103"/>
        <v/>
      </c>
      <c r="DE43" s="49" t="str">
        <f t="shared" si="103"/>
        <v/>
      </c>
      <c r="DF43" s="49" t="str">
        <f t="shared" si="103"/>
        <v/>
      </c>
      <c r="DG43" s="49" t="str">
        <f t="shared" si="103"/>
        <v/>
      </c>
      <c r="DH43" s="49" t="str">
        <f t="shared" si="103"/>
        <v/>
      </c>
      <c r="DI43" s="49" t="str">
        <f t="shared" si="103"/>
        <v/>
      </c>
      <c r="DJ43" s="49" t="str">
        <f t="shared" si="103"/>
        <v/>
      </c>
      <c r="DK43" s="49" t="str">
        <f t="shared" si="103"/>
        <v/>
      </c>
      <c r="DL43" s="49" t="str">
        <f t="shared" si="103"/>
        <v/>
      </c>
      <c r="DM43" s="49" t="str">
        <f t="shared" si="103"/>
        <v/>
      </c>
      <c r="DN43" s="49" t="str">
        <f t="shared" si="103"/>
        <v/>
      </c>
      <c r="DO43" s="49" t="str">
        <f t="shared" si="103"/>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7"/>
        <v/>
      </c>
      <c r="EA43" s="49" t="str">
        <f t="shared" si="98"/>
        <v/>
      </c>
      <c r="EB43" s="49" t="str">
        <f t="shared" si="98"/>
        <v/>
      </c>
      <c r="EC43" s="49" t="str">
        <f t="shared" si="98"/>
        <v/>
      </c>
      <c r="ED43" s="49" t="str">
        <f t="shared" si="98"/>
        <v/>
      </c>
      <c r="EE43" s="49" t="str">
        <f t="shared" si="98"/>
        <v/>
      </c>
      <c r="EF43" s="49" t="str">
        <f t="shared" si="98"/>
        <v/>
      </c>
      <c r="EG43" s="49" t="str">
        <f t="shared" si="98"/>
        <v/>
      </c>
      <c r="EH43" s="49" t="str">
        <f t="shared" si="98"/>
        <v/>
      </c>
      <c r="EI43" s="49" t="str">
        <f t="shared" si="98"/>
        <v/>
      </c>
      <c r="EJ43" s="49" t="str">
        <f t="shared" si="98"/>
        <v/>
      </c>
      <c r="EK43" s="49" t="str">
        <f t="shared" si="98"/>
        <v/>
      </c>
      <c r="EL43" s="49" t="str">
        <f t="shared" si="98"/>
        <v/>
      </c>
      <c r="EM43" s="49" t="str">
        <f t="shared" si="98"/>
        <v/>
      </c>
      <c r="EN43" s="49" t="str">
        <f t="shared" si="98"/>
        <v/>
      </c>
      <c r="EO43" s="49" t="str">
        <f t="shared" si="98"/>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90"/>
      <c r="B44" s="396" t="str">
        <f>IF($R44="","",ROUND(_xlfn.NORM.INV(ABS(VLOOKUP($T$1,VLookups!$A$43:$B$44,2,FALSE)-B$2),$N44,$R44),0))</f>
        <v/>
      </c>
      <c r="C44" s="403" t="str">
        <f t="shared" si="96"/>
        <v/>
      </c>
      <c r="D44" s="404" t="str">
        <f t="shared" si="97"/>
        <v/>
      </c>
      <c r="E44" s="109"/>
      <c r="F44" s="117"/>
      <c r="G44" s="122" t="str">
        <f t="shared" si="32"/>
        <v/>
      </c>
      <c r="H44" s="95"/>
      <c r="I44" s="122" t="str">
        <f t="shared" si="33"/>
        <v/>
      </c>
      <c r="J44" s="117"/>
      <c r="K44" s="110"/>
      <c r="L44" s="124" t="str">
        <f t="shared" si="0"/>
        <v/>
      </c>
      <c r="M44" s="124" t="str">
        <f t="shared" si="1"/>
        <v/>
      </c>
      <c r="N44" s="73" t="str">
        <f t="shared" si="34"/>
        <v/>
      </c>
      <c r="O44" s="23"/>
      <c r="P44" s="57"/>
      <c r="Q44" s="280"/>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5"/>
        <v/>
      </c>
      <c r="AD44" s="49" t="str">
        <f t="shared" si="104"/>
        <v/>
      </c>
      <c r="AE44" s="49" t="str">
        <f t="shared" si="104"/>
        <v/>
      </c>
      <c r="AF44" s="49" t="str">
        <f t="shared" si="104"/>
        <v/>
      </c>
      <c r="AG44" s="49" t="str">
        <f t="shared" si="104"/>
        <v/>
      </c>
      <c r="AH44" s="49" t="str">
        <f t="shared" si="104"/>
        <v/>
      </c>
      <c r="AI44" s="49" t="str">
        <f t="shared" si="104"/>
        <v/>
      </c>
      <c r="AJ44" s="49" t="str">
        <f t="shared" si="104"/>
        <v/>
      </c>
      <c r="AK44" s="49" t="str">
        <f t="shared" si="104"/>
        <v/>
      </c>
      <c r="AL44" s="49" t="str">
        <f t="shared" si="104"/>
        <v/>
      </c>
      <c r="AM44" s="49" t="str">
        <f t="shared" si="104"/>
        <v/>
      </c>
      <c r="AN44" s="49" t="str">
        <f t="shared" si="104"/>
        <v/>
      </c>
      <c r="AO44" s="49" t="str">
        <f t="shared" si="104"/>
        <v/>
      </c>
      <c r="AP44" s="49" t="str">
        <f t="shared" si="104"/>
        <v/>
      </c>
      <c r="AQ44" s="49" t="str">
        <f t="shared" si="104"/>
        <v/>
      </c>
      <c r="AR44" s="49" t="str">
        <f t="shared" si="104"/>
        <v/>
      </c>
      <c r="AS44" s="49" t="str">
        <f t="shared" si="104"/>
        <v/>
      </c>
      <c r="AT44" s="49" t="str">
        <f t="shared" si="100"/>
        <v/>
      </c>
      <c r="AU44" s="49" t="str">
        <f t="shared" si="100"/>
        <v/>
      </c>
      <c r="AV44" s="49" t="str">
        <f t="shared" si="100"/>
        <v/>
      </c>
      <c r="AW44" s="49" t="str">
        <f t="shared" si="100"/>
        <v/>
      </c>
      <c r="AX44" s="49" t="str">
        <f t="shared" si="100"/>
        <v/>
      </c>
      <c r="AY44" s="49" t="str">
        <f t="shared" si="100"/>
        <v/>
      </c>
      <c r="AZ44" s="49" t="str">
        <f t="shared" si="100"/>
        <v/>
      </c>
      <c r="BA44" s="49" t="str">
        <f t="shared" si="100"/>
        <v/>
      </c>
      <c r="BB44" s="49" t="str">
        <f t="shared" si="100"/>
        <v/>
      </c>
      <c r="BC44" s="49" t="str">
        <f t="shared" si="100"/>
        <v/>
      </c>
      <c r="BD44" s="49" t="str">
        <f t="shared" si="100"/>
        <v/>
      </c>
      <c r="BE44" s="49" t="str">
        <f t="shared" si="100"/>
        <v/>
      </c>
      <c r="BF44" s="49" t="str">
        <f t="shared" si="100"/>
        <v/>
      </c>
      <c r="BG44" s="49" t="str">
        <f t="shared" si="100"/>
        <v/>
      </c>
      <c r="BH44" s="49" t="str">
        <f t="shared" si="100"/>
        <v/>
      </c>
      <c r="BI44" s="49" t="str">
        <f t="shared" si="101"/>
        <v/>
      </c>
      <c r="BJ44" s="49" t="str">
        <f t="shared" si="101"/>
        <v/>
      </c>
      <c r="BK44" s="49" t="str">
        <f t="shared" si="101"/>
        <v/>
      </c>
      <c r="BL44" s="49" t="str">
        <f t="shared" si="101"/>
        <v/>
      </c>
      <c r="BM44" s="49" t="str">
        <f t="shared" si="101"/>
        <v/>
      </c>
      <c r="BN44" s="49" t="str">
        <f t="shared" si="101"/>
        <v/>
      </c>
      <c r="BO44" s="49" t="str">
        <f t="shared" si="101"/>
        <v/>
      </c>
      <c r="BP44" s="49" t="str">
        <f t="shared" si="101"/>
        <v/>
      </c>
      <c r="BQ44" s="49" t="str">
        <f t="shared" si="101"/>
        <v/>
      </c>
      <c r="BR44" s="49" t="str">
        <f t="shared" si="101"/>
        <v/>
      </c>
      <c r="BS44" s="49" t="str">
        <f t="shared" si="101"/>
        <v/>
      </c>
      <c r="BT44" s="49" t="str">
        <f t="shared" si="101"/>
        <v/>
      </c>
      <c r="BU44" s="49" t="str">
        <f t="shared" si="101"/>
        <v/>
      </c>
      <c r="BV44" s="49" t="str">
        <f t="shared" si="101"/>
        <v/>
      </c>
      <c r="BW44" s="49" t="str">
        <f t="shared" si="101"/>
        <v/>
      </c>
      <c r="BX44" s="49" t="str">
        <f t="shared" si="101"/>
        <v/>
      </c>
      <c r="BY44" s="49" t="str">
        <f t="shared" si="99"/>
        <v/>
      </c>
      <c r="BZ44" s="49" t="str">
        <f t="shared" si="99"/>
        <v/>
      </c>
      <c r="CA44" s="49" t="str">
        <f t="shared" si="99"/>
        <v/>
      </c>
      <c r="CB44" s="49" t="str">
        <f t="shared" si="99"/>
        <v/>
      </c>
      <c r="CC44" s="49" t="str">
        <f t="shared" si="99"/>
        <v/>
      </c>
      <c r="CD44" s="49" t="str">
        <f t="shared" si="99"/>
        <v/>
      </c>
      <c r="CE44" s="49" t="str">
        <f t="shared" si="99"/>
        <v/>
      </c>
      <c r="CF44" s="49" t="str">
        <f t="shared" si="99"/>
        <v/>
      </c>
      <c r="CG44" s="49" t="str">
        <f t="shared" si="99"/>
        <v/>
      </c>
      <c r="CH44" s="49" t="str">
        <f t="shared" si="99"/>
        <v/>
      </c>
      <c r="CI44" s="49" t="str">
        <f t="shared" si="99"/>
        <v/>
      </c>
      <c r="CJ44" s="49" t="str">
        <f t="shared" si="102"/>
        <v/>
      </c>
      <c r="CK44" s="49" t="str">
        <f t="shared" si="102"/>
        <v/>
      </c>
      <c r="CL44" s="49" t="str">
        <f t="shared" si="102"/>
        <v/>
      </c>
      <c r="CM44" s="49" t="str">
        <f t="shared" si="102"/>
        <v/>
      </c>
      <c r="CN44" s="49" t="str">
        <f t="shared" si="102"/>
        <v/>
      </c>
      <c r="CO44" s="49" t="str">
        <f t="shared" si="102"/>
        <v/>
      </c>
      <c r="CP44" s="49" t="str">
        <f t="shared" si="102"/>
        <v/>
      </c>
      <c r="CQ44" s="49" t="str">
        <f t="shared" si="102"/>
        <v/>
      </c>
      <c r="CR44" s="49" t="str">
        <f t="shared" si="102"/>
        <v/>
      </c>
      <c r="CS44" s="49" t="str">
        <f t="shared" si="102"/>
        <v/>
      </c>
      <c r="CT44" s="49" t="str">
        <f t="shared" si="102"/>
        <v/>
      </c>
      <c r="CU44" s="49" t="str">
        <f t="shared" si="102"/>
        <v/>
      </c>
      <c r="CV44" s="49" t="str">
        <f t="shared" si="102"/>
        <v/>
      </c>
      <c r="CW44" s="49" t="str">
        <f t="shared" si="102"/>
        <v/>
      </c>
      <c r="CX44" s="49" t="str">
        <f t="shared" si="102"/>
        <v/>
      </c>
      <c r="CY44" s="49" t="str">
        <f t="shared" si="102"/>
        <v/>
      </c>
      <c r="CZ44" s="49" t="str">
        <f t="shared" si="103"/>
        <v/>
      </c>
      <c r="DA44" s="49" t="str">
        <f t="shared" si="103"/>
        <v/>
      </c>
      <c r="DB44" s="49" t="str">
        <f t="shared" si="103"/>
        <v/>
      </c>
      <c r="DC44" s="49" t="str">
        <f t="shared" si="103"/>
        <v/>
      </c>
      <c r="DD44" s="49" t="str">
        <f t="shared" si="103"/>
        <v/>
      </c>
      <c r="DE44" s="49" t="str">
        <f t="shared" si="103"/>
        <v/>
      </c>
      <c r="DF44" s="49" t="str">
        <f t="shared" si="103"/>
        <v/>
      </c>
      <c r="DG44" s="49" t="str">
        <f t="shared" si="103"/>
        <v/>
      </c>
      <c r="DH44" s="49" t="str">
        <f t="shared" si="103"/>
        <v/>
      </c>
      <c r="DI44" s="49" t="str">
        <f t="shared" si="103"/>
        <v/>
      </c>
      <c r="DJ44" s="49" t="str">
        <f t="shared" si="103"/>
        <v/>
      </c>
      <c r="DK44" s="49" t="str">
        <f t="shared" si="103"/>
        <v/>
      </c>
      <c r="DL44" s="49" t="str">
        <f t="shared" si="103"/>
        <v/>
      </c>
      <c r="DM44" s="49" t="str">
        <f t="shared" si="103"/>
        <v/>
      </c>
      <c r="DN44" s="49" t="str">
        <f t="shared" si="103"/>
        <v/>
      </c>
      <c r="DO44" s="49" t="str">
        <f t="shared" si="103"/>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7"/>
        <v/>
      </c>
      <c r="EA44" s="49" t="str">
        <f t="shared" si="98"/>
        <v/>
      </c>
      <c r="EB44" s="49" t="str">
        <f t="shared" si="98"/>
        <v/>
      </c>
      <c r="EC44" s="49" t="str">
        <f t="shared" si="98"/>
        <v/>
      </c>
      <c r="ED44" s="49" t="str">
        <f t="shared" si="98"/>
        <v/>
      </c>
      <c r="EE44" s="49" t="str">
        <f t="shared" si="98"/>
        <v/>
      </c>
      <c r="EF44" s="49" t="str">
        <f t="shared" si="98"/>
        <v/>
      </c>
      <c r="EG44" s="49" t="str">
        <f t="shared" si="98"/>
        <v/>
      </c>
      <c r="EH44" s="49" t="str">
        <f t="shared" si="98"/>
        <v/>
      </c>
      <c r="EI44" s="49" t="str">
        <f t="shared" si="98"/>
        <v/>
      </c>
      <c r="EJ44" s="49" t="str">
        <f t="shared" si="98"/>
        <v/>
      </c>
      <c r="EK44" s="49" t="str">
        <f t="shared" si="98"/>
        <v/>
      </c>
      <c r="EL44" s="49" t="str">
        <f t="shared" si="98"/>
        <v/>
      </c>
      <c r="EM44" s="49" t="str">
        <f t="shared" si="98"/>
        <v/>
      </c>
      <c r="EN44" s="49" t="str">
        <f t="shared" si="98"/>
        <v/>
      </c>
      <c r="EO44" s="49" t="str">
        <f t="shared" si="98"/>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90"/>
      <c r="B45" s="396" t="str">
        <f>IF($R45="","",ROUND(_xlfn.NORM.INV(ABS(VLOOKUP($T$1,VLookups!$A$43:$B$44,2,FALSE)-B$2),$N45,$R45),0))</f>
        <v/>
      </c>
      <c r="C45" s="403" t="str">
        <f t="shared" si="96"/>
        <v/>
      </c>
      <c r="D45" s="404" t="str">
        <f t="shared" si="97"/>
        <v/>
      </c>
      <c r="E45" s="109"/>
      <c r="F45" s="117"/>
      <c r="G45" s="122" t="str">
        <f t="shared" si="32"/>
        <v/>
      </c>
      <c r="H45" s="95"/>
      <c r="I45" s="122" t="str">
        <f t="shared" si="33"/>
        <v/>
      </c>
      <c r="J45" s="117"/>
      <c r="K45" s="110"/>
      <c r="L45" s="124" t="str">
        <f t="shared" si="0"/>
        <v/>
      </c>
      <c r="M45" s="124" t="str">
        <f t="shared" si="1"/>
        <v/>
      </c>
      <c r="N45" s="73" t="str">
        <f t="shared" si="34"/>
        <v/>
      </c>
      <c r="O45" s="23"/>
      <c r="P45" s="57"/>
      <c r="Q45" s="280"/>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5"/>
        <v/>
      </c>
      <c r="AD45" s="49" t="str">
        <f t="shared" si="104"/>
        <v/>
      </c>
      <c r="AE45" s="49" t="str">
        <f t="shared" si="104"/>
        <v/>
      </c>
      <c r="AF45" s="49" t="str">
        <f t="shared" si="104"/>
        <v/>
      </c>
      <c r="AG45" s="49" t="str">
        <f t="shared" si="104"/>
        <v/>
      </c>
      <c r="AH45" s="49" t="str">
        <f t="shared" si="104"/>
        <v/>
      </c>
      <c r="AI45" s="49" t="str">
        <f t="shared" si="104"/>
        <v/>
      </c>
      <c r="AJ45" s="49" t="str">
        <f t="shared" si="104"/>
        <v/>
      </c>
      <c r="AK45" s="49" t="str">
        <f t="shared" si="104"/>
        <v/>
      </c>
      <c r="AL45" s="49" t="str">
        <f t="shared" si="104"/>
        <v/>
      </c>
      <c r="AM45" s="49" t="str">
        <f t="shared" si="104"/>
        <v/>
      </c>
      <c r="AN45" s="49" t="str">
        <f t="shared" si="104"/>
        <v/>
      </c>
      <c r="AO45" s="49" t="str">
        <f t="shared" si="104"/>
        <v/>
      </c>
      <c r="AP45" s="49" t="str">
        <f t="shared" si="104"/>
        <v/>
      </c>
      <c r="AQ45" s="49" t="str">
        <f t="shared" si="104"/>
        <v/>
      </c>
      <c r="AR45" s="49" t="str">
        <f t="shared" si="104"/>
        <v/>
      </c>
      <c r="AS45" s="49" t="str">
        <f t="shared" si="104"/>
        <v/>
      </c>
      <c r="AT45" s="49" t="str">
        <f t="shared" si="100"/>
        <v/>
      </c>
      <c r="AU45" s="49" t="str">
        <f t="shared" si="100"/>
        <v/>
      </c>
      <c r="AV45" s="49" t="str">
        <f t="shared" si="100"/>
        <v/>
      </c>
      <c r="AW45" s="49" t="str">
        <f t="shared" si="100"/>
        <v/>
      </c>
      <c r="AX45" s="49" t="str">
        <f t="shared" si="100"/>
        <v/>
      </c>
      <c r="AY45" s="49" t="str">
        <f t="shared" si="100"/>
        <v/>
      </c>
      <c r="AZ45" s="49" t="str">
        <f t="shared" si="100"/>
        <v/>
      </c>
      <c r="BA45" s="49" t="str">
        <f t="shared" si="100"/>
        <v/>
      </c>
      <c r="BB45" s="49" t="str">
        <f t="shared" si="100"/>
        <v/>
      </c>
      <c r="BC45" s="49" t="str">
        <f t="shared" si="100"/>
        <v/>
      </c>
      <c r="BD45" s="49" t="str">
        <f t="shared" si="100"/>
        <v/>
      </c>
      <c r="BE45" s="49" t="str">
        <f t="shared" si="100"/>
        <v/>
      </c>
      <c r="BF45" s="49" t="str">
        <f t="shared" si="100"/>
        <v/>
      </c>
      <c r="BG45" s="49" t="str">
        <f t="shared" si="100"/>
        <v/>
      </c>
      <c r="BH45" s="49" t="str">
        <f t="shared" si="100"/>
        <v/>
      </c>
      <c r="BI45" s="49" t="str">
        <f t="shared" si="101"/>
        <v/>
      </c>
      <c r="BJ45" s="49" t="str">
        <f t="shared" si="101"/>
        <v/>
      </c>
      <c r="BK45" s="49" t="str">
        <f t="shared" si="101"/>
        <v/>
      </c>
      <c r="BL45" s="49" t="str">
        <f t="shared" si="101"/>
        <v/>
      </c>
      <c r="BM45" s="49" t="str">
        <f t="shared" si="101"/>
        <v/>
      </c>
      <c r="BN45" s="49" t="str">
        <f t="shared" si="101"/>
        <v/>
      </c>
      <c r="BO45" s="49" t="str">
        <f t="shared" si="101"/>
        <v/>
      </c>
      <c r="BP45" s="49" t="str">
        <f t="shared" si="101"/>
        <v/>
      </c>
      <c r="BQ45" s="49" t="str">
        <f t="shared" si="101"/>
        <v/>
      </c>
      <c r="BR45" s="49" t="str">
        <f t="shared" si="101"/>
        <v/>
      </c>
      <c r="BS45" s="49" t="str">
        <f t="shared" si="101"/>
        <v/>
      </c>
      <c r="BT45" s="49" t="str">
        <f t="shared" si="101"/>
        <v/>
      </c>
      <c r="BU45" s="49" t="str">
        <f t="shared" si="101"/>
        <v/>
      </c>
      <c r="BV45" s="49" t="str">
        <f t="shared" si="101"/>
        <v/>
      </c>
      <c r="BW45" s="49" t="str">
        <f t="shared" si="101"/>
        <v/>
      </c>
      <c r="BX45" s="49" t="str">
        <f t="shared" si="101"/>
        <v/>
      </c>
      <c r="BY45" s="49" t="str">
        <f t="shared" si="99"/>
        <v/>
      </c>
      <c r="BZ45" s="49" t="str">
        <f t="shared" si="99"/>
        <v/>
      </c>
      <c r="CA45" s="49" t="str">
        <f t="shared" si="99"/>
        <v/>
      </c>
      <c r="CB45" s="49" t="str">
        <f t="shared" si="99"/>
        <v/>
      </c>
      <c r="CC45" s="49" t="str">
        <f t="shared" si="99"/>
        <v/>
      </c>
      <c r="CD45" s="49" t="str">
        <f t="shared" si="99"/>
        <v/>
      </c>
      <c r="CE45" s="49" t="str">
        <f t="shared" si="99"/>
        <v/>
      </c>
      <c r="CF45" s="49" t="str">
        <f t="shared" si="99"/>
        <v/>
      </c>
      <c r="CG45" s="49" t="str">
        <f t="shared" si="99"/>
        <v/>
      </c>
      <c r="CH45" s="49" t="str">
        <f t="shared" si="99"/>
        <v/>
      </c>
      <c r="CI45" s="49" t="str">
        <f t="shared" si="99"/>
        <v/>
      </c>
      <c r="CJ45" s="49" t="str">
        <f t="shared" si="102"/>
        <v/>
      </c>
      <c r="CK45" s="49" t="str">
        <f t="shared" si="102"/>
        <v/>
      </c>
      <c r="CL45" s="49" t="str">
        <f t="shared" si="102"/>
        <v/>
      </c>
      <c r="CM45" s="49" t="str">
        <f t="shared" si="102"/>
        <v/>
      </c>
      <c r="CN45" s="49" t="str">
        <f t="shared" si="102"/>
        <v/>
      </c>
      <c r="CO45" s="49" t="str">
        <f t="shared" si="102"/>
        <v/>
      </c>
      <c r="CP45" s="49" t="str">
        <f t="shared" si="102"/>
        <v/>
      </c>
      <c r="CQ45" s="49" t="str">
        <f t="shared" si="102"/>
        <v/>
      </c>
      <c r="CR45" s="49" t="str">
        <f t="shared" si="102"/>
        <v/>
      </c>
      <c r="CS45" s="49" t="str">
        <f t="shared" si="102"/>
        <v/>
      </c>
      <c r="CT45" s="49" t="str">
        <f t="shared" si="102"/>
        <v/>
      </c>
      <c r="CU45" s="49" t="str">
        <f t="shared" si="102"/>
        <v/>
      </c>
      <c r="CV45" s="49" t="str">
        <f t="shared" si="102"/>
        <v/>
      </c>
      <c r="CW45" s="49" t="str">
        <f t="shared" si="102"/>
        <v/>
      </c>
      <c r="CX45" s="49" t="str">
        <f t="shared" si="102"/>
        <v/>
      </c>
      <c r="CY45" s="49" t="str">
        <f t="shared" si="102"/>
        <v/>
      </c>
      <c r="CZ45" s="49" t="str">
        <f t="shared" si="103"/>
        <v/>
      </c>
      <c r="DA45" s="49" t="str">
        <f t="shared" si="103"/>
        <v/>
      </c>
      <c r="DB45" s="49" t="str">
        <f t="shared" si="103"/>
        <v/>
      </c>
      <c r="DC45" s="49" t="str">
        <f t="shared" si="103"/>
        <v/>
      </c>
      <c r="DD45" s="49" t="str">
        <f t="shared" si="103"/>
        <v/>
      </c>
      <c r="DE45" s="49" t="str">
        <f t="shared" si="103"/>
        <v/>
      </c>
      <c r="DF45" s="49" t="str">
        <f t="shared" si="103"/>
        <v/>
      </c>
      <c r="DG45" s="49" t="str">
        <f t="shared" si="103"/>
        <v/>
      </c>
      <c r="DH45" s="49" t="str">
        <f t="shared" si="103"/>
        <v/>
      </c>
      <c r="DI45" s="49" t="str">
        <f t="shared" si="103"/>
        <v/>
      </c>
      <c r="DJ45" s="49" t="str">
        <f t="shared" si="103"/>
        <v/>
      </c>
      <c r="DK45" s="49" t="str">
        <f t="shared" si="103"/>
        <v/>
      </c>
      <c r="DL45" s="49" t="str">
        <f t="shared" si="103"/>
        <v/>
      </c>
      <c r="DM45" s="49" t="str">
        <f t="shared" si="103"/>
        <v/>
      </c>
      <c r="DN45" s="49" t="str">
        <f t="shared" si="103"/>
        <v/>
      </c>
      <c r="DO45" s="49" t="str">
        <f t="shared" si="103"/>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7"/>
        <v/>
      </c>
      <c r="EA45" s="49" t="str">
        <f t="shared" si="98"/>
        <v/>
      </c>
      <c r="EB45" s="49" t="str">
        <f t="shared" si="98"/>
        <v/>
      </c>
      <c r="EC45" s="49" t="str">
        <f t="shared" si="98"/>
        <v/>
      </c>
      <c r="ED45" s="49" t="str">
        <f t="shared" si="98"/>
        <v/>
      </c>
      <c r="EE45" s="49" t="str">
        <f t="shared" si="98"/>
        <v/>
      </c>
      <c r="EF45" s="49" t="str">
        <f t="shared" si="98"/>
        <v/>
      </c>
      <c r="EG45" s="49" t="str">
        <f t="shared" si="98"/>
        <v/>
      </c>
      <c r="EH45" s="49" t="str">
        <f t="shared" si="98"/>
        <v/>
      </c>
      <c r="EI45" s="49" t="str">
        <f t="shared" si="98"/>
        <v/>
      </c>
      <c r="EJ45" s="49" t="str">
        <f t="shared" si="98"/>
        <v/>
      </c>
      <c r="EK45" s="49" t="str">
        <f t="shared" si="98"/>
        <v/>
      </c>
      <c r="EL45" s="49" t="str">
        <f t="shared" si="98"/>
        <v/>
      </c>
      <c r="EM45" s="49" t="str">
        <f t="shared" si="98"/>
        <v/>
      </c>
      <c r="EN45" s="49" t="str">
        <f t="shared" si="98"/>
        <v/>
      </c>
      <c r="EO45" s="49" t="str">
        <f t="shared" si="98"/>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90"/>
      <c r="B46" s="396" t="str">
        <f>IF($R46="","",ROUND(_xlfn.NORM.INV(ABS(VLOOKUP($T$1,VLookups!$A$43:$B$44,2,FALSE)-B$2),$N46,$R46),0))</f>
        <v/>
      </c>
      <c r="C46" s="403" t="str">
        <f t="shared" si="96"/>
        <v/>
      </c>
      <c r="D46" s="404" t="str">
        <f t="shared" si="97"/>
        <v/>
      </c>
      <c r="E46" s="109"/>
      <c r="F46" s="117"/>
      <c r="G46" s="122" t="str">
        <f t="shared" si="32"/>
        <v/>
      </c>
      <c r="H46" s="95"/>
      <c r="I46" s="122" t="str">
        <f t="shared" si="33"/>
        <v/>
      </c>
      <c r="J46" s="117"/>
      <c r="K46" s="110"/>
      <c r="L46" s="124" t="str">
        <f t="shared" si="0"/>
        <v/>
      </c>
      <c r="M46" s="124" t="str">
        <f t="shared" si="1"/>
        <v/>
      </c>
      <c r="N46" s="73" t="str">
        <f t="shared" si="34"/>
        <v/>
      </c>
      <c r="O46" s="23"/>
      <c r="P46" s="57"/>
      <c r="Q46" s="280"/>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5"/>
        <v/>
      </c>
      <c r="AD46" s="49" t="str">
        <f t="shared" si="104"/>
        <v/>
      </c>
      <c r="AE46" s="49" t="str">
        <f t="shared" si="104"/>
        <v/>
      </c>
      <c r="AF46" s="49" t="str">
        <f t="shared" si="104"/>
        <v/>
      </c>
      <c r="AG46" s="49" t="str">
        <f t="shared" si="104"/>
        <v/>
      </c>
      <c r="AH46" s="49" t="str">
        <f t="shared" si="104"/>
        <v/>
      </c>
      <c r="AI46" s="49" t="str">
        <f t="shared" si="104"/>
        <v/>
      </c>
      <c r="AJ46" s="49" t="str">
        <f t="shared" si="104"/>
        <v/>
      </c>
      <c r="AK46" s="49" t="str">
        <f t="shared" si="104"/>
        <v/>
      </c>
      <c r="AL46" s="49" t="str">
        <f t="shared" si="104"/>
        <v/>
      </c>
      <c r="AM46" s="49" t="str">
        <f t="shared" si="104"/>
        <v/>
      </c>
      <c r="AN46" s="49" t="str">
        <f t="shared" si="104"/>
        <v/>
      </c>
      <c r="AO46" s="49" t="str">
        <f t="shared" si="104"/>
        <v/>
      </c>
      <c r="AP46" s="49" t="str">
        <f t="shared" si="104"/>
        <v/>
      </c>
      <c r="AQ46" s="49" t="str">
        <f t="shared" si="104"/>
        <v/>
      </c>
      <c r="AR46" s="49" t="str">
        <f t="shared" si="104"/>
        <v/>
      </c>
      <c r="AS46" s="49" t="str">
        <f t="shared" si="104"/>
        <v/>
      </c>
      <c r="AT46" s="49" t="str">
        <f t="shared" si="100"/>
        <v/>
      </c>
      <c r="AU46" s="49" t="str">
        <f t="shared" si="100"/>
        <v/>
      </c>
      <c r="AV46" s="49" t="str">
        <f t="shared" si="100"/>
        <v/>
      </c>
      <c r="AW46" s="49" t="str">
        <f t="shared" si="100"/>
        <v/>
      </c>
      <c r="AX46" s="49" t="str">
        <f t="shared" si="100"/>
        <v/>
      </c>
      <c r="AY46" s="49" t="str">
        <f t="shared" si="100"/>
        <v/>
      </c>
      <c r="AZ46" s="49" t="str">
        <f t="shared" si="100"/>
        <v/>
      </c>
      <c r="BA46" s="49" t="str">
        <f t="shared" si="100"/>
        <v/>
      </c>
      <c r="BB46" s="49" t="str">
        <f t="shared" si="100"/>
        <v/>
      </c>
      <c r="BC46" s="49" t="str">
        <f t="shared" si="100"/>
        <v/>
      </c>
      <c r="BD46" s="49" t="str">
        <f t="shared" si="100"/>
        <v/>
      </c>
      <c r="BE46" s="49" t="str">
        <f t="shared" si="100"/>
        <v/>
      </c>
      <c r="BF46" s="49" t="str">
        <f t="shared" si="100"/>
        <v/>
      </c>
      <c r="BG46" s="49" t="str">
        <f t="shared" si="100"/>
        <v/>
      </c>
      <c r="BH46" s="49" t="str">
        <f t="shared" si="100"/>
        <v/>
      </c>
      <c r="BI46" s="49" t="str">
        <f t="shared" si="101"/>
        <v/>
      </c>
      <c r="BJ46" s="49" t="str">
        <f t="shared" si="101"/>
        <v/>
      </c>
      <c r="BK46" s="49" t="str">
        <f t="shared" si="101"/>
        <v/>
      </c>
      <c r="BL46" s="49" t="str">
        <f t="shared" si="101"/>
        <v/>
      </c>
      <c r="BM46" s="49" t="str">
        <f t="shared" si="101"/>
        <v/>
      </c>
      <c r="BN46" s="49" t="str">
        <f t="shared" si="101"/>
        <v/>
      </c>
      <c r="BO46" s="49" t="str">
        <f t="shared" si="101"/>
        <v/>
      </c>
      <c r="BP46" s="49" t="str">
        <f t="shared" si="101"/>
        <v/>
      </c>
      <c r="BQ46" s="49" t="str">
        <f t="shared" si="101"/>
        <v/>
      </c>
      <c r="BR46" s="49" t="str">
        <f t="shared" si="101"/>
        <v/>
      </c>
      <c r="BS46" s="49" t="str">
        <f t="shared" si="101"/>
        <v/>
      </c>
      <c r="BT46" s="49" t="str">
        <f t="shared" si="101"/>
        <v/>
      </c>
      <c r="BU46" s="49" t="str">
        <f t="shared" si="101"/>
        <v/>
      </c>
      <c r="BV46" s="49" t="str">
        <f t="shared" si="101"/>
        <v/>
      </c>
      <c r="BW46" s="49" t="str">
        <f t="shared" si="101"/>
        <v/>
      </c>
      <c r="BX46" s="49" t="str">
        <f t="shared" si="101"/>
        <v/>
      </c>
      <c r="BY46" s="49" t="str">
        <f t="shared" si="99"/>
        <v/>
      </c>
      <c r="BZ46" s="49" t="str">
        <f t="shared" si="99"/>
        <v/>
      </c>
      <c r="CA46" s="49" t="str">
        <f t="shared" si="99"/>
        <v/>
      </c>
      <c r="CB46" s="49" t="str">
        <f t="shared" si="99"/>
        <v/>
      </c>
      <c r="CC46" s="49" t="str">
        <f t="shared" si="99"/>
        <v/>
      </c>
      <c r="CD46" s="49" t="str">
        <f t="shared" si="99"/>
        <v/>
      </c>
      <c r="CE46" s="49" t="str">
        <f t="shared" si="99"/>
        <v/>
      </c>
      <c r="CF46" s="49" t="str">
        <f t="shared" si="99"/>
        <v/>
      </c>
      <c r="CG46" s="49" t="str">
        <f t="shared" si="99"/>
        <v/>
      </c>
      <c r="CH46" s="49" t="str">
        <f t="shared" si="99"/>
        <v/>
      </c>
      <c r="CI46" s="49" t="str">
        <f t="shared" si="99"/>
        <v/>
      </c>
      <c r="CJ46" s="49" t="str">
        <f t="shared" si="102"/>
        <v/>
      </c>
      <c r="CK46" s="49" t="str">
        <f t="shared" si="102"/>
        <v/>
      </c>
      <c r="CL46" s="49" t="str">
        <f t="shared" si="102"/>
        <v/>
      </c>
      <c r="CM46" s="49" t="str">
        <f t="shared" si="102"/>
        <v/>
      </c>
      <c r="CN46" s="49" t="str">
        <f t="shared" si="102"/>
        <v/>
      </c>
      <c r="CO46" s="49" t="str">
        <f t="shared" si="102"/>
        <v/>
      </c>
      <c r="CP46" s="49" t="str">
        <f t="shared" si="102"/>
        <v/>
      </c>
      <c r="CQ46" s="49" t="str">
        <f t="shared" si="102"/>
        <v/>
      </c>
      <c r="CR46" s="49" t="str">
        <f t="shared" si="102"/>
        <v/>
      </c>
      <c r="CS46" s="49" t="str">
        <f t="shared" si="102"/>
        <v/>
      </c>
      <c r="CT46" s="49" t="str">
        <f t="shared" si="102"/>
        <v/>
      </c>
      <c r="CU46" s="49" t="str">
        <f t="shared" si="102"/>
        <v/>
      </c>
      <c r="CV46" s="49" t="str">
        <f t="shared" si="102"/>
        <v/>
      </c>
      <c r="CW46" s="49" t="str">
        <f t="shared" si="102"/>
        <v/>
      </c>
      <c r="CX46" s="49" t="str">
        <f t="shared" si="102"/>
        <v/>
      </c>
      <c r="CY46" s="49" t="str">
        <f t="shared" si="102"/>
        <v/>
      </c>
      <c r="CZ46" s="49" t="str">
        <f t="shared" si="103"/>
        <v/>
      </c>
      <c r="DA46" s="49" t="str">
        <f t="shared" si="103"/>
        <v/>
      </c>
      <c r="DB46" s="49" t="str">
        <f t="shared" si="103"/>
        <v/>
      </c>
      <c r="DC46" s="49" t="str">
        <f t="shared" si="103"/>
        <v/>
      </c>
      <c r="DD46" s="49" t="str">
        <f t="shared" si="103"/>
        <v/>
      </c>
      <c r="DE46" s="49" t="str">
        <f t="shared" si="103"/>
        <v/>
      </c>
      <c r="DF46" s="49" t="str">
        <f t="shared" si="103"/>
        <v/>
      </c>
      <c r="DG46" s="49" t="str">
        <f t="shared" si="103"/>
        <v/>
      </c>
      <c r="DH46" s="49" t="str">
        <f t="shared" si="103"/>
        <v/>
      </c>
      <c r="DI46" s="49" t="str">
        <f t="shared" si="103"/>
        <v/>
      </c>
      <c r="DJ46" s="49" t="str">
        <f t="shared" si="103"/>
        <v/>
      </c>
      <c r="DK46" s="49" t="str">
        <f t="shared" si="103"/>
        <v/>
      </c>
      <c r="DL46" s="49" t="str">
        <f t="shared" si="103"/>
        <v/>
      </c>
      <c r="DM46" s="49" t="str">
        <f t="shared" si="103"/>
        <v/>
      </c>
      <c r="DN46" s="49" t="str">
        <f t="shared" si="103"/>
        <v/>
      </c>
      <c r="DO46" s="49" t="str">
        <f t="shared" si="103"/>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7"/>
        <v/>
      </c>
      <c r="EA46" s="49" t="str">
        <f t="shared" si="98"/>
        <v/>
      </c>
      <c r="EB46" s="49" t="str">
        <f t="shared" si="98"/>
        <v/>
      </c>
      <c r="EC46" s="49" t="str">
        <f t="shared" si="98"/>
        <v/>
      </c>
      <c r="ED46" s="49" t="str">
        <f t="shared" si="98"/>
        <v/>
      </c>
      <c r="EE46" s="49" t="str">
        <f t="shared" si="98"/>
        <v/>
      </c>
      <c r="EF46" s="49" t="str">
        <f t="shared" si="98"/>
        <v/>
      </c>
      <c r="EG46" s="49" t="str">
        <f t="shared" si="98"/>
        <v/>
      </c>
      <c r="EH46" s="49" t="str">
        <f t="shared" si="98"/>
        <v/>
      </c>
      <c r="EI46" s="49" t="str">
        <f t="shared" si="98"/>
        <v/>
      </c>
      <c r="EJ46" s="49" t="str">
        <f t="shared" si="98"/>
        <v/>
      </c>
      <c r="EK46" s="49" t="str">
        <f t="shared" si="98"/>
        <v/>
      </c>
      <c r="EL46" s="49" t="str">
        <f t="shared" si="98"/>
        <v/>
      </c>
      <c r="EM46" s="49" t="str">
        <f t="shared" si="98"/>
        <v/>
      </c>
      <c r="EN46" s="49" t="str">
        <f t="shared" si="98"/>
        <v/>
      </c>
      <c r="EO46" s="49" t="str">
        <f t="shared" si="98"/>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90"/>
      <c r="B47" s="396" t="str">
        <f>IF($R47="","",ROUND(_xlfn.NORM.INV(ABS(VLOOKUP($T$1,VLookups!$A$43:$B$44,2,FALSE)-B$2),$N47,$R47),0))</f>
        <v/>
      </c>
      <c r="C47" s="403" t="str">
        <f t="shared" si="96"/>
        <v/>
      </c>
      <c r="D47" s="404" t="str">
        <f t="shared" si="97"/>
        <v/>
      </c>
      <c r="E47" s="109"/>
      <c r="F47" s="117"/>
      <c r="G47" s="122" t="str">
        <f t="shared" si="32"/>
        <v/>
      </c>
      <c r="H47" s="95"/>
      <c r="I47" s="122" t="str">
        <f t="shared" si="33"/>
        <v/>
      </c>
      <c r="J47" s="117"/>
      <c r="K47" s="110"/>
      <c r="L47" s="124" t="str">
        <f t="shared" si="0"/>
        <v/>
      </c>
      <c r="M47" s="124" t="str">
        <f t="shared" si="1"/>
        <v/>
      </c>
      <c r="N47" s="73" t="str">
        <f t="shared" si="34"/>
        <v/>
      </c>
      <c r="O47" s="23"/>
      <c r="P47" s="57"/>
      <c r="Q47" s="280"/>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5"/>
        <v/>
      </c>
      <c r="AD47" s="49" t="str">
        <f t="shared" si="104"/>
        <v/>
      </c>
      <c r="AE47" s="49" t="str">
        <f t="shared" si="104"/>
        <v/>
      </c>
      <c r="AF47" s="49" t="str">
        <f t="shared" si="104"/>
        <v/>
      </c>
      <c r="AG47" s="49" t="str">
        <f t="shared" si="104"/>
        <v/>
      </c>
      <c r="AH47" s="49" t="str">
        <f t="shared" si="104"/>
        <v/>
      </c>
      <c r="AI47" s="49" t="str">
        <f t="shared" si="104"/>
        <v/>
      </c>
      <c r="AJ47" s="49" t="str">
        <f t="shared" si="104"/>
        <v/>
      </c>
      <c r="AK47" s="49" t="str">
        <f t="shared" si="104"/>
        <v/>
      </c>
      <c r="AL47" s="49" t="str">
        <f t="shared" si="104"/>
        <v/>
      </c>
      <c r="AM47" s="49" t="str">
        <f t="shared" si="104"/>
        <v/>
      </c>
      <c r="AN47" s="49" t="str">
        <f t="shared" si="104"/>
        <v/>
      </c>
      <c r="AO47" s="49" t="str">
        <f t="shared" si="104"/>
        <v/>
      </c>
      <c r="AP47" s="49" t="str">
        <f t="shared" si="104"/>
        <v/>
      </c>
      <c r="AQ47" s="49" t="str">
        <f t="shared" si="104"/>
        <v/>
      </c>
      <c r="AR47" s="49" t="str">
        <f t="shared" si="104"/>
        <v/>
      </c>
      <c r="AS47" s="49" t="str">
        <f t="shared" si="104"/>
        <v/>
      </c>
      <c r="AT47" s="49" t="str">
        <f t="shared" si="100"/>
        <v/>
      </c>
      <c r="AU47" s="49" t="str">
        <f t="shared" si="100"/>
        <v/>
      </c>
      <c r="AV47" s="49" t="str">
        <f t="shared" si="100"/>
        <v/>
      </c>
      <c r="AW47" s="49" t="str">
        <f t="shared" si="100"/>
        <v/>
      </c>
      <c r="AX47" s="49" t="str">
        <f t="shared" si="100"/>
        <v/>
      </c>
      <c r="AY47" s="49" t="str">
        <f t="shared" si="100"/>
        <v/>
      </c>
      <c r="AZ47" s="49" t="str">
        <f t="shared" si="100"/>
        <v/>
      </c>
      <c r="BA47" s="49" t="str">
        <f t="shared" si="100"/>
        <v/>
      </c>
      <c r="BB47" s="49" t="str">
        <f t="shared" si="100"/>
        <v/>
      </c>
      <c r="BC47" s="49" t="str">
        <f t="shared" si="100"/>
        <v/>
      </c>
      <c r="BD47" s="49" t="str">
        <f t="shared" si="100"/>
        <v/>
      </c>
      <c r="BE47" s="49" t="str">
        <f t="shared" si="100"/>
        <v/>
      </c>
      <c r="BF47" s="49" t="str">
        <f t="shared" si="100"/>
        <v/>
      </c>
      <c r="BG47" s="49" t="str">
        <f t="shared" si="100"/>
        <v/>
      </c>
      <c r="BH47" s="49" t="str">
        <f t="shared" si="100"/>
        <v/>
      </c>
      <c r="BI47" s="49" t="str">
        <f t="shared" si="101"/>
        <v/>
      </c>
      <c r="BJ47" s="49" t="str">
        <f t="shared" si="101"/>
        <v/>
      </c>
      <c r="BK47" s="49" t="str">
        <f t="shared" si="101"/>
        <v/>
      </c>
      <c r="BL47" s="49" t="str">
        <f t="shared" si="101"/>
        <v/>
      </c>
      <c r="BM47" s="49" t="str">
        <f t="shared" si="101"/>
        <v/>
      </c>
      <c r="BN47" s="49" t="str">
        <f t="shared" si="101"/>
        <v/>
      </c>
      <c r="BO47" s="49" t="str">
        <f t="shared" si="101"/>
        <v/>
      </c>
      <c r="BP47" s="49" t="str">
        <f t="shared" si="101"/>
        <v/>
      </c>
      <c r="BQ47" s="49" t="str">
        <f t="shared" si="101"/>
        <v/>
      </c>
      <c r="BR47" s="49" t="str">
        <f t="shared" si="101"/>
        <v/>
      </c>
      <c r="BS47" s="49" t="str">
        <f t="shared" si="101"/>
        <v/>
      </c>
      <c r="BT47" s="49" t="str">
        <f t="shared" si="101"/>
        <v/>
      </c>
      <c r="BU47" s="49" t="str">
        <f t="shared" si="101"/>
        <v/>
      </c>
      <c r="BV47" s="49" t="str">
        <f t="shared" si="101"/>
        <v/>
      </c>
      <c r="BW47" s="49" t="str">
        <f t="shared" si="101"/>
        <v/>
      </c>
      <c r="BX47" s="49" t="str">
        <f t="shared" si="101"/>
        <v/>
      </c>
      <c r="BY47" s="49" t="str">
        <f t="shared" si="99"/>
        <v/>
      </c>
      <c r="BZ47" s="49" t="str">
        <f t="shared" si="99"/>
        <v/>
      </c>
      <c r="CA47" s="49" t="str">
        <f t="shared" si="99"/>
        <v/>
      </c>
      <c r="CB47" s="49" t="str">
        <f t="shared" si="99"/>
        <v/>
      </c>
      <c r="CC47" s="49" t="str">
        <f t="shared" si="99"/>
        <v/>
      </c>
      <c r="CD47" s="49" t="str">
        <f t="shared" si="99"/>
        <v/>
      </c>
      <c r="CE47" s="49" t="str">
        <f t="shared" si="99"/>
        <v/>
      </c>
      <c r="CF47" s="49" t="str">
        <f t="shared" si="99"/>
        <v/>
      </c>
      <c r="CG47" s="49" t="str">
        <f t="shared" si="99"/>
        <v/>
      </c>
      <c r="CH47" s="49" t="str">
        <f t="shared" si="99"/>
        <v/>
      </c>
      <c r="CI47" s="49" t="str">
        <f t="shared" si="99"/>
        <v/>
      </c>
      <c r="CJ47" s="49" t="str">
        <f t="shared" si="102"/>
        <v/>
      </c>
      <c r="CK47" s="49" t="str">
        <f t="shared" si="102"/>
        <v/>
      </c>
      <c r="CL47" s="49" t="str">
        <f t="shared" si="102"/>
        <v/>
      </c>
      <c r="CM47" s="49" t="str">
        <f t="shared" si="102"/>
        <v/>
      </c>
      <c r="CN47" s="49" t="str">
        <f t="shared" si="102"/>
        <v/>
      </c>
      <c r="CO47" s="49" t="str">
        <f t="shared" si="102"/>
        <v/>
      </c>
      <c r="CP47" s="49" t="str">
        <f t="shared" si="102"/>
        <v/>
      </c>
      <c r="CQ47" s="49" t="str">
        <f t="shared" si="102"/>
        <v/>
      </c>
      <c r="CR47" s="49" t="str">
        <f t="shared" si="102"/>
        <v/>
      </c>
      <c r="CS47" s="49" t="str">
        <f t="shared" si="102"/>
        <v/>
      </c>
      <c r="CT47" s="49" t="str">
        <f t="shared" si="102"/>
        <v/>
      </c>
      <c r="CU47" s="49" t="str">
        <f t="shared" si="102"/>
        <v/>
      </c>
      <c r="CV47" s="49" t="str">
        <f t="shared" si="102"/>
        <v/>
      </c>
      <c r="CW47" s="49" t="str">
        <f t="shared" si="102"/>
        <v/>
      </c>
      <c r="CX47" s="49" t="str">
        <f t="shared" si="102"/>
        <v/>
      </c>
      <c r="CY47" s="49" t="str">
        <f t="shared" si="102"/>
        <v/>
      </c>
      <c r="CZ47" s="49" t="str">
        <f t="shared" si="103"/>
        <v/>
      </c>
      <c r="DA47" s="49" t="str">
        <f t="shared" si="103"/>
        <v/>
      </c>
      <c r="DB47" s="49" t="str">
        <f t="shared" si="103"/>
        <v/>
      </c>
      <c r="DC47" s="49" t="str">
        <f t="shared" si="103"/>
        <v/>
      </c>
      <c r="DD47" s="49" t="str">
        <f t="shared" si="103"/>
        <v/>
      </c>
      <c r="DE47" s="49" t="str">
        <f t="shared" si="103"/>
        <v/>
      </c>
      <c r="DF47" s="49" t="str">
        <f t="shared" si="103"/>
        <v/>
      </c>
      <c r="DG47" s="49" t="str">
        <f t="shared" si="103"/>
        <v/>
      </c>
      <c r="DH47" s="49" t="str">
        <f t="shared" si="103"/>
        <v/>
      </c>
      <c r="DI47" s="49" t="str">
        <f t="shared" si="103"/>
        <v/>
      </c>
      <c r="DJ47" s="49" t="str">
        <f t="shared" si="103"/>
        <v/>
      </c>
      <c r="DK47" s="49" t="str">
        <f t="shared" si="103"/>
        <v/>
      </c>
      <c r="DL47" s="49" t="str">
        <f t="shared" si="103"/>
        <v/>
      </c>
      <c r="DM47" s="49" t="str">
        <f t="shared" si="103"/>
        <v/>
      </c>
      <c r="DN47" s="49" t="str">
        <f t="shared" si="103"/>
        <v/>
      </c>
      <c r="DO47" s="49" t="str">
        <f t="shared" si="103"/>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7"/>
        <v/>
      </c>
      <c r="EA47" s="49" t="str">
        <f t="shared" si="98"/>
        <v/>
      </c>
      <c r="EB47" s="49" t="str">
        <f t="shared" si="98"/>
        <v/>
      </c>
      <c r="EC47" s="49" t="str">
        <f t="shared" si="98"/>
        <v/>
      </c>
      <c r="ED47" s="49" t="str">
        <f t="shared" si="98"/>
        <v/>
      </c>
      <c r="EE47" s="49" t="str">
        <f t="shared" si="98"/>
        <v/>
      </c>
      <c r="EF47" s="49" t="str">
        <f t="shared" si="98"/>
        <v/>
      </c>
      <c r="EG47" s="49" t="str">
        <f t="shared" si="98"/>
        <v/>
      </c>
      <c r="EH47" s="49" t="str">
        <f t="shared" si="98"/>
        <v/>
      </c>
      <c r="EI47" s="49" t="str">
        <f t="shared" si="98"/>
        <v/>
      </c>
      <c r="EJ47" s="49" t="str">
        <f t="shared" si="98"/>
        <v/>
      </c>
      <c r="EK47" s="49" t="str">
        <f t="shared" si="98"/>
        <v/>
      </c>
      <c r="EL47" s="49" t="str">
        <f t="shared" si="98"/>
        <v/>
      </c>
      <c r="EM47" s="49" t="str">
        <f t="shared" si="98"/>
        <v/>
      </c>
      <c r="EN47" s="49" t="str">
        <f t="shared" si="98"/>
        <v/>
      </c>
      <c r="EO47" s="49" t="str">
        <f t="shared" si="98"/>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5">IF(ISNONTEXT($R47),_xlfn.NORM.DIST(AG47,$N47,$R47,FALSE),NA())</f>
        <v>#N/A</v>
      </c>
      <c r="IA47" s="169" t="e">
        <f t="shared" si="105"/>
        <v>#N/A</v>
      </c>
      <c r="IB47" s="169" t="e">
        <f t="shared" si="105"/>
        <v>#N/A</v>
      </c>
      <c r="IC47" s="169" t="e">
        <f t="shared" si="105"/>
        <v>#N/A</v>
      </c>
      <c r="ID47" s="169" t="e">
        <f t="shared" si="105"/>
        <v>#N/A</v>
      </c>
      <c r="IE47" s="169" t="e">
        <f t="shared" si="105"/>
        <v>#N/A</v>
      </c>
      <c r="IF47" s="169" t="e">
        <f t="shared" si="105"/>
        <v>#N/A</v>
      </c>
      <c r="IG47" s="169" t="e">
        <f t="shared" si="105"/>
        <v>#N/A</v>
      </c>
      <c r="IH47" s="169" t="e">
        <f t="shared" si="105"/>
        <v>#N/A</v>
      </c>
      <c r="II47" s="169" t="e">
        <f t="shared" si="105"/>
        <v>#N/A</v>
      </c>
      <c r="IJ47" s="169" t="e">
        <f t="shared" si="105"/>
        <v>#N/A</v>
      </c>
      <c r="IK47" s="169" t="e">
        <f t="shared" si="105"/>
        <v>#N/A</v>
      </c>
      <c r="IL47" s="169" t="e">
        <f t="shared" si="105"/>
        <v>#N/A</v>
      </c>
      <c r="IM47" s="169" t="e">
        <f t="shared" si="105"/>
        <v>#N/A</v>
      </c>
      <c r="IN47" s="169" t="e">
        <f t="shared" si="105"/>
        <v>#N/A</v>
      </c>
      <c r="IO47" s="169" t="e">
        <f t="shared" si="105"/>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90"/>
      <c r="B48" s="396" t="str">
        <f>IF($R48="","",ROUND(_xlfn.NORM.INV(ABS(VLOOKUP($T$1,VLookups!$A$43:$B$44,2,FALSE)-B$2),$N48,$R48),0))</f>
        <v/>
      </c>
      <c r="C48" s="403" t="str">
        <f t="shared" si="96"/>
        <v/>
      </c>
      <c r="D48" s="404" t="str">
        <f t="shared" si="97"/>
        <v/>
      </c>
      <c r="E48" s="109"/>
      <c r="F48" s="117"/>
      <c r="G48" s="122" t="str">
        <f t="shared" si="32"/>
        <v/>
      </c>
      <c r="H48" s="95"/>
      <c r="I48" s="122" t="str">
        <f t="shared" si="33"/>
        <v/>
      </c>
      <c r="J48" s="117"/>
      <c r="K48" s="110"/>
      <c r="L48" s="124" t="str">
        <f t="shared" si="0"/>
        <v/>
      </c>
      <c r="M48" s="124" t="str">
        <f t="shared" si="1"/>
        <v/>
      </c>
      <c r="N48" s="73" t="str">
        <f t="shared" si="34"/>
        <v/>
      </c>
      <c r="O48" s="23"/>
      <c r="P48" s="57"/>
      <c r="Q48" s="280"/>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5"/>
        <v/>
      </c>
      <c r="AD48" s="49" t="str">
        <f t="shared" si="104"/>
        <v/>
      </c>
      <c r="AE48" s="49" t="str">
        <f t="shared" si="104"/>
        <v/>
      </c>
      <c r="AF48" s="49" t="str">
        <f t="shared" si="104"/>
        <v/>
      </c>
      <c r="AG48" s="49" t="str">
        <f t="shared" si="104"/>
        <v/>
      </c>
      <c r="AH48" s="49" t="str">
        <f t="shared" si="104"/>
        <v/>
      </c>
      <c r="AI48" s="49" t="str">
        <f t="shared" si="104"/>
        <v/>
      </c>
      <c r="AJ48" s="49" t="str">
        <f t="shared" si="104"/>
        <v/>
      </c>
      <c r="AK48" s="49" t="str">
        <f t="shared" si="104"/>
        <v/>
      </c>
      <c r="AL48" s="49" t="str">
        <f t="shared" si="104"/>
        <v/>
      </c>
      <c r="AM48" s="49" t="str">
        <f t="shared" si="104"/>
        <v/>
      </c>
      <c r="AN48" s="49" t="str">
        <f t="shared" si="104"/>
        <v/>
      </c>
      <c r="AO48" s="49" t="str">
        <f t="shared" si="104"/>
        <v/>
      </c>
      <c r="AP48" s="49" t="str">
        <f t="shared" si="104"/>
        <v/>
      </c>
      <c r="AQ48" s="49" t="str">
        <f t="shared" si="104"/>
        <v/>
      </c>
      <c r="AR48" s="49" t="str">
        <f t="shared" si="104"/>
        <v/>
      </c>
      <c r="AS48" s="49" t="str">
        <f t="shared" si="104"/>
        <v/>
      </c>
      <c r="AT48" s="49" t="str">
        <f t="shared" si="100"/>
        <v/>
      </c>
      <c r="AU48" s="49" t="str">
        <f t="shared" si="100"/>
        <v/>
      </c>
      <c r="AV48" s="49" t="str">
        <f t="shared" si="100"/>
        <v/>
      </c>
      <c r="AW48" s="49" t="str">
        <f t="shared" si="100"/>
        <v/>
      </c>
      <c r="AX48" s="49" t="str">
        <f t="shared" si="100"/>
        <v/>
      </c>
      <c r="AY48" s="49" t="str">
        <f t="shared" si="100"/>
        <v/>
      </c>
      <c r="AZ48" s="49" t="str">
        <f t="shared" si="100"/>
        <v/>
      </c>
      <c r="BA48" s="49" t="str">
        <f t="shared" si="100"/>
        <v/>
      </c>
      <c r="BB48" s="49" t="str">
        <f t="shared" si="100"/>
        <v/>
      </c>
      <c r="BC48" s="49" t="str">
        <f t="shared" si="100"/>
        <v/>
      </c>
      <c r="BD48" s="49" t="str">
        <f t="shared" si="100"/>
        <v/>
      </c>
      <c r="BE48" s="49" t="str">
        <f t="shared" si="100"/>
        <v/>
      </c>
      <c r="BF48" s="49" t="str">
        <f t="shared" si="100"/>
        <v/>
      </c>
      <c r="BG48" s="49" t="str">
        <f t="shared" si="100"/>
        <v/>
      </c>
      <c r="BH48" s="49" t="str">
        <f t="shared" si="100"/>
        <v/>
      </c>
      <c r="BI48" s="49" t="str">
        <f t="shared" si="101"/>
        <v/>
      </c>
      <c r="BJ48" s="49" t="str">
        <f t="shared" si="101"/>
        <v/>
      </c>
      <c r="BK48" s="49" t="str">
        <f t="shared" si="101"/>
        <v/>
      </c>
      <c r="BL48" s="49" t="str">
        <f t="shared" si="101"/>
        <v/>
      </c>
      <c r="BM48" s="49" t="str">
        <f t="shared" si="101"/>
        <v/>
      </c>
      <c r="BN48" s="49" t="str">
        <f t="shared" si="101"/>
        <v/>
      </c>
      <c r="BO48" s="49" t="str">
        <f t="shared" si="101"/>
        <v/>
      </c>
      <c r="BP48" s="49" t="str">
        <f t="shared" si="101"/>
        <v/>
      </c>
      <c r="BQ48" s="49" t="str">
        <f t="shared" si="101"/>
        <v/>
      </c>
      <c r="BR48" s="49" t="str">
        <f t="shared" si="101"/>
        <v/>
      </c>
      <c r="BS48" s="49" t="str">
        <f t="shared" si="101"/>
        <v/>
      </c>
      <c r="BT48" s="49" t="str">
        <f t="shared" si="101"/>
        <v/>
      </c>
      <c r="BU48" s="49" t="str">
        <f t="shared" si="101"/>
        <v/>
      </c>
      <c r="BV48" s="49" t="str">
        <f t="shared" si="101"/>
        <v/>
      </c>
      <c r="BW48" s="49" t="str">
        <f t="shared" si="101"/>
        <v/>
      </c>
      <c r="BX48" s="49" t="str">
        <f t="shared" si="101"/>
        <v/>
      </c>
      <c r="BY48" s="49" t="str">
        <f t="shared" si="99"/>
        <v/>
      </c>
      <c r="BZ48" s="49" t="str">
        <f t="shared" si="99"/>
        <v/>
      </c>
      <c r="CA48" s="49" t="str">
        <f t="shared" si="99"/>
        <v/>
      </c>
      <c r="CB48" s="49" t="str">
        <f t="shared" si="99"/>
        <v/>
      </c>
      <c r="CC48" s="49" t="str">
        <f t="shared" si="99"/>
        <v/>
      </c>
      <c r="CD48" s="49" t="str">
        <f t="shared" si="99"/>
        <v/>
      </c>
      <c r="CE48" s="49" t="str">
        <f t="shared" si="99"/>
        <v/>
      </c>
      <c r="CF48" s="49" t="str">
        <f t="shared" si="99"/>
        <v/>
      </c>
      <c r="CG48" s="49" t="str">
        <f t="shared" si="99"/>
        <v/>
      </c>
      <c r="CH48" s="49" t="str">
        <f t="shared" si="99"/>
        <v/>
      </c>
      <c r="CI48" s="49" t="str">
        <f t="shared" si="99"/>
        <v/>
      </c>
      <c r="CJ48" s="49" t="str">
        <f t="shared" si="102"/>
        <v/>
      </c>
      <c r="CK48" s="49" t="str">
        <f t="shared" si="102"/>
        <v/>
      </c>
      <c r="CL48" s="49" t="str">
        <f t="shared" si="102"/>
        <v/>
      </c>
      <c r="CM48" s="49" t="str">
        <f t="shared" si="102"/>
        <v/>
      </c>
      <c r="CN48" s="49" t="str">
        <f t="shared" si="102"/>
        <v/>
      </c>
      <c r="CO48" s="49" t="str">
        <f t="shared" si="102"/>
        <v/>
      </c>
      <c r="CP48" s="49" t="str">
        <f t="shared" si="102"/>
        <v/>
      </c>
      <c r="CQ48" s="49" t="str">
        <f t="shared" si="102"/>
        <v/>
      </c>
      <c r="CR48" s="49" t="str">
        <f t="shared" si="102"/>
        <v/>
      </c>
      <c r="CS48" s="49" t="str">
        <f t="shared" si="102"/>
        <v/>
      </c>
      <c r="CT48" s="49" t="str">
        <f t="shared" si="102"/>
        <v/>
      </c>
      <c r="CU48" s="49" t="str">
        <f t="shared" si="102"/>
        <v/>
      </c>
      <c r="CV48" s="49" t="str">
        <f t="shared" si="102"/>
        <v/>
      </c>
      <c r="CW48" s="49" t="str">
        <f t="shared" si="102"/>
        <v/>
      </c>
      <c r="CX48" s="49" t="str">
        <f t="shared" si="102"/>
        <v/>
      </c>
      <c r="CY48" s="49" t="str">
        <f t="shared" si="102"/>
        <v/>
      </c>
      <c r="CZ48" s="49" t="str">
        <f t="shared" si="103"/>
        <v/>
      </c>
      <c r="DA48" s="49" t="str">
        <f t="shared" si="103"/>
        <v/>
      </c>
      <c r="DB48" s="49" t="str">
        <f t="shared" si="103"/>
        <v/>
      </c>
      <c r="DC48" s="49" t="str">
        <f t="shared" si="103"/>
        <v/>
      </c>
      <c r="DD48" s="49" t="str">
        <f t="shared" si="103"/>
        <v/>
      </c>
      <c r="DE48" s="49" t="str">
        <f t="shared" si="103"/>
        <v/>
      </c>
      <c r="DF48" s="49" t="str">
        <f t="shared" si="103"/>
        <v/>
      </c>
      <c r="DG48" s="49" t="str">
        <f t="shared" si="103"/>
        <v/>
      </c>
      <c r="DH48" s="49" t="str">
        <f t="shared" si="103"/>
        <v/>
      </c>
      <c r="DI48" s="49" t="str">
        <f t="shared" si="103"/>
        <v/>
      </c>
      <c r="DJ48" s="49" t="str">
        <f t="shared" si="103"/>
        <v/>
      </c>
      <c r="DK48" s="49" t="str">
        <f t="shared" si="103"/>
        <v/>
      </c>
      <c r="DL48" s="49" t="str">
        <f t="shared" si="103"/>
        <v/>
      </c>
      <c r="DM48" s="49" t="str">
        <f t="shared" si="103"/>
        <v/>
      </c>
      <c r="DN48" s="49" t="str">
        <f t="shared" si="103"/>
        <v/>
      </c>
      <c r="DO48" s="49" t="str">
        <f t="shared" si="103"/>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7"/>
        <v/>
      </c>
      <c r="EA48" s="49" t="str">
        <f t="shared" si="98"/>
        <v/>
      </c>
      <c r="EB48" s="49" t="str">
        <f t="shared" si="98"/>
        <v/>
      </c>
      <c r="EC48" s="49" t="str">
        <f t="shared" si="98"/>
        <v/>
      </c>
      <c r="ED48" s="49" t="str">
        <f t="shared" si="98"/>
        <v/>
      </c>
      <c r="EE48" s="49" t="str">
        <f t="shared" si="98"/>
        <v/>
      </c>
      <c r="EF48" s="49" t="str">
        <f t="shared" si="98"/>
        <v/>
      </c>
      <c r="EG48" s="49" t="str">
        <f t="shared" si="98"/>
        <v/>
      </c>
      <c r="EH48" s="49" t="str">
        <f t="shared" si="98"/>
        <v/>
      </c>
      <c r="EI48" s="49" t="str">
        <f t="shared" si="98"/>
        <v/>
      </c>
      <c r="EJ48" s="49" t="str">
        <f t="shared" si="98"/>
        <v/>
      </c>
      <c r="EK48" s="49" t="str">
        <f t="shared" si="98"/>
        <v/>
      </c>
      <c r="EL48" s="49" t="str">
        <f t="shared" si="98"/>
        <v/>
      </c>
      <c r="EM48" s="49" t="str">
        <f t="shared" si="98"/>
        <v/>
      </c>
      <c r="EN48" s="49" t="str">
        <f t="shared" si="98"/>
        <v/>
      </c>
      <c r="EO48" s="49" t="str">
        <f t="shared" si="98"/>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6">IF(ISNONTEXT($R48),_xlfn.NORM.DIST(AD48,$N48,$R48,FALSE),NA())</f>
        <v>#N/A</v>
      </c>
      <c r="HX48" s="169" t="e">
        <f t="shared" si="106"/>
        <v>#N/A</v>
      </c>
      <c r="HY48" s="169" t="e">
        <f t="shared" si="106"/>
        <v>#N/A</v>
      </c>
      <c r="HZ48" s="169" t="e">
        <f t="shared" si="106"/>
        <v>#N/A</v>
      </c>
      <c r="IA48" s="169" t="e">
        <f t="shared" si="105"/>
        <v>#N/A</v>
      </c>
      <c r="IB48" s="169" t="e">
        <f t="shared" si="105"/>
        <v>#N/A</v>
      </c>
      <c r="IC48" s="169" t="e">
        <f t="shared" si="105"/>
        <v>#N/A</v>
      </c>
      <c r="ID48" s="169" t="e">
        <f t="shared" si="105"/>
        <v>#N/A</v>
      </c>
      <c r="IE48" s="169" t="e">
        <f t="shared" si="105"/>
        <v>#N/A</v>
      </c>
      <c r="IF48" s="169" t="e">
        <f t="shared" si="105"/>
        <v>#N/A</v>
      </c>
      <c r="IG48" s="169" t="e">
        <f t="shared" si="105"/>
        <v>#N/A</v>
      </c>
      <c r="IH48" s="169" t="e">
        <f t="shared" si="105"/>
        <v>#N/A</v>
      </c>
      <c r="II48" s="169" t="e">
        <f t="shared" si="105"/>
        <v>#N/A</v>
      </c>
      <c r="IJ48" s="169" t="e">
        <f t="shared" si="105"/>
        <v>#N/A</v>
      </c>
      <c r="IK48" s="169" t="e">
        <f t="shared" si="105"/>
        <v>#N/A</v>
      </c>
      <c r="IL48" s="169" t="e">
        <f t="shared" si="105"/>
        <v>#N/A</v>
      </c>
      <c r="IM48" s="169" t="e">
        <f t="shared" si="105"/>
        <v>#N/A</v>
      </c>
      <c r="IN48" s="169" t="e">
        <f t="shared" si="105"/>
        <v>#N/A</v>
      </c>
      <c r="IO48" s="169" t="e">
        <f t="shared" si="105"/>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90"/>
      <c r="B49" s="396" t="str">
        <f>IF($R49="","",ROUND(_xlfn.NORM.INV(ABS(VLOOKUP($T$1,VLookups!$A$43:$B$44,2,FALSE)-B$2),$N49,$R49),0))</f>
        <v/>
      </c>
      <c r="C49" s="403" t="str">
        <f t="shared" si="96"/>
        <v/>
      </c>
      <c r="D49" s="404" t="str">
        <f t="shared" si="97"/>
        <v/>
      </c>
      <c r="E49" s="109"/>
      <c r="F49" s="117"/>
      <c r="G49" s="122" t="str">
        <f t="shared" si="32"/>
        <v/>
      </c>
      <c r="H49" s="95"/>
      <c r="I49" s="122" t="str">
        <f t="shared" si="33"/>
        <v/>
      </c>
      <c r="J49" s="117"/>
      <c r="K49" s="110"/>
      <c r="L49" s="124" t="str">
        <f t="shared" si="0"/>
        <v/>
      </c>
      <c r="M49" s="124" t="str">
        <f t="shared" si="1"/>
        <v/>
      </c>
      <c r="N49" s="73" t="str">
        <f t="shared" si="34"/>
        <v/>
      </c>
      <c r="O49" s="23"/>
      <c r="P49" s="57"/>
      <c r="Q49" s="280"/>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5"/>
        <v/>
      </c>
      <c r="AD49" s="49" t="str">
        <f t="shared" si="104"/>
        <v/>
      </c>
      <c r="AE49" s="49" t="str">
        <f t="shared" si="104"/>
        <v/>
      </c>
      <c r="AF49" s="49" t="str">
        <f t="shared" si="104"/>
        <v/>
      </c>
      <c r="AG49" s="49" t="str">
        <f t="shared" si="104"/>
        <v/>
      </c>
      <c r="AH49" s="49" t="str">
        <f t="shared" si="104"/>
        <v/>
      </c>
      <c r="AI49" s="49" t="str">
        <f t="shared" si="104"/>
        <v/>
      </c>
      <c r="AJ49" s="49" t="str">
        <f t="shared" si="104"/>
        <v/>
      </c>
      <c r="AK49" s="49" t="str">
        <f t="shared" si="104"/>
        <v/>
      </c>
      <c r="AL49" s="49" t="str">
        <f t="shared" si="104"/>
        <v/>
      </c>
      <c r="AM49" s="49" t="str">
        <f t="shared" si="104"/>
        <v/>
      </c>
      <c r="AN49" s="49" t="str">
        <f t="shared" si="104"/>
        <v/>
      </c>
      <c r="AO49" s="49" t="str">
        <f t="shared" si="104"/>
        <v/>
      </c>
      <c r="AP49" s="49" t="str">
        <f t="shared" si="104"/>
        <v/>
      </c>
      <c r="AQ49" s="49" t="str">
        <f t="shared" si="104"/>
        <v/>
      </c>
      <c r="AR49" s="49" t="str">
        <f t="shared" si="104"/>
        <v/>
      </c>
      <c r="AS49" s="49" t="str">
        <f t="shared" si="104"/>
        <v/>
      </c>
      <c r="AT49" s="49" t="str">
        <f t="shared" si="100"/>
        <v/>
      </c>
      <c r="AU49" s="49" t="str">
        <f t="shared" si="100"/>
        <v/>
      </c>
      <c r="AV49" s="49" t="str">
        <f t="shared" si="100"/>
        <v/>
      </c>
      <c r="AW49" s="49" t="str">
        <f t="shared" si="100"/>
        <v/>
      </c>
      <c r="AX49" s="49" t="str">
        <f t="shared" si="100"/>
        <v/>
      </c>
      <c r="AY49" s="49" t="str">
        <f t="shared" si="100"/>
        <v/>
      </c>
      <c r="AZ49" s="49" t="str">
        <f t="shared" si="100"/>
        <v/>
      </c>
      <c r="BA49" s="49" t="str">
        <f t="shared" si="100"/>
        <v/>
      </c>
      <c r="BB49" s="49" t="str">
        <f t="shared" si="100"/>
        <v/>
      </c>
      <c r="BC49" s="49" t="str">
        <f t="shared" si="100"/>
        <v/>
      </c>
      <c r="BD49" s="49" t="str">
        <f t="shared" si="100"/>
        <v/>
      </c>
      <c r="BE49" s="49" t="str">
        <f t="shared" si="100"/>
        <v/>
      </c>
      <c r="BF49" s="49" t="str">
        <f t="shared" si="100"/>
        <v/>
      </c>
      <c r="BG49" s="49" t="str">
        <f t="shared" si="100"/>
        <v/>
      </c>
      <c r="BH49" s="49" t="str">
        <f t="shared" si="100"/>
        <v/>
      </c>
      <c r="BI49" s="49" t="str">
        <f t="shared" si="101"/>
        <v/>
      </c>
      <c r="BJ49" s="49" t="str">
        <f t="shared" si="101"/>
        <v/>
      </c>
      <c r="BK49" s="49" t="str">
        <f t="shared" si="101"/>
        <v/>
      </c>
      <c r="BL49" s="49" t="str">
        <f t="shared" si="101"/>
        <v/>
      </c>
      <c r="BM49" s="49" t="str">
        <f t="shared" si="101"/>
        <v/>
      </c>
      <c r="BN49" s="49" t="str">
        <f t="shared" si="101"/>
        <v/>
      </c>
      <c r="BO49" s="49" t="str">
        <f t="shared" si="101"/>
        <v/>
      </c>
      <c r="BP49" s="49" t="str">
        <f t="shared" si="101"/>
        <v/>
      </c>
      <c r="BQ49" s="49" t="str">
        <f t="shared" si="101"/>
        <v/>
      </c>
      <c r="BR49" s="49" t="str">
        <f t="shared" si="101"/>
        <v/>
      </c>
      <c r="BS49" s="49" t="str">
        <f t="shared" si="101"/>
        <v/>
      </c>
      <c r="BT49" s="49" t="str">
        <f t="shared" si="101"/>
        <v/>
      </c>
      <c r="BU49" s="49" t="str">
        <f t="shared" si="101"/>
        <v/>
      </c>
      <c r="BV49" s="49" t="str">
        <f t="shared" si="101"/>
        <v/>
      </c>
      <c r="BW49" s="49" t="str">
        <f t="shared" si="101"/>
        <v/>
      </c>
      <c r="BX49" s="49" t="str">
        <f t="shared" si="101"/>
        <v/>
      </c>
      <c r="BY49" s="49" t="str">
        <f t="shared" si="99"/>
        <v/>
      </c>
      <c r="BZ49" s="49" t="str">
        <f t="shared" si="99"/>
        <v/>
      </c>
      <c r="CA49" s="49" t="str">
        <f t="shared" si="99"/>
        <v/>
      </c>
      <c r="CB49" s="49" t="str">
        <f t="shared" si="99"/>
        <v/>
      </c>
      <c r="CC49" s="49" t="str">
        <f t="shared" si="99"/>
        <v/>
      </c>
      <c r="CD49" s="49" t="str">
        <f t="shared" si="99"/>
        <v/>
      </c>
      <c r="CE49" s="49" t="str">
        <f t="shared" si="99"/>
        <v/>
      </c>
      <c r="CF49" s="49" t="str">
        <f t="shared" si="99"/>
        <v/>
      </c>
      <c r="CG49" s="49" t="str">
        <f t="shared" si="99"/>
        <v/>
      </c>
      <c r="CH49" s="49" t="str">
        <f t="shared" si="99"/>
        <v/>
      </c>
      <c r="CI49" s="49" t="str">
        <f t="shared" si="99"/>
        <v/>
      </c>
      <c r="CJ49" s="49" t="str">
        <f t="shared" si="102"/>
        <v/>
      </c>
      <c r="CK49" s="49" t="str">
        <f t="shared" si="102"/>
        <v/>
      </c>
      <c r="CL49" s="49" t="str">
        <f t="shared" si="102"/>
        <v/>
      </c>
      <c r="CM49" s="49" t="str">
        <f t="shared" si="102"/>
        <v/>
      </c>
      <c r="CN49" s="49" t="str">
        <f t="shared" si="102"/>
        <v/>
      </c>
      <c r="CO49" s="49" t="str">
        <f t="shared" si="102"/>
        <v/>
      </c>
      <c r="CP49" s="49" t="str">
        <f t="shared" si="102"/>
        <v/>
      </c>
      <c r="CQ49" s="49" t="str">
        <f t="shared" si="102"/>
        <v/>
      </c>
      <c r="CR49" s="49" t="str">
        <f t="shared" si="102"/>
        <v/>
      </c>
      <c r="CS49" s="49" t="str">
        <f t="shared" si="102"/>
        <v/>
      </c>
      <c r="CT49" s="49" t="str">
        <f t="shared" si="102"/>
        <v/>
      </c>
      <c r="CU49" s="49" t="str">
        <f t="shared" si="102"/>
        <v/>
      </c>
      <c r="CV49" s="49" t="str">
        <f t="shared" si="102"/>
        <v/>
      </c>
      <c r="CW49" s="49" t="str">
        <f t="shared" si="102"/>
        <v/>
      </c>
      <c r="CX49" s="49" t="str">
        <f t="shared" si="102"/>
        <v/>
      </c>
      <c r="CY49" s="49" t="str">
        <f t="shared" si="102"/>
        <v/>
      </c>
      <c r="CZ49" s="49" t="str">
        <f t="shared" si="103"/>
        <v/>
      </c>
      <c r="DA49" s="49" t="str">
        <f t="shared" si="103"/>
        <v/>
      </c>
      <c r="DB49" s="49" t="str">
        <f t="shared" si="103"/>
        <v/>
      </c>
      <c r="DC49" s="49" t="str">
        <f t="shared" si="103"/>
        <v/>
      </c>
      <c r="DD49" s="49" t="str">
        <f t="shared" si="103"/>
        <v/>
      </c>
      <c r="DE49" s="49" t="str">
        <f t="shared" si="103"/>
        <v/>
      </c>
      <c r="DF49" s="49" t="str">
        <f t="shared" si="103"/>
        <v/>
      </c>
      <c r="DG49" s="49" t="str">
        <f t="shared" si="103"/>
        <v/>
      </c>
      <c r="DH49" s="49" t="str">
        <f t="shared" si="103"/>
        <v/>
      </c>
      <c r="DI49" s="49" t="str">
        <f t="shared" si="103"/>
        <v/>
      </c>
      <c r="DJ49" s="49" t="str">
        <f t="shared" si="103"/>
        <v/>
      </c>
      <c r="DK49" s="49" t="str">
        <f t="shared" si="103"/>
        <v/>
      </c>
      <c r="DL49" s="49" t="str">
        <f t="shared" si="103"/>
        <v/>
      </c>
      <c r="DM49" s="49" t="str">
        <f t="shared" si="103"/>
        <v/>
      </c>
      <c r="DN49" s="49" t="str">
        <f t="shared" si="103"/>
        <v/>
      </c>
      <c r="DO49" s="49" t="str">
        <f t="shared" si="103"/>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7"/>
        <v/>
      </c>
      <c r="EA49" s="49" t="str">
        <f t="shared" si="98"/>
        <v/>
      </c>
      <c r="EB49" s="49" t="str">
        <f t="shared" si="98"/>
        <v/>
      </c>
      <c r="EC49" s="49" t="str">
        <f t="shared" si="98"/>
        <v/>
      </c>
      <c r="ED49" s="49" t="str">
        <f t="shared" si="98"/>
        <v/>
      </c>
      <c r="EE49" s="49" t="str">
        <f t="shared" si="98"/>
        <v/>
      </c>
      <c r="EF49" s="49" t="str">
        <f t="shared" si="98"/>
        <v/>
      </c>
      <c r="EG49" s="49" t="str">
        <f t="shared" si="98"/>
        <v/>
      </c>
      <c r="EH49" s="49" t="str">
        <f t="shared" si="98"/>
        <v/>
      </c>
      <c r="EI49" s="49" t="str">
        <f t="shared" si="98"/>
        <v/>
      </c>
      <c r="EJ49" s="49" t="str">
        <f t="shared" si="98"/>
        <v/>
      </c>
      <c r="EK49" s="49" t="str">
        <f t="shared" si="98"/>
        <v/>
      </c>
      <c r="EL49" s="49" t="str">
        <f t="shared" si="98"/>
        <v/>
      </c>
      <c r="EM49" s="49" t="str">
        <f t="shared" si="98"/>
        <v/>
      </c>
      <c r="EN49" s="49" t="str">
        <f t="shared" si="98"/>
        <v/>
      </c>
      <c r="EO49" s="49" t="str">
        <f t="shared" si="98"/>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6"/>
        <v>#N/A</v>
      </c>
      <c r="HX49" s="169" t="e">
        <f t="shared" si="106"/>
        <v>#N/A</v>
      </c>
      <c r="HY49" s="169" t="e">
        <f t="shared" si="106"/>
        <v>#N/A</v>
      </c>
      <c r="HZ49" s="169" t="e">
        <f t="shared" si="106"/>
        <v>#N/A</v>
      </c>
      <c r="IA49" s="169" t="e">
        <f t="shared" si="105"/>
        <v>#N/A</v>
      </c>
      <c r="IB49" s="169" t="e">
        <f t="shared" si="105"/>
        <v>#N/A</v>
      </c>
      <c r="IC49" s="169" t="e">
        <f t="shared" si="105"/>
        <v>#N/A</v>
      </c>
      <c r="ID49" s="169" t="e">
        <f t="shared" si="105"/>
        <v>#N/A</v>
      </c>
      <c r="IE49" s="169" t="e">
        <f t="shared" si="105"/>
        <v>#N/A</v>
      </c>
      <c r="IF49" s="169" t="e">
        <f t="shared" si="105"/>
        <v>#N/A</v>
      </c>
      <c r="IG49" s="169" t="e">
        <f t="shared" si="105"/>
        <v>#N/A</v>
      </c>
      <c r="IH49" s="169" t="e">
        <f t="shared" si="105"/>
        <v>#N/A</v>
      </c>
      <c r="II49" s="169" t="e">
        <f t="shared" si="105"/>
        <v>#N/A</v>
      </c>
      <c r="IJ49" s="169" t="e">
        <f t="shared" si="105"/>
        <v>#N/A</v>
      </c>
      <c r="IK49" s="169" t="e">
        <f t="shared" si="105"/>
        <v>#N/A</v>
      </c>
      <c r="IL49" s="169" t="e">
        <f t="shared" si="105"/>
        <v>#N/A</v>
      </c>
      <c r="IM49" s="169" t="e">
        <f t="shared" si="105"/>
        <v>#N/A</v>
      </c>
      <c r="IN49" s="169" t="e">
        <f t="shared" si="105"/>
        <v>#N/A</v>
      </c>
      <c r="IO49" s="169" t="e">
        <f t="shared" si="105"/>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90"/>
      <c r="B50" s="396" t="str">
        <f>IF($R50="","",ROUND(_xlfn.NORM.INV(ABS(VLOOKUP($T$1,VLookups!$A$43:$B$44,2,FALSE)-B$2),$N50,$R50),0))</f>
        <v/>
      </c>
      <c r="C50" s="403" t="str">
        <f t="shared" si="96"/>
        <v/>
      </c>
      <c r="D50" s="404" t="str">
        <f t="shared" si="97"/>
        <v/>
      </c>
      <c r="E50" s="109"/>
      <c r="F50" s="117"/>
      <c r="G50" s="122" t="str">
        <f t="shared" si="32"/>
        <v/>
      </c>
      <c r="H50" s="95"/>
      <c r="I50" s="122" t="str">
        <f t="shared" si="33"/>
        <v/>
      </c>
      <c r="J50" s="117"/>
      <c r="K50" s="110"/>
      <c r="L50" s="124" t="str">
        <f t="shared" si="0"/>
        <v/>
      </c>
      <c r="M50" s="124" t="str">
        <f t="shared" si="1"/>
        <v/>
      </c>
      <c r="N50" s="73" t="str">
        <f t="shared" si="34"/>
        <v/>
      </c>
      <c r="O50" s="23"/>
      <c r="P50" s="57"/>
      <c r="Q50" s="280"/>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5"/>
        <v/>
      </c>
      <c r="AD50" s="49" t="str">
        <f t="shared" si="104"/>
        <v/>
      </c>
      <c r="AE50" s="49" t="str">
        <f t="shared" si="104"/>
        <v/>
      </c>
      <c r="AF50" s="49" t="str">
        <f t="shared" si="104"/>
        <v/>
      </c>
      <c r="AG50" s="49" t="str">
        <f t="shared" si="104"/>
        <v/>
      </c>
      <c r="AH50" s="49" t="str">
        <f t="shared" si="104"/>
        <v/>
      </c>
      <c r="AI50" s="49" t="str">
        <f t="shared" si="104"/>
        <v/>
      </c>
      <c r="AJ50" s="49" t="str">
        <f t="shared" si="104"/>
        <v/>
      </c>
      <c r="AK50" s="49" t="str">
        <f t="shared" si="104"/>
        <v/>
      </c>
      <c r="AL50" s="49" t="str">
        <f t="shared" si="104"/>
        <v/>
      </c>
      <c r="AM50" s="49" t="str">
        <f t="shared" si="104"/>
        <v/>
      </c>
      <c r="AN50" s="49" t="str">
        <f t="shared" si="104"/>
        <v/>
      </c>
      <c r="AO50" s="49" t="str">
        <f t="shared" si="104"/>
        <v/>
      </c>
      <c r="AP50" s="49" t="str">
        <f t="shared" si="104"/>
        <v/>
      </c>
      <c r="AQ50" s="49" t="str">
        <f t="shared" si="104"/>
        <v/>
      </c>
      <c r="AR50" s="49" t="str">
        <f t="shared" si="104"/>
        <v/>
      </c>
      <c r="AS50" s="49" t="str">
        <f t="shared" si="104"/>
        <v/>
      </c>
      <c r="AT50" s="49" t="str">
        <f t="shared" si="100"/>
        <v/>
      </c>
      <c r="AU50" s="49" t="str">
        <f t="shared" si="100"/>
        <v/>
      </c>
      <c r="AV50" s="49" t="str">
        <f t="shared" si="100"/>
        <v/>
      </c>
      <c r="AW50" s="49" t="str">
        <f t="shared" si="100"/>
        <v/>
      </c>
      <c r="AX50" s="49" t="str">
        <f t="shared" si="100"/>
        <v/>
      </c>
      <c r="AY50" s="49" t="str">
        <f t="shared" si="100"/>
        <v/>
      </c>
      <c r="AZ50" s="49" t="str">
        <f t="shared" si="100"/>
        <v/>
      </c>
      <c r="BA50" s="49" t="str">
        <f t="shared" si="100"/>
        <v/>
      </c>
      <c r="BB50" s="49" t="str">
        <f t="shared" si="100"/>
        <v/>
      </c>
      <c r="BC50" s="49" t="str">
        <f t="shared" si="100"/>
        <v/>
      </c>
      <c r="BD50" s="49" t="str">
        <f t="shared" si="100"/>
        <v/>
      </c>
      <c r="BE50" s="49" t="str">
        <f t="shared" si="100"/>
        <v/>
      </c>
      <c r="BF50" s="49" t="str">
        <f t="shared" si="100"/>
        <v/>
      </c>
      <c r="BG50" s="49" t="str">
        <f t="shared" si="100"/>
        <v/>
      </c>
      <c r="BH50" s="49" t="str">
        <f t="shared" si="100"/>
        <v/>
      </c>
      <c r="BI50" s="49" t="str">
        <f t="shared" si="101"/>
        <v/>
      </c>
      <c r="BJ50" s="49" t="str">
        <f t="shared" si="101"/>
        <v/>
      </c>
      <c r="BK50" s="49" t="str">
        <f t="shared" si="101"/>
        <v/>
      </c>
      <c r="BL50" s="49" t="str">
        <f t="shared" si="101"/>
        <v/>
      </c>
      <c r="BM50" s="49" t="str">
        <f t="shared" si="101"/>
        <v/>
      </c>
      <c r="BN50" s="49" t="str">
        <f t="shared" si="101"/>
        <v/>
      </c>
      <c r="BO50" s="49" t="str">
        <f t="shared" si="101"/>
        <v/>
      </c>
      <c r="BP50" s="49" t="str">
        <f t="shared" si="101"/>
        <v/>
      </c>
      <c r="BQ50" s="49" t="str">
        <f t="shared" si="101"/>
        <v/>
      </c>
      <c r="BR50" s="49" t="str">
        <f t="shared" si="101"/>
        <v/>
      </c>
      <c r="BS50" s="49" t="str">
        <f t="shared" si="101"/>
        <v/>
      </c>
      <c r="BT50" s="49" t="str">
        <f t="shared" si="101"/>
        <v/>
      </c>
      <c r="BU50" s="49" t="str">
        <f t="shared" si="101"/>
        <v/>
      </c>
      <c r="BV50" s="49" t="str">
        <f t="shared" si="101"/>
        <v/>
      </c>
      <c r="BW50" s="49" t="str">
        <f t="shared" si="101"/>
        <v/>
      </c>
      <c r="BX50" s="49" t="str">
        <f t="shared" si="101"/>
        <v/>
      </c>
      <c r="BY50" s="49" t="str">
        <f t="shared" si="99"/>
        <v/>
      </c>
      <c r="BZ50" s="49" t="str">
        <f t="shared" si="99"/>
        <v/>
      </c>
      <c r="CA50" s="49" t="str">
        <f t="shared" si="99"/>
        <v/>
      </c>
      <c r="CB50" s="49" t="str">
        <f t="shared" si="99"/>
        <v/>
      </c>
      <c r="CC50" s="49" t="str">
        <f t="shared" si="99"/>
        <v/>
      </c>
      <c r="CD50" s="49" t="str">
        <f t="shared" si="99"/>
        <v/>
      </c>
      <c r="CE50" s="49" t="str">
        <f t="shared" si="99"/>
        <v/>
      </c>
      <c r="CF50" s="49" t="str">
        <f t="shared" si="99"/>
        <v/>
      </c>
      <c r="CG50" s="49" t="str">
        <f t="shared" si="99"/>
        <v/>
      </c>
      <c r="CH50" s="49" t="str">
        <f t="shared" si="99"/>
        <v/>
      </c>
      <c r="CI50" s="49" t="str">
        <f t="shared" si="99"/>
        <v/>
      </c>
      <c r="CJ50" s="49" t="str">
        <f t="shared" si="102"/>
        <v/>
      </c>
      <c r="CK50" s="49" t="str">
        <f t="shared" si="102"/>
        <v/>
      </c>
      <c r="CL50" s="49" t="str">
        <f t="shared" si="102"/>
        <v/>
      </c>
      <c r="CM50" s="49" t="str">
        <f t="shared" si="102"/>
        <v/>
      </c>
      <c r="CN50" s="49" t="str">
        <f t="shared" si="102"/>
        <v/>
      </c>
      <c r="CO50" s="49" t="str">
        <f t="shared" si="102"/>
        <v/>
      </c>
      <c r="CP50" s="49" t="str">
        <f t="shared" si="102"/>
        <v/>
      </c>
      <c r="CQ50" s="49" t="str">
        <f t="shared" si="102"/>
        <v/>
      </c>
      <c r="CR50" s="49" t="str">
        <f t="shared" si="102"/>
        <v/>
      </c>
      <c r="CS50" s="49" t="str">
        <f t="shared" si="102"/>
        <v/>
      </c>
      <c r="CT50" s="49" t="str">
        <f t="shared" si="102"/>
        <v/>
      </c>
      <c r="CU50" s="49" t="str">
        <f t="shared" si="102"/>
        <v/>
      </c>
      <c r="CV50" s="49" t="str">
        <f t="shared" si="102"/>
        <v/>
      </c>
      <c r="CW50" s="49" t="str">
        <f t="shared" si="102"/>
        <v/>
      </c>
      <c r="CX50" s="49" t="str">
        <f t="shared" si="102"/>
        <v/>
      </c>
      <c r="CY50" s="49" t="str">
        <f t="shared" si="102"/>
        <v/>
      </c>
      <c r="CZ50" s="49" t="str">
        <f t="shared" si="103"/>
        <v/>
      </c>
      <c r="DA50" s="49" t="str">
        <f t="shared" si="103"/>
        <v/>
      </c>
      <c r="DB50" s="49" t="str">
        <f t="shared" si="103"/>
        <v/>
      </c>
      <c r="DC50" s="49" t="str">
        <f t="shared" si="103"/>
        <v/>
      </c>
      <c r="DD50" s="49" t="str">
        <f t="shared" si="103"/>
        <v/>
      </c>
      <c r="DE50" s="49" t="str">
        <f t="shared" si="103"/>
        <v/>
      </c>
      <c r="DF50" s="49" t="str">
        <f t="shared" si="103"/>
        <v/>
      </c>
      <c r="DG50" s="49" t="str">
        <f t="shared" si="103"/>
        <v/>
      </c>
      <c r="DH50" s="49" t="str">
        <f t="shared" si="103"/>
        <v/>
      </c>
      <c r="DI50" s="49" t="str">
        <f t="shared" si="103"/>
        <v/>
      </c>
      <c r="DJ50" s="49" t="str">
        <f t="shared" si="103"/>
        <v/>
      </c>
      <c r="DK50" s="49" t="str">
        <f t="shared" si="103"/>
        <v/>
      </c>
      <c r="DL50" s="49" t="str">
        <f t="shared" si="103"/>
        <v/>
      </c>
      <c r="DM50" s="49" t="str">
        <f t="shared" si="103"/>
        <v/>
      </c>
      <c r="DN50" s="49" t="str">
        <f t="shared" si="103"/>
        <v/>
      </c>
      <c r="DO50" s="49" t="str">
        <f t="shared" si="103"/>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7"/>
        <v/>
      </c>
      <c r="EA50" s="49" t="str">
        <f t="shared" si="98"/>
        <v/>
      </c>
      <c r="EB50" s="49" t="str">
        <f t="shared" si="98"/>
        <v/>
      </c>
      <c r="EC50" s="49" t="str">
        <f t="shared" si="98"/>
        <v/>
      </c>
      <c r="ED50" s="49" t="str">
        <f t="shared" si="98"/>
        <v/>
      </c>
      <c r="EE50" s="49" t="str">
        <f t="shared" si="98"/>
        <v/>
      </c>
      <c r="EF50" s="49" t="str">
        <f t="shared" si="98"/>
        <v/>
      </c>
      <c r="EG50" s="49" t="str">
        <f t="shared" si="98"/>
        <v/>
      </c>
      <c r="EH50" s="49" t="str">
        <f t="shared" si="98"/>
        <v/>
      </c>
      <c r="EI50" s="49" t="str">
        <f t="shared" si="98"/>
        <v/>
      </c>
      <c r="EJ50" s="49" t="str">
        <f t="shared" si="98"/>
        <v/>
      </c>
      <c r="EK50" s="49" t="str">
        <f t="shared" si="98"/>
        <v/>
      </c>
      <c r="EL50" s="49" t="str">
        <f t="shared" si="98"/>
        <v/>
      </c>
      <c r="EM50" s="49" t="str">
        <f t="shared" si="98"/>
        <v/>
      </c>
      <c r="EN50" s="49" t="str">
        <f t="shared" si="98"/>
        <v/>
      </c>
      <c r="EO50" s="49" t="str">
        <f t="shared" si="98"/>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6"/>
        <v>#N/A</v>
      </c>
      <c r="HX50" s="169" t="e">
        <f t="shared" si="106"/>
        <v>#N/A</v>
      </c>
      <c r="HY50" s="169" t="e">
        <f t="shared" si="106"/>
        <v>#N/A</v>
      </c>
      <c r="HZ50" s="169" t="e">
        <f t="shared" si="106"/>
        <v>#N/A</v>
      </c>
      <c r="IA50" s="169" t="e">
        <f t="shared" si="105"/>
        <v>#N/A</v>
      </c>
      <c r="IB50" s="169" t="e">
        <f t="shared" si="105"/>
        <v>#N/A</v>
      </c>
      <c r="IC50" s="169" t="e">
        <f t="shared" si="105"/>
        <v>#N/A</v>
      </c>
      <c r="ID50" s="169" t="e">
        <f t="shared" si="105"/>
        <v>#N/A</v>
      </c>
      <c r="IE50" s="169" t="e">
        <f t="shared" si="105"/>
        <v>#N/A</v>
      </c>
      <c r="IF50" s="169" t="e">
        <f t="shared" si="105"/>
        <v>#N/A</v>
      </c>
      <c r="IG50" s="169" t="e">
        <f t="shared" si="105"/>
        <v>#N/A</v>
      </c>
      <c r="IH50" s="169" t="e">
        <f t="shared" si="105"/>
        <v>#N/A</v>
      </c>
      <c r="II50" s="169" t="e">
        <f t="shared" si="105"/>
        <v>#N/A</v>
      </c>
      <c r="IJ50" s="169" t="e">
        <f t="shared" si="105"/>
        <v>#N/A</v>
      </c>
      <c r="IK50" s="169" t="e">
        <f t="shared" si="105"/>
        <v>#N/A</v>
      </c>
      <c r="IL50" s="169" t="e">
        <f t="shared" si="105"/>
        <v>#N/A</v>
      </c>
      <c r="IM50" s="169" t="e">
        <f t="shared" si="105"/>
        <v>#N/A</v>
      </c>
      <c r="IN50" s="169" t="e">
        <f t="shared" si="105"/>
        <v>#N/A</v>
      </c>
      <c r="IO50" s="169" t="e">
        <f t="shared" si="105"/>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90"/>
      <c r="B51" s="396" t="str">
        <f>IF($R51="","",ROUND(_xlfn.NORM.INV(ABS(VLOOKUP($T$1,VLookups!$A$43:$B$44,2,FALSE)-B$2),$N51,$R51),0))</f>
        <v/>
      </c>
      <c r="C51" s="403" t="str">
        <f t="shared" si="96"/>
        <v/>
      </c>
      <c r="D51" s="404" t="str">
        <f t="shared" si="97"/>
        <v/>
      </c>
      <c r="E51" s="109"/>
      <c r="F51" s="117"/>
      <c r="G51" s="122" t="str">
        <f t="shared" si="32"/>
        <v/>
      </c>
      <c r="H51" s="95"/>
      <c r="I51" s="122" t="str">
        <f t="shared" si="33"/>
        <v/>
      </c>
      <c r="J51" s="117"/>
      <c r="K51" s="110"/>
      <c r="L51" s="124" t="str">
        <f t="shared" si="0"/>
        <v/>
      </c>
      <c r="M51" s="124" t="str">
        <f t="shared" si="1"/>
        <v/>
      </c>
      <c r="N51" s="73" t="str">
        <f t="shared" si="34"/>
        <v/>
      </c>
      <c r="O51" s="23"/>
      <c r="P51" s="57"/>
      <c r="Q51" s="280"/>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5"/>
        <v/>
      </c>
      <c r="AD51" s="49" t="str">
        <f t="shared" si="104"/>
        <v/>
      </c>
      <c r="AE51" s="49" t="str">
        <f t="shared" si="104"/>
        <v/>
      </c>
      <c r="AF51" s="49" t="str">
        <f t="shared" si="104"/>
        <v/>
      </c>
      <c r="AG51" s="49" t="str">
        <f t="shared" si="104"/>
        <v/>
      </c>
      <c r="AH51" s="49" t="str">
        <f t="shared" si="104"/>
        <v/>
      </c>
      <c r="AI51" s="49" t="str">
        <f t="shared" si="104"/>
        <v/>
      </c>
      <c r="AJ51" s="49" t="str">
        <f t="shared" si="104"/>
        <v/>
      </c>
      <c r="AK51" s="49" t="str">
        <f t="shared" si="104"/>
        <v/>
      </c>
      <c r="AL51" s="49" t="str">
        <f t="shared" si="104"/>
        <v/>
      </c>
      <c r="AM51" s="49" t="str">
        <f t="shared" si="104"/>
        <v/>
      </c>
      <c r="AN51" s="49" t="str">
        <f t="shared" si="104"/>
        <v/>
      </c>
      <c r="AO51" s="49" t="str">
        <f t="shared" si="104"/>
        <v/>
      </c>
      <c r="AP51" s="49" t="str">
        <f t="shared" si="104"/>
        <v/>
      </c>
      <c r="AQ51" s="49" t="str">
        <f t="shared" si="104"/>
        <v/>
      </c>
      <c r="AR51" s="49" t="str">
        <f t="shared" si="104"/>
        <v/>
      </c>
      <c r="AS51" s="49" t="str">
        <f t="shared" si="104"/>
        <v/>
      </c>
      <c r="AT51" s="49" t="str">
        <f t="shared" si="100"/>
        <v/>
      </c>
      <c r="AU51" s="49" t="str">
        <f t="shared" si="100"/>
        <v/>
      </c>
      <c r="AV51" s="49" t="str">
        <f t="shared" si="100"/>
        <v/>
      </c>
      <c r="AW51" s="49" t="str">
        <f t="shared" si="100"/>
        <v/>
      </c>
      <c r="AX51" s="49" t="str">
        <f t="shared" si="100"/>
        <v/>
      </c>
      <c r="AY51" s="49" t="str">
        <f t="shared" si="100"/>
        <v/>
      </c>
      <c r="AZ51" s="49" t="str">
        <f t="shared" si="100"/>
        <v/>
      </c>
      <c r="BA51" s="49" t="str">
        <f t="shared" si="100"/>
        <v/>
      </c>
      <c r="BB51" s="49" t="str">
        <f t="shared" si="100"/>
        <v/>
      </c>
      <c r="BC51" s="49" t="str">
        <f t="shared" si="100"/>
        <v/>
      </c>
      <c r="BD51" s="49" t="str">
        <f t="shared" si="100"/>
        <v/>
      </c>
      <c r="BE51" s="49" t="str">
        <f t="shared" si="100"/>
        <v/>
      </c>
      <c r="BF51" s="49" t="str">
        <f t="shared" si="100"/>
        <v/>
      </c>
      <c r="BG51" s="49" t="str">
        <f t="shared" si="100"/>
        <v/>
      </c>
      <c r="BH51" s="49" t="str">
        <f t="shared" si="100"/>
        <v/>
      </c>
      <c r="BI51" s="49" t="str">
        <f t="shared" si="101"/>
        <v/>
      </c>
      <c r="BJ51" s="49" t="str">
        <f t="shared" si="101"/>
        <v/>
      </c>
      <c r="BK51" s="49" t="str">
        <f t="shared" si="101"/>
        <v/>
      </c>
      <c r="BL51" s="49" t="str">
        <f t="shared" si="101"/>
        <v/>
      </c>
      <c r="BM51" s="49" t="str">
        <f t="shared" si="101"/>
        <v/>
      </c>
      <c r="BN51" s="49" t="str">
        <f t="shared" si="101"/>
        <v/>
      </c>
      <c r="BO51" s="49" t="str">
        <f t="shared" si="101"/>
        <v/>
      </c>
      <c r="BP51" s="49" t="str">
        <f t="shared" si="101"/>
        <v/>
      </c>
      <c r="BQ51" s="49" t="str">
        <f t="shared" si="101"/>
        <v/>
      </c>
      <c r="BR51" s="49" t="str">
        <f t="shared" si="101"/>
        <v/>
      </c>
      <c r="BS51" s="49" t="str">
        <f t="shared" si="101"/>
        <v/>
      </c>
      <c r="BT51" s="49" t="str">
        <f t="shared" si="101"/>
        <v/>
      </c>
      <c r="BU51" s="49" t="str">
        <f t="shared" si="101"/>
        <v/>
      </c>
      <c r="BV51" s="49" t="str">
        <f t="shared" si="101"/>
        <v/>
      </c>
      <c r="BW51" s="49" t="str">
        <f t="shared" si="101"/>
        <v/>
      </c>
      <c r="BX51" s="49" t="str">
        <f t="shared" si="101"/>
        <v/>
      </c>
      <c r="BY51" s="49" t="str">
        <f t="shared" si="99"/>
        <v/>
      </c>
      <c r="BZ51" s="49" t="str">
        <f t="shared" si="99"/>
        <v/>
      </c>
      <c r="CA51" s="49" t="str">
        <f t="shared" si="99"/>
        <v/>
      </c>
      <c r="CB51" s="49" t="str">
        <f t="shared" si="99"/>
        <v/>
      </c>
      <c r="CC51" s="49" t="str">
        <f t="shared" si="99"/>
        <v/>
      </c>
      <c r="CD51" s="49" t="str">
        <f t="shared" si="99"/>
        <v/>
      </c>
      <c r="CE51" s="49" t="str">
        <f t="shared" si="99"/>
        <v/>
      </c>
      <c r="CF51" s="49" t="str">
        <f t="shared" si="99"/>
        <v/>
      </c>
      <c r="CG51" s="49" t="str">
        <f t="shared" si="99"/>
        <v/>
      </c>
      <c r="CH51" s="49" t="str">
        <f t="shared" si="99"/>
        <v/>
      </c>
      <c r="CI51" s="49" t="str">
        <f t="shared" si="99"/>
        <v/>
      </c>
      <c r="CJ51" s="49" t="str">
        <f t="shared" si="102"/>
        <v/>
      </c>
      <c r="CK51" s="49" t="str">
        <f t="shared" si="102"/>
        <v/>
      </c>
      <c r="CL51" s="49" t="str">
        <f t="shared" si="102"/>
        <v/>
      </c>
      <c r="CM51" s="49" t="str">
        <f t="shared" si="102"/>
        <v/>
      </c>
      <c r="CN51" s="49" t="str">
        <f t="shared" si="102"/>
        <v/>
      </c>
      <c r="CO51" s="49" t="str">
        <f t="shared" si="102"/>
        <v/>
      </c>
      <c r="CP51" s="49" t="str">
        <f t="shared" si="102"/>
        <v/>
      </c>
      <c r="CQ51" s="49" t="str">
        <f t="shared" si="102"/>
        <v/>
      </c>
      <c r="CR51" s="49" t="str">
        <f t="shared" si="102"/>
        <v/>
      </c>
      <c r="CS51" s="49" t="str">
        <f t="shared" si="102"/>
        <v/>
      </c>
      <c r="CT51" s="49" t="str">
        <f t="shared" si="102"/>
        <v/>
      </c>
      <c r="CU51" s="49" t="str">
        <f t="shared" si="102"/>
        <v/>
      </c>
      <c r="CV51" s="49" t="str">
        <f t="shared" si="102"/>
        <v/>
      </c>
      <c r="CW51" s="49" t="str">
        <f t="shared" si="102"/>
        <v/>
      </c>
      <c r="CX51" s="49" t="str">
        <f t="shared" si="102"/>
        <v/>
      </c>
      <c r="CY51" s="49" t="str">
        <f t="shared" si="102"/>
        <v/>
      </c>
      <c r="CZ51" s="49" t="str">
        <f t="shared" si="103"/>
        <v/>
      </c>
      <c r="DA51" s="49" t="str">
        <f t="shared" si="103"/>
        <v/>
      </c>
      <c r="DB51" s="49" t="str">
        <f t="shared" si="103"/>
        <v/>
      </c>
      <c r="DC51" s="49" t="str">
        <f t="shared" si="103"/>
        <v/>
      </c>
      <c r="DD51" s="49" t="str">
        <f t="shared" si="103"/>
        <v/>
      </c>
      <c r="DE51" s="49" t="str">
        <f t="shared" si="103"/>
        <v/>
      </c>
      <c r="DF51" s="49" t="str">
        <f t="shared" si="103"/>
        <v/>
      </c>
      <c r="DG51" s="49" t="str">
        <f t="shared" si="103"/>
        <v/>
      </c>
      <c r="DH51" s="49" t="str">
        <f t="shared" si="103"/>
        <v/>
      </c>
      <c r="DI51" s="49" t="str">
        <f t="shared" si="103"/>
        <v/>
      </c>
      <c r="DJ51" s="49" t="str">
        <f t="shared" si="103"/>
        <v/>
      </c>
      <c r="DK51" s="49" t="str">
        <f t="shared" si="103"/>
        <v/>
      </c>
      <c r="DL51" s="49" t="str">
        <f t="shared" si="103"/>
        <v/>
      </c>
      <c r="DM51" s="49" t="str">
        <f t="shared" si="103"/>
        <v/>
      </c>
      <c r="DN51" s="49" t="str">
        <f t="shared" si="103"/>
        <v/>
      </c>
      <c r="DO51" s="49" t="str">
        <f t="shared" si="103"/>
        <v/>
      </c>
      <c r="DP51" s="49" t="str">
        <f t="shared" si="84"/>
        <v/>
      </c>
      <c r="DQ51" s="49" t="str">
        <f t="shared" ref="DQ51:DY51" si="107">IF(ISNONTEXT($AC51),DR51-$AC51,"")</f>
        <v/>
      </c>
      <c r="DR51" s="49" t="str">
        <f t="shared" si="107"/>
        <v/>
      </c>
      <c r="DS51" s="49" t="str">
        <f t="shared" si="107"/>
        <v/>
      </c>
      <c r="DT51" s="49" t="str">
        <f t="shared" si="107"/>
        <v/>
      </c>
      <c r="DU51" s="49" t="str">
        <f t="shared" si="107"/>
        <v/>
      </c>
      <c r="DV51" s="49" t="str">
        <f t="shared" si="107"/>
        <v/>
      </c>
      <c r="DW51" s="49" t="str">
        <f t="shared" si="107"/>
        <v/>
      </c>
      <c r="DX51" s="49" t="str">
        <f t="shared" si="107"/>
        <v/>
      </c>
      <c r="DY51" s="49" t="str">
        <f t="shared" si="107"/>
        <v/>
      </c>
      <c r="DZ51" s="183" t="str">
        <f t="shared" si="37"/>
        <v/>
      </c>
      <c r="EA51" s="49" t="str">
        <f t="shared" si="98"/>
        <v/>
      </c>
      <c r="EB51" s="49" t="str">
        <f t="shared" si="98"/>
        <v/>
      </c>
      <c r="EC51" s="49" t="str">
        <f t="shared" si="98"/>
        <v/>
      </c>
      <c r="ED51" s="49" t="str">
        <f t="shared" si="98"/>
        <v/>
      </c>
      <c r="EE51" s="49" t="str">
        <f t="shared" si="98"/>
        <v/>
      </c>
      <c r="EF51" s="49" t="str">
        <f t="shared" si="98"/>
        <v/>
      </c>
      <c r="EG51" s="49" t="str">
        <f t="shared" si="98"/>
        <v/>
      </c>
      <c r="EH51" s="49" t="str">
        <f t="shared" si="98"/>
        <v/>
      </c>
      <c r="EI51" s="49" t="str">
        <f t="shared" si="98"/>
        <v/>
      </c>
      <c r="EJ51" s="49" t="str">
        <f t="shared" si="98"/>
        <v/>
      </c>
      <c r="EK51" s="49" t="str">
        <f t="shared" si="98"/>
        <v/>
      </c>
      <c r="EL51" s="49" t="str">
        <f t="shared" si="98"/>
        <v/>
      </c>
      <c r="EM51" s="49" t="str">
        <f t="shared" si="98"/>
        <v/>
      </c>
      <c r="EN51" s="49" t="str">
        <f t="shared" si="98"/>
        <v/>
      </c>
      <c r="EO51" s="49" t="str">
        <f t="shared" si="98"/>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8">IF(ISNONTEXT($AC51),FP51+$AC51,"")</f>
        <v/>
      </c>
      <c r="FR51" s="49" t="str">
        <f t="shared" si="108"/>
        <v/>
      </c>
      <c r="FS51" s="49" t="str">
        <f t="shared" si="108"/>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9">IF(ISNONTEXT($AC51),GF51+$AC51,"")</f>
        <v/>
      </c>
      <c r="GH51" s="49" t="str">
        <f t="shared" si="109"/>
        <v/>
      </c>
      <c r="GI51" s="49" t="str">
        <f t="shared" si="109"/>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10">IF(ISNONTEXT($AC51),GV51+$AC51,"")</f>
        <v/>
      </c>
      <c r="GX51" s="49" t="str">
        <f t="shared" si="110"/>
        <v/>
      </c>
      <c r="GY51" s="49" t="str">
        <f t="shared" si="110"/>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11">IF(ISNONTEXT($AC51),HL51+$AC51,"")</f>
        <v/>
      </c>
      <c r="HN51" s="49" t="str">
        <f t="shared" si="111"/>
        <v/>
      </c>
      <c r="HO51" s="49" t="str">
        <f t="shared" si="111"/>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6"/>
        <v>#N/A</v>
      </c>
      <c r="HX51" s="169" t="e">
        <f t="shared" si="106"/>
        <v>#N/A</v>
      </c>
      <c r="HY51" s="169" t="e">
        <f t="shared" si="106"/>
        <v>#N/A</v>
      </c>
      <c r="HZ51" s="169" t="e">
        <f t="shared" si="106"/>
        <v>#N/A</v>
      </c>
      <c r="IA51" s="169" t="e">
        <f t="shared" si="105"/>
        <v>#N/A</v>
      </c>
      <c r="IB51" s="169" t="e">
        <f t="shared" si="105"/>
        <v>#N/A</v>
      </c>
      <c r="IC51" s="169" t="e">
        <f t="shared" si="105"/>
        <v>#N/A</v>
      </c>
      <c r="ID51" s="169" t="e">
        <f t="shared" si="105"/>
        <v>#N/A</v>
      </c>
      <c r="IE51" s="169" t="e">
        <f t="shared" si="105"/>
        <v>#N/A</v>
      </c>
      <c r="IF51" s="169" t="e">
        <f t="shared" si="105"/>
        <v>#N/A</v>
      </c>
      <c r="IG51" s="169" t="e">
        <f t="shared" si="105"/>
        <v>#N/A</v>
      </c>
      <c r="IH51" s="169" t="e">
        <f t="shared" si="105"/>
        <v>#N/A</v>
      </c>
      <c r="II51" s="169" t="e">
        <f t="shared" si="105"/>
        <v>#N/A</v>
      </c>
      <c r="IJ51" s="169" t="e">
        <f t="shared" si="105"/>
        <v>#N/A</v>
      </c>
      <c r="IK51" s="169" t="e">
        <f t="shared" si="105"/>
        <v>#N/A</v>
      </c>
      <c r="IL51" s="169" t="e">
        <f t="shared" si="105"/>
        <v>#N/A</v>
      </c>
      <c r="IM51" s="169" t="e">
        <f t="shared" si="105"/>
        <v>#N/A</v>
      </c>
      <c r="IN51" s="169" t="e">
        <f t="shared" si="105"/>
        <v>#N/A</v>
      </c>
      <c r="IO51" s="169" t="e">
        <f t="shared" si="105"/>
        <v>#N/A</v>
      </c>
      <c r="IP51" s="169" t="e">
        <f t="shared" ref="IP51:JE66" si="112">IF(ISNONTEXT($R51),_xlfn.NORM.DIST(AW51,$N51,$R51,FALSE),NA())</f>
        <v>#N/A</v>
      </c>
      <c r="IQ51" s="169" t="e">
        <f t="shared" si="112"/>
        <v>#N/A</v>
      </c>
      <c r="IR51" s="169" t="e">
        <f t="shared" si="112"/>
        <v>#N/A</v>
      </c>
      <c r="IS51" s="169" t="e">
        <f t="shared" si="112"/>
        <v>#N/A</v>
      </c>
      <c r="IT51" s="169" t="e">
        <f t="shared" si="112"/>
        <v>#N/A</v>
      </c>
      <c r="IU51" s="169" t="e">
        <f t="shared" si="112"/>
        <v>#N/A</v>
      </c>
      <c r="IV51" s="169" t="e">
        <f t="shared" si="112"/>
        <v>#N/A</v>
      </c>
      <c r="IW51" s="169" t="e">
        <f t="shared" si="112"/>
        <v>#N/A</v>
      </c>
      <c r="IX51" s="169" t="e">
        <f t="shared" si="112"/>
        <v>#N/A</v>
      </c>
      <c r="IY51" s="169" t="e">
        <f t="shared" si="112"/>
        <v>#N/A</v>
      </c>
      <c r="IZ51" s="169" t="e">
        <f t="shared" si="112"/>
        <v>#N/A</v>
      </c>
      <c r="JA51" s="169" t="e">
        <f t="shared" si="112"/>
        <v>#N/A</v>
      </c>
      <c r="JB51" s="169" t="e">
        <f t="shared" si="112"/>
        <v>#N/A</v>
      </c>
      <c r="JC51" s="169" t="e">
        <f t="shared" si="112"/>
        <v>#N/A</v>
      </c>
      <c r="JD51" s="169" t="e">
        <f t="shared" si="112"/>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3">IF(ISNONTEXT($R51),_xlfn.NORM.DIST(CB51,$N51,$R51,FALSE),NA())</f>
        <v>#N/A</v>
      </c>
      <c r="JV51" s="169" t="e">
        <f t="shared" si="113"/>
        <v>#N/A</v>
      </c>
      <c r="JW51" s="169" t="e">
        <f t="shared" si="113"/>
        <v>#N/A</v>
      </c>
      <c r="JX51" s="169" t="e">
        <f t="shared" si="113"/>
        <v>#N/A</v>
      </c>
      <c r="JY51" s="169" t="e">
        <f t="shared" si="113"/>
        <v>#N/A</v>
      </c>
      <c r="JZ51" s="169" t="e">
        <f t="shared" si="113"/>
        <v>#N/A</v>
      </c>
      <c r="KA51" s="169" t="e">
        <f t="shared" si="113"/>
        <v>#N/A</v>
      </c>
      <c r="KB51" s="169" t="e">
        <f t="shared" si="113"/>
        <v>#N/A</v>
      </c>
      <c r="KC51" s="169" t="e">
        <f t="shared" si="113"/>
        <v>#N/A</v>
      </c>
      <c r="KD51" s="169" t="e">
        <f t="shared" si="113"/>
        <v>#N/A</v>
      </c>
      <c r="KE51" s="169" t="e">
        <f t="shared" si="113"/>
        <v>#N/A</v>
      </c>
      <c r="KF51" s="169" t="e">
        <f t="shared" si="113"/>
        <v>#N/A</v>
      </c>
      <c r="KG51" s="169" t="e">
        <f t="shared" si="113"/>
        <v>#N/A</v>
      </c>
      <c r="KH51" s="169" t="e">
        <f t="shared" si="113"/>
        <v>#N/A</v>
      </c>
      <c r="KI51" s="169" t="e">
        <f t="shared" si="113"/>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4">IF(ISNONTEXT($R51),_xlfn.NORM.DIST(DF51,$N51,$R51,FALSE),NA())</f>
        <v>#N/A</v>
      </c>
      <c r="KZ51" s="169" t="e">
        <f t="shared" si="114"/>
        <v>#N/A</v>
      </c>
      <c r="LA51" s="169" t="e">
        <f t="shared" si="114"/>
        <v>#N/A</v>
      </c>
      <c r="LB51" s="169" t="e">
        <f t="shared" si="114"/>
        <v>#N/A</v>
      </c>
      <c r="LC51" s="169" t="e">
        <f t="shared" si="114"/>
        <v>#N/A</v>
      </c>
      <c r="LD51" s="169" t="e">
        <f t="shared" si="114"/>
        <v>#N/A</v>
      </c>
      <c r="LE51" s="169" t="e">
        <f t="shared" si="114"/>
        <v>#N/A</v>
      </c>
      <c r="LF51" s="169" t="e">
        <f t="shared" si="114"/>
        <v>#N/A</v>
      </c>
      <c r="LG51" s="169" t="e">
        <f t="shared" si="114"/>
        <v>#N/A</v>
      </c>
      <c r="LH51" s="169" t="e">
        <f t="shared" si="114"/>
        <v>#N/A</v>
      </c>
      <c r="LI51" s="169" t="e">
        <f t="shared" si="114"/>
        <v>#N/A</v>
      </c>
      <c r="LJ51" s="169" t="e">
        <f t="shared" si="114"/>
        <v>#N/A</v>
      </c>
      <c r="LK51" s="169" t="e">
        <f t="shared" si="114"/>
        <v>#N/A</v>
      </c>
      <c r="LL51" s="169" t="e">
        <f t="shared" si="114"/>
        <v>#N/A</v>
      </c>
      <c r="LM51" s="169" t="e">
        <f t="shared" si="114"/>
        <v>#N/A</v>
      </c>
      <c r="LN51" s="169" t="e">
        <f t="shared" si="114"/>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5">IF(ISNONTEXT($R51),_xlfn.NORM.DIST(EN51,$N51,$R51,FALSE),NA())</f>
        <v>#N/A</v>
      </c>
      <c r="MH51" s="169" t="e">
        <f t="shared" si="115"/>
        <v>#N/A</v>
      </c>
      <c r="MI51" s="169" t="e">
        <f t="shared" si="115"/>
        <v>#N/A</v>
      </c>
      <c r="MJ51" s="169" t="e">
        <f t="shared" si="115"/>
        <v>#N/A</v>
      </c>
      <c r="MK51" s="169" t="e">
        <f t="shared" si="115"/>
        <v>#N/A</v>
      </c>
      <c r="ML51" s="169" t="e">
        <f t="shared" si="115"/>
        <v>#N/A</v>
      </c>
      <c r="MM51" s="169" t="e">
        <f t="shared" si="115"/>
        <v>#N/A</v>
      </c>
      <c r="MN51" s="169" t="e">
        <f t="shared" si="115"/>
        <v>#N/A</v>
      </c>
      <c r="MO51" s="169" t="e">
        <f t="shared" si="115"/>
        <v>#N/A</v>
      </c>
      <c r="MP51" s="169" t="e">
        <f t="shared" si="115"/>
        <v>#N/A</v>
      </c>
      <c r="MQ51" s="169" t="e">
        <f t="shared" si="115"/>
        <v>#N/A</v>
      </c>
      <c r="MR51" s="169" t="e">
        <f t="shared" si="115"/>
        <v>#N/A</v>
      </c>
      <c r="MS51" s="169" t="e">
        <f t="shared" si="115"/>
        <v>#N/A</v>
      </c>
      <c r="MT51" s="169" t="e">
        <f t="shared" si="115"/>
        <v>#N/A</v>
      </c>
      <c r="MU51" s="169" t="e">
        <f t="shared" si="115"/>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6">IF(ISNONTEXT($R51),_xlfn.NORM.DIST(FR51,$N51,$R51,FALSE),NA())</f>
        <v>#N/A</v>
      </c>
      <c r="NL51" s="169" t="e">
        <f t="shared" si="116"/>
        <v>#N/A</v>
      </c>
      <c r="NM51" s="169" t="e">
        <f t="shared" si="116"/>
        <v>#N/A</v>
      </c>
      <c r="NN51" s="169" t="e">
        <f t="shared" si="116"/>
        <v>#N/A</v>
      </c>
      <c r="NO51" s="169" t="e">
        <f t="shared" si="116"/>
        <v>#N/A</v>
      </c>
      <c r="NP51" s="169" t="e">
        <f t="shared" si="116"/>
        <v>#N/A</v>
      </c>
      <c r="NQ51" s="169" t="e">
        <f t="shared" si="116"/>
        <v>#N/A</v>
      </c>
      <c r="NR51" s="169" t="e">
        <f t="shared" si="116"/>
        <v>#N/A</v>
      </c>
      <c r="NS51" s="169" t="e">
        <f t="shared" si="116"/>
        <v>#N/A</v>
      </c>
      <c r="NT51" s="169" t="e">
        <f t="shared" si="116"/>
        <v>#N/A</v>
      </c>
      <c r="NU51" s="169" t="e">
        <f t="shared" si="116"/>
        <v>#N/A</v>
      </c>
      <c r="NV51" s="169" t="e">
        <f t="shared" si="116"/>
        <v>#N/A</v>
      </c>
      <c r="NW51" s="169" t="e">
        <f t="shared" si="116"/>
        <v>#N/A</v>
      </c>
      <c r="NX51" s="169" t="e">
        <f t="shared" si="116"/>
        <v>#N/A</v>
      </c>
      <c r="NY51" s="169" t="e">
        <f t="shared" si="116"/>
        <v>#N/A</v>
      </c>
      <c r="NZ51" s="169" t="e">
        <f t="shared" si="116"/>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7">IF(ISNONTEXT($R51),_xlfn.NORM.DIST(GZ51,$N51,$R51,FALSE),NA())</f>
        <v>#N/A</v>
      </c>
      <c r="OT51" s="169" t="e">
        <f t="shared" si="117"/>
        <v>#N/A</v>
      </c>
      <c r="OU51" s="169" t="e">
        <f t="shared" si="117"/>
        <v>#N/A</v>
      </c>
      <c r="OV51" s="169" t="e">
        <f t="shared" si="117"/>
        <v>#N/A</v>
      </c>
      <c r="OW51" s="169" t="e">
        <f t="shared" si="117"/>
        <v>#N/A</v>
      </c>
      <c r="OX51" s="169" t="e">
        <f t="shared" si="117"/>
        <v>#N/A</v>
      </c>
      <c r="OY51" s="169" t="e">
        <f t="shared" si="117"/>
        <v>#N/A</v>
      </c>
      <c r="OZ51" s="169" t="e">
        <f t="shared" si="117"/>
        <v>#N/A</v>
      </c>
      <c r="PA51" s="169" t="e">
        <f t="shared" si="117"/>
        <v>#N/A</v>
      </c>
      <c r="PB51" s="169" t="e">
        <f t="shared" si="117"/>
        <v>#N/A</v>
      </c>
      <c r="PC51" s="169" t="e">
        <f t="shared" si="117"/>
        <v>#N/A</v>
      </c>
      <c r="PD51" s="169" t="e">
        <f t="shared" si="117"/>
        <v>#N/A</v>
      </c>
      <c r="PE51" s="169" t="e">
        <f t="shared" si="117"/>
        <v>#N/A</v>
      </c>
      <c r="PF51" s="169" t="e">
        <f t="shared" si="117"/>
        <v>#N/A</v>
      </c>
      <c r="PG51" s="169" t="e">
        <f t="shared" si="117"/>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90"/>
      <c r="B52" s="396" t="str">
        <f>IF($R52="","",ROUND(_xlfn.NORM.INV(ABS(VLOOKUP($T$1,VLookups!$A$43:$B$44,2,FALSE)-B$2),$N52,$R52),0))</f>
        <v/>
      </c>
      <c r="C52" s="403" t="str">
        <f t="shared" si="96"/>
        <v/>
      </c>
      <c r="D52" s="404" t="str">
        <f t="shared" si="97"/>
        <v/>
      </c>
      <c r="E52" s="109"/>
      <c r="F52" s="117"/>
      <c r="G52" s="122" t="str">
        <f t="shared" si="32"/>
        <v/>
      </c>
      <c r="H52" s="95"/>
      <c r="I52" s="122" t="str">
        <f t="shared" si="33"/>
        <v/>
      </c>
      <c r="J52" s="117"/>
      <c r="K52" s="110"/>
      <c r="L52" s="124" t="str">
        <f t="shared" si="0"/>
        <v/>
      </c>
      <c r="M52" s="124" t="str">
        <f t="shared" si="1"/>
        <v/>
      </c>
      <c r="N52" s="73" t="str">
        <f t="shared" si="34"/>
        <v/>
      </c>
      <c r="O52" s="23"/>
      <c r="P52" s="57"/>
      <c r="Q52" s="280"/>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5"/>
        <v/>
      </c>
      <c r="AD52" s="49" t="str">
        <f t="shared" si="104"/>
        <v/>
      </c>
      <c r="AE52" s="49" t="str">
        <f t="shared" si="104"/>
        <v/>
      </c>
      <c r="AF52" s="49" t="str">
        <f t="shared" si="104"/>
        <v/>
      </c>
      <c r="AG52" s="49" t="str">
        <f t="shared" si="104"/>
        <v/>
      </c>
      <c r="AH52" s="49" t="str">
        <f t="shared" si="104"/>
        <v/>
      </c>
      <c r="AI52" s="49" t="str">
        <f t="shared" si="104"/>
        <v/>
      </c>
      <c r="AJ52" s="49" t="str">
        <f t="shared" si="104"/>
        <v/>
      </c>
      <c r="AK52" s="49" t="str">
        <f t="shared" si="104"/>
        <v/>
      </c>
      <c r="AL52" s="49" t="str">
        <f t="shared" si="104"/>
        <v/>
      </c>
      <c r="AM52" s="49" t="str">
        <f t="shared" si="104"/>
        <v/>
      </c>
      <c r="AN52" s="49" t="str">
        <f t="shared" si="104"/>
        <v/>
      </c>
      <c r="AO52" s="49" t="str">
        <f t="shared" si="104"/>
        <v/>
      </c>
      <c r="AP52" s="49" t="str">
        <f t="shared" si="104"/>
        <v/>
      </c>
      <c r="AQ52" s="49" t="str">
        <f t="shared" si="104"/>
        <v/>
      </c>
      <c r="AR52" s="49" t="str">
        <f t="shared" si="104"/>
        <v/>
      </c>
      <c r="AS52" s="49" t="str">
        <f t="shared" si="104"/>
        <v/>
      </c>
      <c r="AT52" s="49" t="str">
        <f t="shared" si="100"/>
        <v/>
      </c>
      <c r="AU52" s="49" t="str">
        <f t="shared" si="100"/>
        <v/>
      </c>
      <c r="AV52" s="49" t="str">
        <f t="shared" si="100"/>
        <v/>
      </c>
      <c r="AW52" s="49" t="str">
        <f t="shared" si="100"/>
        <v/>
      </c>
      <c r="AX52" s="49" t="str">
        <f t="shared" si="100"/>
        <v/>
      </c>
      <c r="AY52" s="49" t="str">
        <f t="shared" si="100"/>
        <v/>
      </c>
      <c r="AZ52" s="49" t="str">
        <f t="shared" si="100"/>
        <v/>
      </c>
      <c r="BA52" s="49" t="str">
        <f t="shared" si="100"/>
        <v/>
      </c>
      <c r="BB52" s="49" t="str">
        <f t="shared" si="100"/>
        <v/>
      </c>
      <c r="BC52" s="49" t="str">
        <f t="shared" si="100"/>
        <v/>
      </c>
      <c r="BD52" s="49" t="str">
        <f t="shared" si="100"/>
        <v/>
      </c>
      <c r="BE52" s="49" t="str">
        <f t="shared" si="100"/>
        <v/>
      </c>
      <c r="BF52" s="49" t="str">
        <f t="shared" si="100"/>
        <v/>
      </c>
      <c r="BG52" s="49" t="str">
        <f t="shared" si="100"/>
        <v/>
      </c>
      <c r="BH52" s="49" t="str">
        <f t="shared" si="100"/>
        <v/>
      </c>
      <c r="BI52" s="49" t="str">
        <f t="shared" si="101"/>
        <v/>
      </c>
      <c r="BJ52" s="49" t="str">
        <f t="shared" si="101"/>
        <v/>
      </c>
      <c r="BK52" s="49" t="str">
        <f t="shared" si="101"/>
        <v/>
      </c>
      <c r="BL52" s="49" t="str">
        <f t="shared" si="101"/>
        <v/>
      </c>
      <c r="BM52" s="49" t="str">
        <f t="shared" si="101"/>
        <v/>
      </c>
      <c r="BN52" s="49" t="str">
        <f t="shared" si="101"/>
        <v/>
      </c>
      <c r="BO52" s="49" t="str">
        <f t="shared" si="101"/>
        <v/>
      </c>
      <c r="BP52" s="49" t="str">
        <f t="shared" si="101"/>
        <v/>
      </c>
      <c r="BQ52" s="49" t="str">
        <f t="shared" si="101"/>
        <v/>
      </c>
      <c r="BR52" s="49" t="str">
        <f t="shared" si="101"/>
        <v/>
      </c>
      <c r="BS52" s="49" t="str">
        <f t="shared" si="101"/>
        <v/>
      </c>
      <c r="BT52" s="49" t="str">
        <f t="shared" si="101"/>
        <v/>
      </c>
      <c r="BU52" s="49" t="str">
        <f t="shared" si="101"/>
        <v/>
      </c>
      <c r="BV52" s="49" t="str">
        <f t="shared" si="101"/>
        <v/>
      </c>
      <c r="BW52" s="49" t="str">
        <f t="shared" si="101"/>
        <v/>
      </c>
      <c r="BX52" s="49" t="str">
        <f t="shared" si="101"/>
        <v/>
      </c>
      <c r="BY52" s="49" t="str">
        <f t="shared" si="99"/>
        <v/>
      </c>
      <c r="BZ52" s="49" t="str">
        <f t="shared" si="99"/>
        <v/>
      </c>
      <c r="CA52" s="49" t="str">
        <f t="shared" si="99"/>
        <v/>
      </c>
      <c r="CB52" s="49" t="str">
        <f t="shared" si="99"/>
        <v/>
      </c>
      <c r="CC52" s="49" t="str">
        <f t="shared" si="99"/>
        <v/>
      </c>
      <c r="CD52" s="49" t="str">
        <f t="shared" si="99"/>
        <v/>
      </c>
      <c r="CE52" s="49" t="str">
        <f t="shared" si="99"/>
        <v/>
      </c>
      <c r="CF52" s="49" t="str">
        <f t="shared" si="99"/>
        <v/>
      </c>
      <c r="CG52" s="49" t="str">
        <f t="shared" si="99"/>
        <v/>
      </c>
      <c r="CH52" s="49" t="str">
        <f t="shared" si="99"/>
        <v/>
      </c>
      <c r="CI52" s="49" t="str">
        <f t="shared" si="99"/>
        <v/>
      </c>
      <c r="CJ52" s="49" t="str">
        <f t="shared" si="102"/>
        <v/>
      </c>
      <c r="CK52" s="49" t="str">
        <f t="shared" si="102"/>
        <v/>
      </c>
      <c r="CL52" s="49" t="str">
        <f t="shared" si="102"/>
        <v/>
      </c>
      <c r="CM52" s="49" t="str">
        <f t="shared" si="102"/>
        <v/>
      </c>
      <c r="CN52" s="49" t="str">
        <f t="shared" si="102"/>
        <v/>
      </c>
      <c r="CO52" s="49" t="str">
        <f t="shared" si="102"/>
        <v/>
      </c>
      <c r="CP52" s="49" t="str">
        <f t="shared" si="102"/>
        <v/>
      </c>
      <c r="CQ52" s="49" t="str">
        <f t="shared" si="102"/>
        <v/>
      </c>
      <c r="CR52" s="49" t="str">
        <f t="shared" si="102"/>
        <v/>
      </c>
      <c r="CS52" s="49" t="str">
        <f t="shared" si="102"/>
        <v/>
      </c>
      <c r="CT52" s="49" t="str">
        <f t="shared" si="102"/>
        <v/>
      </c>
      <c r="CU52" s="49" t="str">
        <f t="shared" si="102"/>
        <v/>
      </c>
      <c r="CV52" s="49" t="str">
        <f t="shared" si="102"/>
        <v/>
      </c>
      <c r="CW52" s="49" t="str">
        <f t="shared" si="102"/>
        <v/>
      </c>
      <c r="CX52" s="49" t="str">
        <f t="shared" si="102"/>
        <v/>
      </c>
      <c r="CY52" s="49" t="str">
        <f t="shared" si="102"/>
        <v/>
      </c>
      <c r="CZ52" s="49" t="str">
        <f t="shared" si="103"/>
        <v/>
      </c>
      <c r="DA52" s="49" t="str">
        <f t="shared" si="103"/>
        <v/>
      </c>
      <c r="DB52" s="49" t="str">
        <f t="shared" si="103"/>
        <v/>
      </c>
      <c r="DC52" s="49" t="str">
        <f t="shared" si="103"/>
        <v/>
      </c>
      <c r="DD52" s="49" t="str">
        <f t="shared" si="103"/>
        <v/>
      </c>
      <c r="DE52" s="49" t="str">
        <f t="shared" si="103"/>
        <v/>
      </c>
      <c r="DF52" s="49" t="str">
        <f t="shared" si="103"/>
        <v/>
      </c>
      <c r="DG52" s="49" t="str">
        <f t="shared" si="103"/>
        <v/>
      </c>
      <c r="DH52" s="49" t="str">
        <f t="shared" si="103"/>
        <v/>
      </c>
      <c r="DI52" s="49" t="str">
        <f t="shared" si="103"/>
        <v/>
      </c>
      <c r="DJ52" s="49" t="str">
        <f t="shared" si="103"/>
        <v/>
      </c>
      <c r="DK52" s="49" t="str">
        <f t="shared" si="103"/>
        <v/>
      </c>
      <c r="DL52" s="49" t="str">
        <f t="shared" si="103"/>
        <v/>
      </c>
      <c r="DM52" s="49" t="str">
        <f t="shared" si="103"/>
        <v/>
      </c>
      <c r="DN52" s="49" t="str">
        <f t="shared" si="103"/>
        <v/>
      </c>
      <c r="DO52" s="49" t="str">
        <f t="shared" si="103"/>
        <v/>
      </c>
      <c r="DP52" s="49" t="str">
        <f t="shared" ref="DP52:DY54" si="118">IF(ISNONTEXT($AC52),DQ52-$AC52,"")</f>
        <v/>
      </c>
      <c r="DQ52" s="49" t="str">
        <f t="shared" si="118"/>
        <v/>
      </c>
      <c r="DR52" s="49" t="str">
        <f t="shared" si="118"/>
        <v/>
      </c>
      <c r="DS52" s="49" t="str">
        <f t="shared" si="118"/>
        <v/>
      </c>
      <c r="DT52" s="49" t="str">
        <f t="shared" si="118"/>
        <v/>
      </c>
      <c r="DU52" s="49" t="str">
        <f t="shared" si="118"/>
        <v/>
      </c>
      <c r="DV52" s="49" t="str">
        <f t="shared" si="118"/>
        <v/>
      </c>
      <c r="DW52" s="49" t="str">
        <f t="shared" si="118"/>
        <v/>
      </c>
      <c r="DX52" s="49" t="str">
        <f t="shared" si="118"/>
        <v/>
      </c>
      <c r="DY52" s="49" t="str">
        <f t="shared" si="118"/>
        <v/>
      </c>
      <c r="DZ52" s="183" t="str">
        <f t="shared" si="37"/>
        <v/>
      </c>
      <c r="EA52" s="49" t="str">
        <f t="shared" si="98"/>
        <v/>
      </c>
      <c r="EB52" s="49" t="str">
        <f t="shared" si="98"/>
        <v/>
      </c>
      <c r="EC52" s="49" t="str">
        <f t="shared" si="98"/>
        <v/>
      </c>
      <c r="ED52" s="49" t="str">
        <f t="shared" si="98"/>
        <v/>
      </c>
      <c r="EE52" s="49" t="str">
        <f t="shared" si="98"/>
        <v/>
      </c>
      <c r="EF52" s="49" t="str">
        <f t="shared" si="98"/>
        <v/>
      </c>
      <c r="EG52" s="49" t="str">
        <f t="shared" si="98"/>
        <v/>
      </c>
      <c r="EH52" s="49" t="str">
        <f t="shared" si="98"/>
        <v/>
      </c>
      <c r="EI52" s="49" t="str">
        <f t="shared" si="98"/>
        <v/>
      </c>
      <c r="EJ52" s="49" t="str">
        <f t="shared" si="98"/>
        <v/>
      </c>
      <c r="EK52" s="49" t="str">
        <f t="shared" si="98"/>
        <v/>
      </c>
      <c r="EL52" s="49" t="str">
        <f t="shared" si="98"/>
        <v/>
      </c>
      <c r="EM52" s="49" t="str">
        <f t="shared" si="98"/>
        <v/>
      </c>
      <c r="EN52" s="49" t="str">
        <f t="shared" si="98"/>
        <v/>
      </c>
      <c r="EO52" s="49" t="str">
        <f t="shared" si="98"/>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9">IF(ISNONTEXT($AC52),FE52+$AC52,"")</f>
        <v/>
      </c>
      <c r="FG52" s="49" t="str">
        <f t="shared" si="119"/>
        <v/>
      </c>
      <c r="FH52" s="49" t="str">
        <f t="shared" si="119"/>
        <v/>
      </c>
      <c r="FI52" s="49" t="str">
        <f t="shared" si="119"/>
        <v/>
      </c>
      <c r="FJ52" s="49" t="str">
        <f t="shared" si="119"/>
        <v/>
      </c>
      <c r="FK52" s="49" t="str">
        <f t="shared" si="119"/>
        <v/>
      </c>
      <c r="FL52" s="49" t="str">
        <f t="shared" si="119"/>
        <v/>
      </c>
      <c r="FM52" s="49" t="str">
        <f t="shared" si="119"/>
        <v/>
      </c>
      <c r="FN52" s="49" t="str">
        <f t="shared" si="119"/>
        <v/>
      </c>
      <c r="FO52" s="49" t="str">
        <f t="shared" si="119"/>
        <v/>
      </c>
      <c r="FP52" s="49" t="str">
        <f t="shared" si="119"/>
        <v/>
      </c>
      <c r="FQ52" s="49" t="str">
        <f t="shared" si="108"/>
        <v/>
      </c>
      <c r="FR52" s="49" t="str">
        <f t="shared" si="108"/>
        <v/>
      </c>
      <c r="FS52" s="49" t="str">
        <f t="shared" si="108"/>
        <v/>
      </c>
      <c r="FT52" s="49" t="str">
        <f t="shared" si="108"/>
        <v/>
      </c>
      <c r="FU52" s="49" t="str">
        <f t="shared" si="108"/>
        <v/>
      </c>
      <c r="FV52" s="49" t="str">
        <f t="shared" si="108"/>
        <v/>
      </c>
      <c r="FW52" s="49" t="str">
        <f t="shared" si="108"/>
        <v/>
      </c>
      <c r="FX52" s="49" t="str">
        <f t="shared" si="108"/>
        <v/>
      </c>
      <c r="FY52" s="49" t="str">
        <f t="shared" si="108"/>
        <v/>
      </c>
      <c r="FZ52" s="49" t="str">
        <f t="shared" si="108"/>
        <v/>
      </c>
      <c r="GA52" s="49" t="str">
        <f t="shared" si="108"/>
        <v/>
      </c>
      <c r="GB52" s="49" t="str">
        <f t="shared" si="108"/>
        <v/>
      </c>
      <c r="GC52" s="49" t="str">
        <f t="shared" si="108"/>
        <v/>
      </c>
      <c r="GD52" s="49" t="str">
        <f t="shared" si="108"/>
        <v/>
      </c>
      <c r="GE52" s="49" t="str">
        <f t="shared" si="108"/>
        <v/>
      </c>
      <c r="GF52" s="49" t="str">
        <f t="shared" si="108"/>
        <v/>
      </c>
      <c r="GG52" s="49" t="str">
        <f t="shared" si="109"/>
        <v/>
      </c>
      <c r="GH52" s="49" t="str">
        <f t="shared" si="109"/>
        <v/>
      </c>
      <c r="GI52" s="49" t="str">
        <f t="shared" si="109"/>
        <v/>
      </c>
      <c r="GJ52" s="49" t="str">
        <f t="shared" si="109"/>
        <v/>
      </c>
      <c r="GK52" s="49" t="str">
        <f t="shared" si="109"/>
        <v/>
      </c>
      <c r="GL52" s="49" t="str">
        <f t="shared" si="109"/>
        <v/>
      </c>
      <c r="GM52" s="49" t="str">
        <f t="shared" si="109"/>
        <v/>
      </c>
      <c r="GN52" s="49" t="str">
        <f t="shared" si="109"/>
        <v/>
      </c>
      <c r="GO52" s="49" t="str">
        <f t="shared" si="109"/>
        <v/>
      </c>
      <c r="GP52" s="49" t="str">
        <f t="shared" si="109"/>
        <v/>
      </c>
      <c r="GQ52" s="49" t="str">
        <f t="shared" si="109"/>
        <v/>
      </c>
      <c r="GR52" s="49" t="str">
        <f t="shared" si="109"/>
        <v/>
      </c>
      <c r="GS52" s="49" t="str">
        <f t="shared" si="109"/>
        <v/>
      </c>
      <c r="GT52" s="49" t="str">
        <f t="shared" si="109"/>
        <v/>
      </c>
      <c r="GU52" s="49" t="str">
        <f t="shared" si="109"/>
        <v/>
      </c>
      <c r="GV52" s="49" t="str">
        <f t="shared" si="109"/>
        <v/>
      </c>
      <c r="GW52" s="49" t="str">
        <f t="shared" si="110"/>
        <v/>
      </c>
      <c r="GX52" s="49" t="str">
        <f t="shared" si="110"/>
        <v/>
      </c>
      <c r="GY52" s="49" t="str">
        <f t="shared" si="110"/>
        <v/>
      </c>
      <c r="GZ52" s="49" t="str">
        <f t="shared" si="110"/>
        <v/>
      </c>
      <c r="HA52" s="49" t="str">
        <f t="shared" si="110"/>
        <v/>
      </c>
      <c r="HB52" s="49" t="str">
        <f t="shared" si="110"/>
        <v/>
      </c>
      <c r="HC52" s="49" t="str">
        <f t="shared" si="110"/>
        <v/>
      </c>
      <c r="HD52" s="49" t="str">
        <f t="shared" si="110"/>
        <v/>
      </c>
      <c r="HE52" s="49" t="str">
        <f t="shared" si="110"/>
        <v/>
      </c>
      <c r="HF52" s="49" t="str">
        <f t="shared" si="110"/>
        <v/>
      </c>
      <c r="HG52" s="49" t="str">
        <f t="shared" si="110"/>
        <v/>
      </c>
      <c r="HH52" s="49" t="str">
        <f t="shared" si="110"/>
        <v/>
      </c>
      <c r="HI52" s="49" t="str">
        <f t="shared" si="110"/>
        <v/>
      </c>
      <c r="HJ52" s="49" t="str">
        <f t="shared" si="110"/>
        <v/>
      </c>
      <c r="HK52" s="49" t="str">
        <f t="shared" si="110"/>
        <v/>
      </c>
      <c r="HL52" s="49" t="str">
        <f t="shared" si="110"/>
        <v/>
      </c>
      <c r="HM52" s="49" t="str">
        <f t="shared" si="111"/>
        <v/>
      </c>
      <c r="HN52" s="49" t="str">
        <f t="shared" si="111"/>
        <v/>
      </c>
      <c r="HO52" s="49" t="str">
        <f t="shared" si="111"/>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6"/>
        <v>#N/A</v>
      </c>
      <c r="HX52" s="169" t="e">
        <f t="shared" si="106"/>
        <v>#N/A</v>
      </c>
      <c r="HY52" s="169" t="e">
        <f t="shared" si="106"/>
        <v>#N/A</v>
      </c>
      <c r="HZ52" s="169" t="e">
        <f t="shared" si="106"/>
        <v>#N/A</v>
      </c>
      <c r="IA52" s="169" t="e">
        <f t="shared" si="105"/>
        <v>#N/A</v>
      </c>
      <c r="IB52" s="169" t="e">
        <f t="shared" si="105"/>
        <v>#N/A</v>
      </c>
      <c r="IC52" s="169" t="e">
        <f t="shared" si="105"/>
        <v>#N/A</v>
      </c>
      <c r="ID52" s="169" t="e">
        <f t="shared" si="105"/>
        <v>#N/A</v>
      </c>
      <c r="IE52" s="169" t="e">
        <f t="shared" si="105"/>
        <v>#N/A</v>
      </c>
      <c r="IF52" s="169" t="e">
        <f t="shared" si="105"/>
        <v>#N/A</v>
      </c>
      <c r="IG52" s="169" t="e">
        <f t="shared" si="105"/>
        <v>#N/A</v>
      </c>
      <c r="IH52" s="169" t="e">
        <f t="shared" si="105"/>
        <v>#N/A</v>
      </c>
      <c r="II52" s="169" t="e">
        <f t="shared" si="105"/>
        <v>#N/A</v>
      </c>
      <c r="IJ52" s="169" t="e">
        <f t="shared" si="105"/>
        <v>#N/A</v>
      </c>
      <c r="IK52" s="169" t="e">
        <f t="shared" si="105"/>
        <v>#N/A</v>
      </c>
      <c r="IL52" s="169" t="e">
        <f t="shared" si="105"/>
        <v>#N/A</v>
      </c>
      <c r="IM52" s="169" t="e">
        <f t="shared" si="105"/>
        <v>#N/A</v>
      </c>
      <c r="IN52" s="169" t="e">
        <f t="shared" si="105"/>
        <v>#N/A</v>
      </c>
      <c r="IO52" s="169" t="e">
        <f t="shared" si="105"/>
        <v>#N/A</v>
      </c>
      <c r="IP52" s="169" t="e">
        <f t="shared" si="112"/>
        <v>#N/A</v>
      </c>
      <c r="IQ52" s="169" t="e">
        <f t="shared" si="112"/>
        <v>#N/A</v>
      </c>
      <c r="IR52" s="169" t="e">
        <f t="shared" si="112"/>
        <v>#N/A</v>
      </c>
      <c r="IS52" s="169" t="e">
        <f t="shared" si="112"/>
        <v>#N/A</v>
      </c>
      <c r="IT52" s="169" t="e">
        <f t="shared" si="112"/>
        <v>#N/A</v>
      </c>
      <c r="IU52" s="169" t="e">
        <f t="shared" si="112"/>
        <v>#N/A</v>
      </c>
      <c r="IV52" s="169" t="e">
        <f t="shared" si="112"/>
        <v>#N/A</v>
      </c>
      <c r="IW52" s="169" t="e">
        <f t="shared" si="112"/>
        <v>#N/A</v>
      </c>
      <c r="IX52" s="169" t="e">
        <f t="shared" si="112"/>
        <v>#N/A</v>
      </c>
      <c r="IY52" s="169" t="e">
        <f t="shared" si="112"/>
        <v>#N/A</v>
      </c>
      <c r="IZ52" s="169" t="e">
        <f t="shared" si="112"/>
        <v>#N/A</v>
      </c>
      <c r="JA52" s="169" t="e">
        <f t="shared" si="112"/>
        <v>#N/A</v>
      </c>
      <c r="JB52" s="169" t="e">
        <f t="shared" si="112"/>
        <v>#N/A</v>
      </c>
      <c r="JC52" s="169" t="e">
        <f t="shared" si="112"/>
        <v>#N/A</v>
      </c>
      <c r="JD52" s="169" t="e">
        <f t="shared" si="112"/>
        <v>#N/A</v>
      </c>
      <c r="JE52" s="169" t="e">
        <f t="shared" si="112"/>
        <v>#N/A</v>
      </c>
      <c r="JF52" s="169" t="e">
        <f t="shared" ref="JE52:JT67" si="120">IF(ISNONTEXT($R52),_xlfn.NORM.DIST(BM52,$N52,$R52,FALSE),NA())</f>
        <v>#N/A</v>
      </c>
      <c r="JG52" s="169" t="e">
        <f t="shared" si="120"/>
        <v>#N/A</v>
      </c>
      <c r="JH52" s="169" t="e">
        <f t="shared" si="120"/>
        <v>#N/A</v>
      </c>
      <c r="JI52" s="169" t="e">
        <f t="shared" si="120"/>
        <v>#N/A</v>
      </c>
      <c r="JJ52" s="169" t="e">
        <f t="shared" si="120"/>
        <v>#N/A</v>
      </c>
      <c r="JK52" s="169" t="e">
        <f t="shared" si="120"/>
        <v>#N/A</v>
      </c>
      <c r="JL52" s="169" t="e">
        <f t="shared" si="120"/>
        <v>#N/A</v>
      </c>
      <c r="JM52" s="169" t="e">
        <f t="shared" si="120"/>
        <v>#N/A</v>
      </c>
      <c r="JN52" s="169" t="e">
        <f t="shared" si="120"/>
        <v>#N/A</v>
      </c>
      <c r="JO52" s="169" t="e">
        <f t="shared" si="120"/>
        <v>#N/A</v>
      </c>
      <c r="JP52" s="169" t="e">
        <f t="shared" si="120"/>
        <v>#N/A</v>
      </c>
      <c r="JQ52" s="169" t="e">
        <f t="shared" si="120"/>
        <v>#N/A</v>
      </c>
      <c r="JR52" s="169" t="e">
        <f t="shared" si="120"/>
        <v>#N/A</v>
      </c>
      <c r="JS52" s="169" t="e">
        <f t="shared" si="120"/>
        <v>#N/A</v>
      </c>
      <c r="JT52" s="169" t="e">
        <f t="shared" si="113"/>
        <v>#N/A</v>
      </c>
      <c r="JU52" s="169" t="e">
        <f t="shared" si="113"/>
        <v>#N/A</v>
      </c>
      <c r="JV52" s="169" t="e">
        <f t="shared" si="113"/>
        <v>#N/A</v>
      </c>
      <c r="JW52" s="169" t="e">
        <f t="shared" si="113"/>
        <v>#N/A</v>
      </c>
      <c r="JX52" s="169" t="e">
        <f t="shared" si="113"/>
        <v>#N/A</v>
      </c>
      <c r="JY52" s="169" t="e">
        <f t="shared" si="113"/>
        <v>#N/A</v>
      </c>
      <c r="JZ52" s="169" t="e">
        <f t="shared" si="113"/>
        <v>#N/A</v>
      </c>
      <c r="KA52" s="169" t="e">
        <f t="shared" si="113"/>
        <v>#N/A</v>
      </c>
      <c r="KB52" s="169" t="e">
        <f t="shared" si="113"/>
        <v>#N/A</v>
      </c>
      <c r="KC52" s="169" t="e">
        <f t="shared" si="113"/>
        <v>#N/A</v>
      </c>
      <c r="KD52" s="169" t="e">
        <f t="shared" si="113"/>
        <v>#N/A</v>
      </c>
      <c r="KE52" s="169" t="e">
        <f t="shared" si="113"/>
        <v>#N/A</v>
      </c>
      <c r="KF52" s="169" t="e">
        <f t="shared" si="113"/>
        <v>#N/A</v>
      </c>
      <c r="KG52" s="169" t="e">
        <f t="shared" si="113"/>
        <v>#N/A</v>
      </c>
      <c r="KH52" s="169" t="e">
        <f t="shared" si="113"/>
        <v>#N/A</v>
      </c>
      <c r="KI52" s="169" t="e">
        <f t="shared" si="113"/>
        <v>#N/A</v>
      </c>
      <c r="KJ52" s="169" t="e">
        <f t="shared" ref="KJ52:KY67" si="121">IF(ISNONTEXT($R52),_xlfn.NORM.DIST(CQ52,$N52,$R52,FALSE),NA())</f>
        <v>#N/A</v>
      </c>
      <c r="KK52" s="169" t="e">
        <f t="shared" si="121"/>
        <v>#N/A</v>
      </c>
      <c r="KL52" s="169" t="e">
        <f t="shared" si="121"/>
        <v>#N/A</v>
      </c>
      <c r="KM52" s="169" t="e">
        <f t="shared" si="121"/>
        <v>#N/A</v>
      </c>
      <c r="KN52" s="169" t="e">
        <f t="shared" si="121"/>
        <v>#N/A</v>
      </c>
      <c r="KO52" s="169" t="e">
        <f t="shared" si="121"/>
        <v>#N/A</v>
      </c>
      <c r="KP52" s="169" t="e">
        <f t="shared" si="121"/>
        <v>#N/A</v>
      </c>
      <c r="KQ52" s="169" t="e">
        <f t="shared" si="121"/>
        <v>#N/A</v>
      </c>
      <c r="KR52" s="169" t="e">
        <f t="shared" si="121"/>
        <v>#N/A</v>
      </c>
      <c r="KS52" s="169" t="e">
        <f t="shared" si="121"/>
        <v>#N/A</v>
      </c>
      <c r="KT52" s="169" t="e">
        <f t="shared" si="121"/>
        <v>#N/A</v>
      </c>
      <c r="KU52" s="169" t="e">
        <f t="shared" si="121"/>
        <v>#N/A</v>
      </c>
      <c r="KV52" s="169" t="e">
        <f t="shared" si="121"/>
        <v>#N/A</v>
      </c>
      <c r="KW52" s="169" t="e">
        <f t="shared" si="121"/>
        <v>#N/A</v>
      </c>
      <c r="KX52" s="169" t="e">
        <f t="shared" si="121"/>
        <v>#N/A</v>
      </c>
      <c r="KY52" s="169" t="e">
        <f t="shared" si="121"/>
        <v>#N/A</v>
      </c>
      <c r="KZ52" s="169" t="e">
        <f t="shared" si="114"/>
        <v>#N/A</v>
      </c>
      <c r="LA52" s="169" t="e">
        <f t="shared" si="114"/>
        <v>#N/A</v>
      </c>
      <c r="LB52" s="169" t="e">
        <f t="shared" si="114"/>
        <v>#N/A</v>
      </c>
      <c r="LC52" s="169" t="e">
        <f t="shared" si="114"/>
        <v>#N/A</v>
      </c>
      <c r="LD52" s="169" t="e">
        <f t="shared" si="114"/>
        <v>#N/A</v>
      </c>
      <c r="LE52" s="169" t="e">
        <f t="shared" si="114"/>
        <v>#N/A</v>
      </c>
      <c r="LF52" s="169" t="e">
        <f t="shared" si="114"/>
        <v>#N/A</v>
      </c>
      <c r="LG52" s="169" t="e">
        <f t="shared" si="114"/>
        <v>#N/A</v>
      </c>
      <c r="LH52" s="169" t="e">
        <f t="shared" si="114"/>
        <v>#N/A</v>
      </c>
      <c r="LI52" s="169" t="e">
        <f t="shared" si="114"/>
        <v>#N/A</v>
      </c>
      <c r="LJ52" s="169" t="e">
        <f t="shared" si="114"/>
        <v>#N/A</v>
      </c>
      <c r="LK52" s="169" t="e">
        <f t="shared" si="114"/>
        <v>#N/A</v>
      </c>
      <c r="LL52" s="169" t="e">
        <f t="shared" si="114"/>
        <v>#N/A</v>
      </c>
      <c r="LM52" s="169" t="e">
        <f t="shared" si="114"/>
        <v>#N/A</v>
      </c>
      <c r="LN52" s="169" t="e">
        <f t="shared" si="114"/>
        <v>#N/A</v>
      </c>
      <c r="LO52" s="169" t="e">
        <f t="shared" ref="LO52:MD67" si="122">IF(ISNONTEXT($R52),_xlfn.NORM.DIST(DV52,$N52,$R52,FALSE),NA())</f>
        <v>#N/A</v>
      </c>
      <c r="LP52" s="169" t="e">
        <f t="shared" si="122"/>
        <v>#N/A</v>
      </c>
      <c r="LQ52" s="169" t="e">
        <f t="shared" si="122"/>
        <v>#N/A</v>
      </c>
      <c r="LR52" s="169" t="e">
        <f t="shared" si="122"/>
        <v>#N/A</v>
      </c>
      <c r="LS52" s="169" t="e">
        <f t="shared" si="122"/>
        <v>#N/A</v>
      </c>
      <c r="LT52" s="169" t="e">
        <f t="shared" si="122"/>
        <v>#N/A</v>
      </c>
      <c r="LU52" s="169" t="e">
        <f t="shared" si="122"/>
        <v>#N/A</v>
      </c>
      <c r="LV52" s="169" t="e">
        <f t="shared" si="122"/>
        <v>#N/A</v>
      </c>
      <c r="LW52" s="169" t="e">
        <f t="shared" si="122"/>
        <v>#N/A</v>
      </c>
      <c r="LX52" s="169" t="e">
        <f t="shared" si="122"/>
        <v>#N/A</v>
      </c>
      <c r="LY52" s="169" t="e">
        <f t="shared" si="122"/>
        <v>#N/A</v>
      </c>
      <c r="LZ52" s="169" t="e">
        <f t="shared" si="122"/>
        <v>#N/A</v>
      </c>
      <c r="MA52" s="169" t="e">
        <f t="shared" si="122"/>
        <v>#N/A</v>
      </c>
      <c r="MB52" s="169" t="e">
        <f t="shared" si="122"/>
        <v>#N/A</v>
      </c>
      <c r="MC52" s="169" t="e">
        <f t="shared" si="122"/>
        <v>#N/A</v>
      </c>
      <c r="MD52" s="169" t="e">
        <f t="shared" si="122"/>
        <v>#N/A</v>
      </c>
      <c r="ME52" s="169" t="e">
        <f t="shared" ref="LQ52:MF67" si="123">IF(ISNONTEXT($R52),_xlfn.NORM.DIST(EL52,$N52,$R52,FALSE),NA())</f>
        <v>#N/A</v>
      </c>
      <c r="MF52" s="169" t="e">
        <f t="shared" si="115"/>
        <v>#N/A</v>
      </c>
      <c r="MG52" s="169" t="e">
        <f t="shared" si="115"/>
        <v>#N/A</v>
      </c>
      <c r="MH52" s="169" t="e">
        <f t="shared" si="115"/>
        <v>#N/A</v>
      </c>
      <c r="MI52" s="169" t="e">
        <f t="shared" si="115"/>
        <v>#N/A</v>
      </c>
      <c r="MJ52" s="169" t="e">
        <f t="shared" si="115"/>
        <v>#N/A</v>
      </c>
      <c r="MK52" s="169" t="e">
        <f t="shared" si="115"/>
        <v>#N/A</v>
      </c>
      <c r="ML52" s="169" t="e">
        <f t="shared" si="115"/>
        <v>#N/A</v>
      </c>
      <c r="MM52" s="169" t="e">
        <f t="shared" si="115"/>
        <v>#N/A</v>
      </c>
      <c r="MN52" s="169" t="e">
        <f t="shared" si="115"/>
        <v>#N/A</v>
      </c>
      <c r="MO52" s="169" t="e">
        <f t="shared" si="115"/>
        <v>#N/A</v>
      </c>
      <c r="MP52" s="169" t="e">
        <f t="shared" si="115"/>
        <v>#N/A</v>
      </c>
      <c r="MQ52" s="169" t="e">
        <f t="shared" si="115"/>
        <v>#N/A</v>
      </c>
      <c r="MR52" s="169" t="e">
        <f t="shared" si="115"/>
        <v>#N/A</v>
      </c>
      <c r="MS52" s="169" t="e">
        <f t="shared" si="115"/>
        <v>#N/A</v>
      </c>
      <c r="MT52" s="169" t="e">
        <f t="shared" si="115"/>
        <v>#N/A</v>
      </c>
      <c r="MU52" s="169" t="e">
        <f t="shared" si="115"/>
        <v>#N/A</v>
      </c>
      <c r="MV52" s="169" t="e">
        <f t="shared" ref="MV52:NK67" si="124">IF(ISNONTEXT($R52),_xlfn.NORM.DIST(FC52,$N52,$R52,FALSE),NA())</f>
        <v>#N/A</v>
      </c>
      <c r="MW52" s="169" t="e">
        <f t="shared" si="124"/>
        <v>#N/A</v>
      </c>
      <c r="MX52" s="169" t="e">
        <f t="shared" si="124"/>
        <v>#N/A</v>
      </c>
      <c r="MY52" s="169" t="e">
        <f t="shared" si="124"/>
        <v>#N/A</v>
      </c>
      <c r="MZ52" s="169" t="e">
        <f t="shared" si="124"/>
        <v>#N/A</v>
      </c>
      <c r="NA52" s="169" t="e">
        <f t="shared" si="124"/>
        <v>#N/A</v>
      </c>
      <c r="NB52" s="169" t="e">
        <f t="shared" si="124"/>
        <v>#N/A</v>
      </c>
      <c r="NC52" s="169" t="e">
        <f t="shared" si="124"/>
        <v>#N/A</v>
      </c>
      <c r="ND52" s="169" t="e">
        <f t="shared" si="124"/>
        <v>#N/A</v>
      </c>
      <c r="NE52" s="169" t="e">
        <f t="shared" si="124"/>
        <v>#N/A</v>
      </c>
      <c r="NF52" s="169" t="e">
        <f t="shared" si="124"/>
        <v>#N/A</v>
      </c>
      <c r="NG52" s="169" t="e">
        <f t="shared" si="124"/>
        <v>#N/A</v>
      </c>
      <c r="NH52" s="169" t="e">
        <f t="shared" si="124"/>
        <v>#N/A</v>
      </c>
      <c r="NI52" s="169" t="e">
        <f t="shared" si="124"/>
        <v>#N/A</v>
      </c>
      <c r="NJ52" s="169" t="e">
        <f t="shared" si="124"/>
        <v>#N/A</v>
      </c>
      <c r="NK52" s="169" t="e">
        <f t="shared" si="124"/>
        <v>#N/A</v>
      </c>
      <c r="NL52" s="169" t="e">
        <f t="shared" si="116"/>
        <v>#N/A</v>
      </c>
      <c r="NM52" s="169" t="e">
        <f t="shared" si="116"/>
        <v>#N/A</v>
      </c>
      <c r="NN52" s="169" t="e">
        <f t="shared" si="116"/>
        <v>#N/A</v>
      </c>
      <c r="NO52" s="169" t="e">
        <f t="shared" si="116"/>
        <v>#N/A</v>
      </c>
      <c r="NP52" s="169" t="e">
        <f t="shared" si="116"/>
        <v>#N/A</v>
      </c>
      <c r="NQ52" s="169" t="e">
        <f t="shared" si="116"/>
        <v>#N/A</v>
      </c>
      <c r="NR52" s="169" t="e">
        <f t="shared" si="116"/>
        <v>#N/A</v>
      </c>
      <c r="NS52" s="169" t="e">
        <f t="shared" si="116"/>
        <v>#N/A</v>
      </c>
      <c r="NT52" s="169" t="e">
        <f t="shared" si="116"/>
        <v>#N/A</v>
      </c>
      <c r="NU52" s="169" t="e">
        <f t="shared" si="116"/>
        <v>#N/A</v>
      </c>
      <c r="NV52" s="169" t="e">
        <f t="shared" si="116"/>
        <v>#N/A</v>
      </c>
      <c r="NW52" s="169" t="e">
        <f t="shared" si="116"/>
        <v>#N/A</v>
      </c>
      <c r="NX52" s="169" t="e">
        <f t="shared" si="116"/>
        <v>#N/A</v>
      </c>
      <c r="NY52" s="169" t="e">
        <f t="shared" si="116"/>
        <v>#N/A</v>
      </c>
      <c r="NZ52" s="169" t="e">
        <f t="shared" si="116"/>
        <v>#N/A</v>
      </c>
      <c r="OA52" s="169" t="e">
        <f t="shared" ref="OA52:OP67" si="125">IF(ISNONTEXT($R52),_xlfn.NORM.DIST(GH52,$N52,$R52,FALSE),NA())</f>
        <v>#N/A</v>
      </c>
      <c r="OB52" s="169" t="e">
        <f t="shared" si="125"/>
        <v>#N/A</v>
      </c>
      <c r="OC52" s="169" t="e">
        <f t="shared" si="125"/>
        <v>#N/A</v>
      </c>
      <c r="OD52" s="169" t="e">
        <f t="shared" si="125"/>
        <v>#N/A</v>
      </c>
      <c r="OE52" s="169" t="e">
        <f t="shared" si="125"/>
        <v>#N/A</v>
      </c>
      <c r="OF52" s="169" t="e">
        <f t="shared" si="125"/>
        <v>#N/A</v>
      </c>
      <c r="OG52" s="169" t="e">
        <f t="shared" si="125"/>
        <v>#N/A</v>
      </c>
      <c r="OH52" s="169" t="e">
        <f t="shared" si="125"/>
        <v>#N/A</v>
      </c>
      <c r="OI52" s="169" t="e">
        <f t="shared" si="125"/>
        <v>#N/A</v>
      </c>
      <c r="OJ52" s="169" t="e">
        <f t="shared" si="125"/>
        <v>#N/A</v>
      </c>
      <c r="OK52" s="169" t="e">
        <f t="shared" si="125"/>
        <v>#N/A</v>
      </c>
      <c r="OL52" s="169" t="e">
        <f t="shared" si="125"/>
        <v>#N/A</v>
      </c>
      <c r="OM52" s="169" t="e">
        <f t="shared" si="125"/>
        <v>#N/A</v>
      </c>
      <c r="ON52" s="169" t="e">
        <f t="shared" si="125"/>
        <v>#N/A</v>
      </c>
      <c r="OO52" s="169" t="e">
        <f t="shared" si="125"/>
        <v>#N/A</v>
      </c>
      <c r="OP52" s="169" t="e">
        <f t="shared" si="125"/>
        <v>#N/A</v>
      </c>
      <c r="OQ52" s="169" t="e">
        <f t="shared" ref="OC52:OR67" si="126">IF(ISNONTEXT($R52),_xlfn.NORM.DIST(GX52,$N52,$R52,FALSE),NA())</f>
        <v>#N/A</v>
      </c>
      <c r="OR52" s="169" t="e">
        <f t="shared" si="117"/>
        <v>#N/A</v>
      </c>
      <c r="OS52" s="169" t="e">
        <f t="shared" si="117"/>
        <v>#N/A</v>
      </c>
      <c r="OT52" s="169" t="e">
        <f t="shared" si="117"/>
        <v>#N/A</v>
      </c>
      <c r="OU52" s="169" t="e">
        <f t="shared" si="117"/>
        <v>#N/A</v>
      </c>
      <c r="OV52" s="169" t="e">
        <f t="shared" si="117"/>
        <v>#N/A</v>
      </c>
      <c r="OW52" s="169" t="e">
        <f t="shared" si="117"/>
        <v>#N/A</v>
      </c>
      <c r="OX52" s="169" t="e">
        <f t="shared" si="117"/>
        <v>#N/A</v>
      </c>
      <c r="OY52" s="169" t="e">
        <f t="shared" si="117"/>
        <v>#N/A</v>
      </c>
      <c r="OZ52" s="169" t="e">
        <f t="shared" si="117"/>
        <v>#N/A</v>
      </c>
      <c r="PA52" s="169" t="e">
        <f t="shared" si="117"/>
        <v>#N/A</v>
      </c>
      <c r="PB52" s="169" t="e">
        <f t="shared" si="117"/>
        <v>#N/A</v>
      </c>
      <c r="PC52" s="169" t="e">
        <f t="shared" si="117"/>
        <v>#N/A</v>
      </c>
      <c r="PD52" s="169" t="e">
        <f t="shared" si="117"/>
        <v>#N/A</v>
      </c>
      <c r="PE52" s="169" t="e">
        <f t="shared" si="117"/>
        <v>#N/A</v>
      </c>
      <c r="PF52" s="169" t="e">
        <f t="shared" si="117"/>
        <v>#N/A</v>
      </c>
      <c r="PG52" s="169" t="e">
        <f t="shared" si="117"/>
        <v>#N/A</v>
      </c>
      <c r="PH52" s="169" t="e">
        <f t="shared" ref="PH52:PO67" si="127">IF(ISNONTEXT($R52),_xlfn.NORM.DIST(HO52,$N52,$R52,FALSE),NA())</f>
        <v>#N/A</v>
      </c>
      <c r="PI52" s="169" t="e">
        <f t="shared" si="127"/>
        <v>#N/A</v>
      </c>
      <c r="PJ52" s="169" t="e">
        <f t="shared" si="127"/>
        <v>#N/A</v>
      </c>
      <c r="PK52" s="169" t="e">
        <f t="shared" si="127"/>
        <v>#N/A</v>
      </c>
      <c r="PL52" s="169" t="e">
        <f t="shared" si="127"/>
        <v>#N/A</v>
      </c>
      <c r="PM52" s="169" t="e">
        <f t="shared" si="127"/>
        <v>#N/A</v>
      </c>
      <c r="PN52" s="169" t="e">
        <f t="shared" si="127"/>
        <v>#N/A</v>
      </c>
      <c r="PO52" s="169" t="e">
        <f t="shared" si="127"/>
        <v>#N/A</v>
      </c>
    </row>
    <row r="53" spans="1:431" hidden="1" x14ac:dyDescent="0.75">
      <c r="A53" s="390"/>
      <c r="B53" s="396" t="str">
        <f>IF($R53="","",ROUND(_xlfn.NORM.INV(ABS(VLOOKUP($T$1,VLookups!$A$43:$B$44,2,FALSE)-B$2),$N53,$R53),0))</f>
        <v/>
      </c>
      <c r="C53" s="403" t="str">
        <f t="shared" si="96"/>
        <v/>
      </c>
      <c r="D53" s="404" t="str">
        <f t="shared" si="97"/>
        <v/>
      </c>
      <c r="E53" s="109"/>
      <c r="F53" s="117"/>
      <c r="G53" s="122" t="str">
        <f t="shared" si="32"/>
        <v/>
      </c>
      <c r="H53" s="95"/>
      <c r="I53" s="122" t="str">
        <f t="shared" si="33"/>
        <v/>
      </c>
      <c r="J53" s="117"/>
      <c r="K53" s="110"/>
      <c r="L53" s="124" t="str">
        <f t="shared" si="0"/>
        <v/>
      </c>
      <c r="M53" s="124" t="str">
        <f t="shared" si="1"/>
        <v/>
      </c>
      <c r="N53" s="73" t="str">
        <f t="shared" si="34"/>
        <v/>
      </c>
      <c r="O53" s="23"/>
      <c r="P53" s="57"/>
      <c r="Q53" s="280"/>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5"/>
        <v/>
      </c>
      <c r="AD53" s="49" t="str">
        <f t="shared" si="104"/>
        <v/>
      </c>
      <c r="AE53" s="49" t="str">
        <f t="shared" si="104"/>
        <v/>
      </c>
      <c r="AF53" s="49" t="str">
        <f t="shared" si="104"/>
        <v/>
      </c>
      <c r="AG53" s="49" t="str">
        <f t="shared" si="104"/>
        <v/>
      </c>
      <c r="AH53" s="49" t="str">
        <f t="shared" si="104"/>
        <v/>
      </c>
      <c r="AI53" s="49" t="str">
        <f t="shared" si="104"/>
        <v/>
      </c>
      <c r="AJ53" s="49" t="str">
        <f t="shared" si="104"/>
        <v/>
      </c>
      <c r="AK53" s="49" t="str">
        <f t="shared" si="104"/>
        <v/>
      </c>
      <c r="AL53" s="49" t="str">
        <f t="shared" si="104"/>
        <v/>
      </c>
      <c r="AM53" s="49" t="str">
        <f t="shared" si="104"/>
        <v/>
      </c>
      <c r="AN53" s="49" t="str">
        <f t="shared" si="104"/>
        <v/>
      </c>
      <c r="AO53" s="49" t="str">
        <f t="shared" si="104"/>
        <v/>
      </c>
      <c r="AP53" s="49" t="str">
        <f t="shared" si="104"/>
        <v/>
      </c>
      <c r="AQ53" s="49" t="str">
        <f t="shared" si="104"/>
        <v/>
      </c>
      <c r="AR53" s="49" t="str">
        <f t="shared" si="104"/>
        <v/>
      </c>
      <c r="AS53" s="49" t="str">
        <f t="shared" si="104"/>
        <v/>
      </c>
      <c r="AT53" s="49" t="str">
        <f t="shared" si="100"/>
        <v/>
      </c>
      <c r="AU53" s="49" t="str">
        <f t="shared" si="100"/>
        <v/>
      </c>
      <c r="AV53" s="49" t="str">
        <f t="shared" si="100"/>
        <v/>
      </c>
      <c r="AW53" s="49" t="str">
        <f t="shared" si="100"/>
        <v/>
      </c>
      <c r="AX53" s="49" t="str">
        <f t="shared" si="100"/>
        <v/>
      </c>
      <c r="AY53" s="49" t="str">
        <f t="shared" si="100"/>
        <v/>
      </c>
      <c r="AZ53" s="49" t="str">
        <f t="shared" si="100"/>
        <v/>
      </c>
      <c r="BA53" s="49" t="str">
        <f t="shared" si="100"/>
        <v/>
      </c>
      <c r="BB53" s="49" t="str">
        <f t="shared" si="100"/>
        <v/>
      </c>
      <c r="BC53" s="49" t="str">
        <f t="shared" si="100"/>
        <v/>
      </c>
      <c r="BD53" s="49" t="str">
        <f t="shared" si="100"/>
        <v/>
      </c>
      <c r="BE53" s="49" t="str">
        <f t="shared" si="100"/>
        <v/>
      </c>
      <c r="BF53" s="49" t="str">
        <f t="shared" si="100"/>
        <v/>
      </c>
      <c r="BG53" s="49" t="str">
        <f t="shared" si="100"/>
        <v/>
      </c>
      <c r="BH53" s="49" t="str">
        <f t="shared" si="100"/>
        <v/>
      </c>
      <c r="BI53" s="49" t="str">
        <f t="shared" si="101"/>
        <v/>
      </c>
      <c r="BJ53" s="49" t="str">
        <f t="shared" si="101"/>
        <v/>
      </c>
      <c r="BK53" s="49" t="str">
        <f t="shared" si="101"/>
        <v/>
      </c>
      <c r="BL53" s="49" t="str">
        <f t="shared" si="101"/>
        <v/>
      </c>
      <c r="BM53" s="49" t="str">
        <f t="shared" si="101"/>
        <v/>
      </c>
      <c r="BN53" s="49" t="str">
        <f t="shared" si="101"/>
        <v/>
      </c>
      <c r="BO53" s="49" t="str">
        <f t="shared" si="101"/>
        <v/>
      </c>
      <c r="BP53" s="49" t="str">
        <f t="shared" si="101"/>
        <v/>
      </c>
      <c r="BQ53" s="49" t="str">
        <f t="shared" si="101"/>
        <v/>
      </c>
      <c r="BR53" s="49" t="str">
        <f t="shared" si="101"/>
        <v/>
      </c>
      <c r="BS53" s="49" t="str">
        <f t="shared" si="101"/>
        <v/>
      </c>
      <c r="BT53" s="49" t="str">
        <f t="shared" si="101"/>
        <v/>
      </c>
      <c r="BU53" s="49" t="str">
        <f t="shared" si="101"/>
        <v/>
      </c>
      <c r="BV53" s="49" t="str">
        <f t="shared" si="101"/>
        <v/>
      </c>
      <c r="BW53" s="49" t="str">
        <f t="shared" si="101"/>
        <v/>
      </c>
      <c r="BX53" s="49" t="str">
        <f t="shared" si="101"/>
        <v/>
      </c>
      <c r="BY53" s="49" t="str">
        <f t="shared" si="99"/>
        <v/>
      </c>
      <c r="BZ53" s="49" t="str">
        <f t="shared" si="99"/>
        <v/>
      </c>
      <c r="CA53" s="49" t="str">
        <f t="shared" si="99"/>
        <v/>
      </c>
      <c r="CB53" s="49" t="str">
        <f t="shared" si="99"/>
        <v/>
      </c>
      <c r="CC53" s="49" t="str">
        <f t="shared" si="99"/>
        <v/>
      </c>
      <c r="CD53" s="49" t="str">
        <f t="shared" si="99"/>
        <v/>
      </c>
      <c r="CE53" s="49" t="str">
        <f t="shared" si="99"/>
        <v/>
      </c>
      <c r="CF53" s="49" t="str">
        <f t="shared" si="99"/>
        <v/>
      </c>
      <c r="CG53" s="49" t="str">
        <f t="shared" si="99"/>
        <v/>
      </c>
      <c r="CH53" s="49" t="str">
        <f t="shared" si="99"/>
        <v/>
      </c>
      <c r="CI53" s="49" t="str">
        <f t="shared" si="99"/>
        <v/>
      </c>
      <c r="CJ53" s="49" t="str">
        <f t="shared" si="102"/>
        <v/>
      </c>
      <c r="CK53" s="49" t="str">
        <f t="shared" si="102"/>
        <v/>
      </c>
      <c r="CL53" s="49" t="str">
        <f t="shared" si="102"/>
        <v/>
      </c>
      <c r="CM53" s="49" t="str">
        <f t="shared" si="102"/>
        <v/>
      </c>
      <c r="CN53" s="49" t="str">
        <f t="shared" si="102"/>
        <v/>
      </c>
      <c r="CO53" s="49" t="str">
        <f t="shared" si="102"/>
        <v/>
      </c>
      <c r="CP53" s="49" t="str">
        <f t="shared" si="102"/>
        <v/>
      </c>
      <c r="CQ53" s="49" t="str">
        <f t="shared" si="102"/>
        <v/>
      </c>
      <c r="CR53" s="49" t="str">
        <f t="shared" si="102"/>
        <v/>
      </c>
      <c r="CS53" s="49" t="str">
        <f t="shared" si="102"/>
        <v/>
      </c>
      <c r="CT53" s="49" t="str">
        <f t="shared" si="102"/>
        <v/>
      </c>
      <c r="CU53" s="49" t="str">
        <f t="shared" si="102"/>
        <v/>
      </c>
      <c r="CV53" s="49" t="str">
        <f t="shared" si="102"/>
        <v/>
      </c>
      <c r="CW53" s="49" t="str">
        <f t="shared" si="102"/>
        <v/>
      </c>
      <c r="CX53" s="49" t="str">
        <f t="shared" si="102"/>
        <v/>
      </c>
      <c r="CY53" s="49" t="str">
        <f t="shared" si="102"/>
        <v/>
      </c>
      <c r="CZ53" s="49" t="str">
        <f t="shared" si="103"/>
        <v/>
      </c>
      <c r="DA53" s="49" t="str">
        <f t="shared" si="103"/>
        <v/>
      </c>
      <c r="DB53" s="49" t="str">
        <f t="shared" si="103"/>
        <v/>
      </c>
      <c r="DC53" s="49" t="str">
        <f t="shared" si="103"/>
        <v/>
      </c>
      <c r="DD53" s="49" t="str">
        <f t="shared" si="103"/>
        <v/>
      </c>
      <c r="DE53" s="49" t="str">
        <f t="shared" si="103"/>
        <v/>
      </c>
      <c r="DF53" s="49" t="str">
        <f t="shared" si="103"/>
        <v/>
      </c>
      <c r="DG53" s="49" t="str">
        <f t="shared" si="103"/>
        <v/>
      </c>
      <c r="DH53" s="49" t="str">
        <f t="shared" si="103"/>
        <v/>
      </c>
      <c r="DI53" s="49" t="str">
        <f t="shared" si="103"/>
        <v/>
      </c>
      <c r="DJ53" s="49" t="str">
        <f t="shared" si="103"/>
        <v/>
      </c>
      <c r="DK53" s="49" t="str">
        <f t="shared" si="103"/>
        <v/>
      </c>
      <c r="DL53" s="49" t="str">
        <f t="shared" si="103"/>
        <v/>
      </c>
      <c r="DM53" s="49" t="str">
        <f t="shared" si="103"/>
        <v/>
      </c>
      <c r="DN53" s="49" t="str">
        <f t="shared" si="103"/>
        <v/>
      </c>
      <c r="DO53" s="49" t="str">
        <f t="shared" si="103"/>
        <v/>
      </c>
      <c r="DP53" s="49" t="str">
        <f t="shared" si="118"/>
        <v/>
      </c>
      <c r="DQ53" s="49" t="str">
        <f t="shared" si="118"/>
        <v/>
      </c>
      <c r="DR53" s="49" t="str">
        <f t="shared" si="118"/>
        <v/>
      </c>
      <c r="DS53" s="49" t="str">
        <f t="shared" si="118"/>
        <v/>
      </c>
      <c r="DT53" s="49" t="str">
        <f t="shared" si="118"/>
        <v/>
      </c>
      <c r="DU53" s="49" t="str">
        <f t="shared" si="118"/>
        <v/>
      </c>
      <c r="DV53" s="49" t="str">
        <f t="shared" si="118"/>
        <v/>
      </c>
      <c r="DW53" s="49" t="str">
        <f t="shared" si="118"/>
        <v/>
      </c>
      <c r="DX53" s="49" t="str">
        <f t="shared" si="118"/>
        <v/>
      </c>
      <c r="DY53" s="49" t="str">
        <f t="shared" si="118"/>
        <v/>
      </c>
      <c r="DZ53" s="183" t="str">
        <f t="shared" si="37"/>
        <v/>
      </c>
      <c r="EA53" s="49" t="str">
        <f t="shared" si="98"/>
        <v/>
      </c>
      <c r="EB53" s="49" t="str">
        <f t="shared" si="98"/>
        <v/>
      </c>
      <c r="EC53" s="49" t="str">
        <f t="shared" si="98"/>
        <v/>
      </c>
      <c r="ED53" s="49" t="str">
        <f t="shared" si="98"/>
        <v/>
      </c>
      <c r="EE53" s="49" t="str">
        <f t="shared" si="98"/>
        <v/>
      </c>
      <c r="EF53" s="49" t="str">
        <f t="shared" si="98"/>
        <v/>
      </c>
      <c r="EG53" s="49" t="str">
        <f t="shared" si="98"/>
        <v/>
      </c>
      <c r="EH53" s="49" t="str">
        <f t="shared" si="98"/>
        <v/>
      </c>
      <c r="EI53" s="49" t="str">
        <f t="shared" si="98"/>
        <v/>
      </c>
      <c r="EJ53" s="49" t="str">
        <f t="shared" si="98"/>
        <v/>
      </c>
      <c r="EK53" s="49" t="str">
        <f t="shared" si="98"/>
        <v/>
      </c>
      <c r="EL53" s="49" t="str">
        <f t="shared" si="98"/>
        <v/>
      </c>
      <c r="EM53" s="49" t="str">
        <f t="shared" si="98"/>
        <v/>
      </c>
      <c r="EN53" s="49" t="str">
        <f t="shared" si="98"/>
        <v/>
      </c>
      <c r="EO53" s="49" t="str">
        <f t="shared" si="98"/>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8">IF(ISNONTEXT($AC53),FD53+$AC53,"")</f>
        <v/>
      </c>
      <c r="FF53" s="49" t="str">
        <f t="shared" si="119"/>
        <v/>
      </c>
      <c r="FG53" s="49" t="str">
        <f t="shared" si="119"/>
        <v/>
      </c>
      <c r="FH53" s="49" t="str">
        <f t="shared" si="119"/>
        <v/>
      </c>
      <c r="FI53" s="49" t="str">
        <f t="shared" si="119"/>
        <v/>
      </c>
      <c r="FJ53" s="49" t="str">
        <f t="shared" si="119"/>
        <v/>
      </c>
      <c r="FK53" s="49" t="str">
        <f t="shared" si="119"/>
        <v/>
      </c>
      <c r="FL53" s="49" t="str">
        <f t="shared" si="119"/>
        <v/>
      </c>
      <c r="FM53" s="49" t="str">
        <f t="shared" si="119"/>
        <v/>
      </c>
      <c r="FN53" s="49" t="str">
        <f t="shared" si="119"/>
        <v/>
      </c>
      <c r="FO53" s="49" t="str">
        <f t="shared" si="119"/>
        <v/>
      </c>
      <c r="FP53" s="49" t="str">
        <f t="shared" si="119"/>
        <v/>
      </c>
      <c r="FQ53" s="49" t="str">
        <f t="shared" si="108"/>
        <v/>
      </c>
      <c r="FR53" s="49" t="str">
        <f t="shared" si="108"/>
        <v/>
      </c>
      <c r="FS53" s="49" t="str">
        <f t="shared" si="108"/>
        <v/>
      </c>
      <c r="FT53" s="49" t="str">
        <f t="shared" si="108"/>
        <v/>
      </c>
      <c r="FU53" s="49" t="str">
        <f t="shared" si="108"/>
        <v/>
      </c>
      <c r="FV53" s="49" t="str">
        <f t="shared" si="108"/>
        <v/>
      </c>
      <c r="FW53" s="49" t="str">
        <f t="shared" si="108"/>
        <v/>
      </c>
      <c r="FX53" s="49" t="str">
        <f t="shared" si="108"/>
        <v/>
      </c>
      <c r="FY53" s="49" t="str">
        <f t="shared" si="108"/>
        <v/>
      </c>
      <c r="FZ53" s="49" t="str">
        <f t="shared" si="108"/>
        <v/>
      </c>
      <c r="GA53" s="49" t="str">
        <f t="shared" si="108"/>
        <v/>
      </c>
      <c r="GB53" s="49" t="str">
        <f t="shared" si="108"/>
        <v/>
      </c>
      <c r="GC53" s="49" t="str">
        <f t="shared" si="108"/>
        <v/>
      </c>
      <c r="GD53" s="49" t="str">
        <f t="shared" si="108"/>
        <v/>
      </c>
      <c r="GE53" s="49" t="str">
        <f t="shared" si="108"/>
        <v/>
      </c>
      <c r="GF53" s="49" t="str">
        <f t="shared" si="108"/>
        <v/>
      </c>
      <c r="GG53" s="49" t="str">
        <f t="shared" si="109"/>
        <v/>
      </c>
      <c r="GH53" s="49" t="str">
        <f t="shared" si="109"/>
        <v/>
      </c>
      <c r="GI53" s="49" t="str">
        <f t="shared" si="109"/>
        <v/>
      </c>
      <c r="GJ53" s="49" t="str">
        <f t="shared" si="109"/>
        <v/>
      </c>
      <c r="GK53" s="49" t="str">
        <f t="shared" si="109"/>
        <v/>
      </c>
      <c r="GL53" s="49" t="str">
        <f t="shared" si="109"/>
        <v/>
      </c>
      <c r="GM53" s="49" t="str">
        <f t="shared" si="109"/>
        <v/>
      </c>
      <c r="GN53" s="49" t="str">
        <f t="shared" si="109"/>
        <v/>
      </c>
      <c r="GO53" s="49" t="str">
        <f t="shared" si="109"/>
        <v/>
      </c>
      <c r="GP53" s="49" t="str">
        <f t="shared" si="109"/>
        <v/>
      </c>
      <c r="GQ53" s="49" t="str">
        <f t="shared" si="109"/>
        <v/>
      </c>
      <c r="GR53" s="49" t="str">
        <f t="shared" si="109"/>
        <v/>
      </c>
      <c r="GS53" s="49" t="str">
        <f t="shared" si="109"/>
        <v/>
      </c>
      <c r="GT53" s="49" t="str">
        <f t="shared" si="109"/>
        <v/>
      </c>
      <c r="GU53" s="49" t="str">
        <f t="shared" si="109"/>
        <v/>
      </c>
      <c r="GV53" s="49" t="str">
        <f t="shared" si="109"/>
        <v/>
      </c>
      <c r="GW53" s="49" t="str">
        <f t="shared" si="110"/>
        <v/>
      </c>
      <c r="GX53" s="49" t="str">
        <f t="shared" si="110"/>
        <v/>
      </c>
      <c r="GY53" s="49" t="str">
        <f t="shared" si="110"/>
        <v/>
      </c>
      <c r="GZ53" s="49" t="str">
        <f t="shared" si="110"/>
        <v/>
      </c>
      <c r="HA53" s="49" t="str">
        <f t="shared" si="110"/>
        <v/>
      </c>
      <c r="HB53" s="49" t="str">
        <f t="shared" si="110"/>
        <v/>
      </c>
      <c r="HC53" s="49" t="str">
        <f t="shared" si="110"/>
        <v/>
      </c>
      <c r="HD53" s="49" t="str">
        <f t="shared" si="110"/>
        <v/>
      </c>
      <c r="HE53" s="49" t="str">
        <f t="shared" si="110"/>
        <v/>
      </c>
      <c r="HF53" s="49" t="str">
        <f t="shared" si="110"/>
        <v/>
      </c>
      <c r="HG53" s="49" t="str">
        <f t="shared" si="110"/>
        <v/>
      </c>
      <c r="HH53" s="49" t="str">
        <f t="shared" si="110"/>
        <v/>
      </c>
      <c r="HI53" s="49" t="str">
        <f t="shared" si="110"/>
        <v/>
      </c>
      <c r="HJ53" s="49" t="str">
        <f t="shared" si="110"/>
        <v/>
      </c>
      <c r="HK53" s="49" t="str">
        <f t="shared" si="110"/>
        <v/>
      </c>
      <c r="HL53" s="49" t="str">
        <f t="shared" si="110"/>
        <v/>
      </c>
      <c r="HM53" s="49" t="str">
        <f t="shared" si="111"/>
        <v/>
      </c>
      <c r="HN53" s="49" t="str">
        <f t="shared" si="111"/>
        <v/>
      </c>
      <c r="HO53" s="49" t="str">
        <f t="shared" si="111"/>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6"/>
        <v>#N/A</v>
      </c>
      <c r="HX53" s="169" t="e">
        <f t="shared" si="106"/>
        <v>#N/A</v>
      </c>
      <c r="HY53" s="169" t="e">
        <f t="shared" si="106"/>
        <v>#N/A</v>
      </c>
      <c r="HZ53" s="169" t="e">
        <f t="shared" si="106"/>
        <v>#N/A</v>
      </c>
      <c r="IA53" s="169" t="e">
        <f t="shared" si="105"/>
        <v>#N/A</v>
      </c>
      <c r="IB53" s="169" t="e">
        <f t="shared" si="105"/>
        <v>#N/A</v>
      </c>
      <c r="IC53" s="169" t="e">
        <f t="shared" si="105"/>
        <v>#N/A</v>
      </c>
      <c r="ID53" s="169" t="e">
        <f t="shared" si="105"/>
        <v>#N/A</v>
      </c>
      <c r="IE53" s="169" t="e">
        <f t="shared" si="105"/>
        <v>#N/A</v>
      </c>
      <c r="IF53" s="169" t="e">
        <f t="shared" si="105"/>
        <v>#N/A</v>
      </c>
      <c r="IG53" s="169" t="e">
        <f t="shared" si="105"/>
        <v>#N/A</v>
      </c>
      <c r="IH53" s="169" t="e">
        <f t="shared" si="105"/>
        <v>#N/A</v>
      </c>
      <c r="II53" s="169" t="e">
        <f t="shared" si="105"/>
        <v>#N/A</v>
      </c>
      <c r="IJ53" s="169" t="e">
        <f t="shared" si="105"/>
        <v>#N/A</v>
      </c>
      <c r="IK53" s="169" t="e">
        <f t="shared" si="105"/>
        <v>#N/A</v>
      </c>
      <c r="IL53" s="169" t="e">
        <f t="shared" si="105"/>
        <v>#N/A</v>
      </c>
      <c r="IM53" s="169" t="e">
        <f t="shared" si="105"/>
        <v>#N/A</v>
      </c>
      <c r="IN53" s="169" t="e">
        <f t="shared" si="105"/>
        <v>#N/A</v>
      </c>
      <c r="IO53" s="169" t="e">
        <f t="shared" si="105"/>
        <v>#N/A</v>
      </c>
      <c r="IP53" s="169" t="e">
        <f t="shared" si="112"/>
        <v>#N/A</v>
      </c>
      <c r="IQ53" s="169" t="e">
        <f t="shared" si="112"/>
        <v>#N/A</v>
      </c>
      <c r="IR53" s="169" t="e">
        <f t="shared" si="112"/>
        <v>#N/A</v>
      </c>
      <c r="IS53" s="169" t="e">
        <f t="shared" si="112"/>
        <v>#N/A</v>
      </c>
      <c r="IT53" s="169" t="e">
        <f t="shared" si="112"/>
        <v>#N/A</v>
      </c>
      <c r="IU53" s="169" t="e">
        <f t="shared" si="112"/>
        <v>#N/A</v>
      </c>
      <c r="IV53" s="169" t="e">
        <f t="shared" si="112"/>
        <v>#N/A</v>
      </c>
      <c r="IW53" s="169" t="e">
        <f t="shared" si="112"/>
        <v>#N/A</v>
      </c>
      <c r="IX53" s="169" t="e">
        <f t="shared" si="112"/>
        <v>#N/A</v>
      </c>
      <c r="IY53" s="169" t="e">
        <f t="shared" si="112"/>
        <v>#N/A</v>
      </c>
      <c r="IZ53" s="169" t="e">
        <f t="shared" si="112"/>
        <v>#N/A</v>
      </c>
      <c r="JA53" s="169" t="e">
        <f t="shared" si="112"/>
        <v>#N/A</v>
      </c>
      <c r="JB53" s="169" t="e">
        <f t="shared" si="112"/>
        <v>#N/A</v>
      </c>
      <c r="JC53" s="169" t="e">
        <f t="shared" si="112"/>
        <v>#N/A</v>
      </c>
      <c r="JD53" s="169" t="e">
        <f t="shared" si="112"/>
        <v>#N/A</v>
      </c>
      <c r="JE53" s="169" t="e">
        <f t="shared" si="120"/>
        <v>#N/A</v>
      </c>
      <c r="JF53" s="169" t="e">
        <f t="shared" si="120"/>
        <v>#N/A</v>
      </c>
      <c r="JG53" s="169" t="e">
        <f t="shared" si="120"/>
        <v>#N/A</v>
      </c>
      <c r="JH53" s="169" t="e">
        <f t="shared" si="120"/>
        <v>#N/A</v>
      </c>
      <c r="JI53" s="169" t="e">
        <f t="shared" si="120"/>
        <v>#N/A</v>
      </c>
      <c r="JJ53" s="169" t="e">
        <f t="shared" si="120"/>
        <v>#N/A</v>
      </c>
      <c r="JK53" s="169" t="e">
        <f t="shared" si="120"/>
        <v>#N/A</v>
      </c>
      <c r="JL53" s="169" t="e">
        <f t="shared" si="120"/>
        <v>#N/A</v>
      </c>
      <c r="JM53" s="169" t="e">
        <f t="shared" si="120"/>
        <v>#N/A</v>
      </c>
      <c r="JN53" s="169" t="e">
        <f t="shared" si="120"/>
        <v>#N/A</v>
      </c>
      <c r="JO53" s="169" t="e">
        <f t="shared" si="120"/>
        <v>#N/A</v>
      </c>
      <c r="JP53" s="169" t="e">
        <f t="shared" si="120"/>
        <v>#N/A</v>
      </c>
      <c r="JQ53" s="169" t="e">
        <f t="shared" si="120"/>
        <v>#N/A</v>
      </c>
      <c r="JR53" s="169" t="e">
        <f t="shared" si="120"/>
        <v>#N/A</v>
      </c>
      <c r="JS53" s="169" t="e">
        <f t="shared" si="120"/>
        <v>#N/A</v>
      </c>
      <c r="JT53" s="169" t="e">
        <f t="shared" si="113"/>
        <v>#N/A</v>
      </c>
      <c r="JU53" s="169" t="e">
        <f t="shared" si="113"/>
        <v>#N/A</v>
      </c>
      <c r="JV53" s="169" t="e">
        <f t="shared" si="113"/>
        <v>#N/A</v>
      </c>
      <c r="JW53" s="169" t="e">
        <f t="shared" si="113"/>
        <v>#N/A</v>
      </c>
      <c r="JX53" s="169" t="e">
        <f t="shared" si="113"/>
        <v>#N/A</v>
      </c>
      <c r="JY53" s="169" t="e">
        <f t="shared" si="113"/>
        <v>#N/A</v>
      </c>
      <c r="JZ53" s="169" t="e">
        <f t="shared" si="113"/>
        <v>#N/A</v>
      </c>
      <c r="KA53" s="169" t="e">
        <f t="shared" si="113"/>
        <v>#N/A</v>
      </c>
      <c r="KB53" s="169" t="e">
        <f t="shared" si="113"/>
        <v>#N/A</v>
      </c>
      <c r="KC53" s="169" t="e">
        <f t="shared" si="113"/>
        <v>#N/A</v>
      </c>
      <c r="KD53" s="169" t="e">
        <f t="shared" si="113"/>
        <v>#N/A</v>
      </c>
      <c r="KE53" s="169" t="e">
        <f t="shared" si="113"/>
        <v>#N/A</v>
      </c>
      <c r="KF53" s="169" t="e">
        <f t="shared" si="113"/>
        <v>#N/A</v>
      </c>
      <c r="KG53" s="169" t="e">
        <f t="shared" si="113"/>
        <v>#N/A</v>
      </c>
      <c r="KH53" s="169" t="e">
        <f t="shared" si="113"/>
        <v>#N/A</v>
      </c>
      <c r="KI53" s="169" t="e">
        <f t="shared" si="113"/>
        <v>#N/A</v>
      </c>
      <c r="KJ53" s="169" t="e">
        <f t="shared" si="121"/>
        <v>#N/A</v>
      </c>
      <c r="KK53" s="169" t="e">
        <f t="shared" si="121"/>
        <v>#N/A</v>
      </c>
      <c r="KL53" s="169" t="e">
        <f t="shared" si="121"/>
        <v>#N/A</v>
      </c>
      <c r="KM53" s="169" t="e">
        <f t="shared" si="121"/>
        <v>#N/A</v>
      </c>
      <c r="KN53" s="169" t="e">
        <f t="shared" si="121"/>
        <v>#N/A</v>
      </c>
      <c r="KO53" s="169" t="e">
        <f t="shared" si="121"/>
        <v>#N/A</v>
      </c>
      <c r="KP53" s="169" t="e">
        <f t="shared" si="121"/>
        <v>#N/A</v>
      </c>
      <c r="KQ53" s="169" t="e">
        <f t="shared" si="121"/>
        <v>#N/A</v>
      </c>
      <c r="KR53" s="169" t="e">
        <f t="shared" si="121"/>
        <v>#N/A</v>
      </c>
      <c r="KS53" s="169" t="e">
        <f t="shared" si="121"/>
        <v>#N/A</v>
      </c>
      <c r="KT53" s="169" t="e">
        <f t="shared" si="121"/>
        <v>#N/A</v>
      </c>
      <c r="KU53" s="169" t="e">
        <f t="shared" si="121"/>
        <v>#N/A</v>
      </c>
      <c r="KV53" s="169" t="e">
        <f t="shared" si="121"/>
        <v>#N/A</v>
      </c>
      <c r="KW53" s="169" t="e">
        <f t="shared" si="121"/>
        <v>#N/A</v>
      </c>
      <c r="KX53" s="169" t="e">
        <f t="shared" si="121"/>
        <v>#N/A</v>
      </c>
      <c r="KY53" s="169" t="e">
        <f t="shared" si="121"/>
        <v>#N/A</v>
      </c>
      <c r="KZ53" s="169" t="e">
        <f t="shared" si="114"/>
        <v>#N/A</v>
      </c>
      <c r="LA53" s="169" t="e">
        <f t="shared" si="114"/>
        <v>#N/A</v>
      </c>
      <c r="LB53" s="169" t="e">
        <f t="shared" si="114"/>
        <v>#N/A</v>
      </c>
      <c r="LC53" s="169" t="e">
        <f t="shared" si="114"/>
        <v>#N/A</v>
      </c>
      <c r="LD53" s="169" t="e">
        <f t="shared" si="114"/>
        <v>#N/A</v>
      </c>
      <c r="LE53" s="169" t="e">
        <f t="shared" si="114"/>
        <v>#N/A</v>
      </c>
      <c r="LF53" s="169" t="e">
        <f t="shared" si="114"/>
        <v>#N/A</v>
      </c>
      <c r="LG53" s="169" t="e">
        <f t="shared" si="114"/>
        <v>#N/A</v>
      </c>
      <c r="LH53" s="169" t="e">
        <f t="shared" si="114"/>
        <v>#N/A</v>
      </c>
      <c r="LI53" s="169" t="e">
        <f t="shared" si="114"/>
        <v>#N/A</v>
      </c>
      <c r="LJ53" s="169" t="e">
        <f t="shared" si="114"/>
        <v>#N/A</v>
      </c>
      <c r="LK53" s="169" t="e">
        <f t="shared" si="114"/>
        <v>#N/A</v>
      </c>
      <c r="LL53" s="169" t="e">
        <f t="shared" si="114"/>
        <v>#N/A</v>
      </c>
      <c r="LM53" s="169" t="e">
        <f t="shared" si="114"/>
        <v>#N/A</v>
      </c>
      <c r="LN53" s="169" t="e">
        <f t="shared" si="114"/>
        <v>#N/A</v>
      </c>
      <c r="LO53" s="169" t="e">
        <f t="shared" si="122"/>
        <v>#N/A</v>
      </c>
      <c r="LP53" s="169" t="e">
        <f t="shared" si="122"/>
        <v>#N/A</v>
      </c>
      <c r="LQ53" s="169" t="e">
        <f t="shared" si="123"/>
        <v>#N/A</v>
      </c>
      <c r="LR53" s="169" t="e">
        <f t="shared" si="123"/>
        <v>#N/A</v>
      </c>
      <c r="LS53" s="169" t="e">
        <f t="shared" si="123"/>
        <v>#N/A</v>
      </c>
      <c r="LT53" s="169" t="e">
        <f t="shared" si="123"/>
        <v>#N/A</v>
      </c>
      <c r="LU53" s="169" t="e">
        <f t="shared" si="123"/>
        <v>#N/A</v>
      </c>
      <c r="LV53" s="169" t="e">
        <f t="shared" si="123"/>
        <v>#N/A</v>
      </c>
      <c r="LW53" s="169" t="e">
        <f t="shared" si="123"/>
        <v>#N/A</v>
      </c>
      <c r="LX53" s="169" t="e">
        <f t="shared" si="123"/>
        <v>#N/A</v>
      </c>
      <c r="LY53" s="169" t="e">
        <f t="shared" si="123"/>
        <v>#N/A</v>
      </c>
      <c r="LZ53" s="169" t="e">
        <f t="shared" si="123"/>
        <v>#N/A</v>
      </c>
      <c r="MA53" s="169" t="e">
        <f t="shared" si="123"/>
        <v>#N/A</v>
      </c>
      <c r="MB53" s="169" t="e">
        <f t="shared" si="123"/>
        <v>#N/A</v>
      </c>
      <c r="MC53" s="169" t="e">
        <f t="shared" si="123"/>
        <v>#N/A</v>
      </c>
      <c r="MD53" s="169" t="e">
        <f t="shared" si="123"/>
        <v>#N/A</v>
      </c>
      <c r="ME53" s="169" t="e">
        <f t="shared" si="123"/>
        <v>#N/A</v>
      </c>
      <c r="MF53" s="169" t="e">
        <f t="shared" si="115"/>
        <v>#N/A</v>
      </c>
      <c r="MG53" s="169" t="e">
        <f t="shared" si="115"/>
        <v>#N/A</v>
      </c>
      <c r="MH53" s="169" t="e">
        <f t="shared" si="115"/>
        <v>#N/A</v>
      </c>
      <c r="MI53" s="169" t="e">
        <f t="shared" si="115"/>
        <v>#N/A</v>
      </c>
      <c r="MJ53" s="169" t="e">
        <f t="shared" si="115"/>
        <v>#N/A</v>
      </c>
      <c r="MK53" s="169" t="e">
        <f t="shared" si="115"/>
        <v>#N/A</v>
      </c>
      <c r="ML53" s="169" t="e">
        <f t="shared" si="115"/>
        <v>#N/A</v>
      </c>
      <c r="MM53" s="169" t="e">
        <f t="shared" si="115"/>
        <v>#N/A</v>
      </c>
      <c r="MN53" s="169" t="e">
        <f t="shared" si="115"/>
        <v>#N/A</v>
      </c>
      <c r="MO53" s="169" t="e">
        <f t="shared" si="115"/>
        <v>#N/A</v>
      </c>
      <c r="MP53" s="169" t="e">
        <f t="shared" si="115"/>
        <v>#N/A</v>
      </c>
      <c r="MQ53" s="169" t="e">
        <f t="shared" si="115"/>
        <v>#N/A</v>
      </c>
      <c r="MR53" s="169" t="e">
        <f t="shared" si="115"/>
        <v>#N/A</v>
      </c>
      <c r="MS53" s="169" t="e">
        <f t="shared" si="115"/>
        <v>#N/A</v>
      </c>
      <c r="MT53" s="169" t="e">
        <f t="shared" si="115"/>
        <v>#N/A</v>
      </c>
      <c r="MU53" s="169" t="e">
        <f t="shared" si="115"/>
        <v>#N/A</v>
      </c>
      <c r="MV53" s="169" t="e">
        <f t="shared" si="124"/>
        <v>#N/A</v>
      </c>
      <c r="MW53" s="169" t="e">
        <f t="shared" si="124"/>
        <v>#N/A</v>
      </c>
      <c r="MX53" s="169" t="e">
        <f t="shared" si="124"/>
        <v>#N/A</v>
      </c>
      <c r="MY53" s="169" t="e">
        <f t="shared" si="124"/>
        <v>#N/A</v>
      </c>
      <c r="MZ53" s="169" t="e">
        <f t="shared" si="124"/>
        <v>#N/A</v>
      </c>
      <c r="NA53" s="169" t="e">
        <f t="shared" si="124"/>
        <v>#N/A</v>
      </c>
      <c r="NB53" s="169" t="e">
        <f t="shared" si="124"/>
        <v>#N/A</v>
      </c>
      <c r="NC53" s="169" t="e">
        <f t="shared" si="124"/>
        <v>#N/A</v>
      </c>
      <c r="ND53" s="169" t="e">
        <f t="shared" si="124"/>
        <v>#N/A</v>
      </c>
      <c r="NE53" s="169" t="e">
        <f t="shared" si="124"/>
        <v>#N/A</v>
      </c>
      <c r="NF53" s="169" t="e">
        <f t="shared" si="124"/>
        <v>#N/A</v>
      </c>
      <c r="NG53" s="169" t="e">
        <f t="shared" si="124"/>
        <v>#N/A</v>
      </c>
      <c r="NH53" s="169" t="e">
        <f t="shared" si="124"/>
        <v>#N/A</v>
      </c>
      <c r="NI53" s="169" t="e">
        <f t="shared" si="124"/>
        <v>#N/A</v>
      </c>
      <c r="NJ53" s="169" t="e">
        <f t="shared" si="124"/>
        <v>#N/A</v>
      </c>
      <c r="NK53" s="169" t="e">
        <f t="shared" si="124"/>
        <v>#N/A</v>
      </c>
      <c r="NL53" s="169" t="e">
        <f t="shared" si="116"/>
        <v>#N/A</v>
      </c>
      <c r="NM53" s="169" t="e">
        <f t="shared" si="116"/>
        <v>#N/A</v>
      </c>
      <c r="NN53" s="169" t="e">
        <f t="shared" si="116"/>
        <v>#N/A</v>
      </c>
      <c r="NO53" s="169" t="e">
        <f t="shared" si="116"/>
        <v>#N/A</v>
      </c>
      <c r="NP53" s="169" t="e">
        <f t="shared" si="116"/>
        <v>#N/A</v>
      </c>
      <c r="NQ53" s="169" t="e">
        <f t="shared" si="116"/>
        <v>#N/A</v>
      </c>
      <c r="NR53" s="169" t="e">
        <f t="shared" si="116"/>
        <v>#N/A</v>
      </c>
      <c r="NS53" s="169" t="e">
        <f t="shared" si="116"/>
        <v>#N/A</v>
      </c>
      <c r="NT53" s="169" t="e">
        <f t="shared" si="116"/>
        <v>#N/A</v>
      </c>
      <c r="NU53" s="169" t="e">
        <f t="shared" si="116"/>
        <v>#N/A</v>
      </c>
      <c r="NV53" s="169" t="e">
        <f t="shared" si="116"/>
        <v>#N/A</v>
      </c>
      <c r="NW53" s="169" t="e">
        <f t="shared" si="116"/>
        <v>#N/A</v>
      </c>
      <c r="NX53" s="169" t="e">
        <f t="shared" si="116"/>
        <v>#N/A</v>
      </c>
      <c r="NY53" s="169" t="e">
        <f t="shared" si="116"/>
        <v>#N/A</v>
      </c>
      <c r="NZ53" s="169" t="e">
        <f t="shared" si="116"/>
        <v>#N/A</v>
      </c>
      <c r="OA53" s="169" t="e">
        <f t="shared" si="125"/>
        <v>#N/A</v>
      </c>
      <c r="OB53" s="169" t="e">
        <f t="shared" si="125"/>
        <v>#N/A</v>
      </c>
      <c r="OC53" s="169" t="e">
        <f t="shared" si="126"/>
        <v>#N/A</v>
      </c>
      <c r="OD53" s="169" t="e">
        <f t="shared" si="126"/>
        <v>#N/A</v>
      </c>
      <c r="OE53" s="169" t="e">
        <f t="shared" si="126"/>
        <v>#N/A</v>
      </c>
      <c r="OF53" s="169" t="e">
        <f t="shared" si="126"/>
        <v>#N/A</v>
      </c>
      <c r="OG53" s="169" t="e">
        <f t="shared" si="126"/>
        <v>#N/A</v>
      </c>
      <c r="OH53" s="169" t="e">
        <f t="shared" si="126"/>
        <v>#N/A</v>
      </c>
      <c r="OI53" s="169" t="e">
        <f t="shared" si="126"/>
        <v>#N/A</v>
      </c>
      <c r="OJ53" s="169" t="e">
        <f t="shared" si="126"/>
        <v>#N/A</v>
      </c>
      <c r="OK53" s="169" t="e">
        <f t="shared" si="126"/>
        <v>#N/A</v>
      </c>
      <c r="OL53" s="169" t="e">
        <f t="shared" si="126"/>
        <v>#N/A</v>
      </c>
      <c r="OM53" s="169" t="e">
        <f t="shared" si="126"/>
        <v>#N/A</v>
      </c>
      <c r="ON53" s="169" t="e">
        <f t="shared" si="126"/>
        <v>#N/A</v>
      </c>
      <c r="OO53" s="169" t="e">
        <f t="shared" si="126"/>
        <v>#N/A</v>
      </c>
      <c r="OP53" s="169" t="e">
        <f t="shared" si="126"/>
        <v>#N/A</v>
      </c>
      <c r="OQ53" s="169" t="e">
        <f t="shared" si="126"/>
        <v>#N/A</v>
      </c>
      <c r="OR53" s="169" t="e">
        <f t="shared" si="117"/>
        <v>#N/A</v>
      </c>
      <c r="OS53" s="169" t="e">
        <f t="shared" si="117"/>
        <v>#N/A</v>
      </c>
      <c r="OT53" s="169" t="e">
        <f t="shared" si="117"/>
        <v>#N/A</v>
      </c>
      <c r="OU53" s="169" t="e">
        <f t="shared" si="117"/>
        <v>#N/A</v>
      </c>
      <c r="OV53" s="169" t="e">
        <f t="shared" si="117"/>
        <v>#N/A</v>
      </c>
      <c r="OW53" s="169" t="e">
        <f t="shared" si="117"/>
        <v>#N/A</v>
      </c>
      <c r="OX53" s="169" t="e">
        <f t="shared" si="117"/>
        <v>#N/A</v>
      </c>
      <c r="OY53" s="169" t="e">
        <f t="shared" si="117"/>
        <v>#N/A</v>
      </c>
      <c r="OZ53" s="169" t="e">
        <f t="shared" si="117"/>
        <v>#N/A</v>
      </c>
      <c r="PA53" s="169" t="e">
        <f t="shared" si="117"/>
        <v>#N/A</v>
      </c>
      <c r="PB53" s="169" t="e">
        <f t="shared" si="117"/>
        <v>#N/A</v>
      </c>
      <c r="PC53" s="169" t="e">
        <f t="shared" si="117"/>
        <v>#N/A</v>
      </c>
      <c r="PD53" s="169" t="e">
        <f t="shared" si="117"/>
        <v>#N/A</v>
      </c>
      <c r="PE53" s="169" t="e">
        <f t="shared" si="117"/>
        <v>#N/A</v>
      </c>
      <c r="PF53" s="169" t="e">
        <f t="shared" si="117"/>
        <v>#N/A</v>
      </c>
      <c r="PG53" s="169" t="e">
        <f t="shared" si="117"/>
        <v>#N/A</v>
      </c>
      <c r="PH53" s="169" t="e">
        <f t="shared" si="127"/>
        <v>#N/A</v>
      </c>
      <c r="PI53" s="169" t="e">
        <f t="shared" si="127"/>
        <v>#N/A</v>
      </c>
      <c r="PJ53" s="169" t="e">
        <f t="shared" si="127"/>
        <v>#N/A</v>
      </c>
      <c r="PK53" s="169" t="e">
        <f t="shared" si="127"/>
        <v>#N/A</v>
      </c>
      <c r="PL53" s="169" t="e">
        <f t="shared" si="127"/>
        <v>#N/A</v>
      </c>
      <c r="PM53" s="169" t="e">
        <f t="shared" si="127"/>
        <v>#N/A</v>
      </c>
      <c r="PN53" s="169" t="e">
        <f t="shared" si="127"/>
        <v>#N/A</v>
      </c>
      <c r="PO53" s="169" t="e">
        <f t="shared" si="127"/>
        <v>#N/A</v>
      </c>
    </row>
    <row r="54" spans="1:431" hidden="1" x14ac:dyDescent="0.75">
      <c r="A54" s="390"/>
      <c r="B54" s="396" t="str">
        <f>IF($R54="","",ROUND(_xlfn.NORM.INV(ABS(VLOOKUP($T$1,VLookups!$A$43:$B$44,2,FALSE)-B$2),$N54,$R54),0))</f>
        <v/>
      </c>
      <c r="C54" s="403" t="str">
        <f t="shared" si="96"/>
        <v/>
      </c>
      <c r="D54" s="404" t="str">
        <f t="shared" si="97"/>
        <v/>
      </c>
      <c r="E54" s="109"/>
      <c r="F54" s="117"/>
      <c r="G54" s="122" t="str">
        <f t="shared" si="32"/>
        <v/>
      </c>
      <c r="H54" s="95"/>
      <c r="I54" s="122" t="str">
        <f t="shared" si="33"/>
        <v/>
      </c>
      <c r="J54" s="117"/>
      <c r="K54" s="110"/>
      <c r="L54" s="124" t="str">
        <f t="shared" si="0"/>
        <v/>
      </c>
      <c r="M54" s="124" t="str">
        <f t="shared" si="1"/>
        <v/>
      </c>
      <c r="N54" s="73" t="str">
        <f t="shared" si="34"/>
        <v/>
      </c>
      <c r="O54" s="23"/>
      <c r="P54" s="57"/>
      <c r="Q54" s="280"/>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5"/>
        <v/>
      </c>
      <c r="AD54" s="49" t="str">
        <f t="shared" si="104"/>
        <v/>
      </c>
      <c r="AE54" s="49" t="str">
        <f t="shared" si="104"/>
        <v/>
      </c>
      <c r="AF54" s="49" t="str">
        <f t="shared" si="104"/>
        <v/>
      </c>
      <c r="AG54" s="49" t="str">
        <f t="shared" si="104"/>
        <v/>
      </c>
      <c r="AH54" s="49" t="str">
        <f t="shared" si="104"/>
        <v/>
      </c>
      <c r="AI54" s="49" t="str">
        <f t="shared" si="104"/>
        <v/>
      </c>
      <c r="AJ54" s="49" t="str">
        <f t="shared" si="104"/>
        <v/>
      </c>
      <c r="AK54" s="49" t="str">
        <f t="shared" si="104"/>
        <v/>
      </c>
      <c r="AL54" s="49" t="str">
        <f t="shared" si="104"/>
        <v/>
      </c>
      <c r="AM54" s="49" t="str">
        <f t="shared" si="104"/>
        <v/>
      </c>
      <c r="AN54" s="49" t="str">
        <f t="shared" si="104"/>
        <v/>
      </c>
      <c r="AO54" s="49" t="str">
        <f t="shared" si="104"/>
        <v/>
      </c>
      <c r="AP54" s="49" t="str">
        <f t="shared" si="104"/>
        <v/>
      </c>
      <c r="AQ54" s="49" t="str">
        <f t="shared" si="104"/>
        <v/>
      </c>
      <c r="AR54" s="49" t="str">
        <f t="shared" si="104"/>
        <v/>
      </c>
      <c r="AS54" s="49" t="str">
        <f t="shared" si="104"/>
        <v/>
      </c>
      <c r="AT54" s="49" t="str">
        <f t="shared" si="100"/>
        <v/>
      </c>
      <c r="AU54" s="49" t="str">
        <f t="shared" si="100"/>
        <v/>
      </c>
      <c r="AV54" s="49" t="str">
        <f t="shared" si="100"/>
        <v/>
      </c>
      <c r="AW54" s="49" t="str">
        <f t="shared" si="100"/>
        <v/>
      </c>
      <c r="AX54" s="49" t="str">
        <f t="shared" si="100"/>
        <v/>
      </c>
      <c r="AY54" s="49" t="str">
        <f t="shared" si="100"/>
        <v/>
      </c>
      <c r="AZ54" s="49" t="str">
        <f t="shared" si="100"/>
        <v/>
      </c>
      <c r="BA54" s="49" t="str">
        <f t="shared" si="100"/>
        <v/>
      </c>
      <c r="BB54" s="49" t="str">
        <f t="shared" si="100"/>
        <v/>
      </c>
      <c r="BC54" s="49" t="str">
        <f t="shared" si="100"/>
        <v/>
      </c>
      <c r="BD54" s="49" t="str">
        <f t="shared" si="100"/>
        <v/>
      </c>
      <c r="BE54" s="49" t="str">
        <f t="shared" si="100"/>
        <v/>
      </c>
      <c r="BF54" s="49" t="str">
        <f t="shared" si="100"/>
        <v/>
      </c>
      <c r="BG54" s="49" t="str">
        <f t="shared" si="100"/>
        <v/>
      </c>
      <c r="BH54" s="49" t="str">
        <f t="shared" si="100"/>
        <v/>
      </c>
      <c r="BI54" s="49" t="str">
        <f t="shared" si="101"/>
        <v/>
      </c>
      <c r="BJ54" s="49" t="str">
        <f t="shared" si="101"/>
        <v/>
      </c>
      <c r="BK54" s="49" t="str">
        <f t="shared" si="101"/>
        <v/>
      </c>
      <c r="BL54" s="49" t="str">
        <f t="shared" si="101"/>
        <v/>
      </c>
      <c r="BM54" s="49" t="str">
        <f t="shared" si="101"/>
        <v/>
      </c>
      <c r="BN54" s="49" t="str">
        <f t="shared" si="101"/>
        <v/>
      </c>
      <c r="BO54" s="49" t="str">
        <f t="shared" si="101"/>
        <v/>
      </c>
      <c r="BP54" s="49" t="str">
        <f t="shared" si="101"/>
        <v/>
      </c>
      <c r="BQ54" s="49" t="str">
        <f t="shared" si="101"/>
        <v/>
      </c>
      <c r="BR54" s="49" t="str">
        <f t="shared" si="101"/>
        <v/>
      </c>
      <c r="BS54" s="49" t="str">
        <f t="shared" si="101"/>
        <v/>
      </c>
      <c r="BT54" s="49" t="str">
        <f t="shared" si="101"/>
        <v/>
      </c>
      <c r="BU54" s="49" t="str">
        <f t="shared" si="101"/>
        <v/>
      </c>
      <c r="BV54" s="49" t="str">
        <f t="shared" si="101"/>
        <v/>
      </c>
      <c r="BW54" s="49" t="str">
        <f t="shared" si="101"/>
        <v/>
      </c>
      <c r="BX54" s="49" t="str">
        <f t="shared" si="101"/>
        <v/>
      </c>
      <c r="BY54" s="49" t="str">
        <f t="shared" si="99"/>
        <v/>
      </c>
      <c r="BZ54" s="49" t="str">
        <f t="shared" si="99"/>
        <v/>
      </c>
      <c r="CA54" s="49" t="str">
        <f t="shared" si="99"/>
        <v/>
      </c>
      <c r="CB54" s="49" t="str">
        <f t="shared" si="99"/>
        <v/>
      </c>
      <c r="CC54" s="49" t="str">
        <f t="shared" si="99"/>
        <v/>
      </c>
      <c r="CD54" s="49" t="str">
        <f t="shared" si="99"/>
        <v/>
      </c>
      <c r="CE54" s="49" t="str">
        <f t="shared" si="99"/>
        <v/>
      </c>
      <c r="CF54" s="49" t="str">
        <f t="shared" si="99"/>
        <v/>
      </c>
      <c r="CG54" s="49" t="str">
        <f t="shared" si="99"/>
        <v/>
      </c>
      <c r="CH54" s="49" t="str">
        <f t="shared" si="99"/>
        <v/>
      </c>
      <c r="CI54" s="49" t="str">
        <f t="shared" si="99"/>
        <v/>
      </c>
      <c r="CJ54" s="49" t="str">
        <f t="shared" si="102"/>
        <v/>
      </c>
      <c r="CK54" s="49" t="str">
        <f t="shared" si="102"/>
        <v/>
      </c>
      <c r="CL54" s="49" t="str">
        <f t="shared" si="102"/>
        <v/>
      </c>
      <c r="CM54" s="49" t="str">
        <f t="shared" si="102"/>
        <v/>
      </c>
      <c r="CN54" s="49" t="str">
        <f t="shared" si="102"/>
        <v/>
      </c>
      <c r="CO54" s="49" t="str">
        <f t="shared" si="102"/>
        <v/>
      </c>
      <c r="CP54" s="49" t="str">
        <f t="shared" si="102"/>
        <v/>
      </c>
      <c r="CQ54" s="49" t="str">
        <f t="shared" si="102"/>
        <v/>
      </c>
      <c r="CR54" s="49" t="str">
        <f t="shared" si="102"/>
        <v/>
      </c>
      <c r="CS54" s="49" t="str">
        <f t="shared" si="102"/>
        <v/>
      </c>
      <c r="CT54" s="49" t="str">
        <f t="shared" si="102"/>
        <v/>
      </c>
      <c r="CU54" s="49" t="str">
        <f t="shared" si="102"/>
        <v/>
      </c>
      <c r="CV54" s="49" t="str">
        <f t="shared" si="102"/>
        <v/>
      </c>
      <c r="CW54" s="49" t="str">
        <f t="shared" si="102"/>
        <v/>
      </c>
      <c r="CX54" s="49" t="str">
        <f t="shared" si="102"/>
        <v/>
      </c>
      <c r="CY54" s="49" t="str">
        <f t="shared" si="102"/>
        <v/>
      </c>
      <c r="CZ54" s="49" t="str">
        <f t="shared" si="103"/>
        <v/>
      </c>
      <c r="DA54" s="49" t="str">
        <f t="shared" si="103"/>
        <v/>
      </c>
      <c r="DB54" s="49" t="str">
        <f t="shared" si="103"/>
        <v/>
      </c>
      <c r="DC54" s="49" t="str">
        <f t="shared" si="103"/>
        <v/>
      </c>
      <c r="DD54" s="49" t="str">
        <f t="shared" si="103"/>
        <v/>
      </c>
      <c r="DE54" s="49" t="str">
        <f t="shared" si="103"/>
        <v/>
      </c>
      <c r="DF54" s="49" t="str">
        <f t="shared" si="103"/>
        <v/>
      </c>
      <c r="DG54" s="49" t="str">
        <f t="shared" si="103"/>
        <v/>
      </c>
      <c r="DH54" s="49" t="str">
        <f t="shared" si="103"/>
        <v/>
      </c>
      <c r="DI54" s="49" t="str">
        <f t="shared" si="103"/>
        <v/>
      </c>
      <c r="DJ54" s="49" t="str">
        <f t="shared" si="103"/>
        <v/>
      </c>
      <c r="DK54" s="49" t="str">
        <f t="shared" si="103"/>
        <v/>
      </c>
      <c r="DL54" s="49" t="str">
        <f t="shared" si="103"/>
        <v/>
      </c>
      <c r="DM54" s="49" t="str">
        <f t="shared" si="103"/>
        <v/>
      </c>
      <c r="DN54" s="49" t="str">
        <f t="shared" si="103"/>
        <v/>
      </c>
      <c r="DO54" s="49" t="str">
        <f t="shared" si="103"/>
        <v/>
      </c>
      <c r="DP54" s="49" t="str">
        <f t="shared" si="118"/>
        <v/>
      </c>
      <c r="DQ54" s="49" t="str">
        <f t="shared" si="118"/>
        <v/>
      </c>
      <c r="DR54" s="49" t="str">
        <f t="shared" si="118"/>
        <v/>
      </c>
      <c r="DS54" s="49" t="str">
        <f t="shared" si="118"/>
        <v/>
      </c>
      <c r="DT54" s="49" t="str">
        <f t="shared" si="118"/>
        <v/>
      </c>
      <c r="DU54" s="49" t="str">
        <f t="shared" si="118"/>
        <v/>
      </c>
      <c r="DV54" s="49" t="str">
        <f t="shared" si="118"/>
        <v/>
      </c>
      <c r="DW54" s="49" t="str">
        <f t="shared" si="118"/>
        <v/>
      </c>
      <c r="DX54" s="49" t="str">
        <f t="shared" si="118"/>
        <v/>
      </c>
      <c r="DY54" s="49" t="str">
        <f t="shared" si="118"/>
        <v/>
      </c>
      <c r="DZ54" s="183" t="str">
        <f t="shared" si="37"/>
        <v/>
      </c>
      <c r="EA54" s="49" t="str">
        <f t="shared" ref="EA54:EP69" si="129">IF(ISNONTEXT($AC54),DZ54+$AC54,"")</f>
        <v/>
      </c>
      <c r="EB54" s="49" t="str">
        <f t="shared" si="129"/>
        <v/>
      </c>
      <c r="EC54" s="49" t="str">
        <f t="shared" si="129"/>
        <v/>
      </c>
      <c r="ED54" s="49" t="str">
        <f t="shared" si="129"/>
        <v/>
      </c>
      <c r="EE54" s="49" t="str">
        <f t="shared" si="129"/>
        <v/>
      </c>
      <c r="EF54" s="49" t="str">
        <f t="shared" si="129"/>
        <v/>
      </c>
      <c r="EG54" s="49" t="str">
        <f t="shared" si="129"/>
        <v/>
      </c>
      <c r="EH54" s="49" t="str">
        <f t="shared" si="129"/>
        <v/>
      </c>
      <c r="EI54" s="49" t="str">
        <f t="shared" si="129"/>
        <v/>
      </c>
      <c r="EJ54" s="49" t="str">
        <f t="shared" si="129"/>
        <v/>
      </c>
      <c r="EK54" s="49" t="str">
        <f t="shared" si="129"/>
        <v/>
      </c>
      <c r="EL54" s="49" t="str">
        <f t="shared" si="129"/>
        <v/>
      </c>
      <c r="EM54" s="49" t="str">
        <f t="shared" si="129"/>
        <v/>
      </c>
      <c r="EN54" s="49" t="str">
        <f t="shared" si="129"/>
        <v/>
      </c>
      <c r="EO54" s="49" t="str">
        <f t="shared" si="129"/>
        <v/>
      </c>
      <c r="EP54" s="49" t="str">
        <f t="shared" si="129"/>
        <v/>
      </c>
      <c r="EQ54" s="49" t="str">
        <f t="shared" ref="EQ54:FD72" si="130">IF(ISNONTEXT($AC54),EP54+$AC54,"")</f>
        <v/>
      </c>
      <c r="ER54" s="49" t="str">
        <f t="shared" si="130"/>
        <v/>
      </c>
      <c r="ES54" s="49" t="str">
        <f t="shared" si="130"/>
        <v/>
      </c>
      <c r="ET54" s="49" t="str">
        <f t="shared" si="130"/>
        <v/>
      </c>
      <c r="EU54" s="49" t="str">
        <f t="shared" si="130"/>
        <v/>
      </c>
      <c r="EV54" s="49" t="str">
        <f t="shared" si="130"/>
        <v/>
      </c>
      <c r="EW54" s="49" t="str">
        <f t="shared" si="130"/>
        <v/>
      </c>
      <c r="EX54" s="49" t="str">
        <f t="shared" si="130"/>
        <v/>
      </c>
      <c r="EY54" s="49" t="str">
        <f t="shared" si="130"/>
        <v/>
      </c>
      <c r="EZ54" s="49" t="str">
        <f t="shared" si="130"/>
        <v/>
      </c>
      <c r="FA54" s="49" t="str">
        <f t="shared" si="130"/>
        <v/>
      </c>
      <c r="FB54" s="49" t="str">
        <f t="shared" si="130"/>
        <v/>
      </c>
      <c r="FC54" s="49" t="str">
        <f t="shared" si="130"/>
        <v/>
      </c>
      <c r="FD54" s="49" t="str">
        <f t="shared" si="130"/>
        <v/>
      </c>
      <c r="FE54" s="49" t="str">
        <f t="shared" si="128"/>
        <v/>
      </c>
      <c r="FF54" s="49" t="str">
        <f t="shared" si="119"/>
        <v/>
      </c>
      <c r="FG54" s="49" t="str">
        <f t="shared" si="119"/>
        <v/>
      </c>
      <c r="FH54" s="49" t="str">
        <f t="shared" si="119"/>
        <v/>
      </c>
      <c r="FI54" s="49" t="str">
        <f t="shared" si="119"/>
        <v/>
      </c>
      <c r="FJ54" s="49" t="str">
        <f t="shared" si="119"/>
        <v/>
      </c>
      <c r="FK54" s="49" t="str">
        <f t="shared" si="119"/>
        <v/>
      </c>
      <c r="FL54" s="49" t="str">
        <f t="shared" si="119"/>
        <v/>
      </c>
      <c r="FM54" s="49" t="str">
        <f t="shared" si="119"/>
        <v/>
      </c>
      <c r="FN54" s="49" t="str">
        <f t="shared" si="119"/>
        <v/>
      </c>
      <c r="FO54" s="49" t="str">
        <f t="shared" si="119"/>
        <v/>
      </c>
      <c r="FP54" s="49" t="str">
        <f t="shared" si="119"/>
        <v/>
      </c>
      <c r="FQ54" s="49" t="str">
        <f t="shared" si="108"/>
        <v/>
      </c>
      <c r="FR54" s="49" t="str">
        <f t="shared" si="108"/>
        <v/>
      </c>
      <c r="FS54" s="49" t="str">
        <f t="shared" si="108"/>
        <v/>
      </c>
      <c r="FT54" s="49" t="str">
        <f t="shared" si="108"/>
        <v/>
      </c>
      <c r="FU54" s="49" t="str">
        <f t="shared" si="108"/>
        <v/>
      </c>
      <c r="FV54" s="49" t="str">
        <f t="shared" si="108"/>
        <v/>
      </c>
      <c r="FW54" s="49" t="str">
        <f t="shared" si="108"/>
        <v/>
      </c>
      <c r="FX54" s="49" t="str">
        <f t="shared" si="108"/>
        <v/>
      </c>
      <c r="FY54" s="49" t="str">
        <f t="shared" si="108"/>
        <v/>
      </c>
      <c r="FZ54" s="49" t="str">
        <f t="shared" si="108"/>
        <v/>
      </c>
      <c r="GA54" s="49" t="str">
        <f t="shared" si="108"/>
        <v/>
      </c>
      <c r="GB54" s="49" t="str">
        <f t="shared" si="108"/>
        <v/>
      </c>
      <c r="GC54" s="49" t="str">
        <f t="shared" si="108"/>
        <v/>
      </c>
      <c r="GD54" s="49" t="str">
        <f t="shared" si="108"/>
        <v/>
      </c>
      <c r="GE54" s="49" t="str">
        <f t="shared" si="108"/>
        <v/>
      </c>
      <c r="GF54" s="49" t="str">
        <f t="shared" si="108"/>
        <v/>
      </c>
      <c r="GG54" s="49" t="str">
        <f t="shared" si="109"/>
        <v/>
      </c>
      <c r="GH54" s="49" t="str">
        <f t="shared" si="109"/>
        <v/>
      </c>
      <c r="GI54" s="49" t="str">
        <f t="shared" si="109"/>
        <v/>
      </c>
      <c r="GJ54" s="49" t="str">
        <f t="shared" si="109"/>
        <v/>
      </c>
      <c r="GK54" s="49" t="str">
        <f t="shared" si="109"/>
        <v/>
      </c>
      <c r="GL54" s="49" t="str">
        <f t="shared" si="109"/>
        <v/>
      </c>
      <c r="GM54" s="49" t="str">
        <f t="shared" si="109"/>
        <v/>
      </c>
      <c r="GN54" s="49" t="str">
        <f t="shared" si="109"/>
        <v/>
      </c>
      <c r="GO54" s="49" t="str">
        <f t="shared" si="109"/>
        <v/>
      </c>
      <c r="GP54" s="49" t="str">
        <f t="shared" si="109"/>
        <v/>
      </c>
      <c r="GQ54" s="49" t="str">
        <f t="shared" si="109"/>
        <v/>
      </c>
      <c r="GR54" s="49" t="str">
        <f t="shared" si="109"/>
        <v/>
      </c>
      <c r="GS54" s="49" t="str">
        <f t="shared" si="109"/>
        <v/>
      </c>
      <c r="GT54" s="49" t="str">
        <f t="shared" si="109"/>
        <v/>
      </c>
      <c r="GU54" s="49" t="str">
        <f t="shared" si="109"/>
        <v/>
      </c>
      <c r="GV54" s="49" t="str">
        <f t="shared" si="109"/>
        <v/>
      </c>
      <c r="GW54" s="49" t="str">
        <f t="shared" si="110"/>
        <v/>
      </c>
      <c r="GX54" s="49" t="str">
        <f t="shared" si="110"/>
        <v/>
      </c>
      <c r="GY54" s="49" t="str">
        <f t="shared" si="110"/>
        <v/>
      </c>
      <c r="GZ54" s="49" t="str">
        <f t="shared" si="110"/>
        <v/>
      </c>
      <c r="HA54" s="49" t="str">
        <f t="shared" si="110"/>
        <v/>
      </c>
      <c r="HB54" s="49" t="str">
        <f t="shared" si="110"/>
        <v/>
      </c>
      <c r="HC54" s="49" t="str">
        <f t="shared" si="110"/>
        <v/>
      </c>
      <c r="HD54" s="49" t="str">
        <f t="shared" si="110"/>
        <v/>
      </c>
      <c r="HE54" s="49" t="str">
        <f t="shared" si="110"/>
        <v/>
      </c>
      <c r="HF54" s="49" t="str">
        <f t="shared" si="110"/>
        <v/>
      </c>
      <c r="HG54" s="49" t="str">
        <f t="shared" si="110"/>
        <v/>
      </c>
      <c r="HH54" s="49" t="str">
        <f t="shared" si="110"/>
        <v/>
      </c>
      <c r="HI54" s="49" t="str">
        <f t="shared" si="110"/>
        <v/>
      </c>
      <c r="HJ54" s="49" t="str">
        <f t="shared" si="110"/>
        <v/>
      </c>
      <c r="HK54" s="49" t="str">
        <f t="shared" si="110"/>
        <v/>
      </c>
      <c r="HL54" s="49" t="str">
        <f t="shared" si="110"/>
        <v/>
      </c>
      <c r="HM54" s="49" t="str">
        <f t="shared" si="111"/>
        <v/>
      </c>
      <c r="HN54" s="49" t="str">
        <f t="shared" si="111"/>
        <v/>
      </c>
      <c r="HO54" s="49" t="str">
        <f t="shared" si="111"/>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6"/>
        <v>#N/A</v>
      </c>
      <c r="HX54" s="169" t="e">
        <f t="shared" si="106"/>
        <v>#N/A</v>
      </c>
      <c r="HY54" s="169" t="e">
        <f t="shared" si="106"/>
        <v>#N/A</v>
      </c>
      <c r="HZ54" s="169" t="e">
        <f t="shared" si="106"/>
        <v>#N/A</v>
      </c>
      <c r="IA54" s="169" t="e">
        <f t="shared" si="105"/>
        <v>#N/A</v>
      </c>
      <c r="IB54" s="169" t="e">
        <f t="shared" si="105"/>
        <v>#N/A</v>
      </c>
      <c r="IC54" s="169" t="e">
        <f t="shared" si="105"/>
        <v>#N/A</v>
      </c>
      <c r="ID54" s="169" t="e">
        <f t="shared" si="105"/>
        <v>#N/A</v>
      </c>
      <c r="IE54" s="169" t="e">
        <f t="shared" si="105"/>
        <v>#N/A</v>
      </c>
      <c r="IF54" s="169" t="e">
        <f t="shared" si="105"/>
        <v>#N/A</v>
      </c>
      <c r="IG54" s="169" t="e">
        <f t="shared" si="105"/>
        <v>#N/A</v>
      </c>
      <c r="IH54" s="169" t="e">
        <f t="shared" si="105"/>
        <v>#N/A</v>
      </c>
      <c r="II54" s="169" t="e">
        <f t="shared" si="105"/>
        <v>#N/A</v>
      </c>
      <c r="IJ54" s="169" t="e">
        <f t="shared" si="105"/>
        <v>#N/A</v>
      </c>
      <c r="IK54" s="169" t="e">
        <f t="shared" si="105"/>
        <v>#N/A</v>
      </c>
      <c r="IL54" s="169" t="e">
        <f t="shared" si="105"/>
        <v>#N/A</v>
      </c>
      <c r="IM54" s="169" t="e">
        <f t="shared" si="105"/>
        <v>#N/A</v>
      </c>
      <c r="IN54" s="169" t="e">
        <f t="shared" si="105"/>
        <v>#N/A</v>
      </c>
      <c r="IO54" s="169" t="e">
        <f t="shared" si="105"/>
        <v>#N/A</v>
      </c>
      <c r="IP54" s="169" t="e">
        <f t="shared" si="112"/>
        <v>#N/A</v>
      </c>
      <c r="IQ54" s="169" t="e">
        <f t="shared" si="112"/>
        <v>#N/A</v>
      </c>
      <c r="IR54" s="169" t="e">
        <f t="shared" si="112"/>
        <v>#N/A</v>
      </c>
      <c r="IS54" s="169" t="e">
        <f t="shared" si="112"/>
        <v>#N/A</v>
      </c>
      <c r="IT54" s="169" t="e">
        <f t="shared" si="112"/>
        <v>#N/A</v>
      </c>
      <c r="IU54" s="169" t="e">
        <f t="shared" si="112"/>
        <v>#N/A</v>
      </c>
      <c r="IV54" s="169" t="e">
        <f t="shared" si="112"/>
        <v>#N/A</v>
      </c>
      <c r="IW54" s="169" t="e">
        <f t="shared" si="112"/>
        <v>#N/A</v>
      </c>
      <c r="IX54" s="169" t="e">
        <f t="shared" si="112"/>
        <v>#N/A</v>
      </c>
      <c r="IY54" s="169" t="e">
        <f t="shared" si="112"/>
        <v>#N/A</v>
      </c>
      <c r="IZ54" s="169" t="e">
        <f t="shared" si="112"/>
        <v>#N/A</v>
      </c>
      <c r="JA54" s="169" t="e">
        <f t="shared" si="112"/>
        <v>#N/A</v>
      </c>
      <c r="JB54" s="169" t="e">
        <f t="shared" si="112"/>
        <v>#N/A</v>
      </c>
      <c r="JC54" s="169" t="e">
        <f t="shared" si="112"/>
        <v>#N/A</v>
      </c>
      <c r="JD54" s="169" t="e">
        <f t="shared" si="112"/>
        <v>#N/A</v>
      </c>
      <c r="JE54" s="169" t="e">
        <f t="shared" si="120"/>
        <v>#N/A</v>
      </c>
      <c r="JF54" s="169" t="e">
        <f t="shared" si="120"/>
        <v>#N/A</v>
      </c>
      <c r="JG54" s="169" t="e">
        <f t="shared" si="120"/>
        <v>#N/A</v>
      </c>
      <c r="JH54" s="169" t="e">
        <f t="shared" si="120"/>
        <v>#N/A</v>
      </c>
      <c r="JI54" s="169" t="e">
        <f t="shared" si="120"/>
        <v>#N/A</v>
      </c>
      <c r="JJ54" s="169" t="e">
        <f t="shared" si="120"/>
        <v>#N/A</v>
      </c>
      <c r="JK54" s="169" t="e">
        <f t="shared" si="120"/>
        <v>#N/A</v>
      </c>
      <c r="JL54" s="169" t="e">
        <f t="shared" si="120"/>
        <v>#N/A</v>
      </c>
      <c r="JM54" s="169" t="e">
        <f t="shared" si="120"/>
        <v>#N/A</v>
      </c>
      <c r="JN54" s="169" t="e">
        <f t="shared" si="120"/>
        <v>#N/A</v>
      </c>
      <c r="JO54" s="169" t="e">
        <f t="shared" si="120"/>
        <v>#N/A</v>
      </c>
      <c r="JP54" s="169" t="e">
        <f t="shared" si="120"/>
        <v>#N/A</v>
      </c>
      <c r="JQ54" s="169" t="e">
        <f t="shared" si="120"/>
        <v>#N/A</v>
      </c>
      <c r="JR54" s="169" t="e">
        <f t="shared" si="120"/>
        <v>#N/A</v>
      </c>
      <c r="JS54" s="169" t="e">
        <f t="shared" si="120"/>
        <v>#N/A</v>
      </c>
      <c r="JT54" s="169" t="e">
        <f t="shared" si="113"/>
        <v>#N/A</v>
      </c>
      <c r="JU54" s="169" t="e">
        <f t="shared" si="113"/>
        <v>#N/A</v>
      </c>
      <c r="JV54" s="169" t="e">
        <f t="shared" si="113"/>
        <v>#N/A</v>
      </c>
      <c r="JW54" s="169" t="e">
        <f t="shared" si="113"/>
        <v>#N/A</v>
      </c>
      <c r="JX54" s="169" t="e">
        <f t="shared" si="113"/>
        <v>#N/A</v>
      </c>
      <c r="JY54" s="169" t="e">
        <f t="shared" si="113"/>
        <v>#N/A</v>
      </c>
      <c r="JZ54" s="169" t="e">
        <f t="shared" si="113"/>
        <v>#N/A</v>
      </c>
      <c r="KA54" s="169" t="e">
        <f t="shared" si="113"/>
        <v>#N/A</v>
      </c>
      <c r="KB54" s="169" t="e">
        <f t="shared" si="113"/>
        <v>#N/A</v>
      </c>
      <c r="KC54" s="169" t="e">
        <f t="shared" si="113"/>
        <v>#N/A</v>
      </c>
      <c r="KD54" s="169" t="e">
        <f t="shared" si="113"/>
        <v>#N/A</v>
      </c>
      <c r="KE54" s="169" t="e">
        <f t="shared" si="113"/>
        <v>#N/A</v>
      </c>
      <c r="KF54" s="169" t="e">
        <f t="shared" si="113"/>
        <v>#N/A</v>
      </c>
      <c r="KG54" s="169" t="e">
        <f t="shared" si="113"/>
        <v>#N/A</v>
      </c>
      <c r="KH54" s="169" t="e">
        <f t="shared" si="113"/>
        <v>#N/A</v>
      </c>
      <c r="KI54" s="169" t="e">
        <f t="shared" si="113"/>
        <v>#N/A</v>
      </c>
      <c r="KJ54" s="169" t="e">
        <f t="shared" si="121"/>
        <v>#N/A</v>
      </c>
      <c r="KK54" s="169" t="e">
        <f t="shared" si="121"/>
        <v>#N/A</v>
      </c>
      <c r="KL54" s="169" t="e">
        <f t="shared" si="121"/>
        <v>#N/A</v>
      </c>
      <c r="KM54" s="169" t="e">
        <f t="shared" si="121"/>
        <v>#N/A</v>
      </c>
      <c r="KN54" s="169" t="e">
        <f t="shared" si="121"/>
        <v>#N/A</v>
      </c>
      <c r="KO54" s="169" t="e">
        <f t="shared" si="121"/>
        <v>#N/A</v>
      </c>
      <c r="KP54" s="169" t="e">
        <f t="shared" si="121"/>
        <v>#N/A</v>
      </c>
      <c r="KQ54" s="169" t="e">
        <f t="shared" si="121"/>
        <v>#N/A</v>
      </c>
      <c r="KR54" s="169" t="e">
        <f t="shared" si="121"/>
        <v>#N/A</v>
      </c>
      <c r="KS54" s="169" t="e">
        <f t="shared" si="121"/>
        <v>#N/A</v>
      </c>
      <c r="KT54" s="169" t="e">
        <f t="shared" si="121"/>
        <v>#N/A</v>
      </c>
      <c r="KU54" s="169" t="e">
        <f t="shared" si="121"/>
        <v>#N/A</v>
      </c>
      <c r="KV54" s="169" t="e">
        <f t="shared" si="121"/>
        <v>#N/A</v>
      </c>
      <c r="KW54" s="169" t="e">
        <f t="shared" si="121"/>
        <v>#N/A</v>
      </c>
      <c r="KX54" s="169" t="e">
        <f t="shared" si="121"/>
        <v>#N/A</v>
      </c>
      <c r="KY54" s="169" t="e">
        <f t="shared" si="121"/>
        <v>#N/A</v>
      </c>
      <c r="KZ54" s="169" t="e">
        <f t="shared" si="114"/>
        <v>#N/A</v>
      </c>
      <c r="LA54" s="169" t="e">
        <f t="shared" si="114"/>
        <v>#N/A</v>
      </c>
      <c r="LB54" s="169" t="e">
        <f t="shared" si="114"/>
        <v>#N/A</v>
      </c>
      <c r="LC54" s="169" t="e">
        <f t="shared" si="114"/>
        <v>#N/A</v>
      </c>
      <c r="LD54" s="169" t="e">
        <f t="shared" si="114"/>
        <v>#N/A</v>
      </c>
      <c r="LE54" s="169" t="e">
        <f t="shared" si="114"/>
        <v>#N/A</v>
      </c>
      <c r="LF54" s="169" t="e">
        <f t="shared" si="114"/>
        <v>#N/A</v>
      </c>
      <c r="LG54" s="169" t="e">
        <f t="shared" si="114"/>
        <v>#N/A</v>
      </c>
      <c r="LH54" s="169" t="e">
        <f t="shared" si="114"/>
        <v>#N/A</v>
      </c>
      <c r="LI54" s="169" t="e">
        <f t="shared" si="114"/>
        <v>#N/A</v>
      </c>
      <c r="LJ54" s="169" t="e">
        <f t="shared" si="114"/>
        <v>#N/A</v>
      </c>
      <c r="LK54" s="169" t="e">
        <f t="shared" si="114"/>
        <v>#N/A</v>
      </c>
      <c r="LL54" s="169" t="e">
        <f t="shared" si="114"/>
        <v>#N/A</v>
      </c>
      <c r="LM54" s="169" t="e">
        <f t="shared" si="114"/>
        <v>#N/A</v>
      </c>
      <c r="LN54" s="169" t="e">
        <f t="shared" si="114"/>
        <v>#N/A</v>
      </c>
      <c r="LO54" s="169" t="e">
        <f t="shared" si="122"/>
        <v>#N/A</v>
      </c>
      <c r="LP54" s="169" t="e">
        <f t="shared" si="122"/>
        <v>#N/A</v>
      </c>
      <c r="LQ54" s="169" t="e">
        <f t="shared" si="123"/>
        <v>#N/A</v>
      </c>
      <c r="LR54" s="169" t="e">
        <f t="shared" si="123"/>
        <v>#N/A</v>
      </c>
      <c r="LS54" s="169" t="e">
        <f t="shared" si="123"/>
        <v>#N/A</v>
      </c>
      <c r="LT54" s="169" t="e">
        <f t="shared" si="123"/>
        <v>#N/A</v>
      </c>
      <c r="LU54" s="169" t="e">
        <f t="shared" si="123"/>
        <v>#N/A</v>
      </c>
      <c r="LV54" s="169" t="e">
        <f t="shared" si="123"/>
        <v>#N/A</v>
      </c>
      <c r="LW54" s="169" t="e">
        <f t="shared" si="123"/>
        <v>#N/A</v>
      </c>
      <c r="LX54" s="169" t="e">
        <f t="shared" si="123"/>
        <v>#N/A</v>
      </c>
      <c r="LY54" s="169" t="e">
        <f t="shared" si="123"/>
        <v>#N/A</v>
      </c>
      <c r="LZ54" s="169" t="e">
        <f t="shared" si="123"/>
        <v>#N/A</v>
      </c>
      <c r="MA54" s="169" t="e">
        <f t="shared" si="123"/>
        <v>#N/A</v>
      </c>
      <c r="MB54" s="169" t="e">
        <f t="shared" si="123"/>
        <v>#N/A</v>
      </c>
      <c r="MC54" s="169" t="e">
        <f t="shared" si="123"/>
        <v>#N/A</v>
      </c>
      <c r="MD54" s="169" t="e">
        <f t="shared" si="123"/>
        <v>#N/A</v>
      </c>
      <c r="ME54" s="169" t="e">
        <f t="shared" si="123"/>
        <v>#N/A</v>
      </c>
      <c r="MF54" s="169" t="e">
        <f t="shared" si="115"/>
        <v>#N/A</v>
      </c>
      <c r="MG54" s="169" t="e">
        <f t="shared" si="115"/>
        <v>#N/A</v>
      </c>
      <c r="MH54" s="169" t="e">
        <f t="shared" si="115"/>
        <v>#N/A</v>
      </c>
      <c r="MI54" s="169" t="e">
        <f t="shared" si="115"/>
        <v>#N/A</v>
      </c>
      <c r="MJ54" s="169" t="e">
        <f t="shared" si="115"/>
        <v>#N/A</v>
      </c>
      <c r="MK54" s="169" t="e">
        <f t="shared" si="115"/>
        <v>#N/A</v>
      </c>
      <c r="ML54" s="169" t="e">
        <f t="shared" si="115"/>
        <v>#N/A</v>
      </c>
      <c r="MM54" s="169" t="e">
        <f t="shared" si="115"/>
        <v>#N/A</v>
      </c>
      <c r="MN54" s="169" t="e">
        <f t="shared" si="115"/>
        <v>#N/A</v>
      </c>
      <c r="MO54" s="169" t="e">
        <f t="shared" si="115"/>
        <v>#N/A</v>
      </c>
      <c r="MP54" s="169" t="e">
        <f t="shared" si="115"/>
        <v>#N/A</v>
      </c>
      <c r="MQ54" s="169" t="e">
        <f t="shared" si="115"/>
        <v>#N/A</v>
      </c>
      <c r="MR54" s="169" t="e">
        <f t="shared" si="115"/>
        <v>#N/A</v>
      </c>
      <c r="MS54" s="169" t="e">
        <f t="shared" si="115"/>
        <v>#N/A</v>
      </c>
      <c r="MT54" s="169" t="e">
        <f t="shared" si="115"/>
        <v>#N/A</v>
      </c>
      <c r="MU54" s="169" t="e">
        <f t="shared" si="115"/>
        <v>#N/A</v>
      </c>
      <c r="MV54" s="169" t="e">
        <f t="shared" si="124"/>
        <v>#N/A</v>
      </c>
      <c r="MW54" s="169" t="e">
        <f t="shared" si="124"/>
        <v>#N/A</v>
      </c>
      <c r="MX54" s="169" t="e">
        <f t="shared" si="124"/>
        <v>#N/A</v>
      </c>
      <c r="MY54" s="169" t="e">
        <f t="shared" si="124"/>
        <v>#N/A</v>
      </c>
      <c r="MZ54" s="169" t="e">
        <f t="shared" si="124"/>
        <v>#N/A</v>
      </c>
      <c r="NA54" s="169" t="e">
        <f t="shared" si="124"/>
        <v>#N/A</v>
      </c>
      <c r="NB54" s="169" t="e">
        <f t="shared" si="124"/>
        <v>#N/A</v>
      </c>
      <c r="NC54" s="169" t="e">
        <f t="shared" si="124"/>
        <v>#N/A</v>
      </c>
      <c r="ND54" s="169" t="e">
        <f t="shared" si="124"/>
        <v>#N/A</v>
      </c>
      <c r="NE54" s="169" t="e">
        <f t="shared" si="124"/>
        <v>#N/A</v>
      </c>
      <c r="NF54" s="169" t="e">
        <f t="shared" si="124"/>
        <v>#N/A</v>
      </c>
      <c r="NG54" s="169" t="e">
        <f t="shared" si="124"/>
        <v>#N/A</v>
      </c>
      <c r="NH54" s="169" t="e">
        <f t="shared" si="124"/>
        <v>#N/A</v>
      </c>
      <c r="NI54" s="169" t="e">
        <f t="shared" si="124"/>
        <v>#N/A</v>
      </c>
      <c r="NJ54" s="169" t="e">
        <f t="shared" si="124"/>
        <v>#N/A</v>
      </c>
      <c r="NK54" s="169" t="e">
        <f t="shared" si="124"/>
        <v>#N/A</v>
      </c>
      <c r="NL54" s="169" t="e">
        <f t="shared" si="116"/>
        <v>#N/A</v>
      </c>
      <c r="NM54" s="169" t="e">
        <f t="shared" si="116"/>
        <v>#N/A</v>
      </c>
      <c r="NN54" s="169" t="e">
        <f t="shared" si="116"/>
        <v>#N/A</v>
      </c>
      <c r="NO54" s="169" t="e">
        <f t="shared" si="116"/>
        <v>#N/A</v>
      </c>
      <c r="NP54" s="169" t="e">
        <f t="shared" si="116"/>
        <v>#N/A</v>
      </c>
      <c r="NQ54" s="169" t="e">
        <f t="shared" si="116"/>
        <v>#N/A</v>
      </c>
      <c r="NR54" s="169" t="e">
        <f t="shared" si="116"/>
        <v>#N/A</v>
      </c>
      <c r="NS54" s="169" t="e">
        <f t="shared" si="116"/>
        <v>#N/A</v>
      </c>
      <c r="NT54" s="169" t="e">
        <f t="shared" si="116"/>
        <v>#N/A</v>
      </c>
      <c r="NU54" s="169" t="e">
        <f t="shared" si="116"/>
        <v>#N/A</v>
      </c>
      <c r="NV54" s="169" t="e">
        <f t="shared" si="116"/>
        <v>#N/A</v>
      </c>
      <c r="NW54" s="169" t="e">
        <f t="shared" si="116"/>
        <v>#N/A</v>
      </c>
      <c r="NX54" s="169" t="e">
        <f t="shared" si="116"/>
        <v>#N/A</v>
      </c>
      <c r="NY54" s="169" t="e">
        <f t="shared" si="116"/>
        <v>#N/A</v>
      </c>
      <c r="NZ54" s="169" t="e">
        <f t="shared" si="116"/>
        <v>#N/A</v>
      </c>
      <c r="OA54" s="169" t="e">
        <f t="shared" si="125"/>
        <v>#N/A</v>
      </c>
      <c r="OB54" s="169" t="e">
        <f t="shared" si="125"/>
        <v>#N/A</v>
      </c>
      <c r="OC54" s="169" t="e">
        <f t="shared" si="126"/>
        <v>#N/A</v>
      </c>
      <c r="OD54" s="169" t="e">
        <f t="shared" si="126"/>
        <v>#N/A</v>
      </c>
      <c r="OE54" s="169" t="e">
        <f t="shared" si="126"/>
        <v>#N/A</v>
      </c>
      <c r="OF54" s="169" t="e">
        <f t="shared" si="126"/>
        <v>#N/A</v>
      </c>
      <c r="OG54" s="169" t="e">
        <f t="shared" si="126"/>
        <v>#N/A</v>
      </c>
      <c r="OH54" s="169" t="e">
        <f t="shared" si="126"/>
        <v>#N/A</v>
      </c>
      <c r="OI54" s="169" t="e">
        <f t="shared" si="126"/>
        <v>#N/A</v>
      </c>
      <c r="OJ54" s="169" t="e">
        <f t="shared" si="126"/>
        <v>#N/A</v>
      </c>
      <c r="OK54" s="169" t="e">
        <f t="shared" si="126"/>
        <v>#N/A</v>
      </c>
      <c r="OL54" s="169" t="e">
        <f t="shared" si="126"/>
        <v>#N/A</v>
      </c>
      <c r="OM54" s="169" t="e">
        <f t="shared" si="126"/>
        <v>#N/A</v>
      </c>
      <c r="ON54" s="169" t="e">
        <f t="shared" si="126"/>
        <v>#N/A</v>
      </c>
      <c r="OO54" s="169" t="e">
        <f t="shared" si="126"/>
        <v>#N/A</v>
      </c>
      <c r="OP54" s="169" t="e">
        <f t="shared" si="126"/>
        <v>#N/A</v>
      </c>
      <c r="OQ54" s="169" t="e">
        <f t="shared" si="126"/>
        <v>#N/A</v>
      </c>
      <c r="OR54" s="169" t="e">
        <f t="shared" si="117"/>
        <v>#N/A</v>
      </c>
      <c r="OS54" s="169" t="e">
        <f t="shared" si="117"/>
        <v>#N/A</v>
      </c>
      <c r="OT54" s="169" t="e">
        <f t="shared" si="117"/>
        <v>#N/A</v>
      </c>
      <c r="OU54" s="169" t="e">
        <f t="shared" si="117"/>
        <v>#N/A</v>
      </c>
      <c r="OV54" s="169" t="e">
        <f t="shared" si="117"/>
        <v>#N/A</v>
      </c>
      <c r="OW54" s="169" t="e">
        <f t="shared" si="117"/>
        <v>#N/A</v>
      </c>
      <c r="OX54" s="169" t="e">
        <f t="shared" si="117"/>
        <v>#N/A</v>
      </c>
      <c r="OY54" s="169" t="e">
        <f t="shared" si="117"/>
        <v>#N/A</v>
      </c>
      <c r="OZ54" s="169" t="e">
        <f t="shared" si="117"/>
        <v>#N/A</v>
      </c>
      <c r="PA54" s="169" t="e">
        <f t="shared" si="117"/>
        <v>#N/A</v>
      </c>
      <c r="PB54" s="169" t="e">
        <f t="shared" si="117"/>
        <v>#N/A</v>
      </c>
      <c r="PC54" s="169" t="e">
        <f t="shared" si="117"/>
        <v>#N/A</v>
      </c>
      <c r="PD54" s="169" t="e">
        <f t="shared" si="117"/>
        <v>#N/A</v>
      </c>
      <c r="PE54" s="169" t="e">
        <f t="shared" si="117"/>
        <v>#N/A</v>
      </c>
      <c r="PF54" s="169" t="e">
        <f t="shared" si="117"/>
        <v>#N/A</v>
      </c>
      <c r="PG54" s="169" t="e">
        <f t="shared" si="117"/>
        <v>#N/A</v>
      </c>
      <c r="PH54" s="169" t="e">
        <f t="shared" si="127"/>
        <v>#N/A</v>
      </c>
      <c r="PI54" s="169" t="e">
        <f t="shared" si="127"/>
        <v>#N/A</v>
      </c>
      <c r="PJ54" s="169" t="e">
        <f t="shared" si="127"/>
        <v>#N/A</v>
      </c>
      <c r="PK54" s="169" t="e">
        <f t="shared" si="127"/>
        <v>#N/A</v>
      </c>
      <c r="PL54" s="169" t="e">
        <f t="shared" si="127"/>
        <v>#N/A</v>
      </c>
      <c r="PM54" s="169" t="e">
        <f t="shared" si="127"/>
        <v>#N/A</v>
      </c>
      <c r="PN54" s="169" t="e">
        <f t="shared" si="127"/>
        <v>#N/A</v>
      </c>
      <c r="PO54" s="169" t="e">
        <f t="shared" si="127"/>
        <v>#N/A</v>
      </c>
    </row>
    <row r="55" spans="1:431" hidden="1" x14ac:dyDescent="0.75">
      <c r="A55" s="390"/>
      <c r="B55" s="396" t="str">
        <f>IF($R55="","",ROUND(_xlfn.NORM.INV(ABS(VLOOKUP($T$1,VLookups!$A$43:$B$44,2,FALSE)-B$2),$N55,$R55),0))</f>
        <v/>
      </c>
      <c r="C55" s="403" t="str">
        <f t="shared" si="96"/>
        <v/>
      </c>
      <c r="D55" s="404" t="str">
        <f t="shared" si="97"/>
        <v/>
      </c>
      <c r="E55" s="109"/>
      <c r="F55" s="117"/>
      <c r="G55" s="122" t="str">
        <f t="shared" si="32"/>
        <v/>
      </c>
      <c r="H55" s="95"/>
      <c r="I55" s="122" t="str">
        <f t="shared" si="33"/>
        <v/>
      </c>
      <c r="J55" s="117"/>
      <c r="K55" s="110"/>
      <c r="L55" s="124" t="str">
        <f t="shared" si="0"/>
        <v/>
      </c>
      <c r="M55" s="124" t="str">
        <f t="shared" si="1"/>
        <v/>
      </c>
      <c r="N55" s="73" t="str">
        <f t="shared" si="34"/>
        <v/>
      </c>
      <c r="O55" s="23"/>
      <c r="P55" s="57"/>
      <c r="Q55" s="280"/>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5"/>
        <v/>
      </c>
      <c r="AD55" s="49" t="str">
        <f t="shared" si="104"/>
        <v/>
      </c>
      <c r="AE55" s="49" t="str">
        <f t="shared" si="104"/>
        <v/>
      </c>
      <c r="AF55" s="49" t="str">
        <f t="shared" si="104"/>
        <v/>
      </c>
      <c r="AG55" s="49" t="str">
        <f t="shared" si="104"/>
        <v/>
      </c>
      <c r="AH55" s="49" t="str">
        <f t="shared" si="104"/>
        <v/>
      </c>
      <c r="AI55" s="49" t="str">
        <f t="shared" si="104"/>
        <v/>
      </c>
      <c r="AJ55" s="49" t="str">
        <f t="shared" si="104"/>
        <v/>
      </c>
      <c r="AK55" s="49" t="str">
        <f t="shared" si="104"/>
        <v/>
      </c>
      <c r="AL55" s="49" t="str">
        <f t="shared" si="104"/>
        <v/>
      </c>
      <c r="AM55" s="49" t="str">
        <f t="shared" si="104"/>
        <v/>
      </c>
      <c r="AN55" s="49" t="str">
        <f t="shared" si="104"/>
        <v/>
      </c>
      <c r="AO55" s="49" t="str">
        <f t="shared" si="104"/>
        <v/>
      </c>
      <c r="AP55" s="49" t="str">
        <f t="shared" si="104"/>
        <v/>
      </c>
      <c r="AQ55" s="49" t="str">
        <f t="shared" si="104"/>
        <v/>
      </c>
      <c r="AR55" s="49" t="str">
        <f t="shared" si="104"/>
        <v/>
      </c>
      <c r="AS55" s="49" t="str">
        <f t="shared" si="104"/>
        <v/>
      </c>
      <c r="AT55" s="49" t="str">
        <f t="shared" si="100"/>
        <v/>
      </c>
      <c r="AU55" s="49" t="str">
        <f t="shared" si="100"/>
        <v/>
      </c>
      <c r="AV55" s="49" t="str">
        <f t="shared" si="100"/>
        <v/>
      </c>
      <c r="AW55" s="49" t="str">
        <f t="shared" si="100"/>
        <v/>
      </c>
      <c r="AX55" s="49" t="str">
        <f t="shared" si="100"/>
        <v/>
      </c>
      <c r="AY55" s="49" t="str">
        <f t="shared" si="100"/>
        <v/>
      </c>
      <c r="AZ55" s="49" t="str">
        <f t="shared" si="100"/>
        <v/>
      </c>
      <c r="BA55" s="49" t="str">
        <f t="shared" si="100"/>
        <v/>
      </c>
      <c r="BB55" s="49" t="str">
        <f t="shared" si="100"/>
        <v/>
      </c>
      <c r="BC55" s="49" t="str">
        <f t="shared" si="100"/>
        <v/>
      </c>
      <c r="BD55" s="49" t="str">
        <f t="shared" si="100"/>
        <v/>
      </c>
      <c r="BE55" s="49" t="str">
        <f t="shared" si="100"/>
        <v/>
      </c>
      <c r="BF55" s="49" t="str">
        <f t="shared" si="100"/>
        <v/>
      </c>
      <c r="BG55" s="49" t="str">
        <f t="shared" si="100"/>
        <v/>
      </c>
      <c r="BH55" s="49" t="str">
        <f t="shared" si="100"/>
        <v/>
      </c>
      <c r="BI55" s="49" t="str">
        <f t="shared" si="101"/>
        <v/>
      </c>
      <c r="BJ55" s="49" t="str">
        <f t="shared" si="101"/>
        <v/>
      </c>
      <c r="BK55" s="49" t="str">
        <f t="shared" si="101"/>
        <v/>
      </c>
      <c r="BL55" s="49" t="str">
        <f t="shared" si="101"/>
        <v/>
      </c>
      <c r="BM55" s="49" t="str">
        <f t="shared" si="101"/>
        <v/>
      </c>
      <c r="BN55" s="49" t="str">
        <f t="shared" si="101"/>
        <v/>
      </c>
      <c r="BO55" s="49" t="str">
        <f t="shared" si="101"/>
        <v/>
      </c>
      <c r="BP55" s="49" t="str">
        <f t="shared" si="101"/>
        <v/>
      </c>
      <c r="BQ55" s="49" t="str">
        <f t="shared" si="101"/>
        <v/>
      </c>
      <c r="BR55" s="49" t="str">
        <f t="shared" si="101"/>
        <v/>
      </c>
      <c r="BS55" s="49" t="str">
        <f t="shared" si="101"/>
        <v/>
      </c>
      <c r="BT55" s="49" t="str">
        <f t="shared" si="101"/>
        <v/>
      </c>
      <c r="BU55" s="49" t="str">
        <f t="shared" si="101"/>
        <v/>
      </c>
      <c r="BV55" s="49" t="str">
        <f t="shared" si="101"/>
        <v/>
      </c>
      <c r="BW55" s="49" t="str">
        <f t="shared" si="101"/>
        <v/>
      </c>
      <c r="BX55" s="49" t="str">
        <f t="shared" ref="BX55:CM70" si="131">IF(ISNONTEXT($AC55),BY55-$AC55,"")</f>
        <v/>
      </c>
      <c r="BY55" s="49" t="str">
        <f t="shared" si="131"/>
        <v/>
      </c>
      <c r="BZ55" s="49" t="str">
        <f t="shared" si="131"/>
        <v/>
      </c>
      <c r="CA55" s="49" t="str">
        <f t="shared" si="131"/>
        <v/>
      </c>
      <c r="CB55" s="49" t="str">
        <f t="shared" si="131"/>
        <v/>
      </c>
      <c r="CC55" s="49" t="str">
        <f t="shared" si="131"/>
        <v/>
      </c>
      <c r="CD55" s="49" t="str">
        <f t="shared" si="131"/>
        <v/>
      </c>
      <c r="CE55" s="49" t="str">
        <f t="shared" si="131"/>
        <v/>
      </c>
      <c r="CF55" s="49" t="str">
        <f t="shared" si="131"/>
        <v/>
      </c>
      <c r="CG55" s="49" t="str">
        <f t="shared" si="131"/>
        <v/>
      </c>
      <c r="CH55" s="49" t="str">
        <f t="shared" si="131"/>
        <v/>
      </c>
      <c r="CI55" s="49" t="str">
        <f t="shared" si="131"/>
        <v/>
      </c>
      <c r="CJ55" s="49" t="str">
        <f t="shared" si="131"/>
        <v/>
      </c>
      <c r="CK55" s="49" t="str">
        <f t="shared" si="131"/>
        <v/>
      </c>
      <c r="CL55" s="49" t="str">
        <f t="shared" si="131"/>
        <v/>
      </c>
      <c r="CM55" s="49" t="str">
        <f t="shared" si="131"/>
        <v/>
      </c>
      <c r="CN55" s="49" t="str">
        <f t="shared" si="102"/>
        <v/>
      </c>
      <c r="CO55" s="49" t="str">
        <f t="shared" si="102"/>
        <v/>
      </c>
      <c r="CP55" s="49" t="str">
        <f t="shared" si="102"/>
        <v/>
      </c>
      <c r="CQ55" s="49" t="str">
        <f t="shared" si="102"/>
        <v/>
      </c>
      <c r="CR55" s="49" t="str">
        <f t="shared" si="102"/>
        <v/>
      </c>
      <c r="CS55" s="49" t="str">
        <f t="shared" si="102"/>
        <v/>
      </c>
      <c r="CT55" s="49" t="str">
        <f t="shared" si="102"/>
        <v/>
      </c>
      <c r="CU55" s="49" t="str">
        <f t="shared" si="102"/>
        <v/>
      </c>
      <c r="CV55" s="49" t="str">
        <f t="shared" si="102"/>
        <v/>
      </c>
      <c r="CW55" s="49" t="str">
        <f t="shared" si="102"/>
        <v/>
      </c>
      <c r="CX55" s="49" t="str">
        <f t="shared" si="102"/>
        <v/>
      </c>
      <c r="CY55" s="49" t="str">
        <f t="shared" si="102"/>
        <v/>
      </c>
      <c r="CZ55" s="49" t="str">
        <f t="shared" si="103"/>
        <v/>
      </c>
      <c r="DA55" s="49" t="str">
        <f t="shared" si="103"/>
        <v/>
      </c>
      <c r="DB55" s="49" t="str">
        <f t="shared" si="103"/>
        <v/>
      </c>
      <c r="DC55" s="49" t="str">
        <f t="shared" si="103"/>
        <v/>
      </c>
      <c r="DD55" s="49" t="str">
        <f t="shared" si="103"/>
        <v/>
      </c>
      <c r="DE55" s="49" t="str">
        <f t="shared" si="103"/>
        <v/>
      </c>
      <c r="DF55" s="49" t="str">
        <f t="shared" si="103"/>
        <v/>
      </c>
      <c r="DG55" s="49" t="str">
        <f t="shared" si="103"/>
        <v/>
      </c>
      <c r="DH55" s="49" t="str">
        <f t="shared" si="103"/>
        <v/>
      </c>
      <c r="DI55" s="49" t="str">
        <f t="shared" si="103"/>
        <v/>
      </c>
      <c r="DJ55" s="49" t="str">
        <f t="shared" si="103"/>
        <v/>
      </c>
      <c r="DK55" s="49" t="str">
        <f t="shared" si="103"/>
        <v/>
      </c>
      <c r="DL55" s="49" t="str">
        <f t="shared" si="103"/>
        <v/>
      </c>
      <c r="DM55" s="49" t="str">
        <f t="shared" si="103"/>
        <v/>
      </c>
      <c r="DN55" s="49" t="str">
        <f t="shared" si="103"/>
        <v/>
      </c>
      <c r="DO55" s="49" t="str">
        <f t="shared" ref="DO55:DY70" si="132">IF(ISNONTEXT($AC55),DP55-$AC55,"")</f>
        <v/>
      </c>
      <c r="DP55" s="49" t="str">
        <f t="shared" si="132"/>
        <v/>
      </c>
      <c r="DQ55" s="49" t="str">
        <f t="shared" si="132"/>
        <v/>
      </c>
      <c r="DR55" s="49" t="str">
        <f t="shared" si="132"/>
        <v/>
      </c>
      <c r="DS55" s="49" t="str">
        <f t="shared" si="132"/>
        <v/>
      </c>
      <c r="DT55" s="49" t="str">
        <f t="shared" si="132"/>
        <v/>
      </c>
      <c r="DU55" s="49" t="str">
        <f t="shared" si="132"/>
        <v/>
      </c>
      <c r="DV55" s="49" t="str">
        <f t="shared" si="132"/>
        <v/>
      </c>
      <c r="DW55" s="49" t="str">
        <f t="shared" si="132"/>
        <v/>
      </c>
      <c r="DX55" s="49" t="str">
        <f t="shared" si="132"/>
        <v/>
      </c>
      <c r="DY55" s="49" t="str">
        <f t="shared" si="132"/>
        <v/>
      </c>
      <c r="DZ55" s="183" t="str">
        <f t="shared" si="37"/>
        <v/>
      </c>
      <c r="EA55" s="49" t="str">
        <f t="shared" si="129"/>
        <v/>
      </c>
      <c r="EB55" s="49" t="str">
        <f t="shared" si="129"/>
        <v/>
      </c>
      <c r="EC55" s="49" t="str">
        <f t="shared" si="129"/>
        <v/>
      </c>
      <c r="ED55" s="49" t="str">
        <f t="shared" si="129"/>
        <v/>
      </c>
      <c r="EE55" s="49" t="str">
        <f t="shared" si="129"/>
        <v/>
      </c>
      <c r="EF55" s="49" t="str">
        <f t="shared" si="129"/>
        <v/>
      </c>
      <c r="EG55" s="49" t="str">
        <f t="shared" si="129"/>
        <v/>
      </c>
      <c r="EH55" s="49" t="str">
        <f t="shared" si="129"/>
        <v/>
      </c>
      <c r="EI55" s="49" t="str">
        <f t="shared" si="129"/>
        <v/>
      </c>
      <c r="EJ55" s="49" t="str">
        <f t="shared" si="129"/>
        <v/>
      </c>
      <c r="EK55" s="49" t="str">
        <f t="shared" si="129"/>
        <v/>
      </c>
      <c r="EL55" s="49" t="str">
        <f t="shared" si="129"/>
        <v/>
      </c>
      <c r="EM55" s="49" t="str">
        <f t="shared" si="129"/>
        <v/>
      </c>
      <c r="EN55" s="49" t="str">
        <f t="shared" si="129"/>
        <v/>
      </c>
      <c r="EO55" s="49" t="str">
        <f t="shared" si="129"/>
        <v/>
      </c>
      <c r="EP55" s="49" t="str">
        <f t="shared" si="129"/>
        <v/>
      </c>
      <c r="EQ55" s="49" t="str">
        <f t="shared" si="130"/>
        <v/>
      </c>
      <c r="ER55" s="49" t="str">
        <f t="shared" si="130"/>
        <v/>
      </c>
      <c r="ES55" s="49" t="str">
        <f t="shared" si="130"/>
        <v/>
      </c>
      <c r="ET55" s="49" t="str">
        <f t="shared" si="130"/>
        <v/>
      </c>
      <c r="EU55" s="49" t="str">
        <f t="shared" si="130"/>
        <v/>
      </c>
      <c r="EV55" s="49" t="str">
        <f t="shared" si="130"/>
        <v/>
      </c>
      <c r="EW55" s="49" t="str">
        <f t="shared" si="130"/>
        <v/>
      </c>
      <c r="EX55" s="49" t="str">
        <f t="shared" si="130"/>
        <v/>
      </c>
      <c r="EY55" s="49" t="str">
        <f t="shared" si="130"/>
        <v/>
      </c>
      <c r="EZ55" s="49" t="str">
        <f t="shared" si="130"/>
        <v/>
      </c>
      <c r="FA55" s="49" t="str">
        <f t="shared" si="130"/>
        <v/>
      </c>
      <c r="FB55" s="49" t="str">
        <f t="shared" si="130"/>
        <v/>
      </c>
      <c r="FC55" s="49" t="str">
        <f t="shared" si="130"/>
        <v/>
      </c>
      <c r="FD55" s="49" t="str">
        <f t="shared" si="130"/>
        <v/>
      </c>
      <c r="FE55" s="49" t="str">
        <f t="shared" si="128"/>
        <v/>
      </c>
      <c r="FF55" s="49" t="str">
        <f t="shared" si="119"/>
        <v/>
      </c>
      <c r="FG55" s="49" t="str">
        <f t="shared" si="119"/>
        <v/>
      </c>
      <c r="FH55" s="49" t="str">
        <f t="shared" si="119"/>
        <v/>
      </c>
      <c r="FI55" s="49" t="str">
        <f t="shared" si="119"/>
        <v/>
      </c>
      <c r="FJ55" s="49" t="str">
        <f t="shared" si="119"/>
        <v/>
      </c>
      <c r="FK55" s="49" t="str">
        <f t="shared" si="119"/>
        <v/>
      </c>
      <c r="FL55" s="49" t="str">
        <f t="shared" si="119"/>
        <v/>
      </c>
      <c r="FM55" s="49" t="str">
        <f t="shared" si="119"/>
        <v/>
      </c>
      <c r="FN55" s="49" t="str">
        <f t="shared" si="119"/>
        <v/>
      </c>
      <c r="FO55" s="49" t="str">
        <f t="shared" si="119"/>
        <v/>
      </c>
      <c r="FP55" s="49" t="str">
        <f t="shared" si="119"/>
        <v/>
      </c>
      <c r="FQ55" s="49" t="str">
        <f t="shared" si="108"/>
        <v/>
      </c>
      <c r="FR55" s="49" t="str">
        <f t="shared" si="108"/>
        <v/>
      </c>
      <c r="FS55" s="49" t="str">
        <f t="shared" si="108"/>
        <v/>
      </c>
      <c r="FT55" s="49" t="str">
        <f t="shared" si="108"/>
        <v/>
      </c>
      <c r="FU55" s="49" t="str">
        <f t="shared" si="108"/>
        <v/>
      </c>
      <c r="FV55" s="49" t="str">
        <f t="shared" si="108"/>
        <v/>
      </c>
      <c r="FW55" s="49" t="str">
        <f t="shared" si="108"/>
        <v/>
      </c>
      <c r="FX55" s="49" t="str">
        <f t="shared" si="108"/>
        <v/>
      </c>
      <c r="FY55" s="49" t="str">
        <f t="shared" si="108"/>
        <v/>
      </c>
      <c r="FZ55" s="49" t="str">
        <f t="shared" si="108"/>
        <v/>
      </c>
      <c r="GA55" s="49" t="str">
        <f t="shared" si="108"/>
        <v/>
      </c>
      <c r="GB55" s="49" t="str">
        <f t="shared" si="108"/>
        <v/>
      </c>
      <c r="GC55" s="49" t="str">
        <f t="shared" si="108"/>
        <v/>
      </c>
      <c r="GD55" s="49" t="str">
        <f t="shared" si="108"/>
        <v/>
      </c>
      <c r="GE55" s="49" t="str">
        <f t="shared" si="108"/>
        <v/>
      </c>
      <c r="GF55" s="49" t="str">
        <f t="shared" si="108"/>
        <v/>
      </c>
      <c r="GG55" s="49" t="str">
        <f t="shared" si="109"/>
        <v/>
      </c>
      <c r="GH55" s="49" t="str">
        <f t="shared" si="109"/>
        <v/>
      </c>
      <c r="GI55" s="49" t="str">
        <f t="shared" si="109"/>
        <v/>
      </c>
      <c r="GJ55" s="49" t="str">
        <f t="shared" si="109"/>
        <v/>
      </c>
      <c r="GK55" s="49" t="str">
        <f t="shared" si="109"/>
        <v/>
      </c>
      <c r="GL55" s="49" t="str">
        <f t="shared" si="109"/>
        <v/>
      </c>
      <c r="GM55" s="49" t="str">
        <f t="shared" si="109"/>
        <v/>
      </c>
      <c r="GN55" s="49" t="str">
        <f t="shared" si="109"/>
        <v/>
      </c>
      <c r="GO55" s="49" t="str">
        <f t="shared" si="109"/>
        <v/>
      </c>
      <c r="GP55" s="49" t="str">
        <f t="shared" si="109"/>
        <v/>
      </c>
      <c r="GQ55" s="49" t="str">
        <f t="shared" si="109"/>
        <v/>
      </c>
      <c r="GR55" s="49" t="str">
        <f t="shared" si="109"/>
        <v/>
      </c>
      <c r="GS55" s="49" t="str">
        <f t="shared" si="109"/>
        <v/>
      </c>
      <c r="GT55" s="49" t="str">
        <f t="shared" si="109"/>
        <v/>
      </c>
      <c r="GU55" s="49" t="str">
        <f t="shared" si="109"/>
        <v/>
      </c>
      <c r="GV55" s="49" t="str">
        <f t="shared" si="109"/>
        <v/>
      </c>
      <c r="GW55" s="49" t="str">
        <f t="shared" si="110"/>
        <v/>
      </c>
      <c r="GX55" s="49" t="str">
        <f t="shared" si="110"/>
        <v/>
      </c>
      <c r="GY55" s="49" t="str">
        <f t="shared" si="110"/>
        <v/>
      </c>
      <c r="GZ55" s="49" t="str">
        <f t="shared" si="110"/>
        <v/>
      </c>
      <c r="HA55" s="49" t="str">
        <f t="shared" si="110"/>
        <v/>
      </c>
      <c r="HB55" s="49" t="str">
        <f t="shared" si="110"/>
        <v/>
      </c>
      <c r="HC55" s="49" t="str">
        <f t="shared" si="110"/>
        <v/>
      </c>
      <c r="HD55" s="49" t="str">
        <f t="shared" si="110"/>
        <v/>
      </c>
      <c r="HE55" s="49" t="str">
        <f t="shared" si="110"/>
        <v/>
      </c>
      <c r="HF55" s="49" t="str">
        <f t="shared" si="110"/>
        <v/>
      </c>
      <c r="HG55" s="49" t="str">
        <f t="shared" si="110"/>
        <v/>
      </c>
      <c r="HH55" s="49" t="str">
        <f t="shared" si="110"/>
        <v/>
      </c>
      <c r="HI55" s="49" t="str">
        <f t="shared" si="110"/>
        <v/>
      </c>
      <c r="HJ55" s="49" t="str">
        <f t="shared" si="110"/>
        <v/>
      </c>
      <c r="HK55" s="49" t="str">
        <f t="shared" si="110"/>
        <v/>
      </c>
      <c r="HL55" s="49" t="str">
        <f t="shared" si="110"/>
        <v/>
      </c>
      <c r="HM55" s="49" t="str">
        <f t="shared" si="111"/>
        <v/>
      </c>
      <c r="HN55" s="49" t="str">
        <f t="shared" si="111"/>
        <v/>
      </c>
      <c r="HO55" s="49" t="str">
        <f t="shared" si="111"/>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6"/>
        <v>#N/A</v>
      </c>
      <c r="HX55" s="169" t="e">
        <f t="shared" si="106"/>
        <v>#N/A</v>
      </c>
      <c r="HY55" s="169" t="e">
        <f t="shared" si="106"/>
        <v>#N/A</v>
      </c>
      <c r="HZ55" s="169" t="e">
        <f t="shared" si="106"/>
        <v>#N/A</v>
      </c>
      <c r="IA55" s="169" t="e">
        <f t="shared" si="105"/>
        <v>#N/A</v>
      </c>
      <c r="IB55" s="169" t="e">
        <f t="shared" si="105"/>
        <v>#N/A</v>
      </c>
      <c r="IC55" s="169" t="e">
        <f t="shared" si="105"/>
        <v>#N/A</v>
      </c>
      <c r="ID55" s="169" t="e">
        <f t="shared" si="105"/>
        <v>#N/A</v>
      </c>
      <c r="IE55" s="169" t="e">
        <f t="shared" si="105"/>
        <v>#N/A</v>
      </c>
      <c r="IF55" s="169" t="e">
        <f t="shared" si="105"/>
        <v>#N/A</v>
      </c>
      <c r="IG55" s="169" t="e">
        <f t="shared" si="105"/>
        <v>#N/A</v>
      </c>
      <c r="IH55" s="169" t="e">
        <f t="shared" si="105"/>
        <v>#N/A</v>
      </c>
      <c r="II55" s="169" t="e">
        <f t="shared" si="105"/>
        <v>#N/A</v>
      </c>
      <c r="IJ55" s="169" t="e">
        <f t="shared" si="105"/>
        <v>#N/A</v>
      </c>
      <c r="IK55" s="169" t="e">
        <f t="shared" si="105"/>
        <v>#N/A</v>
      </c>
      <c r="IL55" s="169" t="e">
        <f t="shared" si="105"/>
        <v>#N/A</v>
      </c>
      <c r="IM55" s="169" t="e">
        <f t="shared" si="105"/>
        <v>#N/A</v>
      </c>
      <c r="IN55" s="169" t="e">
        <f t="shared" si="105"/>
        <v>#N/A</v>
      </c>
      <c r="IO55" s="169" t="e">
        <f t="shared" si="105"/>
        <v>#N/A</v>
      </c>
      <c r="IP55" s="169" t="e">
        <f t="shared" si="112"/>
        <v>#N/A</v>
      </c>
      <c r="IQ55" s="169" t="e">
        <f t="shared" si="112"/>
        <v>#N/A</v>
      </c>
      <c r="IR55" s="169" t="e">
        <f t="shared" si="112"/>
        <v>#N/A</v>
      </c>
      <c r="IS55" s="169" t="e">
        <f t="shared" si="112"/>
        <v>#N/A</v>
      </c>
      <c r="IT55" s="169" t="e">
        <f t="shared" si="112"/>
        <v>#N/A</v>
      </c>
      <c r="IU55" s="169" t="e">
        <f t="shared" si="112"/>
        <v>#N/A</v>
      </c>
      <c r="IV55" s="169" t="e">
        <f t="shared" si="112"/>
        <v>#N/A</v>
      </c>
      <c r="IW55" s="169" t="e">
        <f t="shared" si="112"/>
        <v>#N/A</v>
      </c>
      <c r="IX55" s="169" t="e">
        <f t="shared" si="112"/>
        <v>#N/A</v>
      </c>
      <c r="IY55" s="169" t="e">
        <f t="shared" si="112"/>
        <v>#N/A</v>
      </c>
      <c r="IZ55" s="169" t="e">
        <f t="shared" si="112"/>
        <v>#N/A</v>
      </c>
      <c r="JA55" s="169" t="e">
        <f t="shared" si="112"/>
        <v>#N/A</v>
      </c>
      <c r="JB55" s="169" t="e">
        <f t="shared" si="112"/>
        <v>#N/A</v>
      </c>
      <c r="JC55" s="169" t="e">
        <f t="shared" si="112"/>
        <v>#N/A</v>
      </c>
      <c r="JD55" s="169" t="e">
        <f t="shared" si="112"/>
        <v>#N/A</v>
      </c>
      <c r="JE55" s="169" t="e">
        <f t="shared" si="120"/>
        <v>#N/A</v>
      </c>
      <c r="JF55" s="169" t="e">
        <f t="shared" si="120"/>
        <v>#N/A</v>
      </c>
      <c r="JG55" s="169" t="e">
        <f t="shared" si="120"/>
        <v>#N/A</v>
      </c>
      <c r="JH55" s="169" t="e">
        <f t="shared" si="120"/>
        <v>#N/A</v>
      </c>
      <c r="JI55" s="169" t="e">
        <f t="shared" si="120"/>
        <v>#N/A</v>
      </c>
      <c r="JJ55" s="169" t="e">
        <f t="shared" si="120"/>
        <v>#N/A</v>
      </c>
      <c r="JK55" s="169" t="e">
        <f t="shared" si="120"/>
        <v>#N/A</v>
      </c>
      <c r="JL55" s="169" t="e">
        <f t="shared" si="120"/>
        <v>#N/A</v>
      </c>
      <c r="JM55" s="169" t="e">
        <f t="shared" si="120"/>
        <v>#N/A</v>
      </c>
      <c r="JN55" s="169" t="e">
        <f t="shared" si="120"/>
        <v>#N/A</v>
      </c>
      <c r="JO55" s="169" t="e">
        <f t="shared" si="120"/>
        <v>#N/A</v>
      </c>
      <c r="JP55" s="169" t="e">
        <f t="shared" si="120"/>
        <v>#N/A</v>
      </c>
      <c r="JQ55" s="169" t="e">
        <f t="shared" si="120"/>
        <v>#N/A</v>
      </c>
      <c r="JR55" s="169" t="e">
        <f t="shared" si="120"/>
        <v>#N/A</v>
      </c>
      <c r="JS55" s="169" t="e">
        <f t="shared" si="120"/>
        <v>#N/A</v>
      </c>
      <c r="JT55" s="169" t="e">
        <f t="shared" si="113"/>
        <v>#N/A</v>
      </c>
      <c r="JU55" s="169" t="e">
        <f t="shared" si="113"/>
        <v>#N/A</v>
      </c>
      <c r="JV55" s="169" t="e">
        <f t="shared" si="113"/>
        <v>#N/A</v>
      </c>
      <c r="JW55" s="169" t="e">
        <f t="shared" si="113"/>
        <v>#N/A</v>
      </c>
      <c r="JX55" s="169" t="e">
        <f t="shared" si="113"/>
        <v>#N/A</v>
      </c>
      <c r="JY55" s="169" t="e">
        <f t="shared" si="113"/>
        <v>#N/A</v>
      </c>
      <c r="JZ55" s="169" t="e">
        <f t="shared" si="113"/>
        <v>#N/A</v>
      </c>
      <c r="KA55" s="169" t="e">
        <f t="shared" si="113"/>
        <v>#N/A</v>
      </c>
      <c r="KB55" s="169" t="e">
        <f t="shared" si="113"/>
        <v>#N/A</v>
      </c>
      <c r="KC55" s="169" t="e">
        <f t="shared" si="113"/>
        <v>#N/A</v>
      </c>
      <c r="KD55" s="169" t="e">
        <f t="shared" si="113"/>
        <v>#N/A</v>
      </c>
      <c r="KE55" s="169" t="e">
        <f t="shared" si="113"/>
        <v>#N/A</v>
      </c>
      <c r="KF55" s="169" t="e">
        <f t="shared" si="113"/>
        <v>#N/A</v>
      </c>
      <c r="KG55" s="169" t="e">
        <f t="shared" si="113"/>
        <v>#N/A</v>
      </c>
      <c r="KH55" s="169" t="e">
        <f t="shared" si="113"/>
        <v>#N/A</v>
      </c>
      <c r="KI55" s="169" t="e">
        <f t="shared" si="113"/>
        <v>#N/A</v>
      </c>
      <c r="KJ55" s="169" t="e">
        <f t="shared" si="121"/>
        <v>#N/A</v>
      </c>
      <c r="KK55" s="169" t="e">
        <f t="shared" si="121"/>
        <v>#N/A</v>
      </c>
      <c r="KL55" s="169" t="e">
        <f t="shared" si="121"/>
        <v>#N/A</v>
      </c>
      <c r="KM55" s="169" t="e">
        <f t="shared" si="121"/>
        <v>#N/A</v>
      </c>
      <c r="KN55" s="169" t="e">
        <f t="shared" si="121"/>
        <v>#N/A</v>
      </c>
      <c r="KO55" s="169" t="e">
        <f t="shared" si="121"/>
        <v>#N/A</v>
      </c>
      <c r="KP55" s="169" t="e">
        <f t="shared" si="121"/>
        <v>#N/A</v>
      </c>
      <c r="KQ55" s="169" t="e">
        <f t="shared" si="121"/>
        <v>#N/A</v>
      </c>
      <c r="KR55" s="169" t="e">
        <f t="shared" si="121"/>
        <v>#N/A</v>
      </c>
      <c r="KS55" s="169" t="e">
        <f t="shared" si="121"/>
        <v>#N/A</v>
      </c>
      <c r="KT55" s="169" t="e">
        <f t="shared" si="121"/>
        <v>#N/A</v>
      </c>
      <c r="KU55" s="169" t="e">
        <f t="shared" si="121"/>
        <v>#N/A</v>
      </c>
      <c r="KV55" s="169" t="e">
        <f t="shared" si="121"/>
        <v>#N/A</v>
      </c>
      <c r="KW55" s="169" t="e">
        <f t="shared" si="121"/>
        <v>#N/A</v>
      </c>
      <c r="KX55" s="169" t="e">
        <f t="shared" si="121"/>
        <v>#N/A</v>
      </c>
      <c r="KY55" s="169" t="e">
        <f t="shared" si="121"/>
        <v>#N/A</v>
      </c>
      <c r="KZ55" s="169" t="e">
        <f t="shared" si="114"/>
        <v>#N/A</v>
      </c>
      <c r="LA55" s="169" t="e">
        <f t="shared" si="114"/>
        <v>#N/A</v>
      </c>
      <c r="LB55" s="169" t="e">
        <f t="shared" si="114"/>
        <v>#N/A</v>
      </c>
      <c r="LC55" s="169" t="e">
        <f t="shared" si="114"/>
        <v>#N/A</v>
      </c>
      <c r="LD55" s="169" t="e">
        <f t="shared" si="114"/>
        <v>#N/A</v>
      </c>
      <c r="LE55" s="169" t="e">
        <f t="shared" si="114"/>
        <v>#N/A</v>
      </c>
      <c r="LF55" s="169" t="e">
        <f t="shared" si="114"/>
        <v>#N/A</v>
      </c>
      <c r="LG55" s="169" t="e">
        <f t="shared" si="114"/>
        <v>#N/A</v>
      </c>
      <c r="LH55" s="169" t="e">
        <f t="shared" si="114"/>
        <v>#N/A</v>
      </c>
      <c r="LI55" s="169" t="e">
        <f t="shared" si="114"/>
        <v>#N/A</v>
      </c>
      <c r="LJ55" s="169" t="e">
        <f t="shared" si="114"/>
        <v>#N/A</v>
      </c>
      <c r="LK55" s="169" t="e">
        <f t="shared" si="114"/>
        <v>#N/A</v>
      </c>
      <c r="LL55" s="169" t="e">
        <f t="shared" si="114"/>
        <v>#N/A</v>
      </c>
      <c r="LM55" s="169" t="e">
        <f t="shared" si="114"/>
        <v>#N/A</v>
      </c>
      <c r="LN55" s="169" t="e">
        <f t="shared" si="114"/>
        <v>#N/A</v>
      </c>
      <c r="LO55" s="169" t="e">
        <f t="shared" si="122"/>
        <v>#N/A</v>
      </c>
      <c r="LP55" s="169" t="e">
        <f t="shared" si="122"/>
        <v>#N/A</v>
      </c>
      <c r="LQ55" s="169" t="e">
        <f t="shared" si="123"/>
        <v>#N/A</v>
      </c>
      <c r="LR55" s="169" t="e">
        <f t="shared" si="123"/>
        <v>#N/A</v>
      </c>
      <c r="LS55" s="169" t="e">
        <f t="shared" si="123"/>
        <v>#N/A</v>
      </c>
      <c r="LT55" s="169" t="e">
        <f t="shared" si="123"/>
        <v>#N/A</v>
      </c>
      <c r="LU55" s="169" t="e">
        <f t="shared" si="123"/>
        <v>#N/A</v>
      </c>
      <c r="LV55" s="169" t="e">
        <f t="shared" si="123"/>
        <v>#N/A</v>
      </c>
      <c r="LW55" s="169" t="e">
        <f t="shared" si="123"/>
        <v>#N/A</v>
      </c>
      <c r="LX55" s="169" t="e">
        <f t="shared" si="123"/>
        <v>#N/A</v>
      </c>
      <c r="LY55" s="169" t="e">
        <f t="shared" si="123"/>
        <v>#N/A</v>
      </c>
      <c r="LZ55" s="169" t="e">
        <f t="shared" si="123"/>
        <v>#N/A</v>
      </c>
      <c r="MA55" s="169" t="e">
        <f t="shared" si="123"/>
        <v>#N/A</v>
      </c>
      <c r="MB55" s="169" t="e">
        <f t="shared" si="123"/>
        <v>#N/A</v>
      </c>
      <c r="MC55" s="169" t="e">
        <f t="shared" si="123"/>
        <v>#N/A</v>
      </c>
      <c r="MD55" s="169" t="e">
        <f t="shared" si="123"/>
        <v>#N/A</v>
      </c>
      <c r="ME55" s="169" t="e">
        <f t="shared" si="123"/>
        <v>#N/A</v>
      </c>
      <c r="MF55" s="169" t="e">
        <f t="shared" si="115"/>
        <v>#N/A</v>
      </c>
      <c r="MG55" s="169" t="e">
        <f t="shared" si="115"/>
        <v>#N/A</v>
      </c>
      <c r="MH55" s="169" t="e">
        <f t="shared" si="115"/>
        <v>#N/A</v>
      </c>
      <c r="MI55" s="169" t="e">
        <f t="shared" si="115"/>
        <v>#N/A</v>
      </c>
      <c r="MJ55" s="169" t="e">
        <f t="shared" si="115"/>
        <v>#N/A</v>
      </c>
      <c r="MK55" s="169" t="e">
        <f t="shared" si="115"/>
        <v>#N/A</v>
      </c>
      <c r="ML55" s="169" t="e">
        <f t="shared" si="115"/>
        <v>#N/A</v>
      </c>
      <c r="MM55" s="169" t="e">
        <f t="shared" si="115"/>
        <v>#N/A</v>
      </c>
      <c r="MN55" s="169" t="e">
        <f t="shared" si="115"/>
        <v>#N/A</v>
      </c>
      <c r="MO55" s="169" t="e">
        <f t="shared" si="115"/>
        <v>#N/A</v>
      </c>
      <c r="MP55" s="169" t="e">
        <f t="shared" si="115"/>
        <v>#N/A</v>
      </c>
      <c r="MQ55" s="169" t="e">
        <f t="shared" si="115"/>
        <v>#N/A</v>
      </c>
      <c r="MR55" s="169" t="e">
        <f t="shared" si="115"/>
        <v>#N/A</v>
      </c>
      <c r="MS55" s="169" t="e">
        <f t="shared" si="115"/>
        <v>#N/A</v>
      </c>
      <c r="MT55" s="169" t="e">
        <f t="shared" si="115"/>
        <v>#N/A</v>
      </c>
      <c r="MU55" s="169" t="e">
        <f t="shared" si="115"/>
        <v>#N/A</v>
      </c>
      <c r="MV55" s="169" t="e">
        <f t="shared" si="124"/>
        <v>#N/A</v>
      </c>
      <c r="MW55" s="169" t="e">
        <f t="shared" si="124"/>
        <v>#N/A</v>
      </c>
      <c r="MX55" s="169" t="e">
        <f t="shared" si="124"/>
        <v>#N/A</v>
      </c>
      <c r="MY55" s="169" t="e">
        <f t="shared" si="124"/>
        <v>#N/A</v>
      </c>
      <c r="MZ55" s="169" t="e">
        <f t="shared" si="124"/>
        <v>#N/A</v>
      </c>
      <c r="NA55" s="169" t="e">
        <f t="shared" si="124"/>
        <v>#N/A</v>
      </c>
      <c r="NB55" s="169" t="e">
        <f t="shared" si="124"/>
        <v>#N/A</v>
      </c>
      <c r="NC55" s="169" t="e">
        <f t="shared" si="124"/>
        <v>#N/A</v>
      </c>
      <c r="ND55" s="169" t="e">
        <f t="shared" si="124"/>
        <v>#N/A</v>
      </c>
      <c r="NE55" s="169" t="e">
        <f t="shared" si="124"/>
        <v>#N/A</v>
      </c>
      <c r="NF55" s="169" t="e">
        <f t="shared" si="124"/>
        <v>#N/A</v>
      </c>
      <c r="NG55" s="169" t="e">
        <f t="shared" si="124"/>
        <v>#N/A</v>
      </c>
      <c r="NH55" s="169" t="e">
        <f t="shared" si="124"/>
        <v>#N/A</v>
      </c>
      <c r="NI55" s="169" t="e">
        <f t="shared" si="124"/>
        <v>#N/A</v>
      </c>
      <c r="NJ55" s="169" t="e">
        <f t="shared" si="124"/>
        <v>#N/A</v>
      </c>
      <c r="NK55" s="169" t="e">
        <f t="shared" si="124"/>
        <v>#N/A</v>
      </c>
      <c r="NL55" s="169" t="e">
        <f t="shared" si="116"/>
        <v>#N/A</v>
      </c>
      <c r="NM55" s="169" t="e">
        <f t="shared" si="116"/>
        <v>#N/A</v>
      </c>
      <c r="NN55" s="169" t="e">
        <f t="shared" si="116"/>
        <v>#N/A</v>
      </c>
      <c r="NO55" s="169" t="e">
        <f t="shared" si="116"/>
        <v>#N/A</v>
      </c>
      <c r="NP55" s="169" t="e">
        <f t="shared" si="116"/>
        <v>#N/A</v>
      </c>
      <c r="NQ55" s="169" t="e">
        <f t="shared" si="116"/>
        <v>#N/A</v>
      </c>
      <c r="NR55" s="169" t="e">
        <f t="shared" si="116"/>
        <v>#N/A</v>
      </c>
      <c r="NS55" s="169" t="e">
        <f t="shared" si="116"/>
        <v>#N/A</v>
      </c>
      <c r="NT55" s="169" t="e">
        <f t="shared" si="116"/>
        <v>#N/A</v>
      </c>
      <c r="NU55" s="169" t="e">
        <f t="shared" si="116"/>
        <v>#N/A</v>
      </c>
      <c r="NV55" s="169" t="e">
        <f t="shared" si="116"/>
        <v>#N/A</v>
      </c>
      <c r="NW55" s="169" t="e">
        <f t="shared" si="116"/>
        <v>#N/A</v>
      </c>
      <c r="NX55" s="169" t="e">
        <f t="shared" si="116"/>
        <v>#N/A</v>
      </c>
      <c r="NY55" s="169" t="e">
        <f t="shared" si="116"/>
        <v>#N/A</v>
      </c>
      <c r="NZ55" s="169" t="e">
        <f t="shared" si="116"/>
        <v>#N/A</v>
      </c>
      <c r="OA55" s="169" t="e">
        <f t="shared" si="125"/>
        <v>#N/A</v>
      </c>
      <c r="OB55" s="169" t="e">
        <f t="shared" si="125"/>
        <v>#N/A</v>
      </c>
      <c r="OC55" s="169" t="e">
        <f t="shared" si="126"/>
        <v>#N/A</v>
      </c>
      <c r="OD55" s="169" t="e">
        <f t="shared" si="126"/>
        <v>#N/A</v>
      </c>
      <c r="OE55" s="169" t="e">
        <f t="shared" si="126"/>
        <v>#N/A</v>
      </c>
      <c r="OF55" s="169" t="e">
        <f t="shared" si="126"/>
        <v>#N/A</v>
      </c>
      <c r="OG55" s="169" t="e">
        <f t="shared" si="126"/>
        <v>#N/A</v>
      </c>
      <c r="OH55" s="169" t="e">
        <f t="shared" si="126"/>
        <v>#N/A</v>
      </c>
      <c r="OI55" s="169" t="e">
        <f t="shared" si="126"/>
        <v>#N/A</v>
      </c>
      <c r="OJ55" s="169" t="e">
        <f t="shared" si="126"/>
        <v>#N/A</v>
      </c>
      <c r="OK55" s="169" t="e">
        <f t="shared" si="126"/>
        <v>#N/A</v>
      </c>
      <c r="OL55" s="169" t="e">
        <f t="shared" si="126"/>
        <v>#N/A</v>
      </c>
      <c r="OM55" s="169" t="e">
        <f t="shared" si="126"/>
        <v>#N/A</v>
      </c>
      <c r="ON55" s="169" t="e">
        <f t="shared" si="126"/>
        <v>#N/A</v>
      </c>
      <c r="OO55" s="169" t="e">
        <f t="shared" si="126"/>
        <v>#N/A</v>
      </c>
      <c r="OP55" s="169" t="e">
        <f t="shared" si="126"/>
        <v>#N/A</v>
      </c>
      <c r="OQ55" s="169" t="e">
        <f t="shared" si="126"/>
        <v>#N/A</v>
      </c>
      <c r="OR55" s="169" t="e">
        <f t="shared" si="117"/>
        <v>#N/A</v>
      </c>
      <c r="OS55" s="169" t="e">
        <f t="shared" si="117"/>
        <v>#N/A</v>
      </c>
      <c r="OT55" s="169" t="e">
        <f t="shared" si="117"/>
        <v>#N/A</v>
      </c>
      <c r="OU55" s="169" t="e">
        <f t="shared" si="117"/>
        <v>#N/A</v>
      </c>
      <c r="OV55" s="169" t="e">
        <f t="shared" si="117"/>
        <v>#N/A</v>
      </c>
      <c r="OW55" s="169" t="e">
        <f t="shared" si="117"/>
        <v>#N/A</v>
      </c>
      <c r="OX55" s="169" t="e">
        <f t="shared" si="117"/>
        <v>#N/A</v>
      </c>
      <c r="OY55" s="169" t="e">
        <f t="shared" si="117"/>
        <v>#N/A</v>
      </c>
      <c r="OZ55" s="169" t="e">
        <f t="shared" si="117"/>
        <v>#N/A</v>
      </c>
      <c r="PA55" s="169" t="e">
        <f t="shared" si="117"/>
        <v>#N/A</v>
      </c>
      <c r="PB55" s="169" t="e">
        <f t="shared" si="117"/>
        <v>#N/A</v>
      </c>
      <c r="PC55" s="169" t="e">
        <f t="shared" si="117"/>
        <v>#N/A</v>
      </c>
      <c r="PD55" s="169" t="e">
        <f t="shared" si="117"/>
        <v>#N/A</v>
      </c>
      <c r="PE55" s="169" t="e">
        <f t="shared" si="117"/>
        <v>#N/A</v>
      </c>
      <c r="PF55" s="169" t="e">
        <f t="shared" si="117"/>
        <v>#N/A</v>
      </c>
      <c r="PG55" s="169" t="e">
        <f t="shared" si="117"/>
        <v>#N/A</v>
      </c>
      <c r="PH55" s="169" t="e">
        <f t="shared" si="127"/>
        <v>#N/A</v>
      </c>
      <c r="PI55" s="169" t="e">
        <f t="shared" si="127"/>
        <v>#N/A</v>
      </c>
      <c r="PJ55" s="169" t="e">
        <f t="shared" si="127"/>
        <v>#N/A</v>
      </c>
      <c r="PK55" s="169" t="e">
        <f t="shared" si="127"/>
        <v>#N/A</v>
      </c>
      <c r="PL55" s="169" t="e">
        <f t="shared" si="127"/>
        <v>#N/A</v>
      </c>
      <c r="PM55" s="169" t="e">
        <f t="shared" si="127"/>
        <v>#N/A</v>
      </c>
      <c r="PN55" s="169" t="e">
        <f t="shared" si="127"/>
        <v>#N/A</v>
      </c>
      <c r="PO55" s="169" t="e">
        <f t="shared" si="127"/>
        <v>#N/A</v>
      </c>
    </row>
    <row r="56" spans="1:431" hidden="1" x14ac:dyDescent="0.75">
      <c r="A56" s="390"/>
      <c r="B56" s="396" t="str">
        <f>IF($R56="","",ROUND(_xlfn.NORM.INV(ABS(VLOOKUP($T$1,VLookups!$A$43:$B$44,2,FALSE)-B$2),$N56,$R56),0))</f>
        <v/>
      </c>
      <c r="C56" s="403" t="str">
        <f t="shared" si="96"/>
        <v/>
      </c>
      <c r="D56" s="404" t="str">
        <f t="shared" si="97"/>
        <v/>
      </c>
      <c r="E56" s="109"/>
      <c r="F56" s="117"/>
      <c r="G56" s="122" t="str">
        <f t="shared" si="32"/>
        <v/>
      </c>
      <c r="H56" s="95"/>
      <c r="I56" s="122" t="str">
        <f t="shared" si="33"/>
        <v/>
      </c>
      <c r="J56" s="117"/>
      <c r="K56" s="110"/>
      <c r="L56" s="124" t="str">
        <f t="shared" si="0"/>
        <v/>
      </c>
      <c r="M56" s="124" t="str">
        <f t="shared" si="1"/>
        <v/>
      </c>
      <c r="N56" s="73" t="str">
        <f t="shared" si="34"/>
        <v/>
      </c>
      <c r="O56" s="23"/>
      <c r="P56" s="57"/>
      <c r="Q56" s="280"/>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5"/>
        <v/>
      </c>
      <c r="AD56" s="49" t="str">
        <f t="shared" si="104"/>
        <v/>
      </c>
      <c r="AE56" s="49" t="str">
        <f t="shared" si="104"/>
        <v/>
      </c>
      <c r="AF56" s="49" t="str">
        <f t="shared" si="104"/>
        <v/>
      </c>
      <c r="AG56" s="49" t="str">
        <f t="shared" si="104"/>
        <v/>
      </c>
      <c r="AH56" s="49" t="str">
        <f t="shared" si="104"/>
        <v/>
      </c>
      <c r="AI56" s="49" t="str">
        <f t="shared" si="104"/>
        <v/>
      </c>
      <c r="AJ56" s="49" t="str">
        <f t="shared" si="104"/>
        <v/>
      </c>
      <c r="AK56" s="49" t="str">
        <f t="shared" si="104"/>
        <v/>
      </c>
      <c r="AL56" s="49" t="str">
        <f t="shared" si="104"/>
        <v/>
      </c>
      <c r="AM56" s="49" t="str">
        <f t="shared" si="104"/>
        <v/>
      </c>
      <c r="AN56" s="49" t="str">
        <f t="shared" si="104"/>
        <v/>
      </c>
      <c r="AO56" s="49" t="str">
        <f t="shared" si="104"/>
        <v/>
      </c>
      <c r="AP56" s="49" t="str">
        <f t="shared" si="104"/>
        <v/>
      </c>
      <c r="AQ56" s="49" t="str">
        <f t="shared" si="104"/>
        <v/>
      </c>
      <c r="AR56" s="49" t="str">
        <f t="shared" si="104"/>
        <v/>
      </c>
      <c r="AS56" s="49" t="str">
        <f t="shared" ref="AS56:BH71" si="133">IF(ISNONTEXT($AC56),AT56-$AC56,"")</f>
        <v/>
      </c>
      <c r="AT56" s="49" t="str">
        <f t="shared" si="133"/>
        <v/>
      </c>
      <c r="AU56" s="49" t="str">
        <f t="shared" si="133"/>
        <v/>
      </c>
      <c r="AV56" s="49" t="str">
        <f t="shared" si="133"/>
        <v/>
      </c>
      <c r="AW56" s="49" t="str">
        <f t="shared" si="133"/>
        <v/>
      </c>
      <c r="AX56" s="49" t="str">
        <f t="shared" si="133"/>
        <v/>
      </c>
      <c r="AY56" s="49" t="str">
        <f t="shared" si="133"/>
        <v/>
      </c>
      <c r="AZ56" s="49" t="str">
        <f t="shared" si="133"/>
        <v/>
      </c>
      <c r="BA56" s="49" t="str">
        <f t="shared" si="133"/>
        <v/>
      </c>
      <c r="BB56" s="49" t="str">
        <f t="shared" si="133"/>
        <v/>
      </c>
      <c r="BC56" s="49" t="str">
        <f t="shared" si="133"/>
        <v/>
      </c>
      <c r="BD56" s="49" t="str">
        <f t="shared" si="133"/>
        <v/>
      </c>
      <c r="BE56" s="49" t="str">
        <f t="shared" si="133"/>
        <v/>
      </c>
      <c r="BF56" s="49" t="str">
        <f t="shared" si="133"/>
        <v/>
      </c>
      <c r="BG56" s="49" t="str">
        <f t="shared" si="133"/>
        <v/>
      </c>
      <c r="BH56" s="49" t="str">
        <f t="shared" si="133"/>
        <v/>
      </c>
      <c r="BI56" s="49" t="str">
        <f t="shared" ref="BI56:BX71" si="134">IF(ISNONTEXT($AC56),BJ56-$AC56,"")</f>
        <v/>
      </c>
      <c r="BJ56" s="49" t="str">
        <f t="shared" si="134"/>
        <v/>
      </c>
      <c r="BK56" s="49" t="str">
        <f t="shared" si="134"/>
        <v/>
      </c>
      <c r="BL56" s="49" t="str">
        <f t="shared" si="134"/>
        <v/>
      </c>
      <c r="BM56" s="49" t="str">
        <f t="shared" si="134"/>
        <v/>
      </c>
      <c r="BN56" s="49" t="str">
        <f t="shared" si="134"/>
        <v/>
      </c>
      <c r="BO56" s="49" t="str">
        <f t="shared" si="134"/>
        <v/>
      </c>
      <c r="BP56" s="49" t="str">
        <f t="shared" si="134"/>
        <v/>
      </c>
      <c r="BQ56" s="49" t="str">
        <f t="shared" si="134"/>
        <v/>
      </c>
      <c r="BR56" s="49" t="str">
        <f t="shared" si="134"/>
        <v/>
      </c>
      <c r="BS56" s="49" t="str">
        <f t="shared" si="134"/>
        <v/>
      </c>
      <c r="BT56" s="49" t="str">
        <f t="shared" si="134"/>
        <v/>
      </c>
      <c r="BU56" s="49" t="str">
        <f t="shared" si="134"/>
        <v/>
      </c>
      <c r="BV56" s="49" t="str">
        <f t="shared" si="134"/>
        <v/>
      </c>
      <c r="BW56" s="49" t="str">
        <f t="shared" si="134"/>
        <v/>
      </c>
      <c r="BX56" s="49" t="str">
        <f t="shared" si="134"/>
        <v/>
      </c>
      <c r="BY56" s="49" t="str">
        <f t="shared" si="131"/>
        <v/>
      </c>
      <c r="BZ56" s="49" t="str">
        <f t="shared" si="131"/>
        <v/>
      </c>
      <c r="CA56" s="49" t="str">
        <f t="shared" si="131"/>
        <v/>
      </c>
      <c r="CB56" s="49" t="str">
        <f t="shared" si="131"/>
        <v/>
      </c>
      <c r="CC56" s="49" t="str">
        <f t="shared" si="131"/>
        <v/>
      </c>
      <c r="CD56" s="49" t="str">
        <f t="shared" si="131"/>
        <v/>
      </c>
      <c r="CE56" s="49" t="str">
        <f t="shared" si="131"/>
        <v/>
      </c>
      <c r="CF56" s="49" t="str">
        <f t="shared" si="131"/>
        <v/>
      </c>
      <c r="CG56" s="49" t="str">
        <f t="shared" si="131"/>
        <v/>
      </c>
      <c r="CH56" s="49" t="str">
        <f t="shared" si="131"/>
        <v/>
      </c>
      <c r="CI56" s="49" t="str">
        <f t="shared" si="131"/>
        <v/>
      </c>
      <c r="CJ56" s="49" t="str">
        <f t="shared" si="131"/>
        <v/>
      </c>
      <c r="CK56" s="49" t="str">
        <f t="shared" si="131"/>
        <v/>
      </c>
      <c r="CL56" s="49" t="str">
        <f t="shared" si="131"/>
        <v/>
      </c>
      <c r="CM56" s="49" t="str">
        <f t="shared" si="131"/>
        <v/>
      </c>
      <c r="CN56" s="49" t="str">
        <f t="shared" ref="CN56:DC71" si="135">IF(ISNONTEXT($AC56),CO56-$AC56,"")</f>
        <v/>
      </c>
      <c r="CO56" s="49" t="str">
        <f t="shared" si="135"/>
        <v/>
      </c>
      <c r="CP56" s="49" t="str">
        <f t="shared" si="135"/>
        <v/>
      </c>
      <c r="CQ56" s="49" t="str">
        <f t="shared" si="135"/>
        <v/>
      </c>
      <c r="CR56" s="49" t="str">
        <f t="shared" si="135"/>
        <v/>
      </c>
      <c r="CS56" s="49" t="str">
        <f t="shared" si="135"/>
        <v/>
      </c>
      <c r="CT56" s="49" t="str">
        <f t="shared" si="135"/>
        <v/>
      </c>
      <c r="CU56" s="49" t="str">
        <f t="shared" si="135"/>
        <v/>
      </c>
      <c r="CV56" s="49" t="str">
        <f t="shared" si="135"/>
        <v/>
      </c>
      <c r="CW56" s="49" t="str">
        <f t="shared" si="135"/>
        <v/>
      </c>
      <c r="CX56" s="49" t="str">
        <f t="shared" si="135"/>
        <v/>
      </c>
      <c r="CY56" s="49" t="str">
        <f t="shared" si="135"/>
        <v/>
      </c>
      <c r="CZ56" s="49" t="str">
        <f t="shared" si="135"/>
        <v/>
      </c>
      <c r="DA56" s="49" t="str">
        <f t="shared" si="135"/>
        <v/>
      </c>
      <c r="DB56" s="49" t="str">
        <f t="shared" si="135"/>
        <v/>
      </c>
      <c r="DC56" s="49" t="str">
        <f t="shared" si="135"/>
        <v/>
      </c>
      <c r="DD56" s="49" t="str">
        <f t="shared" ref="DD56:DS71" si="136">IF(ISNONTEXT($AC56),DE56-$AC56,"")</f>
        <v/>
      </c>
      <c r="DE56" s="49" t="str">
        <f t="shared" si="136"/>
        <v/>
      </c>
      <c r="DF56" s="49" t="str">
        <f t="shared" si="136"/>
        <v/>
      </c>
      <c r="DG56" s="49" t="str">
        <f t="shared" si="136"/>
        <v/>
      </c>
      <c r="DH56" s="49" t="str">
        <f t="shared" si="136"/>
        <v/>
      </c>
      <c r="DI56" s="49" t="str">
        <f t="shared" si="136"/>
        <v/>
      </c>
      <c r="DJ56" s="49" t="str">
        <f t="shared" si="136"/>
        <v/>
      </c>
      <c r="DK56" s="49" t="str">
        <f t="shared" si="136"/>
        <v/>
      </c>
      <c r="DL56" s="49" t="str">
        <f t="shared" si="136"/>
        <v/>
      </c>
      <c r="DM56" s="49" t="str">
        <f t="shared" si="136"/>
        <v/>
      </c>
      <c r="DN56" s="49" t="str">
        <f t="shared" si="136"/>
        <v/>
      </c>
      <c r="DO56" s="49" t="str">
        <f t="shared" si="136"/>
        <v/>
      </c>
      <c r="DP56" s="49" t="str">
        <f t="shared" si="136"/>
        <v/>
      </c>
      <c r="DQ56" s="49" t="str">
        <f t="shared" si="136"/>
        <v/>
      </c>
      <c r="DR56" s="49" t="str">
        <f t="shared" si="136"/>
        <v/>
      </c>
      <c r="DS56" s="49" t="str">
        <f t="shared" si="136"/>
        <v/>
      </c>
      <c r="DT56" s="49" t="str">
        <f t="shared" si="132"/>
        <v/>
      </c>
      <c r="DU56" s="49" t="str">
        <f t="shared" si="132"/>
        <v/>
      </c>
      <c r="DV56" s="49" t="str">
        <f t="shared" si="132"/>
        <v/>
      </c>
      <c r="DW56" s="49" t="str">
        <f t="shared" si="132"/>
        <v/>
      </c>
      <c r="DX56" s="49" t="str">
        <f t="shared" si="132"/>
        <v/>
      </c>
      <c r="DY56" s="49" t="str">
        <f t="shared" si="132"/>
        <v/>
      </c>
      <c r="DZ56" s="183" t="str">
        <f t="shared" si="37"/>
        <v/>
      </c>
      <c r="EA56" s="49" t="str">
        <f t="shared" si="129"/>
        <v/>
      </c>
      <c r="EB56" s="49" t="str">
        <f t="shared" si="129"/>
        <v/>
      </c>
      <c r="EC56" s="49" t="str">
        <f t="shared" si="129"/>
        <v/>
      </c>
      <c r="ED56" s="49" t="str">
        <f t="shared" si="129"/>
        <v/>
      </c>
      <c r="EE56" s="49" t="str">
        <f t="shared" si="129"/>
        <v/>
      </c>
      <c r="EF56" s="49" t="str">
        <f t="shared" si="129"/>
        <v/>
      </c>
      <c r="EG56" s="49" t="str">
        <f t="shared" si="129"/>
        <v/>
      </c>
      <c r="EH56" s="49" t="str">
        <f t="shared" si="129"/>
        <v/>
      </c>
      <c r="EI56" s="49" t="str">
        <f t="shared" si="129"/>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30"/>
        <v/>
      </c>
      <c r="ER56" s="49" t="str">
        <f t="shared" si="130"/>
        <v/>
      </c>
      <c r="ES56" s="49" t="str">
        <f t="shared" si="130"/>
        <v/>
      </c>
      <c r="ET56" s="49" t="str">
        <f t="shared" si="130"/>
        <v/>
      </c>
      <c r="EU56" s="49" t="str">
        <f t="shared" si="130"/>
        <v/>
      </c>
      <c r="EV56" s="49" t="str">
        <f t="shared" si="130"/>
        <v/>
      </c>
      <c r="EW56" s="49" t="str">
        <f t="shared" si="130"/>
        <v/>
      </c>
      <c r="EX56" s="49" t="str">
        <f t="shared" si="130"/>
        <v/>
      </c>
      <c r="EY56" s="49" t="str">
        <f t="shared" si="130"/>
        <v/>
      </c>
      <c r="EZ56" s="49" t="str">
        <f t="shared" si="130"/>
        <v/>
      </c>
      <c r="FA56" s="49" t="str">
        <f t="shared" si="130"/>
        <v/>
      </c>
      <c r="FB56" s="49" t="str">
        <f t="shared" si="130"/>
        <v/>
      </c>
      <c r="FC56" s="49" t="str">
        <f t="shared" si="130"/>
        <v/>
      </c>
      <c r="FD56" s="49" t="str">
        <f t="shared" si="130"/>
        <v/>
      </c>
      <c r="FE56" s="49" t="str">
        <f t="shared" si="128"/>
        <v/>
      </c>
      <c r="FF56" s="49" t="str">
        <f t="shared" si="119"/>
        <v/>
      </c>
      <c r="FG56" s="49" t="str">
        <f t="shared" si="119"/>
        <v/>
      </c>
      <c r="FH56" s="49" t="str">
        <f t="shared" si="119"/>
        <v/>
      </c>
      <c r="FI56" s="49" t="str">
        <f t="shared" si="119"/>
        <v/>
      </c>
      <c r="FJ56" s="49" t="str">
        <f t="shared" si="119"/>
        <v/>
      </c>
      <c r="FK56" s="49" t="str">
        <f t="shared" si="119"/>
        <v/>
      </c>
      <c r="FL56" s="49" t="str">
        <f t="shared" si="119"/>
        <v/>
      </c>
      <c r="FM56" s="49" t="str">
        <f t="shared" si="119"/>
        <v/>
      </c>
      <c r="FN56" s="49" t="str">
        <f t="shared" si="119"/>
        <v/>
      </c>
      <c r="FO56" s="49" t="str">
        <f t="shared" si="119"/>
        <v/>
      </c>
      <c r="FP56" s="49" t="str">
        <f t="shared" si="119"/>
        <v/>
      </c>
      <c r="FQ56" s="49" t="str">
        <f t="shared" si="108"/>
        <v/>
      </c>
      <c r="FR56" s="49" t="str">
        <f t="shared" si="108"/>
        <v/>
      </c>
      <c r="FS56" s="49" t="str">
        <f t="shared" si="108"/>
        <v/>
      </c>
      <c r="FT56" s="49" t="str">
        <f t="shared" si="108"/>
        <v/>
      </c>
      <c r="FU56" s="49" t="str">
        <f t="shared" si="108"/>
        <v/>
      </c>
      <c r="FV56" s="49" t="str">
        <f t="shared" si="108"/>
        <v/>
      </c>
      <c r="FW56" s="49" t="str">
        <f t="shared" si="108"/>
        <v/>
      </c>
      <c r="FX56" s="49" t="str">
        <f t="shared" si="108"/>
        <v/>
      </c>
      <c r="FY56" s="49" t="str">
        <f t="shared" si="108"/>
        <v/>
      </c>
      <c r="FZ56" s="49" t="str">
        <f t="shared" si="108"/>
        <v/>
      </c>
      <c r="GA56" s="49" t="str">
        <f t="shared" si="108"/>
        <v/>
      </c>
      <c r="GB56" s="49" t="str">
        <f t="shared" si="108"/>
        <v/>
      </c>
      <c r="GC56" s="49" t="str">
        <f t="shared" si="108"/>
        <v/>
      </c>
      <c r="GD56" s="49" t="str">
        <f t="shared" si="108"/>
        <v/>
      </c>
      <c r="GE56" s="49" t="str">
        <f t="shared" si="108"/>
        <v/>
      </c>
      <c r="GF56" s="49" t="str">
        <f t="shared" si="108"/>
        <v/>
      </c>
      <c r="GG56" s="49" t="str">
        <f t="shared" si="109"/>
        <v/>
      </c>
      <c r="GH56" s="49" t="str">
        <f t="shared" si="109"/>
        <v/>
      </c>
      <c r="GI56" s="49" t="str">
        <f t="shared" si="109"/>
        <v/>
      </c>
      <c r="GJ56" s="49" t="str">
        <f t="shared" si="109"/>
        <v/>
      </c>
      <c r="GK56" s="49" t="str">
        <f t="shared" si="109"/>
        <v/>
      </c>
      <c r="GL56" s="49" t="str">
        <f t="shared" si="109"/>
        <v/>
      </c>
      <c r="GM56" s="49" t="str">
        <f t="shared" si="109"/>
        <v/>
      </c>
      <c r="GN56" s="49" t="str">
        <f t="shared" si="109"/>
        <v/>
      </c>
      <c r="GO56" s="49" t="str">
        <f t="shared" si="109"/>
        <v/>
      </c>
      <c r="GP56" s="49" t="str">
        <f t="shared" si="109"/>
        <v/>
      </c>
      <c r="GQ56" s="49" t="str">
        <f t="shared" si="109"/>
        <v/>
      </c>
      <c r="GR56" s="49" t="str">
        <f t="shared" si="109"/>
        <v/>
      </c>
      <c r="GS56" s="49" t="str">
        <f t="shared" si="109"/>
        <v/>
      </c>
      <c r="GT56" s="49" t="str">
        <f t="shared" si="109"/>
        <v/>
      </c>
      <c r="GU56" s="49" t="str">
        <f t="shared" si="109"/>
        <v/>
      </c>
      <c r="GV56" s="49" t="str">
        <f t="shared" si="109"/>
        <v/>
      </c>
      <c r="GW56" s="49" t="str">
        <f t="shared" si="110"/>
        <v/>
      </c>
      <c r="GX56" s="49" t="str">
        <f t="shared" si="110"/>
        <v/>
      </c>
      <c r="GY56" s="49" t="str">
        <f t="shared" si="110"/>
        <v/>
      </c>
      <c r="GZ56" s="49" t="str">
        <f t="shared" si="110"/>
        <v/>
      </c>
      <c r="HA56" s="49" t="str">
        <f t="shared" si="110"/>
        <v/>
      </c>
      <c r="HB56" s="49" t="str">
        <f t="shared" si="110"/>
        <v/>
      </c>
      <c r="HC56" s="49" t="str">
        <f t="shared" si="110"/>
        <v/>
      </c>
      <c r="HD56" s="49" t="str">
        <f t="shared" si="110"/>
        <v/>
      </c>
      <c r="HE56" s="49" t="str">
        <f t="shared" si="110"/>
        <v/>
      </c>
      <c r="HF56" s="49" t="str">
        <f t="shared" si="110"/>
        <v/>
      </c>
      <c r="HG56" s="49" t="str">
        <f t="shared" si="110"/>
        <v/>
      </c>
      <c r="HH56" s="49" t="str">
        <f t="shared" si="110"/>
        <v/>
      </c>
      <c r="HI56" s="49" t="str">
        <f t="shared" si="110"/>
        <v/>
      </c>
      <c r="HJ56" s="49" t="str">
        <f t="shared" si="110"/>
        <v/>
      </c>
      <c r="HK56" s="49" t="str">
        <f t="shared" si="110"/>
        <v/>
      </c>
      <c r="HL56" s="49" t="str">
        <f t="shared" si="110"/>
        <v/>
      </c>
      <c r="HM56" s="49" t="str">
        <f t="shared" si="111"/>
        <v/>
      </c>
      <c r="HN56" s="49" t="str">
        <f t="shared" si="111"/>
        <v/>
      </c>
      <c r="HO56" s="49" t="str">
        <f t="shared" si="111"/>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6"/>
        <v>#N/A</v>
      </c>
      <c r="HX56" s="169" t="e">
        <f t="shared" si="106"/>
        <v>#N/A</v>
      </c>
      <c r="HY56" s="169" t="e">
        <f t="shared" si="106"/>
        <v>#N/A</v>
      </c>
      <c r="HZ56" s="169" t="e">
        <f t="shared" si="106"/>
        <v>#N/A</v>
      </c>
      <c r="IA56" s="169" t="e">
        <f t="shared" si="105"/>
        <v>#N/A</v>
      </c>
      <c r="IB56" s="169" t="e">
        <f t="shared" si="105"/>
        <v>#N/A</v>
      </c>
      <c r="IC56" s="169" t="e">
        <f t="shared" si="105"/>
        <v>#N/A</v>
      </c>
      <c r="ID56" s="169" t="e">
        <f t="shared" si="105"/>
        <v>#N/A</v>
      </c>
      <c r="IE56" s="169" t="e">
        <f t="shared" si="105"/>
        <v>#N/A</v>
      </c>
      <c r="IF56" s="169" t="e">
        <f t="shared" si="105"/>
        <v>#N/A</v>
      </c>
      <c r="IG56" s="169" t="e">
        <f t="shared" si="105"/>
        <v>#N/A</v>
      </c>
      <c r="IH56" s="169" t="e">
        <f t="shared" si="105"/>
        <v>#N/A</v>
      </c>
      <c r="II56" s="169" t="e">
        <f t="shared" si="105"/>
        <v>#N/A</v>
      </c>
      <c r="IJ56" s="169" t="e">
        <f t="shared" si="105"/>
        <v>#N/A</v>
      </c>
      <c r="IK56" s="169" t="e">
        <f t="shared" si="105"/>
        <v>#N/A</v>
      </c>
      <c r="IL56" s="169" t="e">
        <f t="shared" si="105"/>
        <v>#N/A</v>
      </c>
      <c r="IM56" s="169" t="e">
        <f t="shared" si="105"/>
        <v>#N/A</v>
      </c>
      <c r="IN56" s="169" t="e">
        <f t="shared" si="105"/>
        <v>#N/A</v>
      </c>
      <c r="IO56" s="169" t="e">
        <f t="shared" si="105"/>
        <v>#N/A</v>
      </c>
      <c r="IP56" s="169" t="e">
        <f t="shared" si="112"/>
        <v>#N/A</v>
      </c>
      <c r="IQ56" s="169" t="e">
        <f t="shared" si="112"/>
        <v>#N/A</v>
      </c>
      <c r="IR56" s="169" t="e">
        <f t="shared" si="112"/>
        <v>#N/A</v>
      </c>
      <c r="IS56" s="169" t="e">
        <f t="shared" si="112"/>
        <v>#N/A</v>
      </c>
      <c r="IT56" s="169" t="e">
        <f t="shared" si="112"/>
        <v>#N/A</v>
      </c>
      <c r="IU56" s="169" t="e">
        <f t="shared" si="112"/>
        <v>#N/A</v>
      </c>
      <c r="IV56" s="169" t="e">
        <f t="shared" si="112"/>
        <v>#N/A</v>
      </c>
      <c r="IW56" s="169" t="e">
        <f t="shared" si="112"/>
        <v>#N/A</v>
      </c>
      <c r="IX56" s="169" t="e">
        <f t="shared" si="112"/>
        <v>#N/A</v>
      </c>
      <c r="IY56" s="169" t="e">
        <f t="shared" si="112"/>
        <v>#N/A</v>
      </c>
      <c r="IZ56" s="169" t="e">
        <f t="shared" si="112"/>
        <v>#N/A</v>
      </c>
      <c r="JA56" s="169" t="e">
        <f t="shared" si="112"/>
        <v>#N/A</v>
      </c>
      <c r="JB56" s="169" t="e">
        <f t="shared" si="112"/>
        <v>#N/A</v>
      </c>
      <c r="JC56" s="169" t="e">
        <f t="shared" si="112"/>
        <v>#N/A</v>
      </c>
      <c r="JD56" s="169" t="e">
        <f t="shared" si="112"/>
        <v>#N/A</v>
      </c>
      <c r="JE56" s="169" t="e">
        <f t="shared" si="120"/>
        <v>#N/A</v>
      </c>
      <c r="JF56" s="169" t="e">
        <f t="shared" si="120"/>
        <v>#N/A</v>
      </c>
      <c r="JG56" s="169" t="e">
        <f t="shared" si="120"/>
        <v>#N/A</v>
      </c>
      <c r="JH56" s="169" t="e">
        <f t="shared" si="120"/>
        <v>#N/A</v>
      </c>
      <c r="JI56" s="169" t="e">
        <f t="shared" si="120"/>
        <v>#N/A</v>
      </c>
      <c r="JJ56" s="169" t="e">
        <f t="shared" si="120"/>
        <v>#N/A</v>
      </c>
      <c r="JK56" s="169" t="e">
        <f t="shared" si="120"/>
        <v>#N/A</v>
      </c>
      <c r="JL56" s="169" t="e">
        <f t="shared" si="120"/>
        <v>#N/A</v>
      </c>
      <c r="JM56" s="169" t="e">
        <f t="shared" si="120"/>
        <v>#N/A</v>
      </c>
      <c r="JN56" s="169" t="e">
        <f t="shared" si="120"/>
        <v>#N/A</v>
      </c>
      <c r="JO56" s="169" t="e">
        <f t="shared" si="120"/>
        <v>#N/A</v>
      </c>
      <c r="JP56" s="169" t="e">
        <f t="shared" si="120"/>
        <v>#N/A</v>
      </c>
      <c r="JQ56" s="169" t="e">
        <f t="shared" si="120"/>
        <v>#N/A</v>
      </c>
      <c r="JR56" s="169" t="e">
        <f t="shared" si="120"/>
        <v>#N/A</v>
      </c>
      <c r="JS56" s="169" t="e">
        <f t="shared" si="120"/>
        <v>#N/A</v>
      </c>
      <c r="JT56" s="169" t="e">
        <f t="shared" si="113"/>
        <v>#N/A</v>
      </c>
      <c r="JU56" s="169" t="e">
        <f t="shared" si="113"/>
        <v>#N/A</v>
      </c>
      <c r="JV56" s="169" t="e">
        <f t="shared" si="113"/>
        <v>#N/A</v>
      </c>
      <c r="JW56" s="169" t="e">
        <f t="shared" si="113"/>
        <v>#N/A</v>
      </c>
      <c r="JX56" s="169" t="e">
        <f t="shared" si="113"/>
        <v>#N/A</v>
      </c>
      <c r="JY56" s="169" t="e">
        <f t="shared" si="113"/>
        <v>#N/A</v>
      </c>
      <c r="JZ56" s="169" t="e">
        <f t="shared" si="113"/>
        <v>#N/A</v>
      </c>
      <c r="KA56" s="169" t="e">
        <f t="shared" si="113"/>
        <v>#N/A</v>
      </c>
      <c r="KB56" s="169" t="e">
        <f t="shared" si="113"/>
        <v>#N/A</v>
      </c>
      <c r="KC56" s="169" t="e">
        <f t="shared" si="113"/>
        <v>#N/A</v>
      </c>
      <c r="KD56" s="169" t="e">
        <f t="shared" si="113"/>
        <v>#N/A</v>
      </c>
      <c r="KE56" s="169" t="e">
        <f t="shared" si="113"/>
        <v>#N/A</v>
      </c>
      <c r="KF56" s="169" t="e">
        <f t="shared" si="113"/>
        <v>#N/A</v>
      </c>
      <c r="KG56" s="169" t="e">
        <f t="shared" si="113"/>
        <v>#N/A</v>
      </c>
      <c r="KH56" s="169" t="e">
        <f t="shared" si="113"/>
        <v>#N/A</v>
      </c>
      <c r="KI56" s="169" t="e">
        <f t="shared" si="113"/>
        <v>#N/A</v>
      </c>
      <c r="KJ56" s="169" t="e">
        <f t="shared" si="121"/>
        <v>#N/A</v>
      </c>
      <c r="KK56" s="169" t="e">
        <f t="shared" si="121"/>
        <v>#N/A</v>
      </c>
      <c r="KL56" s="169" t="e">
        <f t="shared" si="121"/>
        <v>#N/A</v>
      </c>
      <c r="KM56" s="169" t="e">
        <f t="shared" si="121"/>
        <v>#N/A</v>
      </c>
      <c r="KN56" s="169" t="e">
        <f t="shared" si="121"/>
        <v>#N/A</v>
      </c>
      <c r="KO56" s="169" t="e">
        <f t="shared" si="121"/>
        <v>#N/A</v>
      </c>
      <c r="KP56" s="169" t="e">
        <f t="shared" si="121"/>
        <v>#N/A</v>
      </c>
      <c r="KQ56" s="169" t="e">
        <f t="shared" si="121"/>
        <v>#N/A</v>
      </c>
      <c r="KR56" s="169" t="e">
        <f t="shared" si="121"/>
        <v>#N/A</v>
      </c>
      <c r="KS56" s="169" t="e">
        <f t="shared" si="121"/>
        <v>#N/A</v>
      </c>
      <c r="KT56" s="169" t="e">
        <f t="shared" si="121"/>
        <v>#N/A</v>
      </c>
      <c r="KU56" s="169" t="e">
        <f t="shared" si="121"/>
        <v>#N/A</v>
      </c>
      <c r="KV56" s="169" t="e">
        <f t="shared" si="121"/>
        <v>#N/A</v>
      </c>
      <c r="KW56" s="169" t="e">
        <f t="shared" si="121"/>
        <v>#N/A</v>
      </c>
      <c r="KX56" s="169" t="e">
        <f t="shared" si="121"/>
        <v>#N/A</v>
      </c>
      <c r="KY56" s="169" t="e">
        <f t="shared" si="121"/>
        <v>#N/A</v>
      </c>
      <c r="KZ56" s="169" t="e">
        <f t="shared" si="114"/>
        <v>#N/A</v>
      </c>
      <c r="LA56" s="169" t="e">
        <f t="shared" si="114"/>
        <v>#N/A</v>
      </c>
      <c r="LB56" s="169" t="e">
        <f t="shared" si="114"/>
        <v>#N/A</v>
      </c>
      <c r="LC56" s="169" t="e">
        <f t="shared" si="114"/>
        <v>#N/A</v>
      </c>
      <c r="LD56" s="169" t="e">
        <f t="shared" si="114"/>
        <v>#N/A</v>
      </c>
      <c r="LE56" s="169" t="e">
        <f t="shared" si="114"/>
        <v>#N/A</v>
      </c>
      <c r="LF56" s="169" t="e">
        <f t="shared" si="114"/>
        <v>#N/A</v>
      </c>
      <c r="LG56" s="169" t="e">
        <f t="shared" si="114"/>
        <v>#N/A</v>
      </c>
      <c r="LH56" s="169" t="e">
        <f t="shared" si="114"/>
        <v>#N/A</v>
      </c>
      <c r="LI56" s="169" t="e">
        <f t="shared" si="114"/>
        <v>#N/A</v>
      </c>
      <c r="LJ56" s="169" t="e">
        <f t="shared" si="114"/>
        <v>#N/A</v>
      </c>
      <c r="LK56" s="169" t="e">
        <f t="shared" si="114"/>
        <v>#N/A</v>
      </c>
      <c r="LL56" s="169" t="e">
        <f t="shared" si="114"/>
        <v>#N/A</v>
      </c>
      <c r="LM56" s="169" t="e">
        <f t="shared" si="114"/>
        <v>#N/A</v>
      </c>
      <c r="LN56" s="169" t="e">
        <f t="shared" si="114"/>
        <v>#N/A</v>
      </c>
      <c r="LO56" s="169" t="e">
        <f t="shared" si="122"/>
        <v>#N/A</v>
      </c>
      <c r="LP56" s="169" t="e">
        <f t="shared" si="122"/>
        <v>#N/A</v>
      </c>
      <c r="LQ56" s="169" t="e">
        <f t="shared" si="123"/>
        <v>#N/A</v>
      </c>
      <c r="LR56" s="169" t="e">
        <f t="shared" si="123"/>
        <v>#N/A</v>
      </c>
      <c r="LS56" s="169" t="e">
        <f t="shared" si="123"/>
        <v>#N/A</v>
      </c>
      <c r="LT56" s="169" t="e">
        <f t="shared" si="123"/>
        <v>#N/A</v>
      </c>
      <c r="LU56" s="169" t="e">
        <f t="shared" si="123"/>
        <v>#N/A</v>
      </c>
      <c r="LV56" s="169" t="e">
        <f t="shared" si="123"/>
        <v>#N/A</v>
      </c>
      <c r="LW56" s="169" t="e">
        <f t="shared" si="123"/>
        <v>#N/A</v>
      </c>
      <c r="LX56" s="169" t="e">
        <f t="shared" si="123"/>
        <v>#N/A</v>
      </c>
      <c r="LY56" s="169" t="e">
        <f t="shared" si="123"/>
        <v>#N/A</v>
      </c>
      <c r="LZ56" s="169" t="e">
        <f t="shared" si="123"/>
        <v>#N/A</v>
      </c>
      <c r="MA56" s="169" t="e">
        <f t="shared" si="123"/>
        <v>#N/A</v>
      </c>
      <c r="MB56" s="169" t="e">
        <f t="shared" si="123"/>
        <v>#N/A</v>
      </c>
      <c r="MC56" s="169" t="e">
        <f t="shared" si="123"/>
        <v>#N/A</v>
      </c>
      <c r="MD56" s="169" t="e">
        <f t="shared" si="123"/>
        <v>#N/A</v>
      </c>
      <c r="ME56" s="169" t="e">
        <f t="shared" si="123"/>
        <v>#N/A</v>
      </c>
      <c r="MF56" s="169" t="e">
        <f t="shared" si="115"/>
        <v>#N/A</v>
      </c>
      <c r="MG56" s="169" t="e">
        <f t="shared" si="115"/>
        <v>#N/A</v>
      </c>
      <c r="MH56" s="169" t="e">
        <f t="shared" si="115"/>
        <v>#N/A</v>
      </c>
      <c r="MI56" s="169" t="e">
        <f t="shared" si="115"/>
        <v>#N/A</v>
      </c>
      <c r="MJ56" s="169" t="e">
        <f t="shared" si="115"/>
        <v>#N/A</v>
      </c>
      <c r="MK56" s="169" t="e">
        <f t="shared" si="115"/>
        <v>#N/A</v>
      </c>
      <c r="ML56" s="169" t="e">
        <f t="shared" si="115"/>
        <v>#N/A</v>
      </c>
      <c r="MM56" s="169" t="e">
        <f t="shared" si="115"/>
        <v>#N/A</v>
      </c>
      <c r="MN56" s="169" t="e">
        <f t="shared" si="115"/>
        <v>#N/A</v>
      </c>
      <c r="MO56" s="169" t="e">
        <f t="shared" si="115"/>
        <v>#N/A</v>
      </c>
      <c r="MP56" s="169" t="e">
        <f t="shared" si="115"/>
        <v>#N/A</v>
      </c>
      <c r="MQ56" s="169" t="e">
        <f t="shared" si="115"/>
        <v>#N/A</v>
      </c>
      <c r="MR56" s="169" t="e">
        <f t="shared" si="115"/>
        <v>#N/A</v>
      </c>
      <c r="MS56" s="169" t="e">
        <f t="shared" si="115"/>
        <v>#N/A</v>
      </c>
      <c r="MT56" s="169" t="e">
        <f t="shared" si="115"/>
        <v>#N/A</v>
      </c>
      <c r="MU56" s="169" t="e">
        <f t="shared" si="115"/>
        <v>#N/A</v>
      </c>
      <c r="MV56" s="169" t="e">
        <f t="shared" si="124"/>
        <v>#N/A</v>
      </c>
      <c r="MW56" s="169" t="e">
        <f t="shared" si="124"/>
        <v>#N/A</v>
      </c>
      <c r="MX56" s="169" t="e">
        <f t="shared" si="124"/>
        <v>#N/A</v>
      </c>
      <c r="MY56" s="169" t="e">
        <f t="shared" si="124"/>
        <v>#N/A</v>
      </c>
      <c r="MZ56" s="169" t="e">
        <f t="shared" si="124"/>
        <v>#N/A</v>
      </c>
      <c r="NA56" s="169" t="e">
        <f t="shared" si="124"/>
        <v>#N/A</v>
      </c>
      <c r="NB56" s="169" t="e">
        <f t="shared" si="124"/>
        <v>#N/A</v>
      </c>
      <c r="NC56" s="169" t="e">
        <f t="shared" si="124"/>
        <v>#N/A</v>
      </c>
      <c r="ND56" s="169" t="e">
        <f t="shared" si="124"/>
        <v>#N/A</v>
      </c>
      <c r="NE56" s="169" t="e">
        <f t="shared" si="124"/>
        <v>#N/A</v>
      </c>
      <c r="NF56" s="169" t="e">
        <f t="shared" si="124"/>
        <v>#N/A</v>
      </c>
      <c r="NG56" s="169" t="e">
        <f t="shared" si="124"/>
        <v>#N/A</v>
      </c>
      <c r="NH56" s="169" t="e">
        <f t="shared" si="124"/>
        <v>#N/A</v>
      </c>
      <c r="NI56" s="169" t="e">
        <f t="shared" si="124"/>
        <v>#N/A</v>
      </c>
      <c r="NJ56" s="169" t="e">
        <f t="shared" si="124"/>
        <v>#N/A</v>
      </c>
      <c r="NK56" s="169" t="e">
        <f t="shared" si="124"/>
        <v>#N/A</v>
      </c>
      <c r="NL56" s="169" t="e">
        <f t="shared" si="116"/>
        <v>#N/A</v>
      </c>
      <c r="NM56" s="169" t="e">
        <f t="shared" si="116"/>
        <v>#N/A</v>
      </c>
      <c r="NN56" s="169" t="e">
        <f t="shared" si="116"/>
        <v>#N/A</v>
      </c>
      <c r="NO56" s="169" t="e">
        <f t="shared" si="116"/>
        <v>#N/A</v>
      </c>
      <c r="NP56" s="169" t="e">
        <f t="shared" si="116"/>
        <v>#N/A</v>
      </c>
      <c r="NQ56" s="169" t="e">
        <f t="shared" si="116"/>
        <v>#N/A</v>
      </c>
      <c r="NR56" s="169" t="e">
        <f t="shared" si="116"/>
        <v>#N/A</v>
      </c>
      <c r="NS56" s="169" t="e">
        <f t="shared" si="116"/>
        <v>#N/A</v>
      </c>
      <c r="NT56" s="169" t="e">
        <f t="shared" si="116"/>
        <v>#N/A</v>
      </c>
      <c r="NU56" s="169" t="e">
        <f t="shared" si="116"/>
        <v>#N/A</v>
      </c>
      <c r="NV56" s="169" t="e">
        <f t="shared" si="116"/>
        <v>#N/A</v>
      </c>
      <c r="NW56" s="169" t="e">
        <f t="shared" si="116"/>
        <v>#N/A</v>
      </c>
      <c r="NX56" s="169" t="e">
        <f t="shared" si="116"/>
        <v>#N/A</v>
      </c>
      <c r="NY56" s="169" t="e">
        <f t="shared" si="116"/>
        <v>#N/A</v>
      </c>
      <c r="NZ56" s="169" t="e">
        <f t="shared" si="116"/>
        <v>#N/A</v>
      </c>
      <c r="OA56" s="169" t="e">
        <f t="shared" si="125"/>
        <v>#N/A</v>
      </c>
      <c r="OB56" s="169" t="e">
        <f t="shared" si="125"/>
        <v>#N/A</v>
      </c>
      <c r="OC56" s="169" t="e">
        <f t="shared" si="126"/>
        <v>#N/A</v>
      </c>
      <c r="OD56" s="169" t="e">
        <f t="shared" si="126"/>
        <v>#N/A</v>
      </c>
      <c r="OE56" s="169" t="e">
        <f t="shared" si="126"/>
        <v>#N/A</v>
      </c>
      <c r="OF56" s="169" t="e">
        <f t="shared" si="126"/>
        <v>#N/A</v>
      </c>
      <c r="OG56" s="169" t="e">
        <f t="shared" si="126"/>
        <v>#N/A</v>
      </c>
      <c r="OH56" s="169" t="e">
        <f t="shared" si="126"/>
        <v>#N/A</v>
      </c>
      <c r="OI56" s="169" t="e">
        <f t="shared" si="126"/>
        <v>#N/A</v>
      </c>
      <c r="OJ56" s="169" t="e">
        <f t="shared" si="126"/>
        <v>#N/A</v>
      </c>
      <c r="OK56" s="169" t="e">
        <f t="shared" si="126"/>
        <v>#N/A</v>
      </c>
      <c r="OL56" s="169" t="e">
        <f t="shared" si="126"/>
        <v>#N/A</v>
      </c>
      <c r="OM56" s="169" t="e">
        <f t="shared" si="126"/>
        <v>#N/A</v>
      </c>
      <c r="ON56" s="169" t="e">
        <f t="shared" si="126"/>
        <v>#N/A</v>
      </c>
      <c r="OO56" s="169" t="e">
        <f t="shared" si="126"/>
        <v>#N/A</v>
      </c>
      <c r="OP56" s="169" t="e">
        <f t="shared" si="126"/>
        <v>#N/A</v>
      </c>
      <c r="OQ56" s="169" t="e">
        <f t="shared" si="126"/>
        <v>#N/A</v>
      </c>
      <c r="OR56" s="169" t="e">
        <f t="shared" si="117"/>
        <v>#N/A</v>
      </c>
      <c r="OS56" s="169" t="e">
        <f t="shared" si="117"/>
        <v>#N/A</v>
      </c>
      <c r="OT56" s="169" t="e">
        <f t="shared" si="117"/>
        <v>#N/A</v>
      </c>
      <c r="OU56" s="169" t="e">
        <f t="shared" si="117"/>
        <v>#N/A</v>
      </c>
      <c r="OV56" s="169" t="e">
        <f t="shared" si="117"/>
        <v>#N/A</v>
      </c>
      <c r="OW56" s="169" t="e">
        <f t="shared" si="117"/>
        <v>#N/A</v>
      </c>
      <c r="OX56" s="169" t="e">
        <f t="shared" si="117"/>
        <v>#N/A</v>
      </c>
      <c r="OY56" s="169" t="e">
        <f t="shared" si="117"/>
        <v>#N/A</v>
      </c>
      <c r="OZ56" s="169" t="e">
        <f t="shared" si="117"/>
        <v>#N/A</v>
      </c>
      <c r="PA56" s="169" t="e">
        <f t="shared" si="117"/>
        <v>#N/A</v>
      </c>
      <c r="PB56" s="169" t="e">
        <f t="shared" si="117"/>
        <v>#N/A</v>
      </c>
      <c r="PC56" s="169" t="e">
        <f t="shared" si="117"/>
        <v>#N/A</v>
      </c>
      <c r="PD56" s="169" t="e">
        <f t="shared" si="117"/>
        <v>#N/A</v>
      </c>
      <c r="PE56" s="169" t="e">
        <f t="shared" si="117"/>
        <v>#N/A</v>
      </c>
      <c r="PF56" s="169" t="e">
        <f t="shared" si="117"/>
        <v>#N/A</v>
      </c>
      <c r="PG56" s="169" t="e">
        <f t="shared" si="117"/>
        <v>#N/A</v>
      </c>
      <c r="PH56" s="169" t="e">
        <f t="shared" si="127"/>
        <v>#N/A</v>
      </c>
      <c r="PI56" s="169" t="e">
        <f t="shared" si="127"/>
        <v>#N/A</v>
      </c>
      <c r="PJ56" s="169" t="e">
        <f t="shared" si="127"/>
        <v>#N/A</v>
      </c>
      <c r="PK56" s="169" t="e">
        <f t="shared" si="127"/>
        <v>#N/A</v>
      </c>
      <c r="PL56" s="169" t="e">
        <f t="shared" si="127"/>
        <v>#N/A</v>
      </c>
      <c r="PM56" s="169" t="e">
        <f t="shared" si="127"/>
        <v>#N/A</v>
      </c>
      <c r="PN56" s="169" t="e">
        <f t="shared" si="127"/>
        <v>#N/A</v>
      </c>
      <c r="PO56" s="169" t="e">
        <f t="shared" si="127"/>
        <v>#N/A</v>
      </c>
    </row>
    <row r="57" spans="1:431" hidden="1" x14ac:dyDescent="0.75">
      <c r="A57" s="390"/>
      <c r="B57" s="396" t="str">
        <f>IF($R57="","",ROUND(_xlfn.NORM.INV(ABS(VLOOKUP($T$1,VLookups!$A$43:$B$44,2,FALSE)-B$2),$N57,$R57),0))</f>
        <v/>
      </c>
      <c r="C57" s="403" t="str">
        <f t="shared" si="96"/>
        <v/>
      </c>
      <c r="D57" s="404" t="str">
        <f t="shared" si="97"/>
        <v/>
      </c>
      <c r="E57" s="109"/>
      <c r="F57" s="117"/>
      <c r="G57" s="122" t="str">
        <f t="shared" si="32"/>
        <v/>
      </c>
      <c r="H57" s="95"/>
      <c r="I57" s="122" t="str">
        <f t="shared" si="33"/>
        <v/>
      </c>
      <c r="J57" s="117"/>
      <c r="K57" s="110"/>
      <c r="L57" s="124" t="str">
        <f t="shared" si="0"/>
        <v/>
      </c>
      <c r="M57" s="124" t="str">
        <f t="shared" si="1"/>
        <v/>
      </c>
      <c r="N57" s="73" t="str">
        <f t="shared" si="34"/>
        <v/>
      </c>
      <c r="O57" s="23"/>
      <c r="P57" s="57"/>
      <c r="Q57" s="280"/>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5"/>
        <v/>
      </c>
      <c r="AD57" s="49" t="str">
        <f t="shared" ref="AD57:AS72" si="137">IF(ISNONTEXT($AC57),AE57-$AC57,"")</f>
        <v/>
      </c>
      <c r="AE57" s="49" t="str">
        <f t="shared" si="137"/>
        <v/>
      </c>
      <c r="AF57" s="49" t="str">
        <f t="shared" si="137"/>
        <v/>
      </c>
      <c r="AG57" s="49" t="str">
        <f t="shared" si="137"/>
        <v/>
      </c>
      <c r="AH57" s="49" t="str">
        <f t="shared" si="137"/>
        <v/>
      </c>
      <c r="AI57" s="49" t="str">
        <f t="shared" si="137"/>
        <v/>
      </c>
      <c r="AJ57" s="49" t="str">
        <f t="shared" si="137"/>
        <v/>
      </c>
      <c r="AK57" s="49" t="str">
        <f t="shared" si="137"/>
        <v/>
      </c>
      <c r="AL57" s="49" t="str">
        <f t="shared" si="137"/>
        <v/>
      </c>
      <c r="AM57" s="49" t="str">
        <f t="shared" si="137"/>
        <v/>
      </c>
      <c r="AN57" s="49" t="str">
        <f t="shared" si="137"/>
        <v/>
      </c>
      <c r="AO57" s="49" t="str">
        <f t="shared" si="137"/>
        <v/>
      </c>
      <c r="AP57" s="49" t="str">
        <f t="shared" si="137"/>
        <v/>
      </c>
      <c r="AQ57" s="49" t="str">
        <f t="shared" si="137"/>
        <v/>
      </c>
      <c r="AR57" s="49" t="str">
        <f t="shared" si="137"/>
        <v/>
      </c>
      <c r="AS57" s="49" t="str">
        <f t="shared" si="137"/>
        <v/>
      </c>
      <c r="AT57" s="49" t="str">
        <f t="shared" si="133"/>
        <v/>
      </c>
      <c r="AU57" s="49" t="str">
        <f t="shared" si="133"/>
        <v/>
      </c>
      <c r="AV57" s="49" t="str">
        <f t="shared" si="133"/>
        <v/>
      </c>
      <c r="AW57" s="49" t="str">
        <f t="shared" si="133"/>
        <v/>
      </c>
      <c r="AX57" s="49" t="str">
        <f t="shared" si="133"/>
        <v/>
      </c>
      <c r="AY57" s="49" t="str">
        <f t="shared" si="133"/>
        <v/>
      </c>
      <c r="AZ57" s="49" t="str">
        <f t="shared" si="133"/>
        <v/>
      </c>
      <c r="BA57" s="49" t="str">
        <f t="shared" si="133"/>
        <v/>
      </c>
      <c r="BB57" s="49" t="str">
        <f t="shared" si="133"/>
        <v/>
      </c>
      <c r="BC57" s="49" t="str">
        <f t="shared" si="133"/>
        <v/>
      </c>
      <c r="BD57" s="49" t="str">
        <f t="shared" si="133"/>
        <v/>
      </c>
      <c r="BE57" s="49" t="str">
        <f t="shared" si="133"/>
        <v/>
      </c>
      <c r="BF57" s="49" t="str">
        <f t="shared" si="133"/>
        <v/>
      </c>
      <c r="BG57" s="49" t="str">
        <f t="shared" si="133"/>
        <v/>
      </c>
      <c r="BH57" s="49" t="str">
        <f t="shared" si="133"/>
        <v/>
      </c>
      <c r="BI57" s="49" t="str">
        <f t="shared" si="134"/>
        <v/>
      </c>
      <c r="BJ57" s="49" t="str">
        <f t="shared" si="134"/>
        <v/>
      </c>
      <c r="BK57" s="49" t="str">
        <f t="shared" si="134"/>
        <v/>
      </c>
      <c r="BL57" s="49" t="str">
        <f t="shared" si="134"/>
        <v/>
      </c>
      <c r="BM57" s="49" t="str">
        <f t="shared" si="134"/>
        <v/>
      </c>
      <c r="BN57" s="49" t="str">
        <f t="shared" si="134"/>
        <v/>
      </c>
      <c r="BO57" s="49" t="str">
        <f t="shared" si="134"/>
        <v/>
      </c>
      <c r="BP57" s="49" t="str">
        <f t="shared" si="134"/>
        <v/>
      </c>
      <c r="BQ57" s="49" t="str">
        <f t="shared" si="134"/>
        <v/>
      </c>
      <c r="BR57" s="49" t="str">
        <f t="shared" si="134"/>
        <v/>
      </c>
      <c r="BS57" s="49" t="str">
        <f t="shared" si="134"/>
        <v/>
      </c>
      <c r="BT57" s="49" t="str">
        <f t="shared" si="134"/>
        <v/>
      </c>
      <c r="BU57" s="49" t="str">
        <f t="shared" si="134"/>
        <v/>
      </c>
      <c r="BV57" s="49" t="str">
        <f t="shared" si="134"/>
        <v/>
      </c>
      <c r="BW57" s="49" t="str">
        <f t="shared" si="134"/>
        <v/>
      </c>
      <c r="BX57" s="49" t="str">
        <f t="shared" si="134"/>
        <v/>
      </c>
      <c r="BY57" s="49" t="str">
        <f t="shared" si="131"/>
        <v/>
      </c>
      <c r="BZ57" s="49" t="str">
        <f t="shared" si="131"/>
        <v/>
      </c>
      <c r="CA57" s="49" t="str">
        <f t="shared" si="131"/>
        <v/>
      </c>
      <c r="CB57" s="49" t="str">
        <f t="shared" si="131"/>
        <v/>
      </c>
      <c r="CC57" s="49" t="str">
        <f t="shared" si="131"/>
        <v/>
      </c>
      <c r="CD57" s="49" t="str">
        <f t="shared" si="131"/>
        <v/>
      </c>
      <c r="CE57" s="49" t="str">
        <f t="shared" si="131"/>
        <v/>
      </c>
      <c r="CF57" s="49" t="str">
        <f t="shared" si="131"/>
        <v/>
      </c>
      <c r="CG57" s="49" t="str">
        <f t="shared" si="131"/>
        <v/>
      </c>
      <c r="CH57" s="49" t="str">
        <f t="shared" si="131"/>
        <v/>
      </c>
      <c r="CI57" s="49" t="str">
        <f t="shared" si="131"/>
        <v/>
      </c>
      <c r="CJ57" s="49" t="str">
        <f t="shared" si="131"/>
        <v/>
      </c>
      <c r="CK57" s="49" t="str">
        <f t="shared" si="131"/>
        <v/>
      </c>
      <c r="CL57" s="49" t="str">
        <f t="shared" si="131"/>
        <v/>
      </c>
      <c r="CM57" s="49" t="str">
        <f t="shared" si="131"/>
        <v/>
      </c>
      <c r="CN57" s="49" t="str">
        <f t="shared" si="135"/>
        <v/>
      </c>
      <c r="CO57" s="49" t="str">
        <f t="shared" si="135"/>
        <v/>
      </c>
      <c r="CP57" s="49" t="str">
        <f t="shared" si="135"/>
        <v/>
      </c>
      <c r="CQ57" s="49" t="str">
        <f t="shared" si="135"/>
        <v/>
      </c>
      <c r="CR57" s="49" t="str">
        <f t="shared" si="135"/>
        <v/>
      </c>
      <c r="CS57" s="49" t="str">
        <f t="shared" si="135"/>
        <v/>
      </c>
      <c r="CT57" s="49" t="str">
        <f t="shared" si="135"/>
        <v/>
      </c>
      <c r="CU57" s="49" t="str">
        <f t="shared" si="135"/>
        <v/>
      </c>
      <c r="CV57" s="49" t="str">
        <f t="shared" si="135"/>
        <v/>
      </c>
      <c r="CW57" s="49" t="str">
        <f t="shared" si="135"/>
        <v/>
      </c>
      <c r="CX57" s="49" t="str">
        <f t="shared" si="135"/>
        <v/>
      </c>
      <c r="CY57" s="49" t="str">
        <f t="shared" si="135"/>
        <v/>
      </c>
      <c r="CZ57" s="49" t="str">
        <f t="shared" si="135"/>
        <v/>
      </c>
      <c r="DA57" s="49" t="str">
        <f t="shared" si="135"/>
        <v/>
      </c>
      <c r="DB57" s="49" t="str">
        <f t="shared" si="135"/>
        <v/>
      </c>
      <c r="DC57" s="49" t="str">
        <f t="shared" si="135"/>
        <v/>
      </c>
      <c r="DD57" s="49" t="str">
        <f t="shared" si="136"/>
        <v/>
      </c>
      <c r="DE57" s="49" t="str">
        <f t="shared" si="136"/>
        <v/>
      </c>
      <c r="DF57" s="49" t="str">
        <f t="shared" si="136"/>
        <v/>
      </c>
      <c r="DG57" s="49" t="str">
        <f t="shared" si="136"/>
        <v/>
      </c>
      <c r="DH57" s="49" t="str">
        <f t="shared" si="136"/>
        <v/>
      </c>
      <c r="DI57" s="49" t="str">
        <f t="shared" si="136"/>
        <v/>
      </c>
      <c r="DJ57" s="49" t="str">
        <f t="shared" si="136"/>
        <v/>
      </c>
      <c r="DK57" s="49" t="str">
        <f t="shared" si="136"/>
        <v/>
      </c>
      <c r="DL57" s="49" t="str">
        <f t="shared" si="136"/>
        <v/>
      </c>
      <c r="DM57" s="49" t="str">
        <f t="shared" si="136"/>
        <v/>
      </c>
      <c r="DN57" s="49" t="str">
        <f t="shared" si="136"/>
        <v/>
      </c>
      <c r="DO57" s="49" t="str">
        <f t="shared" si="136"/>
        <v/>
      </c>
      <c r="DP57" s="49" t="str">
        <f t="shared" si="136"/>
        <v/>
      </c>
      <c r="DQ57" s="49" t="str">
        <f t="shared" si="136"/>
        <v/>
      </c>
      <c r="DR57" s="49" t="str">
        <f t="shared" si="136"/>
        <v/>
      </c>
      <c r="DS57" s="49" t="str">
        <f t="shared" si="136"/>
        <v/>
      </c>
      <c r="DT57" s="49" t="str">
        <f t="shared" si="132"/>
        <v/>
      </c>
      <c r="DU57" s="49" t="str">
        <f t="shared" si="132"/>
        <v/>
      </c>
      <c r="DV57" s="49" t="str">
        <f t="shared" si="132"/>
        <v/>
      </c>
      <c r="DW57" s="49" t="str">
        <f t="shared" si="132"/>
        <v/>
      </c>
      <c r="DX57" s="49" t="str">
        <f t="shared" si="132"/>
        <v/>
      </c>
      <c r="DY57" s="49" t="str">
        <f t="shared" si="132"/>
        <v/>
      </c>
      <c r="DZ57" s="183" t="str">
        <f t="shared" si="37"/>
        <v/>
      </c>
      <c r="EA57" s="49" t="str">
        <f t="shared" si="129"/>
        <v/>
      </c>
      <c r="EB57" s="49" t="str">
        <f t="shared" si="129"/>
        <v/>
      </c>
      <c r="EC57" s="49" t="str">
        <f t="shared" si="129"/>
        <v/>
      </c>
      <c r="ED57" s="49" t="str">
        <f t="shared" si="129"/>
        <v/>
      </c>
      <c r="EE57" s="49" t="str">
        <f t="shared" si="129"/>
        <v/>
      </c>
      <c r="EF57" s="49" t="str">
        <f t="shared" si="129"/>
        <v/>
      </c>
      <c r="EG57" s="49" t="str">
        <f t="shared" si="129"/>
        <v/>
      </c>
      <c r="EH57" s="49" t="str">
        <f t="shared" si="129"/>
        <v/>
      </c>
      <c r="EI57" s="49" t="str">
        <f t="shared" si="129"/>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30"/>
        <v/>
      </c>
      <c r="ER57" s="49" t="str">
        <f t="shared" si="130"/>
        <v/>
      </c>
      <c r="ES57" s="49" t="str">
        <f t="shared" si="130"/>
        <v/>
      </c>
      <c r="ET57" s="49" t="str">
        <f t="shared" si="130"/>
        <v/>
      </c>
      <c r="EU57" s="49" t="str">
        <f t="shared" si="130"/>
        <v/>
      </c>
      <c r="EV57" s="49" t="str">
        <f t="shared" si="130"/>
        <v/>
      </c>
      <c r="EW57" s="49" t="str">
        <f t="shared" si="130"/>
        <v/>
      </c>
      <c r="EX57" s="49" t="str">
        <f t="shared" si="130"/>
        <v/>
      </c>
      <c r="EY57" s="49" t="str">
        <f t="shared" si="130"/>
        <v/>
      </c>
      <c r="EZ57" s="49" t="str">
        <f t="shared" si="130"/>
        <v/>
      </c>
      <c r="FA57" s="49" t="str">
        <f t="shared" si="130"/>
        <v/>
      </c>
      <c r="FB57" s="49" t="str">
        <f t="shared" si="130"/>
        <v/>
      </c>
      <c r="FC57" s="49" t="str">
        <f t="shared" si="130"/>
        <v/>
      </c>
      <c r="FD57" s="49" t="str">
        <f t="shared" si="130"/>
        <v/>
      </c>
      <c r="FE57" s="49" t="str">
        <f t="shared" si="128"/>
        <v/>
      </c>
      <c r="FF57" s="49" t="str">
        <f t="shared" si="119"/>
        <v/>
      </c>
      <c r="FG57" s="49" t="str">
        <f t="shared" si="119"/>
        <v/>
      </c>
      <c r="FH57" s="49" t="str">
        <f t="shared" si="119"/>
        <v/>
      </c>
      <c r="FI57" s="49" t="str">
        <f t="shared" si="119"/>
        <v/>
      </c>
      <c r="FJ57" s="49" t="str">
        <f t="shared" si="119"/>
        <v/>
      </c>
      <c r="FK57" s="49" t="str">
        <f t="shared" si="119"/>
        <v/>
      </c>
      <c r="FL57" s="49" t="str">
        <f t="shared" si="119"/>
        <v/>
      </c>
      <c r="FM57" s="49" t="str">
        <f t="shared" si="119"/>
        <v/>
      </c>
      <c r="FN57" s="49" t="str">
        <f t="shared" si="119"/>
        <v/>
      </c>
      <c r="FO57" s="49" t="str">
        <f t="shared" si="119"/>
        <v/>
      </c>
      <c r="FP57" s="49" t="str">
        <f t="shared" si="119"/>
        <v/>
      </c>
      <c r="FQ57" s="49" t="str">
        <f t="shared" si="108"/>
        <v/>
      </c>
      <c r="FR57" s="49" t="str">
        <f t="shared" si="108"/>
        <v/>
      </c>
      <c r="FS57" s="49" t="str">
        <f t="shared" si="108"/>
        <v/>
      </c>
      <c r="FT57" s="49" t="str">
        <f t="shared" si="108"/>
        <v/>
      </c>
      <c r="FU57" s="49" t="str">
        <f t="shared" si="108"/>
        <v/>
      </c>
      <c r="FV57" s="49" t="str">
        <f t="shared" si="108"/>
        <v/>
      </c>
      <c r="FW57" s="49" t="str">
        <f t="shared" si="108"/>
        <v/>
      </c>
      <c r="FX57" s="49" t="str">
        <f t="shared" si="108"/>
        <v/>
      </c>
      <c r="FY57" s="49" t="str">
        <f t="shared" si="108"/>
        <v/>
      </c>
      <c r="FZ57" s="49" t="str">
        <f t="shared" si="108"/>
        <v/>
      </c>
      <c r="GA57" s="49" t="str">
        <f t="shared" si="108"/>
        <v/>
      </c>
      <c r="GB57" s="49" t="str">
        <f t="shared" si="108"/>
        <v/>
      </c>
      <c r="GC57" s="49" t="str">
        <f t="shared" si="108"/>
        <v/>
      </c>
      <c r="GD57" s="49" t="str">
        <f t="shared" si="108"/>
        <v/>
      </c>
      <c r="GE57" s="49" t="str">
        <f t="shared" si="108"/>
        <v/>
      </c>
      <c r="GF57" s="49" t="str">
        <f t="shared" si="108"/>
        <v/>
      </c>
      <c r="GG57" s="49" t="str">
        <f t="shared" si="109"/>
        <v/>
      </c>
      <c r="GH57" s="49" t="str">
        <f t="shared" si="109"/>
        <v/>
      </c>
      <c r="GI57" s="49" t="str">
        <f t="shared" si="109"/>
        <v/>
      </c>
      <c r="GJ57" s="49" t="str">
        <f t="shared" si="109"/>
        <v/>
      </c>
      <c r="GK57" s="49" t="str">
        <f t="shared" si="109"/>
        <v/>
      </c>
      <c r="GL57" s="49" t="str">
        <f t="shared" si="109"/>
        <v/>
      </c>
      <c r="GM57" s="49" t="str">
        <f t="shared" si="109"/>
        <v/>
      </c>
      <c r="GN57" s="49" t="str">
        <f t="shared" si="109"/>
        <v/>
      </c>
      <c r="GO57" s="49" t="str">
        <f t="shared" si="109"/>
        <v/>
      </c>
      <c r="GP57" s="49" t="str">
        <f t="shared" si="109"/>
        <v/>
      </c>
      <c r="GQ57" s="49" t="str">
        <f t="shared" si="109"/>
        <v/>
      </c>
      <c r="GR57" s="49" t="str">
        <f t="shared" si="109"/>
        <v/>
      </c>
      <c r="GS57" s="49" t="str">
        <f t="shared" si="109"/>
        <v/>
      </c>
      <c r="GT57" s="49" t="str">
        <f t="shared" si="109"/>
        <v/>
      </c>
      <c r="GU57" s="49" t="str">
        <f t="shared" si="109"/>
        <v/>
      </c>
      <c r="GV57" s="49" t="str">
        <f t="shared" si="109"/>
        <v/>
      </c>
      <c r="GW57" s="49" t="str">
        <f t="shared" si="110"/>
        <v/>
      </c>
      <c r="GX57" s="49" t="str">
        <f t="shared" si="110"/>
        <v/>
      </c>
      <c r="GY57" s="49" t="str">
        <f t="shared" si="110"/>
        <v/>
      </c>
      <c r="GZ57" s="49" t="str">
        <f t="shared" si="110"/>
        <v/>
      </c>
      <c r="HA57" s="49" t="str">
        <f t="shared" si="110"/>
        <v/>
      </c>
      <c r="HB57" s="49" t="str">
        <f t="shared" si="110"/>
        <v/>
      </c>
      <c r="HC57" s="49" t="str">
        <f t="shared" si="110"/>
        <v/>
      </c>
      <c r="HD57" s="49" t="str">
        <f t="shared" si="110"/>
        <v/>
      </c>
      <c r="HE57" s="49" t="str">
        <f t="shared" si="110"/>
        <v/>
      </c>
      <c r="HF57" s="49" t="str">
        <f t="shared" si="110"/>
        <v/>
      </c>
      <c r="HG57" s="49" t="str">
        <f t="shared" si="110"/>
        <v/>
      </c>
      <c r="HH57" s="49" t="str">
        <f t="shared" si="110"/>
        <v/>
      </c>
      <c r="HI57" s="49" t="str">
        <f t="shared" si="110"/>
        <v/>
      </c>
      <c r="HJ57" s="49" t="str">
        <f t="shared" si="110"/>
        <v/>
      </c>
      <c r="HK57" s="49" t="str">
        <f t="shared" si="110"/>
        <v/>
      </c>
      <c r="HL57" s="49" t="str">
        <f t="shared" si="110"/>
        <v/>
      </c>
      <c r="HM57" s="49" t="str">
        <f t="shared" si="111"/>
        <v/>
      </c>
      <c r="HN57" s="49" t="str">
        <f t="shared" si="111"/>
        <v/>
      </c>
      <c r="HO57" s="49" t="str">
        <f t="shared" si="111"/>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6"/>
        <v>#N/A</v>
      </c>
      <c r="HX57" s="169" t="e">
        <f t="shared" si="106"/>
        <v>#N/A</v>
      </c>
      <c r="HY57" s="169" t="e">
        <f t="shared" si="106"/>
        <v>#N/A</v>
      </c>
      <c r="HZ57" s="169" t="e">
        <f t="shared" si="106"/>
        <v>#N/A</v>
      </c>
      <c r="IA57" s="169" t="e">
        <f t="shared" si="105"/>
        <v>#N/A</v>
      </c>
      <c r="IB57" s="169" t="e">
        <f t="shared" si="105"/>
        <v>#N/A</v>
      </c>
      <c r="IC57" s="169" t="e">
        <f t="shared" si="105"/>
        <v>#N/A</v>
      </c>
      <c r="ID57" s="169" t="e">
        <f t="shared" si="105"/>
        <v>#N/A</v>
      </c>
      <c r="IE57" s="169" t="e">
        <f t="shared" si="105"/>
        <v>#N/A</v>
      </c>
      <c r="IF57" s="169" t="e">
        <f t="shared" si="105"/>
        <v>#N/A</v>
      </c>
      <c r="IG57" s="169" t="e">
        <f t="shared" si="105"/>
        <v>#N/A</v>
      </c>
      <c r="IH57" s="169" t="e">
        <f t="shared" si="105"/>
        <v>#N/A</v>
      </c>
      <c r="II57" s="169" t="e">
        <f t="shared" si="105"/>
        <v>#N/A</v>
      </c>
      <c r="IJ57" s="169" t="e">
        <f t="shared" si="105"/>
        <v>#N/A</v>
      </c>
      <c r="IK57" s="169" t="e">
        <f t="shared" si="105"/>
        <v>#N/A</v>
      </c>
      <c r="IL57" s="169" t="e">
        <f t="shared" si="105"/>
        <v>#N/A</v>
      </c>
      <c r="IM57" s="169" t="e">
        <f t="shared" si="105"/>
        <v>#N/A</v>
      </c>
      <c r="IN57" s="169" t="e">
        <f t="shared" si="105"/>
        <v>#N/A</v>
      </c>
      <c r="IO57" s="169" t="e">
        <f t="shared" si="105"/>
        <v>#N/A</v>
      </c>
      <c r="IP57" s="169" t="e">
        <f t="shared" si="112"/>
        <v>#N/A</v>
      </c>
      <c r="IQ57" s="169" t="e">
        <f t="shared" si="112"/>
        <v>#N/A</v>
      </c>
      <c r="IR57" s="169" t="e">
        <f t="shared" si="112"/>
        <v>#N/A</v>
      </c>
      <c r="IS57" s="169" t="e">
        <f t="shared" si="112"/>
        <v>#N/A</v>
      </c>
      <c r="IT57" s="169" t="e">
        <f t="shared" si="112"/>
        <v>#N/A</v>
      </c>
      <c r="IU57" s="169" t="e">
        <f t="shared" si="112"/>
        <v>#N/A</v>
      </c>
      <c r="IV57" s="169" t="e">
        <f t="shared" si="112"/>
        <v>#N/A</v>
      </c>
      <c r="IW57" s="169" t="e">
        <f t="shared" si="112"/>
        <v>#N/A</v>
      </c>
      <c r="IX57" s="169" t="e">
        <f t="shared" si="112"/>
        <v>#N/A</v>
      </c>
      <c r="IY57" s="169" t="e">
        <f t="shared" si="112"/>
        <v>#N/A</v>
      </c>
      <c r="IZ57" s="169" t="e">
        <f t="shared" si="112"/>
        <v>#N/A</v>
      </c>
      <c r="JA57" s="169" t="e">
        <f t="shared" si="112"/>
        <v>#N/A</v>
      </c>
      <c r="JB57" s="169" t="e">
        <f t="shared" si="112"/>
        <v>#N/A</v>
      </c>
      <c r="JC57" s="169" t="e">
        <f t="shared" si="112"/>
        <v>#N/A</v>
      </c>
      <c r="JD57" s="169" t="e">
        <f t="shared" si="112"/>
        <v>#N/A</v>
      </c>
      <c r="JE57" s="169" t="e">
        <f t="shared" si="120"/>
        <v>#N/A</v>
      </c>
      <c r="JF57" s="169" t="e">
        <f t="shared" si="120"/>
        <v>#N/A</v>
      </c>
      <c r="JG57" s="169" t="e">
        <f t="shared" si="120"/>
        <v>#N/A</v>
      </c>
      <c r="JH57" s="169" t="e">
        <f t="shared" si="120"/>
        <v>#N/A</v>
      </c>
      <c r="JI57" s="169" t="e">
        <f t="shared" si="120"/>
        <v>#N/A</v>
      </c>
      <c r="JJ57" s="169" t="e">
        <f t="shared" si="120"/>
        <v>#N/A</v>
      </c>
      <c r="JK57" s="169" t="e">
        <f t="shared" si="120"/>
        <v>#N/A</v>
      </c>
      <c r="JL57" s="169" t="e">
        <f t="shared" si="120"/>
        <v>#N/A</v>
      </c>
      <c r="JM57" s="169" t="e">
        <f t="shared" si="120"/>
        <v>#N/A</v>
      </c>
      <c r="JN57" s="169" t="e">
        <f t="shared" si="120"/>
        <v>#N/A</v>
      </c>
      <c r="JO57" s="169" t="e">
        <f t="shared" si="120"/>
        <v>#N/A</v>
      </c>
      <c r="JP57" s="169" t="e">
        <f t="shared" si="120"/>
        <v>#N/A</v>
      </c>
      <c r="JQ57" s="169" t="e">
        <f t="shared" si="120"/>
        <v>#N/A</v>
      </c>
      <c r="JR57" s="169" t="e">
        <f t="shared" si="120"/>
        <v>#N/A</v>
      </c>
      <c r="JS57" s="169" t="e">
        <f t="shared" si="120"/>
        <v>#N/A</v>
      </c>
      <c r="JT57" s="169" t="e">
        <f t="shared" si="113"/>
        <v>#N/A</v>
      </c>
      <c r="JU57" s="169" t="e">
        <f t="shared" si="113"/>
        <v>#N/A</v>
      </c>
      <c r="JV57" s="169" t="e">
        <f t="shared" si="113"/>
        <v>#N/A</v>
      </c>
      <c r="JW57" s="169" t="e">
        <f t="shared" si="113"/>
        <v>#N/A</v>
      </c>
      <c r="JX57" s="169" t="e">
        <f t="shared" si="113"/>
        <v>#N/A</v>
      </c>
      <c r="JY57" s="169" t="e">
        <f t="shared" si="113"/>
        <v>#N/A</v>
      </c>
      <c r="JZ57" s="169" t="e">
        <f t="shared" si="113"/>
        <v>#N/A</v>
      </c>
      <c r="KA57" s="169" t="e">
        <f t="shared" si="113"/>
        <v>#N/A</v>
      </c>
      <c r="KB57" s="169" t="e">
        <f t="shared" si="113"/>
        <v>#N/A</v>
      </c>
      <c r="KC57" s="169" t="e">
        <f t="shared" si="113"/>
        <v>#N/A</v>
      </c>
      <c r="KD57" s="169" t="e">
        <f t="shared" si="113"/>
        <v>#N/A</v>
      </c>
      <c r="KE57" s="169" t="e">
        <f t="shared" si="113"/>
        <v>#N/A</v>
      </c>
      <c r="KF57" s="169" t="e">
        <f t="shared" si="113"/>
        <v>#N/A</v>
      </c>
      <c r="KG57" s="169" t="e">
        <f t="shared" si="113"/>
        <v>#N/A</v>
      </c>
      <c r="KH57" s="169" t="e">
        <f t="shared" si="113"/>
        <v>#N/A</v>
      </c>
      <c r="KI57" s="169" t="e">
        <f t="shared" si="113"/>
        <v>#N/A</v>
      </c>
      <c r="KJ57" s="169" t="e">
        <f t="shared" si="121"/>
        <v>#N/A</v>
      </c>
      <c r="KK57" s="169" t="e">
        <f t="shared" si="121"/>
        <v>#N/A</v>
      </c>
      <c r="KL57" s="169" t="e">
        <f t="shared" si="121"/>
        <v>#N/A</v>
      </c>
      <c r="KM57" s="169" t="e">
        <f t="shared" si="121"/>
        <v>#N/A</v>
      </c>
      <c r="KN57" s="169" t="e">
        <f t="shared" si="121"/>
        <v>#N/A</v>
      </c>
      <c r="KO57" s="169" t="e">
        <f t="shared" si="121"/>
        <v>#N/A</v>
      </c>
      <c r="KP57" s="169" t="e">
        <f t="shared" si="121"/>
        <v>#N/A</v>
      </c>
      <c r="KQ57" s="169" t="e">
        <f t="shared" si="121"/>
        <v>#N/A</v>
      </c>
      <c r="KR57" s="169" t="e">
        <f t="shared" si="121"/>
        <v>#N/A</v>
      </c>
      <c r="KS57" s="169" t="e">
        <f t="shared" si="121"/>
        <v>#N/A</v>
      </c>
      <c r="KT57" s="169" t="e">
        <f t="shared" si="121"/>
        <v>#N/A</v>
      </c>
      <c r="KU57" s="169" t="e">
        <f t="shared" si="121"/>
        <v>#N/A</v>
      </c>
      <c r="KV57" s="169" t="e">
        <f t="shared" si="121"/>
        <v>#N/A</v>
      </c>
      <c r="KW57" s="169" t="e">
        <f t="shared" si="121"/>
        <v>#N/A</v>
      </c>
      <c r="KX57" s="169" t="e">
        <f t="shared" si="121"/>
        <v>#N/A</v>
      </c>
      <c r="KY57" s="169" t="e">
        <f t="shared" si="121"/>
        <v>#N/A</v>
      </c>
      <c r="KZ57" s="169" t="e">
        <f t="shared" si="114"/>
        <v>#N/A</v>
      </c>
      <c r="LA57" s="169" t="e">
        <f t="shared" si="114"/>
        <v>#N/A</v>
      </c>
      <c r="LB57" s="169" t="e">
        <f t="shared" si="114"/>
        <v>#N/A</v>
      </c>
      <c r="LC57" s="169" t="e">
        <f t="shared" si="114"/>
        <v>#N/A</v>
      </c>
      <c r="LD57" s="169" t="e">
        <f t="shared" si="114"/>
        <v>#N/A</v>
      </c>
      <c r="LE57" s="169" t="e">
        <f t="shared" si="114"/>
        <v>#N/A</v>
      </c>
      <c r="LF57" s="169" t="e">
        <f t="shared" si="114"/>
        <v>#N/A</v>
      </c>
      <c r="LG57" s="169" t="e">
        <f t="shared" si="114"/>
        <v>#N/A</v>
      </c>
      <c r="LH57" s="169" t="e">
        <f t="shared" si="114"/>
        <v>#N/A</v>
      </c>
      <c r="LI57" s="169" t="e">
        <f t="shared" si="114"/>
        <v>#N/A</v>
      </c>
      <c r="LJ57" s="169" t="e">
        <f t="shared" si="114"/>
        <v>#N/A</v>
      </c>
      <c r="LK57" s="169" t="e">
        <f t="shared" si="114"/>
        <v>#N/A</v>
      </c>
      <c r="LL57" s="169" t="e">
        <f t="shared" si="114"/>
        <v>#N/A</v>
      </c>
      <c r="LM57" s="169" t="e">
        <f t="shared" si="114"/>
        <v>#N/A</v>
      </c>
      <c r="LN57" s="169" t="e">
        <f t="shared" si="114"/>
        <v>#N/A</v>
      </c>
      <c r="LO57" s="169" t="e">
        <f t="shared" si="122"/>
        <v>#N/A</v>
      </c>
      <c r="LP57" s="169" t="e">
        <f t="shared" si="122"/>
        <v>#N/A</v>
      </c>
      <c r="LQ57" s="169" t="e">
        <f t="shared" si="123"/>
        <v>#N/A</v>
      </c>
      <c r="LR57" s="169" t="e">
        <f t="shared" si="123"/>
        <v>#N/A</v>
      </c>
      <c r="LS57" s="169" t="e">
        <f t="shared" si="123"/>
        <v>#N/A</v>
      </c>
      <c r="LT57" s="169" t="e">
        <f t="shared" si="123"/>
        <v>#N/A</v>
      </c>
      <c r="LU57" s="169" t="e">
        <f t="shared" si="123"/>
        <v>#N/A</v>
      </c>
      <c r="LV57" s="169" t="e">
        <f t="shared" si="123"/>
        <v>#N/A</v>
      </c>
      <c r="LW57" s="169" t="e">
        <f t="shared" si="123"/>
        <v>#N/A</v>
      </c>
      <c r="LX57" s="169" t="e">
        <f t="shared" si="123"/>
        <v>#N/A</v>
      </c>
      <c r="LY57" s="169" t="e">
        <f t="shared" si="123"/>
        <v>#N/A</v>
      </c>
      <c r="LZ57" s="169" t="e">
        <f t="shared" si="123"/>
        <v>#N/A</v>
      </c>
      <c r="MA57" s="169" t="e">
        <f t="shared" si="123"/>
        <v>#N/A</v>
      </c>
      <c r="MB57" s="169" t="e">
        <f t="shared" si="123"/>
        <v>#N/A</v>
      </c>
      <c r="MC57" s="169" t="e">
        <f t="shared" si="123"/>
        <v>#N/A</v>
      </c>
      <c r="MD57" s="169" t="e">
        <f t="shared" si="123"/>
        <v>#N/A</v>
      </c>
      <c r="ME57" s="169" t="e">
        <f t="shared" si="123"/>
        <v>#N/A</v>
      </c>
      <c r="MF57" s="169" t="e">
        <f t="shared" si="115"/>
        <v>#N/A</v>
      </c>
      <c r="MG57" s="169" t="e">
        <f t="shared" si="115"/>
        <v>#N/A</v>
      </c>
      <c r="MH57" s="169" t="e">
        <f t="shared" si="115"/>
        <v>#N/A</v>
      </c>
      <c r="MI57" s="169" t="e">
        <f t="shared" si="115"/>
        <v>#N/A</v>
      </c>
      <c r="MJ57" s="169" t="e">
        <f t="shared" si="115"/>
        <v>#N/A</v>
      </c>
      <c r="MK57" s="169" t="e">
        <f t="shared" si="115"/>
        <v>#N/A</v>
      </c>
      <c r="ML57" s="169" t="e">
        <f t="shared" si="115"/>
        <v>#N/A</v>
      </c>
      <c r="MM57" s="169" t="e">
        <f t="shared" si="115"/>
        <v>#N/A</v>
      </c>
      <c r="MN57" s="169" t="e">
        <f t="shared" si="115"/>
        <v>#N/A</v>
      </c>
      <c r="MO57" s="169" t="e">
        <f t="shared" si="115"/>
        <v>#N/A</v>
      </c>
      <c r="MP57" s="169" t="e">
        <f t="shared" si="115"/>
        <v>#N/A</v>
      </c>
      <c r="MQ57" s="169" t="e">
        <f t="shared" si="115"/>
        <v>#N/A</v>
      </c>
      <c r="MR57" s="169" t="e">
        <f t="shared" si="115"/>
        <v>#N/A</v>
      </c>
      <c r="MS57" s="169" t="e">
        <f t="shared" si="115"/>
        <v>#N/A</v>
      </c>
      <c r="MT57" s="169" t="e">
        <f t="shared" si="115"/>
        <v>#N/A</v>
      </c>
      <c r="MU57" s="169" t="e">
        <f t="shared" si="115"/>
        <v>#N/A</v>
      </c>
      <c r="MV57" s="169" t="e">
        <f t="shared" si="124"/>
        <v>#N/A</v>
      </c>
      <c r="MW57" s="169" t="e">
        <f t="shared" si="124"/>
        <v>#N/A</v>
      </c>
      <c r="MX57" s="169" t="e">
        <f t="shared" si="124"/>
        <v>#N/A</v>
      </c>
      <c r="MY57" s="169" t="e">
        <f t="shared" si="124"/>
        <v>#N/A</v>
      </c>
      <c r="MZ57" s="169" t="e">
        <f t="shared" si="124"/>
        <v>#N/A</v>
      </c>
      <c r="NA57" s="169" t="e">
        <f t="shared" si="124"/>
        <v>#N/A</v>
      </c>
      <c r="NB57" s="169" t="e">
        <f t="shared" si="124"/>
        <v>#N/A</v>
      </c>
      <c r="NC57" s="169" t="e">
        <f t="shared" si="124"/>
        <v>#N/A</v>
      </c>
      <c r="ND57" s="169" t="e">
        <f t="shared" si="124"/>
        <v>#N/A</v>
      </c>
      <c r="NE57" s="169" t="e">
        <f t="shared" si="124"/>
        <v>#N/A</v>
      </c>
      <c r="NF57" s="169" t="e">
        <f t="shared" si="124"/>
        <v>#N/A</v>
      </c>
      <c r="NG57" s="169" t="e">
        <f t="shared" si="124"/>
        <v>#N/A</v>
      </c>
      <c r="NH57" s="169" t="e">
        <f t="shared" si="124"/>
        <v>#N/A</v>
      </c>
      <c r="NI57" s="169" t="e">
        <f t="shared" si="124"/>
        <v>#N/A</v>
      </c>
      <c r="NJ57" s="169" t="e">
        <f t="shared" si="124"/>
        <v>#N/A</v>
      </c>
      <c r="NK57" s="169" t="e">
        <f t="shared" si="124"/>
        <v>#N/A</v>
      </c>
      <c r="NL57" s="169" t="e">
        <f t="shared" si="116"/>
        <v>#N/A</v>
      </c>
      <c r="NM57" s="169" t="e">
        <f t="shared" si="116"/>
        <v>#N/A</v>
      </c>
      <c r="NN57" s="169" t="e">
        <f t="shared" si="116"/>
        <v>#N/A</v>
      </c>
      <c r="NO57" s="169" t="e">
        <f t="shared" si="116"/>
        <v>#N/A</v>
      </c>
      <c r="NP57" s="169" t="e">
        <f t="shared" si="116"/>
        <v>#N/A</v>
      </c>
      <c r="NQ57" s="169" t="e">
        <f t="shared" si="116"/>
        <v>#N/A</v>
      </c>
      <c r="NR57" s="169" t="e">
        <f t="shared" si="116"/>
        <v>#N/A</v>
      </c>
      <c r="NS57" s="169" t="e">
        <f t="shared" si="116"/>
        <v>#N/A</v>
      </c>
      <c r="NT57" s="169" t="e">
        <f t="shared" si="116"/>
        <v>#N/A</v>
      </c>
      <c r="NU57" s="169" t="e">
        <f t="shared" si="116"/>
        <v>#N/A</v>
      </c>
      <c r="NV57" s="169" t="e">
        <f t="shared" si="116"/>
        <v>#N/A</v>
      </c>
      <c r="NW57" s="169" t="e">
        <f t="shared" si="116"/>
        <v>#N/A</v>
      </c>
      <c r="NX57" s="169" t="e">
        <f t="shared" si="116"/>
        <v>#N/A</v>
      </c>
      <c r="NY57" s="169" t="e">
        <f t="shared" si="116"/>
        <v>#N/A</v>
      </c>
      <c r="NZ57" s="169" t="e">
        <f t="shared" si="116"/>
        <v>#N/A</v>
      </c>
      <c r="OA57" s="169" t="e">
        <f t="shared" si="125"/>
        <v>#N/A</v>
      </c>
      <c r="OB57" s="169" t="e">
        <f t="shared" si="125"/>
        <v>#N/A</v>
      </c>
      <c r="OC57" s="169" t="e">
        <f t="shared" si="126"/>
        <v>#N/A</v>
      </c>
      <c r="OD57" s="169" t="e">
        <f t="shared" si="126"/>
        <v>#N/A</v>
      </c>
      <c r="OE57" s="169" t="e">
        <f t="shared" si="126"/>
        <v>#N/A</v>
      </c>
      <c r="OF57" s="169" t="e">
        <f t="shared" si="126"/>
        <v>#N/A</v>
      </c>
      <c r="OG57" s="169" t="e">
        <f t="shared" si="126"/>
        <v>#N/A</v>
      </c>
      <c r="OH57" s="169" t="e">
        <f t="shared" si="126"/>
        <v>#N/A</v>
      </c>
      <c r="OI57" s="169" t="e">
        <f t="shared" si="126"/>
        <v>#N/A</v>
      </c>
      <c r="OJ57" s="169" t="e">
        <f t="shared" si="126"/>
        <v>#N/A</v>
      </c>
      <c r="OK57" s="169" t="e">
        <f t="shared" si="126"/>
        <v>#N/A</v>
      </c>
      <c r="OL57" s="169" t="e">
        <f t="shared" si="126"/>
        <v>#N/A</v>
      </c>
      <c r="OM57" s="169" t="e">
        <f t="shared" si="126"/>
        <v>#N/A</v>
      </c>
      <c r="ON57" s="169" t="e">
        <f t="shared" si="126"/>
        <v>#N/A</v>
      </c>
      <c r="OO57" s="169" t="e">
        <f t="shared" si="126"/>
        <v>#N/A</v>
      </c>
      <c r="OP57" s="169" t="e">
        <f t="shared" si="126"/>
        <v>#N/A</v>
      </c>
      <c r="OQ57" s="169" t="e">
        <f t="shared" si="126"/>
        <v>#N/A</v>
      </c>
      <c r="OR57" s="169" t="e">
        <f t="shared" si="117"/>
        <v>#N/A</v>
      </c>
      <c r="OS57" s="169" t="e">
        <f t="shared" si="117"/>
        <v>#N/A</v>
      </c>
      <c r="OT57" s="169" t="e">
        <f t="shared" si="117"/>
        <v>#N/A</v>
      </c>
      <c r="OU57" s="169" t="e">
        <f t="shared" si="117"/>
        <v>#N/A</v>
      </c>
      <c r="OV57" s="169" t="e">
        <f t="shared" si="117"/>
        <v>#N/A</v>
      </c>
      <c r="OW57" s="169" t="e">
        <f t="shared" si="117"/>
        <v>#N/A</v>
      </c>
      <c r="OX57" s="169" t="e">
        <f t="shared" si="117"/>
        <v>#N/A</v>
      </c>
      <c r="OY57" s="169" t="e">
        <f t="shared" si="117"/>
        <v>#N/A</v>
      </c>
      <c r="OZ57" s="169" t="e">
        <f t="shared" si="117"/>
        <v>#N/A</v>
      </c>
      <c r="PA57" s="169" t="e">
        <f t="shared" si="117"/>
        <v>#N/A</v>
      </c>
      <c r="PB57" s="169" t="e">
        <f t="shared" si="117"/>
        <v>#N/A</v>
      </c>
      <c r="PC57" s="169" t="e">
        <f t="shared" si="117"/>
        <v>#N/A</v>
      </c>
      <c r="PD57" s="169" t="e">
        <f t="shared" si="117"/>
        <v>#N/A</v>
      </c>
      <c r="PE57" s="169" t="e">
        <f t="shared" si="117"/>
        <v>#N/A</v>
      </c>
      <c r="PF57" s="169" t="e">
        <f t="shared" si="117"/>
        <v>#N/A</v>
      </c>
      <c r="PG57" s="169" t="e">
        <f t="shared" si="117"/>
        <v>#N/A</v>
      </c>
      <c r="PH57" s="169" t="e">
        <f t="shared" si="127"/>
        <v>#N/A</v>
      </c>
      <c r="PI57" s="169" t="e">
        <f t="shared" si="127"/>
        <v>#N/A</v>
      </c>
      <c r="PJ57" s="169" t="e">
        <f t="shared" si="127"/>
        <v>#N/A</v>
      </c>
      <c r="PK57" s="169" t="e">
        <f t="shared" si="127"/>
        <v>#N/A</v>
      </c>
      <c r="PL57" s="169" t="e">
        <f t="shared" si="127"/>
        <v>#N/A</v>
      </c>
      <c r="PM57" s="169" t="e">
        <f t="shared" si="127"/>
        <v>#N/A</v>
      </c>
      <c r="PN57" s="169" t="e">
        <f t="shared" si="127"/>
        <v>#N/A</v>
      </c>
      <c r="PO57" s="169" t="e">
        <f t="shared" si="127"/>
        <v>#N/A</v>
      </c>
    </row>
    <row r="58" spans="1:431" hidden="1" x14ac:dyDescent="0.75">
      <c r="A58" s="390"/>
      <c r="B58" s="396" t="str">
        <f>IF($R58="","",ROUND(_xlfn.NORM.INV(ABS(VLOOKUP($T$1,VLookups!$A$43:$B$44,2,FALSE)-B$2),$N58,$R58),0))</f>
        <v/>
      </c>
      <c r="C58" s="403" t="str">
        <f t="shared" si="96"/>
        <v/>
      </c>
      <c r="D58" s="404" t="str">
        <f t="shared" si="97"/>
        <v/>
      </c>
      <c r="E58" s="109"/>
      <c r="F58" s="117"/>
      <c r="G58" s="122" t="str">
        <f t="shared" si="32"/>
        <v/>
      </c>
      <c r="H58" s="95"/>
      <c r="I58" s="122" t="str">
        <f t="shared" si="33"/>
        <v/>
      </c>
      <c r="J58" s="117"/>
      <c r="K58" s="110"/>
      <c r="L58" s="124" t="str">
        <f t="shared" si="0"/>
        <v/>
      </c>
      <c r="M58" s="124" t="str">
        <f t="shared" si="1"/>
        <v/>
      </c>
      <c r="N58" s="73" t="str">
        <f t="shared" si="34"/>
        <v/>
      </c>
      <c r="O58" s="23"/>
      <c r="P58" s="57"/>
      <c r="Q58" s="280"/>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5"/>
        <v/>
      </c>
      <c r="AD58" s="49" t="str">
        <f t="shared" si="137"/>
        <v/>
      </c>
      <c r="AE58" s="49" t="str">
        <f t="shared" si="137"/>
        <v/>
      </c>
      <c r="AF58" s="49" t="str">
        <f t="shared" si="137"/>
        <v/>
      </c>
      <c r="AG58" s="49" t="str">
        <f t="shared" si="137"/>
        <v/>
      </c>
      <c r="AH58" s="49" t="str">
        <f t="shared" si="137"/>
        <v/>
      </c>
      <c r="AI58" s="49" t="str">
        <f t="shared" si="137"/>
        <v/>
      </c>
      <c r="AJ58" s="49" t="str">
        <f t="shared" si="137"/>
        <v/>
      </c>
      <c r="AK58" s="49" t="str">
        <f t="shared" si="137"/>
        <v/>
      </c>
      <c r="AL58" s="49" t="str">
        <f t="shared" si="137"/>
        <v/>
      </c>
      <c r="AM58" s="49" t="str">
        <f t="shared" si="137"/>
        <v/>
      </c>
      <c r="AN58" s="49" t="str">
        <f t="shared" si="137"/>
        <v/>
      </c>
      <c r="AO58" s="49" t="str">
        <f t="shared" si="137"/>
        <v/>
      </c>
      <c r="AP58" s="49" t="str">
        <f t="shared" si="137"/>
        <v/>
      </c>
      <c r="AQ58" s="49" t="str">
        <f t="shared" si="137"/>
        <v/>
      </c>
      <c r="AR58" s="49" t="str">
        <f t="shared" si="137"/>
        <v/>
      </c>
      <c r="AS58" s="49" t="str">
        <f t="shared" si="137"/>
        <v/>
      </c>
      <c r="AT58" s="49" t="str">
        <f t="shared" si="133"/>
        <v/>
      </c>
      <c r="AU58" s="49" t="str">
        <f t="shared" si="133"/>
        <v/>
      </c>
      <c r="AV58" s="49" t="str">
        <f t="shared" si="133"/>
        <v/>
      </c>
      <c r="AW58" s="49" t="str">
        <f t="shared" si="133"/>
        <v/>
      </c>
      <c r="AX58" s="49" t="str">
        <f t="shared" si="133"/>
        <v/>
      </c>
      <c r="AY58" s="49" t="str">
        <f t="shared" si="133"/>
        <v/>
      </c>
      <c r="AZ58" s="49" t="str">
        <f t="shared" si="133"/>
        <v/>
      </c>
      <c r="BA58" s="49" t="str">
        <f t="shared" si="133"/>
        <v/>
      </c>
      <c r="BB58" s="49" t="str">
        <f t="shared" si="133"/>
        <v/>
      </c>
      <c r="BC58" s="49" t="str">
        <f t="shared" si="133"/>
        <v/>
      </c>
      <c r="BD58" s="49" t="str">
        <f t="shared" si="133"/>
        <v/>
      </c>
      <c r="BE58" s="49" t="str">
        <f t="shared" si="133"/>
        <v/>
      </c>
      <c r="BF58" s="49" t="str">
        <f t="shared" si="133"/>
        <v/>
      </c>
      <c r="BG58" s="49" t="str">
        <f t="shared" si="133"/>
        <v/>
      </c>
      <c r="BH58" s="49" t="str">
        <f t="shared" si="133"/>
        <v/>
      </c>
      <c r="BI58" s="49" t="str">
        <f t="shared" si="134"/>
        <v/>
      </c>
      <c r="BJ58" s="49" t="str">
        <f t="shared" si="134"/>
        <v/>
      </c>
      <c r="BK58" s="49" t="str">
        <f t="shared" si="134"/>
        <v/>
      </c>
      <c r="BL58" s="49" t="str">
        <f t="shared" si="134"/>
        <v/>
      </c>
      <c r="BM58" s="49" t="str">
        <f t="shared" si="134"/>
        <v/>
      </c>
      <c r="BN58" s="49" t="str">
        <f t="shared" si="134"/>
        <v/>
      </c>
      <c r="BO58" s="49" t="str">
        <f t="shared" si="134"/>
        <v/>
      </c>
      <c r="BP58" s="49" t="str">
        <f t="shared" si="134"/>
        <v/>
      </c>
      <c r="BQ58" s="49" t="str">
        <f t="shared" si="134"/>
        <v/>
      </c>
      <c r="BR58" s="49" t="str">
        <f t="shared" si="134"/>
        <v/>
      </c>
      <c r="BS58" s="49" t="str">
        <f t="shared" si="134"/>
        <v/>
      </c>
      <c r="BT58" s="49" t="str">
        <f t="shared" si="134"/>
        <v/>
      </c>
      <c r="BU58" s="49" t="str">
        <f t="shared" si="134"/>
        <v/>
      </c>
      <c r="BV58" s="49" t="str">
        <f t="shared" si="134"/>
        <v/>
      </c>
      <c r="BW58" s="49" t="str">
        <f t="shared" si="134"/>
        <v/>
      </c>
      <c r="BX58" s="49" t="str">
        <f t="shared" si="134"/>
        <v/>
      </c>
      <c r="BY58" s="49" t="str">
        <f t="shared" si="131"/>
        <v/>
      </c>
      <c r="BZ58" s="49" t="str">
        <f t="shared" si="131"/>
        <v/>
      </c>
      <c r="CA58" s="49" t="str">
        <f t="shared" si="131"/>
        <v/>
      </c>
      <c r="CB58" s="49" t="str">
        <f t="shared" si="131"/>
        <v/>
      </c>
      <c r="CC58" s="49" t="str">
        <f t="shared" si="131"/>
        <v/>
      </c>
      <c r="CD58" s="49" t="str">
        <f t="shared" si="131"/>
        <v/>
      </c>
      <c r="CE58" s="49" t="str">
        <f t="shared" si="131"/>
        <v/>
      </c>
      <c r="CF58" s="49" t="str">
        <f t="shared" si="131"/>
        <v/>
      </c>
      <c r="CG58" s="49" t="str">
        <f t="shared" si="131"/>
        <v/>
      </c>
      <c r="CH58" s="49" t="str">
        <f t="shared" si="131"/>
        <v/>
      </c>
      <c r="CI58" s="49" t="str">
        <f t="shared" si="131"/>
        <v/>
      </c>
      <c r="CJ58" s="49" t="str">
        <f t="shared" si="131"/>
        <v/>
      </c>
      <c r="CK58" s="49" t="str">
        <f t="shared" si="131"/>
        <v/>
      </c>
      <c r="CL58" s="49" t="str">
        <f t="shared" si="131"/>
        <v/>
      </c>
      <c r="CM58" s="49" t="str">
        <f t="shared" si="131"/>
        <v/>
      </c>
      <c r="CN58" s="49" t="str">
        <f t="shared" si="135"/>
        <v/>
      </c>
      <c r="CO58" s="49" t="str">
        <f t="shared" si="135"/>
        <v/>
      </c>
      <c r="CP58" s="49" t="str">
        <f t="shared" si="135"/>
        <v/>
      </c>
      <c r="CQ58" s="49" t="str">
        <f t="shared" si="135"/>
        <v/>
      </c>
      <c r="CR58" s="49" t="str">
        <f t="shared" si="135"/>
        <v/>
      </c>
      <c r="CS58" s="49" t="str">
        <f t="shared" si="135"/>
        <v/>
      </c>
      <c r="CT58" s="49" t="str">
        <f t="shared" si="135"/>
        <v/>
      </c>
      <c r="CU58" s="49" t="str">
        <f t="shared" si="135"/>
        <v/>
      </c>
      <c r="CV58" s="49" t="str">
        <f t="shared" si="135"/>
        <v/>
      </c>
      <c r="CW58" s="49" t="str">
        <f t="shared" si="135"/>
        <v/>
      </c>
      <c r="CX58" s="49" t="str">
        <f t="shared" si="135"/>
        <v/>
      </c>
      <c r="CY58" s="49" t="str">
        <f t="shared" si="135"/>
        <v/>
      </c>
      <c r="CZ58" s="49" t="str">
        <f t="shared" si="135"/>
        <v/>
      </c>
      <c r="DA58" s="49" t="str">
        <f t="shared" si="135"/>
        <v/>
      </c>
      <c r="DB58" s="49" t="str">
        <f t="shared" si="135"/>
        <v/>
      </c>
      <c r="DC58" s="49" t="str">
        <f t="shared" si="135"/>
        <v/>
      </c>
      <c r="DD58" s="49" t="str">
        <f t="shared" si="136"/>
        <v/>
      </c>
      <c r="DE58" s="49" t="str">
        <f t="shared" si="136"/>
        <v/>
      </c>
      <c r="DF58" s="49" t="str">
        <f t="shared" si="136"/>
        <v/>
      </c>
      <c r="DG58" s="49" t="str">
        <f t="shared" si="136"/>
        <v/>
      </c>
      <c r="DH58" s="49" t="str">
        <f t="shared" si="136"/>
        <v/>
      </c>
      <c r="DI58" s="49" t="str">
        <f t="shared" si="136"/>
        <v/>
      </c>
      <c r="DJ58" s="49" t="str">
        <f t="shared" si="136"/>
        <v/>
      </c>
      <c r="DK58" s="49" t="str">
        <f t="shared" si="136"/>
        <v/>
      </c>
      <c r="DL58" s="49" t="str">
        <f t="shared" si="136"/>
        <v/>
      </c>
      <c r="DM58" s="49" t="str">
        <f t="shared" si="136"/>
        <v/>
      </c>
      <c r="DN58" s="49" t="str">
        <f t="shared" si="136"/>
        <v/>
      </c>
      <c r="DO58" s="49" t="str">
        <f t="shared" si="136"/>
        <v/>
      </c>
      <c r="DP58" s="49" t="str">
        <f t="shared" si="136"/>
        <v/>
      </c>
      <c r="DQ58" s="49" t="str">
        <f t="shared" si="136"/>
        <v/>
      </c>
      <c r="DR58" s="49" t="str">
        <f t="shared" si="136"/>
        <v/>
      </c>
      <c r="DS58" s="49" t="str">
        <f t="shared" si="136"/>
        <v/>
      </c>
      <c r="DT58" s="49" t="str">
        <f t="shared" si="132"/>
        <v/>
      </c>
      <c r="DU58" s="49" t="str">
        <f t="shared" si="132"/>
        <v/>
      </c>
      <c r="DV58" s="49" t="str">
        <f t="shared" si="132"/>
        <v/>
      </c>
      <c r="DW58" s="49" t="str">
        <f t="shared" si="132"/>
        <v/>
      </c>
      <c r="DX58" s="49" t="str">
        <f t="shared" si="132"/>
        <v/>
      </c>
      <c r="DY58" s="49" t="str">
        <f t="shared" si="132"/>
        <v/>
      </c>
      <c r="DZ58" s="183" t="str">
        <f t="shared" si="37"/>
        <v/>
      </c>
      <c r="EA58" s="49" t="str">
        <f t="shared" si="129"/>
        <v/>
      </c>
      <c r="EB58" s="49" t="str">
        <f t="shared" si="129"/>
        <v/>
      </c>
      <c r="EC58" s="49" t="str">
        <f t="shared" si="129"/>
        <v/>
      </c>
      <c r="ED58" s="49" t="str">
        <f t="shared" si="129"/>
        <v/>
      </c>
      <c r="EE58" s="49" t="str">
        <f t="shared" si="129"/>
        <v/>
      </c>
      <c r="EF58" s="49" t="str">
        <f t="shared" si="129"/>
        <v/>
      </c>
      <c r="EG58" s="49" t="str">
        <f t="shared" si="129"/>
        <v/>
      </c>
      <c r="EH58" s="49" t="str">
        <f t="shared" si="129"/>
        <v/>
      </c>
      <c r="EI58" s="49" t="str">
        <f t="shared" si="129"/>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30"/>
        <v/>
      </c>
      <c r="ER58" s="49" t="str">
        <f t="shared" si="130"/>
        <v/>
      </c>
      <c r="ES58" s="49" t="str">
        <f t="shared" si="130"/>
        <v/>
      </c>
      <c r="ET58" s="49" t="str">
        <f t="shared" si="130"/>
        <v/>
      </c>
      <c r="EU58" s="49" t="str">
        <f t="shared" si="130"/>
        <v/>
      </c>
      <c r="EV58" s="49" t="str">
        <f t="shared" si="130"/>
        <v/>
      </c>
      <c r="EW58" s="49" t="str">
        <f t="shared" si="130"/>
        <v/>
      </c>
      <c r="EX58" s="49" t="str">
        <f t="shared" si="130"/>
        <v/>
      </c>
      <c r="EY58" s="49" t="str">
        <f t="shared" si="130"/>
        <v/>
      </c>
      <c r="EZ58" s="49" t="str">
        <f t="shared" si="130"/>
        <v/>
      </c>
      <c r="FA58" s="49" t="str">
        <f t="shared" si="130"/>
        <v/>
      </c>
      <c r="FB58" s="49" t="str">
        <f t="shared" si="130"/>
        <v/>
      </c>
      <c r="FC58" s="49" t="str">
        <f t="shared" si="130"/>
        <v/>
      </c>
      <c r="FD58" s="49" t="str">
        <f t="shared" si="130"/>
        <v/>
      </c>
      <c r="FE58" s="49" t="str">
        <f t="shared" si="128"/>
        <v/>
      </c>
      <c r="FF58" s="49" t="str">
        <f t="shared" si="119"/>
        <v/>
      </c>
      <c r="FG58" s="49" t="str">
        <f t="shared" si="119"/>
        <v/>
      </c>
      <c r="FH58" s="49" t="str">
        <f t="shared" si="119"/>
        <v/>
      </c>
      <c r="FI58" s="49" t="str">
        <f t="shared" si="119"/>
        <v/>
      </c>
      <c r="FJ58" s="49" t="str">
        <f t="shared" si="119"/>
        <v/>
      </c>
      <c r="FK58" s="49" t="str">
        <f t="shared" si="119"/>
        <v/>
      </c>
      <c r="FL58" s="49" t="str">
        <f t="shared" si="119"/>
        <v/>
      </c>
      <c r="FM58" s="49" t="str">
        <f t="shared" si="119"/>
        <v/>
      </c>
      <c r="FN58" s="49" t="str">
        <f t="shared" si="119"/>
        <v/>
      </c>
      <c r="FO58" s="49" t="str">
        <f t="shared" si="119"/>
        <v/>
      </c>
      <c r="FP58" s="49" t="str">
        <f t="shared" si="119"/>
        <v/>
      </c>
      <c r="FQ58" s="49" t="str">
        <f t="shared" si="108"/>
        <v/>
      </c>
      <c r="FR58" s="49" t="str">
        <f t="shared" si="108"/>
        <v/>
      </c>
      <c r="FS58" s="49" t="str">
        <f t="shared" si="108"/>
        <v/>
      </c>
      <c r="FT58" s="49" t="str">
        <f t="shared" si="108"/>
        <v/>
      </c>
      <c r="FU58" s="49" t="str">
        <f t="shared" si="108"/>
        <v/>
      </c>
      <c r="FV58" s="49" t="str">
        <f t="shared" si="108"/>
        <v/>
      </c>
      <c r="FW58" s="49" t="str">
        <f t="shared" si="108"/>
        <v/>
      </c>
      <c r="FX58" s="49" t="str">
        <f t="shared" si="108"/>
        <v/>
      </c>
      <c r="FY58" s="49" t="str">
        <f t="shared" si="108"/>
        <v/>
      </c>
      <c r="FZ58" s="49" t="str">
        <f t="shared" si="108"/>
        <v/>
      </c>
      <c r="GA58" s="49" t="str">
        <f t="shared" si="108"/>
        <v/>
      </c>
      <c r="GB58" s="49" t="str">
        <f t="shared" si="108"/>
        <v/>
      </c>
      <c r="GC58" s="49" t="str">
        <f t="shared" si="108"/>
        <v/>
      </c>
      <c r="GD58" s="49" t="str">
        <f t="shared" si="108"/>
        <v/>
      </c>
      <c r="GE58" s="49" t="str">
        <f t="shared" si="108"/>
        <v/>
      </c>
      <c r="GF58" s="49" t="str">
        <f t="shared" si="108"/>
        <v/>
      </c>
      <c r="GG58" s="49" t="str">
        <f t="shared" si="109"/>
        <v/>
      </c>
      <c r="GH58" s="49" t="str">
        <f t="shared" si="109"/>
        <v/>
      </c>
      <c r="GI58" s="49" t="str">
        <f t="shared" si="109"/>
        <v/>
      </c>
      <c r="GJ58" s="49" t="str">
        <f t="shared" si="109"/>
        <v/>
      </c>
      <c r="GK58" s="49" t="str">
        <f t="shared" si="109"/>
        <v/>
      </c>
      <c r="GL58" s="49" t="str">
        <f t="shared" si="109"/>
        <v/>
      </c>
      <c r="GM58" s="49" t="str">
        <f t="shared" si="109"/>
        <v/>
      </c>
      <c r="GN58" s="49" t="str">
        <f t="shared" si="109"/>
        <v/>
      </c>
      <c r="GO58" s="49" t="str">
        <f t="shared" si="109"/>
        <v/>
      </c>
      <c r="GP58" s="49" t="str">
        <f t="shared" si="109"/>
        <v/>
      </c>
      <c r="GQ58" s="49" t="str">
        <f t="shared" si="109"/>
        <v/>
      </c>
      <c r="GR58" s="49" t="str">
        <f t="shared" si="109"/>
        <v/>
      </c>
      <c r="GS58" s="49" t="str">
        <f t="shared" si="109"/>
        <v/>
      </c>
      <c r="GT58" s="49" t="str">
        <f t="shared" si="109"/>
        <v/>
      </c>
      <c r="GU58" s="49" t="str">
        <f t="shared" si="109"/>
        <v/>
      </c>
      <c r="GV58" s="49" t="str">
        <f t="shared" si="109"/>
        <v/>
      </c>
      <c r="GW58" s="49" t="str">
        <f t="shared" si="110"/>
        <v/>
      </c>
      <c r="GX58" s="49" t="str">
        <f t="shared" si="110"/>
        <v/>
      </c>
      <c r="GY58" s="49" t="str">
        <f t="shared" si="110"/>
        <v/>
      </c>
      <c r="GZ58" s="49" t="str">
        <f t="shared" si="110"/>
        <v/>
      </c>
      <c r="HA58" s="49" t="str">
        <f t="shared" si="110"/>
        <v/>
      </c>
      <c r="HB58" s="49" t="str">
        <f t="shared" si="110"/>
        <v/>
      </c>
      <c r="HC58" s="49" t="str">
        <f t="shared" si="110"/>
        <v/>
      </c>
      <c r="HD58" s="49" t="str">
        <f t="shared" si="110"/>
        <v/>
      </c>
      <c r="HE58" s="49" t="str">
        <f t="shared" si="110"/>
        <v/>
      </c>
      <c r="HF58" s="49" t="str">
        <f t="shared" si="110"/>
        <v/>
      </c>
      <c r="HG58" s="49" t="str">
        <f t="shared" si="110"/>
        <v/>
      </c>
      <c r="HH58" s="49" t="str">
        <f t="shared" si="110"/>
        <v/>
      </c>
      <c r="HI58" s="49" t="str">
        <f t="shared" si="110"/>
        <v/>
      </c>
      <c r="HJ58" s="49" t="str">
        <f t="shared" si="110"/>
        <v/>
      </c>
      <c r="HK58" s="49" t="str">
        <f t="shared" si="110"/>
        <v/>
      </c>
      <c r="HL58" s="49" t="str">
        <f t="shared" si="110"/>
        <v/>
      </c>
      <c r="HM58" s="49" t="str">
        <f t="shared" si="111"/>
        <v/>
      </c>
      <c r="HN58" s="49" t="str">
        <f t="shared" si="111"/>
        <v/>
      </c>
      <c r="HO58" s="49" t="str">
        <f t="shared" si="111"/>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6"/>
        <v>#N/A</v>
      </c>
      <c r="HX58" s="169" t="e">
        <f t="shared" si="106"/>
        <v>#N/A</v>
      </c>
      <c r="HY58" s="169" t="e">
        <f t="shared" si="106"/>
        <v>#N/A</v>
      </c>
      <c r="HZ58" s="169" t="e">
        <f t="shared" si="106"/>
        <v>#N/A</v>
      </c>
      <c r="IA58" s="169" t="e">
        <f t="shared" si="105"/>
        <v>#N/A</v>
      </c>
      <c r="IB58" s="169" t="e">
        <f t="shared" si="105"/>
        <v>#N/A</v>
      </c>
      <c r="IC58" s="169" t="e">
        <f t="shared" si="105"/>
        <v>#N/A</v>
      </c>
      <c r="ID58" s="169" t="e">
        <f t="shared" si="105"/>
        <v>#N/A</v>
      </c>
      <c r="IE58" s="169" t="e">
        <f t="shared" si="105"/>
        <v>#N/A</v>
      </c>
      <c r="IF58" s="169" t="e">
        <f t="shared" si="105"/>
        <v>#N/A</v>
      </c>
      <c r="IG58" s="169" t="e">
        <f t="shared" si="105"/>
        <v>#N/A</v>
      </c>
      <c r="IH58" s="169" t="e">
        <f t="shared" si="105"/>
        <v>#N/A</v>
      </c>
      <c r="II58" s="169" t="e">
        <f t="shared" si="105"/>
        <v>#N/A</v>
      </c>
      <c r="IJ58" s="169" t="e">
        <f t="shared" si="105"/>
        <v>#N/A</v>
      </c>
      <c r="IK58" s="169" t="e">
        <f t="shared" si="105"/>
        <v>#N/A</v>
      </c>
      <c r="IL58" s="169" t="e">
        <f t="shared" si="105"/>
        <v>#N/A</v>
      </c>
      <c r="IM58" s="169" t="e">
        <f t="shared" si="105"/>
        <v>#N/A</v>
      </c>
      <c r="IN58" s="169" t="e">
        <f t="shared" si="105"/>
        <v>#N/A</v>
      </c>
      <c r="IO58" s="169" t="e">
        <f t="shared" si="105"/>
        <v>#N/A</v>
      </c>
      <c r="IP58" s="169" t="e">
        <f t="shared" si="112"/>
        <v>#N/A</v>
      </c>
      <c r="IQ58" s="169" t="e">
        <f t="shared" si="112"/>
        <v>#N/A</v>
      </c>
      <c r="IR58" s="169" t="e">
        <f t="shared" si="112"/>
        <v>#N/A</v>
      </c>
      <c r="IS58" s="169" t="e">
        <f t="shared" si="112"/>
        <v>#N/A</v>
      </c>
      <c r="IT58" s="169" t="e">
        <f t="shared" si="112"/>
        <v>#N/A</v>
      </c>
      <c r="IU58" s="169" t="e">
        <f t="shared" si="112"/>
        <v>#N/A</v>
      </c>
      <c r="IV58" s="169" t="e">
        <f t="shared" si="112"/>
        <v>#N/A</v>
      </c>
      <c r="IW58" s="169" t="e">
        <f t="shared" si="112"/>
        <v>#N/A</v>
      </c>
      <c r="IX58" s="169" t="e">
        <f t="shared" si="112"/>
        <v>#N/A</v>
      </c>
      <c r="IY58" s="169" t="e">
        <f t="shared" si="112"/>
        <v>#N/A</v>
      </c>
      <c r="IZ58" s="169" t="e">
        <f t="shared" si="112"/>
        <v>#N/A</v>
      </c>
      <c r="JA58" s="169" t="e">
        <f t="shared" si="112"/>
        <v>#N/A</v>
      </c>
      <c r="JB58" s="169" t="e">
        <f t="shared" si="112"/>
        <v>#N/A</v>
      </c>
      <c r="JC58" s="169" t="e">
        <f t="shared" si="112"/>
        <v>#N/A</v>
      </c>
      <c r="JD58" s="169" t="e">
        <f t="shared" si="112"/>
        <v>#N/A</v>
      </c>
      <c r="JE58" s="169" t="e">
        <f t="shared" si="120"/>
        <v>#N/A</v>
      </c>
      <c r="JF58" s="169" t="e">
        <f t="shared" si="120"/>
        <v>#N/A</v>
      </c>
      <c r="JG58" s="169" t="e">
        <f t="shared" si="120"/>
        <v>#N/A</v>
      </c>
      <c r="JH58" s="169" t="e">
        <f t="shared" si="120"/>
        <v>#N/A</v>
      </c>
      <c r="JI58" s="169" t="e">
        <f t="shared" si="120"/>
        <v>#N/A</v>
      </c>
      <c r="JJ58" s="169" t="e">
        <f t="shared" si="120"/>
        <v>#N/A</v>
      </c>
      <c r="JK58" s="169" t="e">
        <f t="shared" si="120"/>
        <v>#N/A</v>
      </c>
      <c r="JL58" s="169" t="e">
        <f t="shared" si="120"/>
        <v>#N/A</v>
      </c>
      <c r="JM58" s="169" t="e">
        <f t="shared" si="120"/>
        <v>#N/A</v>
      </c>
      <c r="JN58" s="169" t="e">
        <f t="shared" si="120"/>
        <v>#N/A</v>
      </c>
      <c r="JO58" s="169" t="e">
        <f t="shared" si="120"/>
        <v>#N/A</v>
      </c>
      <c r="JP58" s="169" t="e">
        <f t="shared" si="120"/>
        <v>#N/A</v>
      </c>
      <c r="JQ58" s="169" t="e">
        <f t="shared" si="120"/>
        <v>#N/A</v>
      </c>
      <c r="JR58" s="169" t="e">
        <f t="shared" si="120"/>
        <v>#N/A</v>
      </c>
      <c r="JS58" s="169" t="e">
        <f t="shared" si="120"/>
        <v>#N/A</v>
      </c>
      <c r="JT58" s="169" t="e">
        <f t="shared" si="113"/>
        <v>#N/A</v>
      </c>
      <c r="JU58" s="169" t="e">
        <f t="shared" si="113"/>
        <v>#N/A</v>
      </c>
      <c r="JV58" s="169" t="e">
        <f t="shared" si="113"/>
        <v>#N/A</v>
      </c>
      <c r="JW58" s="169" t="e">
        <f t="shared" si="113"/>
        <v>#N/A</v>
      </c>
      <c r="JX58" s="169" t="e">
        <f t="shared" si="113"/>
        <v>#N/A</v>
      </c>
      <c r="JY58" s="169" t="e">
        <f t="shared" si="113"/>
        <v>#N/A</v>
      </c>
      <c r="JZ58" s="169" t="e">
        <f t="shared" si="113"/>
        <v>#N/A</v>
      </c>
      <c r="KA58" s="169" t="e">
        <f t="shared" si="113"/>
        <v>#N/A</v>
      </c>
      <c r="KB58" s="169" t="e">
        <f t="shared" si="113"/>
        <v>#N/A</v>
      </c>
      <c r="KC58" s="169" t="e">
        <f t="shared" si="113"/>
        <v>#N/A</v>
      </c>
      <c r="KD58" s="169" t="e">
        <f t="shared" si="113"/>
        <v>#N/A</v>
      </c>
      <c r="KE58" s="169" t="e">
        <f t="shared" si="113"/>
        <v>#N/A</v>
      </c>
      <c r="KF58" s="169" t="e">
        <f t="shared" si="113"/>
        <v>#N/A</v>
      </c>
      <c r="KG58" s="169" t="e">
        <f t="shared" si="113"/>
        <v>#N/A</v>
      </c>
      <c r="KH58" s="169" t="e">
        <f t="shared" si="113"/>
        <v>#N/A</v>
      </c>
      <c r="KI58" s="169" t="e">
        <f t="shared" si="113"/>
        <v>#N/A</v>
      </c>
      <c r="KJ58" s="169" t="e">
        <f t="shared" si="121"/>
        <v>#N/A</v>
      </c>
      <c r="KK58" s="169" t="e">
        <f t="shared" si="121"/>
        <v>#N/A</v>
      </c>
      <c r="KL58" s="169" t="e">
        <f t="shared" si="121"/>
        <v>#N/A</v>
      </c>
      <c r="KM58" s="169" t="e">
        <f t="shared" si="121"/>
        <v>#N/A</v>
      </c>
      <c r="KN58" s="169" t="e">
        <f t="shared" si="121"/>
        <v>#N/A</v>
      </c>
      <c r="KO58" s="169" t="e">
        <f t="shared" si="121"/>
        <v>#N/A</v>
      </c>
      <c r="KP58" s="169" t="e">
        <f t="shared" si="121"/>
        <v>#N/A</v>
      </c>
      <c r="KQ58" s="169" t="e">
        <f t="shared" si="121"/>
        <v>#N/A</v>
      </c>
      <c r="KR58" s="169" t="e">
        <f t="shared" si="121"/>
        <v>#N/A</v>
      </c>
      <c r="KS58" s="169" t="e">
        <f t="shared" si="121"/>
        <v>#N/A</v>
      </c>
      <c r="KT58" s="169" t="e">
        <f t="shared" si="121"/>
        <v>#N/A</v>
      </c>
      <c r="KU58" s="169" t="e">
        <f t="shared" si="121"/>
        <v>#N/A</v>
      </c>
      <c r="KV58" s="169" t="e">
        <f t="shared" si="121"/>
        <v>#N/A</v>
      </c>
      <c r="KW58" s="169" t="e">
        <f t="shared" si="121"/>
        <v>#N/A</v>
      </c>
      <c r="KX58" s="169" t="e">
        <f t="shared" si="121"/>
        <v>#N/A</v>
      </c>
      <c r="KY58" s="169" t="e">
        <f t="shared" si="121"/>
        <v>#N/A</v>
      </c>
      <c r="KZ58" s="169" t="e">
        <f t="shared" si="114"/>
        <v>#N/A</v>
      </c>
      <c r="LA58" s="169" t="e">
        <f t="shared" si="114"/>
        <v>#N/A</v>
      </c>
      <c r="LB58" s="169" t="e">
        <f t="shared" si="114"/>
        <v>#N/A</v>
      </c>
      <c r="LC58" s="169" t="e">
        <f t="shared" si="114"/>
        <v>#N/A</v>
      </c>
      <c r="LD58" s="169" t="e">
        <f t="shared" si="114"/>
        <v>#N/A</v>
      </c>
      <c r="LE58" s="169" t="e">
        <f t="shared" si="114"/>
        <v>#N/A</v>
      </c>
      <c r="LF58" s="169" t="e">
        <f t="shared" si="114"/>
        <v>#N/A</v>
      </c>
      <c r="LG58" s="169" t="e">
        <f t="shared" si="114"/>
        <v>#N/A</v>
      </c>
      <c r="LH58" s="169" t="e">
        <f t="shared" si="114"/>
        <v>#N/A</v>
      </c>
      <c r="LI58" s="169" t="e">
        <f t="shared" si="114"/>
        <v>#N/A</v>
      </c>
      <c r="LJ58" s="169" t="e">
        <f t="shared" si="114"/>
        <v>#N/A</v>
      </c>
      <c r="LK58" s="169" t="e">
        <f t="shared" si="114"/>
        <v>#N/A</v>
      </c>
      <c r="LL58" s="169" t="e">
        <f t="shared" si="114"/>
        <v>#N/A</v>
      </c>
      <c r="LM58" s="169" t="e">
        <f t="shared" si="114"/>
        <v>#N/A</v>
      </c>
      <c r="LN58" s="169" t="e">
        <f t="shared" si="114"/>
        <v>#N/A</v>
      </c>
      <c r="LO58" s="169" t="e">
        <f t="shared" si="122"/>
        <v>#N/A</v>
      </c>
      <c r="LP58" s="169" t="e">
        <f t="shared" si="122"/>
        <v>#N/A</v>
      </c>
      <c r="LQ58" s="169" t="e">
        <f t="shared" si="123"/>
        <v>#N/A</v>
      </c>
      <c r="LR58" s="169" t="e">
        <f t="shared" si="123"/>
        <v>#N/A</v>
      </c>
      <c r="LS58" s="169" t="e">
        <f t="shared" si="123"/>
        <v>#N/A</v>
      </c>
      <c r="LT58" s="169" t="e">
        <f t="shared" si="123"/>
        <v>#N/A</v>
      </c>
      <c r="LU58" s="169" t="e">
        <f t="shared" si="123"/>
        <v>#N/A</v>
      </c>
      <c r="LV58" s="169" t="e">
        <f t="shared" si="123"/>
        <v>#N/A</v>
      </c>
      <c r="LW58" s="169" t="e">
        <f t="shared" si="123"/>
        <v>#N/A</v>
      </c>
      <c r="LX58" s="169" t="e">
        <f t="shared" si="123"/>
        <v>#N/A</v>
      </c>
      <c r="LY58" s="169" t="e">
        <f t="shared" si="123"/>
        <v>#N/A</v>
      </c>
      <c r="LZ58" s="169" t="e">
        <f t="shared" si="123"/>
        <v>#N/A</v>
      </c>
      <c r="MA58" s="169" t="e">
        <f t="shared" si="123"/>
        <v>#N/A</v>
      </c>
      <c r="MB58" s="169" t="e">
        <f t="shared" si="123"/>
        <v>#N/A</v>
      </c>
      <c r="MC58" s="169" t="e">
        <f t="shared" si="123"/>
        <v>#N/A</v>
      </c>
      <c r="MD58" s="169" t="e">
        <f t="shared" si="123"/>
        <v>#N/A</v>
      </c>
      <c r="ME58" s="169" t="e">
        <f t="shared" si="123"/>
        <v>#N/A</v>
      </c>
      <c r="MF58" s="169" t="e">
        <f t="shared" si="115"/>
        <v>#N/A</v>
      </c>
      <c r="MG58" s="169" t="e">
        <f t="shared" si="115"/>
        <v>#N/A</v>
      </c>
      <c r="MH58" s="169" t="e">
        <f t="shared" si="115"/>
        <v>#N/A</v>
      </c>
      <c r="MI58" s="169" t="e">
        <f t="shared" si="115"/>
        <v>#N/A</v>
      </c>
      <c r="MJ58" s="169" t="e">
        <f t="shared" si="115"/>
        <v>#N/A</v>
      </c>
      <c r="MK58" s="169" t="e">
        <f t="shared" si="115"/>
        <v>#N/A</v>
      </c>
      <c r="ML58" s="169" t="e">
        <f t="shared" si="115"/>
        <v>#N/A</v>
      </c>
      <c r="MM58" s="169" t="e">
        <f t="shared" si="115"/>
        <v>#N/A</v>
      </c>
      <c r="MN58" s="169" t="e">
        <f t="shared" si="115"/>
        <v>#N/A</v>
      </c>
      <c r="MO58" s="169" t="e">
        <f t="shared" si="115"/>
        <v>#N/A</v>
      </c>
      <c r="MP58" s="169" t="e">
        <f t="shared" si="115"/>
        <v>#N/A</v>
      </c>
      <c r="MQ58" s="169" t="e">
        <f t="shared" si="115"/>
        <v>#N/A</v>
      </c>
      <c r="MR58" s="169" t="e">
        <f t="shared" si="115"/>
        <v>#N/A</v>
      </c>
      <c r="MS58" s="169" t="e">
        <f t="shared" si="115"/>
        <v>#N/A</v>
      </c>
      <c r="MT58" s="169" t="e">
        <f t="shared" si="115"/>
        <v>#N/A</v>
      </c>
      <c r="MU58" s="169" t="e">
        <f t="shared" si="115"/>
        <v>#N/A</v>
      </c>
      <c r="MV58" s="169" t="e">
        <f t="shared" si="124"/>
        <v>#N/A</v>
      </c>
      <c r="MW58" s="169" t="e">
        <f t="shared" si="124"/>
        <v>#N/A</v>
      </c>
      <c r="MX58" s="169" t="e">
        <f t="shared" si="124"/>
        <v>#N/A</v>
      </c>
      <c r="MY58" s="169" t="e">
        <f t="shared" si="124"/>
        <v>#N/A</v>
      </c>
      <c r="MZ58" s="169" t="e">
        <f t="shared" si="124"/>
        <v>#N/A</v>
      </c>
      <c r="NA58" s="169" t="e">
        <f t="shared" si="124"/>
        <v>#N/A</v>
      </c>
      <c r="NB58" s="169" t="e">
        <f t="shared" si="124"/>
        <v>#N/A</v>
      </c>
      <c r="NC58" s="169" t="e">
        <f t="shared" si="124"/>
        <v>#N/A</v>
      </c>
      <c r="ND58" s="169" t="e">
        <f t="shared" si="124"/>
        <v>#N/A</v>
      </c>
      <c r="NE58" s="169" t="e">
        <f t="shared" si="124"/>
        <v>#N/A</v>
      </c>
      <c r="NF58" s="169" t="e">
        <f t="shared" si="124"/>
        <v>#N/A</v>
      </c>
      <c r="NG58" s="169" t="e">
        <f t="shared" si="124"/>
        <v>#N/A</v>
      </c>
      <c r="NH58" s="169" t="e">
        <f t="shared" si="124"/>
        <v>#N/A</v>
      </c>
      <c r="NI58" s="169" t="e">
        <f t="shared" si="124"/>
        <v>#N/A</v>
      </c>
      <c r="NJ58" s="169" t="e">
        <f t="shared" si="124"/>
        <v>#N/A</v>
      </c>
      <c r="NK58" s="169" t="e">
        <f t="shared" si="124"/>
        <v>#N/A</v>
      </c>
      <c r="NL58" s="169" t="e">
        <f t="shared" si="116"/>
        <v>#N/A</v>
      </c>
      <c r="NM58" s="169" t="e">
        <f t="shared" si="116"/>
        <v>#N/A</v>
      </c>
      <c r="NN58" s="169" t="e">
        <f t="shared" si="116"/>
        <v>#N/A</v>
      </c>
      <c r="NO58" s="169" t="e">
        <f t="shared" si="116"/>
        <v>#N/A</v>
      </c>
      <c r="NP58" s="169" t="e">
        <f t="shared" si="116"/>
        <v>#N/A</v>
      </c>
      <c r="NQ58" s="169" t="e">
        <f t="shared" si="116"/>
        <v>#N/A</v>
      </c>
      <c r="NR58" s="169" t="e">
        <f t="shared" si="116"/>
        <v>#N/A</v>
      </c>
      <c r="NS58" s="169" t="e">
        <f t="shared" si="116"/>
        <v>#N/A</v>
      </c>
      <c r="NT58" s="169" t="e">
        <f t="shared" si="116"/>
        <v>#N/A</v>
      </c>
      <c r="NU58" s="169" t="e">
        <f t="shared" si="116"/>
        <v>#N/A</v>
      </c>
      <c r="NV58" s="169" t="e">
        <f t="shared" si="116"/>
        <v>#N/A</v>
      </c>
      <c r="NW58" s="169" t="e">
        <f t="shared" si="116"/>
        <v>#N/A</v>
      </c>
      <c r="NX58" s="169" t="e">
        <f t="shared" si="116"/>
        <v>#N/A</v>
      </c>
      <c r="NY58" s="169" t="e">
        <f t="shared" si="116"/>
        <v>#N/A</v>
      </c>
      <c r="NZ58" s="169" t="e">
        <f t="shared" si="116"/>
        <v>#N/A</v>
      </c>
      <c r="OA58" s="169" t="e">
        <f t="shared" si="125"/>
        <v>#N/A</v>
      </c>
      <c r="OB58" s="169" t="e">
        <f t="shared" si="125"/>
        <v>#N/A</v>
      </c>
      <c r="OC58" s="169" t="e">
        <f t="shared" si="126"/>
        <v>#N/A</v>
      </c>
      <c r="OD58" s="169" t="e">
        <f t="shared" si="126"/>
        <v>#N/A</v>
      </c>
      <c r="OE58" s="169" t="e">
        <f t="shared" si="126"/>
        <v>#N/A</v>
      </c>
      <c r="OF58" s="169" t="e">
        <f t="shared" si="126"/>
        <v>#N/A</v>
      </c>
      <c r="OG58" s="169" t="e">
        <f t="shared" si="126"/>
        <v>#N/A</v>
      </c>
      <c r="OH58" s="169" t="e">
        <f t="shared" si="126"/>
        <v>#N/A</v>
      </c>
      <c r="OI58" s="169" t="e">
        <f t="shared" si="126"/>
        <v>#N/A</v>
      </c>
      <c r="OJ58" s="169" t="e">
        <f t="shared" si="126"/>
        <v>#N/A</v>
      </c>
      <c r="OK58" s="169" t="e">
        <f t="shared" si="126"/>
        <v>#N/A</v>
      </c>
      <c r="OL58" s="169" t="e">
        <f t="shared" si="126"/>
        <v>#N/A</v>
      </c>
      <c r="OM58" s="169" t="e">
        <f t="shared" si="126"/>
        <v>#N/A</v>
      </c>
      <c r="ON58" s="169" t="e">
        <f t="shared" si="126"/>
        <v>#N/A</v>
      </c>
      <c r="OO58" s="169" t="e">
        <f t="shared" si="126"/>
        <v>#N/A</v>
      </c>
      <c r="OP58" s="169" t="e">
        <f t="shared" si="126"/>
        <v>#N/A</v>
      </c>
      <c r="OQ58" s="169" t="e">
        <f t="shared" si="126"/>
        <v>#N/A</v>
      </c>
      <c r="OR58" s="169" t="e">
        <f t="shared" si="117"/>
        <v>#N/A</v>
      </c>
      <c r="OS58" s="169" t="e">
        <f t="shared" si="117"/>
        <v>#N/A</v>
      </c>
      <c r="OT58" s="169" t="e">
        <f t="shared" si="117"/>
        <v>#N/A</v>
      </c>
      <c r="OU58" s="169" t="e">
        <f t="shared" si="117"/>
        <v>#N/A</v>
      </c>
      <c r="OV58" s="169" t="e">
        <f t="shared" si="117"/>
        <v>#N/A</v>
      </c>
      <c r="OW58" s="169" t="e">
        <f t="shared" si="117"/>
        <v>#N/A</v>
      </c>
      <c r="OX58" s="169" t="e">
        <f t="shared" si="117"/>
        <v>#N/A</v>
      </c>
      <c r="OY58" s="169" t="e">
        <f t="shared" si="117"/>
        <v>#N/A</v>
      </c>
      <c r="OZ58" s="169" t="e">
        <f t="shared" si="117"/>
        <v>#N/A</v>
      </c>
      <c r="PA58" s="169" t="e">
        <f t="shared" si="117"/>
        <v>#N/A</v>
      </c>
      <c r="PB58" s="169" t="e">
        <f t="shared" si="117"/>
        <v>#N/A</v>
      </c>
      <c r="PC58" s="169" t="e">
        <f t="shared" si="117"/>
        <v>#N/A</v>
      </c>
      <c r="PD58" s="169" t="e">
        <f t="shared" si="117"/>
        <v>#N/A</v>
      </c>
      <c r="PE58" s="169" t="e">
        <f t="shared" si="117"/>
        <v>#N/A</v>
      </c>
      <c r="PF58" s="169" t="e">
        <f t="shared" si="117"/>
        <v>#N/A</v>
      </c>
      <c r="PG58" s="169" t="e">
        <f t="shared" si="117"/>
        <v>#N/A</v>
      </c>
      <c r="PH58" s="169" t="e">
        <f t="shared" si="127"/>
        <v>#N/A</v>
      </c>
      <c r="PI58" s="169" t="e">
        <f t="shared" si="127"/>
        <v>#N/A</v>
      </c>
      <c r="PJ58" s="169" t="e">
        <f t="shared" si="127"/>
        <v>#N/A</v>
      </c>
      <c r="PK58" s="169" t="e">
        <f t="shared" si="127"/>
        <v>#N/A</v>
      </c>
      <c r="PL58" s="169" t="e">
        <f t="shared" si="127"/>
        <v>#N/A</v>
      </c>
      <c r="PM58" s="169" t="e">
        <f t="shared" si="127"/>
        <v>#N/A</v>
      </c>
      <c r="PN58" s="169" t="e">
        <f t="shared" si="127"/>
        <v>#N/A</v>
      </c>
      <c r="PO58" s="169" t="e">
        <f t="shared" si="127"/>
        <v>#N/A</v>
      </c>
    </row>
    <row r="59" spans="1:431" hidden="1" x14ac:dyDescent="0.75">
      <c r="A59" s="390"/>
      <c r="B59" s="396" t="str">
        <f>IF($R59="","",ROUND(_xlfn.NORM.INV(ABS(VLOOKUP($T$1,VLookups!$A$43:$B$44,2,FALSE)-B$2),$N59,$R59),0))</f>
        <v/>
      </c>
      <c r="C59" s="403" t="str">
        <f t="shared" si="96"/>
        <v/>
      </c>
      <c r="D59" s="404" t="str">
        <f t="shared" si="97"/>
        <v/>
      </c>
      <c r="E59" s="109"/>
      <c r="F59" s="117"/>
      <c r="G59" s="122" t="str">
        <f t="shared" si="32"/>
        <v/>
      </c>
      <c r="H59" s="95"/>
      <c r="I59" s="122" t="str">
        <f t="shared" si="33"/>
        <v/>
      </c>
      <c r="J59" s="117"/>
      <c r="K59" s="110"/>
      <c r="L59" s="124" t="str">
        <f t="shared" si="0"/>
        <v/>
      </c>
      <c r="M59" s="124" t="str">
        <f t="shared" si="1"/>
        <v/>
      </c>
      <c r="N59" s="73" t="str">
        <f t="shared" si="34"/>
        <v/>
      </c>
      <c r="O59" s="23"/>
      <c r="P59" s="57"/>
      <c r="Q59" s="280"/>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5"/>
        <v/>
      </c>
      <c r="AD59" s="49" t="str">
        <f t="shared" si="137"/>
        <v/>
      </c>
      <c r="AE59" s="49" t="str">
        <f t="shared" si="137"/>
        <v/>
      </c>
      <c r="AF59" s="49" t="str">
        <f t="shared" si="137"/>
        <v/>
      </c>
      <c r="AG59" s="49" t="str">
        <f t="shared" si="137"/>
        <v/>
      </c>
      <c r="AH59" s="49" t="str">
        <f t="shared" si="137"/>
        <v/>
      </c>
      <c r="AI59" s="49" t="str">
        <f t="shared" si="137"/>
        <v/>
      </c>
      <c r="AJ59" s="49" t="str">
        <f t="shared" si="137"/>
        <v/>
      </c>
      <c r="AK59" s="49" t="str">
        <f t="shared" si="137"/>
        <v/>
      </c>
      <c r="AL59" s="49" t="str">
        <f t="shared" si="137"/>
        <v/>
      </c>
      <c r="AM59" s="49" t="str">
        <f t="shared" si="137"/>
        <v/>
      </c>
      <c r="AN59" s="49" t="str">
        <f t="shared" si="137"/>
        <v/>
      </c>
      <c r="AO59" s="49" t="str">
        <f t="shared" si="137"/>
        <v/>
      </c>
      <c r="AP59" s="49" t="str">
        <f t="shared" si="137"/>
        <v/>
      </c>
      <c r="AQ59" s="49" t="str">
        <f t="shared" si="137"/>
        <v/>
      </c>
      <c r="AR59" s="49" t="str">
        <f t="shared" si="137"/>
        <v/>
      </c>
      <c r="AS59" s="49" t="str">
        <f t="shared" si="137"/>
        <v/>
      </c>
      <c r="AT59" s="49" t="str">
        <f t="shared" si="133"/>
        <v/>
      </c>
      <c r="AU59" s="49" t="str">
        <f t="shared" si="133"/>
        <v/>
      </c>
      <c r="AV59" s="49" t="str">
        <f t="shared" si="133"/>
        <v/>
      </c>
      <c r="AW59" s="49" t="str">
        <f t="shared" si="133"/>
        <v/>
      </c>
      <c r="AX59" s="49" t="str">
        <f t="shared" si="133"/>
        <v/>
      </c>
      <c r="AY59" s="49" t="str">
        <f t="shared" si="133"/>
        <v/>
      </c>
      <c r="AZ59" s="49" t="str">
        <f t="shared" si="133"/>
        <v/>
      </c>
      <c r="BA59" s="49" t="str">
        <f t="shared" si="133"/>
        <v/>
      </c>
      <c r="BB59" s="49" t="str">
        <f t="shared" si="133"/>
        <v/>
      </c>
      <c r="BC59" s="49" t="str">
        <f t="shared" si="133"/>
        <v/>
      </c>
      <c r="BD59" s="49" t="str">
        <f t="shared" si="133"/>
        <v/>
      </c>
      <c r="BE59" s="49" t="str">
        <f t="shared" si="133"/>
        <v/>
      </c>
      <c r="BF59" s="49" t="str">
        <f t="shared" si="133"/>
        <v/>
      </c>
      <c r="BG59" s="49" t="str">
        <f t="shared" si="133"/>
        <v/>
      </c>
      <c r="BH59" s="49" t="str">
        <f t="shared" si="133"/>
        <v/>
      </c>
      <c r="BI59" s="49" t="str">
        <f t="shared" si="134"/>
        <v/>
      </c>
      <c r="BJ59" s="49" t="str">
        <f t="shared" si="134"/>
        <v/>
      </c>
      <c r="BK59" s="49" t="str">
        <f t="shared" si="134"/>
        <v/>
      </c>
      <c r="BL59" s="49" t="str">
        <f t="shared" si="134"/>
        <v/>
      </c>
      <c r="BM59" s="49" t="str">
        <f t="shared" si="134"/>
        <v/>
      </c>
      <c r="BN59" s="49" t="str">
        <f t="shared" si="134"/>
        <v/>
      </c>
      <c r="BO59" s="49" t="str">
        <f t="shared" si="134"/>
        <v/>
      </c>
      <c r="BP59" s="49" t="str">
        <f t="shared" si="134"/>
        <v/>
      </c>
      <c r="BQ59" s="49" t="str">
        <f t="shared" si="134"/>
        <v/>
      </c>
      <c r="BR59" s="49" t="str">
        <f t="shared" si="134"/>
        <v/>
      </c>
      <c r="BS59" s="49" t="str">
        <f t="shared" si="134"/>
        <v/>
      </c>
      <c r="BT59" s="49" t="str">
        <f t="shared" si="134"/>
        <v/>
      </c>
      <c r="BU59" s="49" t="str">
        <f t="shared" si="134"/>
        <v/>
      </c>
      <c r="BV59" s="49" t="str">
        <f t="shared" si="134"/>
        <v/>
      </c>
      <c r="BW59" s="49" t="str">
        <f t="shared" si="134"/>
        <v/>
      </c>
      <c r="BX59" s="49" t="str">
        <f t="shared" si="134"/>
        <v/>
      </c>
      <c r="BY59" s="49" t="str">
        <f t="shared" si="131"/>
        <v/>
      </c>
      <c r="BZ59" s="49" t="str">
        <f t="shared" si="131"/>
        <v/>
      </c>
      <c r="CA59" s="49" t="str">
        <f t="shared" si="131"/>
        <v/>
      </c>
      <c r="CB59" s="49" t="str">
        <f t="shared" si="131"/>
        <v/>
      </c>
      <c r="CC59" s="49" t="str">
        <f t="shared" si="131"/>
        <v/>
      </c>
      <c r="CD59" s="49" t="str">
        <f t="shared" si="131"/>
        <v/>
      </c>
      <c r="CE59" s="49" t="str">
        <f t="shared" si="131"/>
        <v/>
      </c>
      <c r="CF59" s="49" t="str">
        <f t="shared" si="131"/>
        <v/>
      </c>
      <c r="CG59" s="49" t="str">
        <f t="shared" si="131"/>
        <v/>
      </c>
      <c r="CH59" s="49" t="str">
        <f t="shared" si="131"/>
        <v/>
      </c>
      <c r="CI59" s="49" t="str">
        <f t="shared" si="131"/>
        <v/>
      </c>
      <c r="CJ59" s="49" t="str">
        <f t="shared" si="131"/>
        <v/>
      </c>
      <c r="CK59" s="49" t="str">
        <f t="shared" si="131"/>
        <v/>
      </c>
      <c r="CL59" s="49" t="str">
        <f t="shared" si="131"/>
        <v/>
      </c>
      <c r="CM59" s="49" t="str">
        <f t="shared" si="131"/>
        <v/>
      </c>
      <c r="CN59" s="49" t="str">
        <f t="shared" si="135"/>
        <v/>
      </c>
      <c r="CO59" s="49" t="str">
        <f t="shared" si="135"/>
        <v/>
      </c>
      <c r="CP59" s="49" t="str">
        <f t="shared" si="135"/>
        <v/>
      </c>
      <c r="CQ59" s="49" t="str">
        <f t="shared" si="135"/>
        <v/>
      </c>
      <c r="CR59" s="49" t="str">
        <f t="shared" si="135"/>
        <v/>
      </c>
      <c r="CS59" s="49" t="str">
        <f t="shared" si="135"/>
        <v/>
      </c>
      <c r="CT59" s="49" t="str">
        <f t="shared" si="135"/>
        <v/>
      </c>
      <c r="CU59" s="49" t="str">
        <f t="shared" si="135"/>
        <v/>
      </c>
      <c r="CV59" s="49" t="str">
        <f t="shared" si="135"/>
        <v/>
      </c>
      <c r="CW59" s="49" t="str">
        <f t="shared" si="135"/>
        <v/>
      </c>
      <c r="CX59" s="49" t="str">
        <f t="shared" si="135"/>
        <v/>
      </c>
      <c r="CY59" s="49" t="str">
        <f t="shared" si="135"/>
        <v/>
      </c>
      <c r="CZ59" s="49" t="str">
        <f t="shared" si="135"/>
        <v/>
      </c>
      <c r="DA59" s="49" t="str">
        <f t="shared" si="135"/>
        <v/>
      </c>
      <c r="DB59" s="49" t="str">
        <f t="shared" si="135"/>
        <v/>
      </c>
      <c r="DC59" s="49" t="str">
        <f t="shared" si="135"/>
        <v/>
      </c>
      <c r="DD59" s="49" t="str">
        <f t="shared" si="136"/>
        <v/>
      </c>
      <c r="DE59" s="49" t="str">
        <f t="shared" si="136"/>
        <v/>
      </c>
      <c r="DF59" s="49" t="str">
        <f t="shared" si="136"/>
        <v/>
      </c>
      <c r="DG59" s="49" t="str">
        <f t="shared" si="136"/>
        <v/>
      </c>
      <c r="DH59" s="49" t="str">
        <f t="shared" si="136"/>
        <v/>
      </c>
      <c r="DI59" s="49" t="str">
        <f t="shared" si="136"/>
        <v/>
      </c>
      <c r="DJ59" s="49" t="str">
        <f t="shared" si="136"/>
        <v/>
      </c>
      <c r="DK59" s="49" t="str">
        <f t="shared" si="136"/>
        <v/>
      </c>
      <c r="DL59" s="49" t="str">
        <f t="shared" si="136"/>
        <v/>
      </c>
      <c r="DM59" s="49" t="str">
        <f t="shared" si="136"/>
        <v/>
      </c>
      <c r="DN59" s="49" t="str">
        <f t="shared" si="136"/>
        <v/>
      </c>
      <c r="DO59" s="49" t="str">
        <f t="shared" si="136"/>
        <v/>
      </c>
      <c r="DP59" s="49" t="str">
        <f t="shared" si="136"/>
        <v/>
      </c>
      <c r="DQ59" s="49" t="str">
        <f t="shared" si="136"/>
        <v/>
      </c>
      <c r="DR59" s="49" t="str">
        <f t="shared" si="136"/>
        <v/>
      </c>
      <c r="DS59" s="49" t="str">
        <f t="shared" si="136"/>
        <v/>
      </c>
      <c r="DT59" s="49" t="str">
        <f t="shared" si="132"/>
        <v/>
      </c>
      <c r="DU59" s="49" t="str">
        <f t="shared" si="132"/>
        <v/>
      </c>
      <c r="DV59" s="49" t="str">
        <f t="shared" si="132"/>
        <v/>
      </c>
      <c r="DW59" s="49" t="str">
        <f t="shared" si="132"/>
        <v/>
      </c>
      <c r="DX59" s="49" t="str">
        <f t="shared" si="132"/>
        <v/>
      </c>
      <c r="DY59" s="49" t="str">
        <f t="shared" si="132"/>
        <v/>
      </c>
      <c r="DZ59" s="183" t="str">
        <f t="shared" si="37"/>
        <v/>
      </c>
      <c r="EA59" s="49" t="str">
        <f t="shared" si="129"/>
        <v/>
      </c>
      <c r="EB59" s="49" t="str">
        <f t="shared" si="129"/>
        <v/>
      </c>
      <c r="EC59" s="49" t="str">
        <f t="shared" si="129"/>
        <v/>
      </c>
      <c r="ED59" s="49" t="str">
        <f t="shared" si="129"/>
        <v/>
      </c>
      <c r="EE59" s="49" t="str">
        <f t="shared" si="129"/>
        <v/>
      </c>
      <c r="EF59" s="49" t="str">
        <f t="shared" si="129"/>
        <v/>
      </c>
      <c r="EG59" s="49" t="str">
        <f t="shared" si="129"/>
        <v/>
      </c>
      <c r="EH59" s="49" t="str">
        <f t="shared" si="129"/>
        <v/>
      </c>
      <c r="EI59" s="49" t="str">
        <f t="shared" si="129"/>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30"/>
        <v/>
      </c>
      <c r="ER59" s="49" t="str">
        <f t="shared" si="130"/>
        <v/>
      </c>
      <c r="ES59" s="49" t="str">
        <f t="shared" si="130"/>
        <v/>
      </c>
      <c r="ET59" s="49" t="str">
        <f t="shared" si="130"/>
        <v/>
      </c>
      <c r="EU59" s="49" t="str">
        <f t="shared" si="130"/>
        <v/>
      </c>
      <c r="EV59" s="49" t="str">
        <f t="shared" si="130"/>
        <v/>
      </c>
      <c r="EW59" s="49" t="str">
        <f t="shared" si="130"/>
        <v/>
      </c>
      <c r="EX59" s="49" t="str">
        <f t="shared" si="130"/>
        <v/>
      </c>
      <c r="EY59" s="49" t="str">
        <f t="shared" si="130"/>
        <v/>
      </c>
      <c r="EZ59" s="49" t="str">
        <f t="shared" si="130"/>
        <v/>
      </c>
      <c r="FA59" s="49" t="str">
        <f t="shared" si="130"/>
        <v/>
      </c>
      <c r="FB59" s="49" t="str">
        <f t="shared" si="130"/>
        <v/>
      </c>
      <c r="FC59" s="49" t="str">
        <f t="shared" si="130"/>
        <v/>
      </c>
      <c r="FD59" s="49" t="str">
        <f t="shared" si="130"/>
        <v/>
      </c>
      <c r="FE59" s="49" t="str">
        <f t="shared" si="128"/>
        <v/>
      </c>
      <c r="FF59" s="49" t="str">
        <f t="shared" si="119"/>
        <v/>
      </c>
      <c r="FG59" s="49" t="str">
        <f t="shared" si="119"/>
        <v/>
      </c>
      <c r="FH59" s="49" t="str">
        <f t="shared" si="119"/>
        <v/>
      </c>
      <c r="FI59" s="49" t="str">
        <f t="shared" si="119"/>
        <v/>
      </c>
      <c r="FJ59" s="49" t="str">
        <f t="shared" si="119"/>
        <v/>
      </c>
      <c r="FK59" s="49" t="str">
        <f t="shared" si="119"/>
        <v/>
      </c>
      <c r="FL59" s="49" t="str">
        <f t="shared" si="119"/>
        <v/>
      </c>
      <c r="FM59" s="49" t="str">
        <f t="shared" si="119"/>
        <v/>
      </c>
      <c r="FN59" s="49" t="str">
        <f t="shared" si="119"/>
        <v/>
      </c>
      <c r="FO59" s="49" t="str">
        <f t="shared" si="119"/>
        <v/>
      </c>
      <c r="FP59" s="49" t="str">
        <f t="shared" si="119"/>
        <v/>
      </c>
      <c r="FQ59" s="49" t="str">
        <f t="shared" si="108"/>
        <v/>
      </c>
      <c r="FR59" s="49" t="str">
        <f t="shared" si="108"/>
        <v/>
      </c>
      <c r="FS59" s="49" t="str">
        <f t="shared" si="108"/>
        <v/>
      </c>
      <c r="FT59" s="49" t="str">
        <f t="shared" si="108"/>
        <v/>
      </c>
      <c r="FU59" s="49" t="str">
        <f t="shared" si="108"/>
        <v/>
      </c>
      <c r="FV59" s="49" t="str">
        <f t="shared" si="108"/>
        <v/>
      </c>
      <c r="FW59" s="49" t="str">
        <f t="shared" si="108"/>
        <v/>
      </c>
      <c r="FX59" s="49" t="str">
        <f t="shared" si="108"/>
        <v/>
      </c>
      <c r="FY59" s="49" t="str">
        <f t="shared" si="108"/>
        <v/>
      </c>
      <c r="FZ59" s="49" t="str">
        <f t="shared" si="108"/>
        <v/>
      </c>
      <c r="GA59" s="49" t="str">
        <f t="shared" si="108"/>
        <v/>
      </c>
      <c r="GB59" s="49" t="str">
        <f t="shared" si="108"/>
        <v/>
      </c>
      <c r="GC59" s="49" t="str">
        <f t="shared" si="108"/>
        <v/>
      </c>
      <c r="GD59" s="49" t="str">
        <f t="shared" si="108"/>
        <v/>
      </c>
      <c r="GE59" s="49" t="str">
        <f t="shared" si="108"/>
        <v/>
      </c>
      <c r="GF59" s="49" t="str">
        <f t="shared" si="108"/>
        <v/>
      </c>
      <c r="GG59" s="49" t="str">
        <f t="shared" si="109"/>
        <v/>
      </c>
      <c r="GH59" s="49" t="str">
        <f t="shared" si="109"/>
        <v/>
      </c>
      <c r="GI59" s="49" t="str">
        <f t="shared" si="109"/>
        <v/>
      </c>
      <c r="GJ59" s="49" t="str">
        <f t="shared" si="109"/>
        <v/>
      </c>
      <c r="GK59" s="49" t="str">
        <f t="shared" si="109"/>
        <v/>
      </c>
      <c r="GL59" s="49" t="str">
        <f t="shared" si="109"/>
        <v/>
      </c>
      <c r="GM59" s="49" t="str">
        <f t="shared" si="109"/>
        <v/>
      </c>
      <c r="GN59" s="49" t="str">
        <f t="shared" si="109"/>
        <v/>
      </c>
      <c r="GO59" s="49" t="str">
        <f t="shared" si="109"/>
        <v/>
      </c>
      <c r="GP59" s="49" t="str">
        <f t="shared" si="109"/>
        <v/>
      </c>
      <c r="GQ59" s="49" t="str">
        <f t="shared" si="109"/>
        <v/>
      </c>
      <c r="GR59" s="49" t="str">
        <f t="shared" si="109"/>
        <v/>
      </c>
      <c r="GS59" s="49" t="str">
        <f t="shared" si="109"/>
        <v/>
      </c>
      <c r="GT59" s="49" t="str">
        <f t="shared" si="109"/>
        <v/>
      </c>
      <c r="GU59" s="49" t="str">
        <f t="shared" si="109"/>
        <v/>
      </c>
      <c r="GV59" s="49" t="str">
        <f t="shared" si="109"/>
        <v/>
      </c>
      <c r="GW59" s="49" t="str">
        <f t="shared" si="110"/>
        <v/>
      </c>
      <c r="GX59" s="49" t="str">
        <f t="shared" si="110"/>
        <v/>
      </c>
      <c r="GY59" s="49" t="str">
        <f t="shared" si="110"/>
        <v/>
      </c>
      <c r="GZ59" s="49" t="str">
        <f t="shared" si="110"/>
        <v/>
      </c>
      <c r="HA59" s="49" t="str">
        <f t="shared" si="110"/>
        <v/>
      </c>
      <c r="HB59" s="49" t="str">
        <f t="shared" si="110"/>
        <v/>
      </c>
      <c r="HC59" s="49" t="str">
        <f t="shared" si="110"/>
        <v/>
      </c>
      <c r="HD59" s="49" t="str">
        <f t="shared" si="110"/>
        <v/>
      </c>
      <c r="HE59" s="49" t="str">
        <f t="shared" si="110"/>
        <v/>
      </c>
      <c r="HF59" s="49" t="str">
        <f t="shared" si="110"/>
        <v/>
      </c>
      <c r="HG59" s="49" t="str">
        <f t="shared" si="110"/>
        <v/>
      </c>
      <c r="HH59" s="49" t="str">
        <f t="shared" si="110"/>
        <v/>
      </c>
      <c r="HI59" s="49" t="str">
        <f t="shared" si="110"/>
        <v/>
      </c>
      <c r="HJ59" s="49" t="str">
        <f t="shared" si="110"/>
        <v/>
      </c>
      <c r="HK59" s="49" t="str">
        <f t="shared" si="110"/>
        <v/>
      </c>
      <c r="HL59" s="49" t="str">
        <f t="shared" si="110"/>
        <v/>
      </c>
      <c r="HM59" s="49" t="str">
        <f t="shared" si="111"/>
        <v/>
      </c>
      <c r="HN59" s="49" t="str">
        <f t="shared" si="111"/>
        <v/>
      </c>
      <c r="HO59" s="49" t="str">
        <f t="shared" si="111"/>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6"/>
        <v>#N/A</v>
      </c>
      <c r="HX59" s="169" t="e">
        <f t="shared" si="106"/>
        <v>#N/A</v>
      </c>
      <c r="HY59" s="169" t="e">
        <f t="shared" si="106"/>
        <v>#N/A</v>
      </c>
      <c r="HZ59" s="169" t="e">
        <f t="shared" si="106"/>
        <v>#N/A</v>
      </c>
      <c r="IA59" s="169" t="e">
        <f t="shared" si="105"/>
        <v>#N/A</v>
      </c>
      <c r="IB59" s="169" t="e">
        <f t="shared" si="105"/>
        <v>#N/A</v>
      </c>
      <c r="IC59" s="169" t="e">
        <f t="shared" si="105"/>
        <v>#N/A</v>
      </c>
      <c r="ID59" s="169" t="e">
        <f t="shared" si="105"/>
        <v>#N/A</v>
      </c>
      <c r="IE59" s="169" t="e">
        <f t="shared" si="105"/>
        <v>#N/A</v>
      </c>
      <c r="IF59" s="169" t="e">
        <f t="shared" si="105"/>
        <v>#N/A</v>
      </c>
      <c r="IG59" s="169" t="e">
        <f t="shared" si="105"/>
        <v>#N/A</v>
      </c>
      <c r="IH59" s="169" t="e">
        <f t="shared" si="105"/>
        <v>#N/A</v>
      </c>
      <c r="II59" s="169" t="e">
        <f t="shared" si="105"/>
        <v>#N/A</v>
      </c>
      <c r="IJ59" s="169" t="e">
        <f t="shared" si="105"/>
        <v>#N/A</v>
      </c>
      <c r="IK59" s="169" t="e">
        <f t="shared" si="105"/>
        <v>#N/A</v>
      </c>
      <c r="IL59" s="169" t="e">
        <f t="shared" si="105"/>
        <v>#N/A</v>
      </c>
      <c r="IM59" s="169" t="e">
        <f t="shared" si="105"/>
        <v>#N/A</v>
      </c>
      <c r="IN59" s="169" t="e">
        <f t="shared" si="105"/>
        <v>#N/A</v>
      </c>
      <c r="IO59" s="169" t="e">
        <f t="shared" si="105"/>
        <v>#N/A</v>
      </c>
      <c r="IP59" s="169" t="e">
        <f t="shared" si="112"/>
        <v>#N/A</v>
      </c>
      <c r="IQ59" s="169" t="e">
        <f t="shared" si="112"/>
        <v>#N/A</v>
      </c>
      <c r="IR59" s="169" t="e">
        <f t="shared" si="112"/>
        <v>#N/A</v>
      </c>
      <c r="IS59" s="169" t="e">
        <f t="shared" si="112"/>
        <v>#N/A</v>
      </c>
      <c r="IT59" s="169" t="e">
        <f t="shared" si="112"/>
        <v>#N/A</v>
      </c>
      <c r="IU59" s="169" t="e">
        <f t="shared" si="112"/>
        <v>#N/A</v>
      </c>
      <c r="IV59" s="169" t="e">
        <f t="shared" si="112"/>
        <v>#N/A</v>
      </c>
      <c r="IW59" s="169" t="e">
        <f t="shared" si="112"/>
        <v>#N/A</v>
      </c>
      <c r="IX59" s="169" t="e">
        <f t="shared" si="112"/>
        <v>#N/A</v>
      </c>
      <c r="IY59" s="169" t="e">
        <f t="shared" si="112"/>
        <v>#N/A</v>
      </c>
      <c r="IZ59" s="169" t="e">
        <f t="shared" si="112"/>
        <v>#N/A</v>
      </c>
      <c r="JA59" s="169" t="e">
        <f t="shared" si="112"/>
        <v>#N/A</v>
      </c>
      <c r="JB59" s="169" t="e">
        <f t="shared" si="112"/>
        <v>#N/A</v>
      </c>
      <c r="JC59" s="169" t="e">
        <f t="shared" si="112"/>
        <v>#N/A</v>
      </c>
      <c r="JD59" s="169" t="e">
        <f t="shared" si="112"/>
        <v>#N/A</v>
      </c>
      <c r="JE59" s="169" t="e">
        <f t="shared" si="120"/>
        <v>#N/A</v>
      </c>
      <c r="JF59" s="169" t="e">
        <f t="shared" si="120"/>
        <v>#N/A</v>
      </c>
      <c r="JG59" s="169" t="e">
        <f t="shared" si="120"/>
        <v>#N/A</v>
      </c>
      <c r="JH59" s="169" t="e">
        <f t="shared" si="120"/>
        <v>#N/A</v>
      </c>
      <c r="JI59" s="169" t="e">
        <f t="shared" si="120"/>
        <v>#N/A</v>
      </c>
      <c r="JJ59" s="169" t="e">
        <f t="shared" si="120"/>
        <v>#N/A</v>
      </c>
      <c r="JK59" s="169" t="e">
        <f t="shared" si="120"/>
        <v>#N/A</v>
      </c>
      <c r="JL59" s="169" t="e">
        <f t="shared" si="120"/>
        <v>#N/A</v>
      </c>
      <c r="JM59" s="169" t="e">
        <f t="shared" si="120"/>
        <v>#N/A</v>
      </c>
      <c r="JN59" s="169" t="e">
        <f t="shared" si="120"/>
        <v>#N/A</v>
      </c>
      <c r="JO59" s="169" t="e">
        <f t="shared" si="120"/>
        <v>#N/A</v>
      </c>
      <c r="JP59" s="169" t="e">
        <f t="shared" si="120"/>
        <v>#N/A</v>
      </c>
      <c r="JQ59" s="169" t="e">
        <f t="shared" si="120"/>
        <v>#N/A</v>
      </c>
      <c r="JR59" s="169" t="e">
        <f t="shared" si="120"/>
        <v>#N/A</v>
      </c>
      <c r="JS59" s="169" t="e">
        <f t="shared" si="120"/>
        <v>#N/A</v>
      </c>
      <c r="JT59" s="169" t="e">
        <f t="shared" si="113"/>
        <v>#N/A</v>
      </c>
      <c r="JU59" s="169" t="e">
        <f t="shared" si="113"/>
        <v>#N/A</v>
      </c>
      <c r="JV59" s="169" t="e">
        <f t="shared" si="113"/>
        <v>#N/A</v>
      </c>
      <c r="JW59" s="169" t="e">
        <f t="shared" si="113"/>
        <v>#N/A</v>
      </c>
      <c r="JX59" s="169" t="e">
        <f t="shared" si="113"/>
        <v>#N/A</v>
      </c>
      <c r="JY59" s="169" t="e">
        <f t="shared" si="113"/>
        <v>#N/A</v>
      </c>
      <c r="JZ59" s="169" t="e">
        <f t="shared" si="113"/>
        <v>#N/A</v>
      </c>
      <c r="KA59" s="169" t="e">
        <f t="shared" si="113"/>
        <v>#N/A</v>
      </c>
      <c r="KB59" s="169" t="e">
        <f t="shared" si="113"/>
        <v>#N/A</v>
      </c>
      <c r="KC59" s="169" t="e">
        <f t="shared" si="113"/>
        <v>#N/A</v>
      </c>
      <c r="KD59" s="169" t="e">
        <f t="shared" si="113"/>
        <v>#N/A</v>
      </c>
      <c r="KE59" s="169" t="e">
        <f t="shared" si="113"/>
        <v>#N/A</v>
      </c>
      <c r="KF59" s="169" t="e">
        <f t="shared" si="113"/>
        <v>#N/A</v>
      </c>
      <c r="KG59" s="169" t="e">
        <f t="shared" si="113"/>
        <v>#N/A</v>
      </c>
      <c r="KH59" s="169" t="e">
        <f t="shared" si="113"/>
        <v>#N/A</v>
      </c>
      <c r="KI59" s="169" t="e">
        <f t="shared" si="113"/>
        <v>#N/A</v>
      </c>
      <c r="KJ59" s="169" t="e">
        <f t="shared" si="121"/>
        <v>#N/A</v>
      </c>
      <c r="KK59" s="169" t="e">
        <f t="shared" si="121"/>
        <v>#N/A</v>
      </c>
      <c r="KL59" s="169" t="e">
        <f t="shared" si="121"/>
        <v>#N/A</v>
      </c>
      <c r="KM59" s="169" t="e">
        <f t="shared" si="121"/>
        <v>#N/A</v>
      </c>
      <c r="KN59" s="169" t="e">
        <f t="shared" si="121"/>
        <v>#N/A</v>
      </c>
      <c r="KO59" s="169" t="e">
        <f t="shared" si="121"/>
        <v>#N/A</v>
      </c>
      <c r="KP59" s="169" t="e">
        <f t="shared" si="121"/>
        <v>#N/A</v>
      </c>
      <c r="KQ59" s="169" t="e">
        <f t="shared" si="121"/>
        <v>#N/A</v>
      </c>
      <c r="KR59" s="169" t="e">
        <f t="shared" si="121"/>
        <v>#N/A</v>
      </c>
      <c r="KS59" s="169" t="e">
        <f t="shared" si="121"/>
        <v>#N/A</v>
      </c>
      <c r="KT59" s="169" t="e">
        <f t="shared" si="121"/>
        <v>#N/A</v>
      </c>
      <c r="KU59" s="169" t="e">
        <f t="shared" si="121"/>
        <v>#N/A</v>
      </c>
      <c r="KV59" s="169" t="e">
        <f t="shared" si="121"/>
        <v>#N/A</v>
      </c>
      <c r="KW59" s="169" t="e">
        <f t="shared" si="121"/>
        <v>#N/A</v>
      </c>
      <c r="KX59" s="169" t="e">
        <f t="shared" si="121"/>
        <v>#N/A</v>
      </c>
      <c r="KY59" s="169" t="e">
        <f t="shared" si="121"/>
        <v>#N/A</v>
      </c>
      <c r="KZ59" s="169" t="e">
        <f t="shared" si="114"/>
        <v>#N/A</v>
      </c>
      <c r="LA59" s="169" t="e">
        <f t="shared" si="114"/>
        <v>#N/A</v>
      </c>
      <c r="LB59" s="169" t="e">
        <f t="shared" si="114"/>
        <v>#N/A</v>
      </c>
      <c r="LC59" s="169" t="e">
        <f t="shared" si="114"/>
        <v>#N/A</v>
      </c>
      <c r="LD59" s="169" t="e">
        <f t="shared" si="114"/>
        <v>#N/A</v>
      </c>
      <c r="LE59" s="169" t="e">
        <f t="shared" si="114"/>
        <v>#N/A</v>
      </c>
      <c r="LF59" s="169" t="e">
        <f t="shared" si="114"/>
        <v>#N/A</v>
      </c>
      <c r="LG59" s="169" t="e">
        <f t="shared" si="114"/>
        <v>#N/A</v>
      </c>
      <c r="LH59" s="169" t="e">
        <f t="shared" si="114"/>
        <v>#N/A</v>
      </c>
      <c r="LI59" s="169" t="e">
        <f t="shared" si="114"/>
        <v>#N/A</v>
      </c>
      <c r="LJ59" s="169" t="e">
        <f t="shared" si="114"/>
        <v>#N/A</v>
      </c>
      <c r="LK59" s="169" t="e">
        <f t="shared" si="114"/>
        <v>#N/A</v>
      </c>
      <c r="LL59" s="169" t="e">
        <f t="shared" si="114"/>
        <v>#N/A</v>
      </c>
      <c r="LM59" s="169" t="e">
        <f t="shared" si="114"/>
        <v>#N/A</v>
      </c>
      <c r="LN59" s="169" t="e">
        <f t="shared" si="114"/>
        <v>#N/A</v>
      </c>
      <c r="LO59" s="169" t="e">
        <f t="shared" si="122"/>
        <v>#N/A</v>
      </c>
      <c r="LP59" s="169" t="e">
        <f t="shared" si="122"/>
        <v>#N/A</v>
      </c>
      <c r="LQ59" s="169" t="e">
        <f t="shared" si="123"/>
        <v>#N/A</v>
      </c>
      <c r="LR59" s="169" t="e">
        <f t="shared" si="123"/>
        <v>#N/A</v>
      </c>
      <c r="LS59" s="169" t="e">
        <f t="shared" si="123"/>
        <v>#N/A</v>
      </c>
      <c r="LT59" s="169" t="e">
        <f t="shared" si="123"/>
        <v>#N/A</v>
      </c>
      <c r="LU59" s="169" t="e">
        <f t="shared" si="123"/>
        <v>#N/A</v>
      </c>
      <c r="LV59" s="169" t="e">
        <f t="shared" si="123"/>
        <v>#N/A</v>
      </c>
      <c r="LW59" s="169" t="e">
        <f t="shared" si="123"/>
        <v>#N/A</v>
      </c>
      <c r="LX59" s="169" t="e">
        <f t="shared" si="123"/>
        <v>#N/A</v>
      </c>
      <c r="LY59" s="169" t="e">
        <f t="shared" si="123"/>
        <v>#N/A</v>
      </c>
      <c r="LZ59" s="169" t="e">
        <f t="shared" si="123"/>
        <v>#N/A</v>
      </c>
      <c r="MA59" s="169" t="e">
        <f t="shared" si="123"/>
        <v>#N/A</v>
      </c>
      <c r="MB59" s="169" t="e">
        <f t="shared" si="123"/>
        <v>#N/A</v>
      </c>
      <c r="MC59" s="169" t="e">
        <f t="shared" si="123"/>
        <v>#N/A</v>
      </c>
      <c r="MD59" s="169" t="e">
        <f t="shared" si="123"/>
        <v>#N/A</v>
      </c>
      <c r="ME59" s="169" t="e">
        <f t="shared" si="123"/>
        <v>#N/A</v>
      </c>
      <c r="MF59" s="169" t="e">
        <f t="shared" si="115"/>
        <v>#N/A</v>
      </c>
      <c r="MG59" s="169" t="e">
        <f t="shared" si="115"/>
        <v>#N/A</v>
      </c>
      <c r="MH59" s="169" t="e">
        <f t="shared" si="115"/>
        <v>#N/A</v>
      </c>
      <c r="MI59" s="169" t="e">
        <f t="shared" si="115"/>
        <v>#N/A</v>
      </c>
      <c r="MJ59" s="169" t="e">
        <f t="shared" si="115"/>
        <v>#N/A</v>
      </c>
      <c r="MK59" s="169" t="e">
        <f t="shared" si="115"/>
        <v>#N/A</v>
      </c>
      <c r="ML59" s="169" t="e">
        <f t="shared" si="115"/>
        <v>#N/A</v>
      </c>
      <c r="MM59" s="169" t="e">
        <f t="shared" si="115"/>
        <v>#N/A</v>
      </c>
      <c r="MN59" s="169" t="e">
        <f t="shared" si="115"/>
        <v>#N/A</v>
      </c>
      <c r="MO59" s="169" t="e">
        <f t="shared" si="115"/>
        <v>#N/A</v>
      </c>
      <c r="MP59" s="169" t="e">
        <f t="shared" si="115"/>
        <v>#N/A</v>
      </c>
      <c r="MQ59" s="169" t="e">
        <f t="shared" si="115"/>
        <v>#N/A</v>
      </c>
      <c r="MR59" s="169" t="e">
        <f t="shared" si="115"/>
        <v>#N/A</v>
      </c>
      <c r="MS59" s="169" t="e">
        <f t="shared" si="115"/>
        <v>#N/A</v>
      </c>
      <c r="MT59" s="169" t="e">
        <f t="shared" si="115"/>
        <v>#N/A</v>
      </c>
      <c r="MU59" s="169" t="e">
        <f t="shared" si="115"/>
        <v>#N/A</v>
      </c>
      <c r="MV59" s="169" t="e">
        <f t="shared" si="124"/>
        <v>#N/A</v>
      </c>
      <c r="MW59" s="169" t="e">
        <f t="shared" si="124"/>
        <v>#N/A</v>
      </c>
      <c r="MX59" s="169" t="e">
        <f t="shared" si="124"/>
        <v>#N/A</v>
      </c>
      <c r="MY59" s="169" t="e">
        <f t="shared" si="124"/>
        <v>#N/A</v>
      </c>
      <c r="MZ59" s="169" t="e">
        <f t="shared" si="124"/>
        <v>#N/A</v>
      </c>
      <c r="NA59" s="169" t="e">
        <f t="shared" si="124"/>
        <v>#N/A</v>
      </c>
      <c r="NB59" s="169" t="e">
        <f t="shared" si="124"/>
        <v>#N/A</v>
      </c>
      <c r="NC59" s="169" t="e">
        <f t="shared" si="124"/>
        <v>#N/A</v>
      </c>
      <c r="ND59" s="169" t="e">
        <f t="shared" si="124"/>
        <v>#N/A</v>
      </c>
      <c r="NE59" s="169" t="e">
        <f t="shared" si="124"/>
        <v>#N/A</v>
      </c>
      <c r="NF59" s="169" t="e">
        <f t="shared" si="124"/>
        <v>#N/A</v>
      </c>
      <c r="NG59" s="169" t="e">
        <f t="shared" si="124"/>
        <v>#N/A</v>
      </c>
      <c r="NH59" s="169" t="e">
        <f t="shared" si="124"/>
        <v>#N/A</v>
      </c>
      <c r="NI59" s="169" t="e">
        <f t="shared" si="124"/>
        <v>#N/A</v>
      </c>
      <c r="NJ59" s="169" t="e">
        <f t="shared" si="124"/>
        <v>#N/A</v>
      </c>
      <c r="NK59" s="169" t="e">
        <f t="shared" si="124"/>
        <v>#N/A</v>
      </c>
      <c r="NL59" s="169" t="e">
        <f t="shared" si="116"/>
        <v>#N/A</v>
      </c>
      <c r="NM59" s="169" t="e">
        <f t="shared" si="116"/>
        <v>#N/A</v>
      </c>
      <c r="NN59" s="169" t="e">
        <f t="shared" si="116"/>
        <v>#N/A</v>
      </c>
      <c r="NO59" s="169" t="e">
        <f t="shared" si="116"/>
        <v>#N/A</v>
      </c>
      <c r="NP59" s="169" t="e">
        <f t="shared" si="116"/>
        <v>#N/A</v>
      </c>
      <c r="NQ59" s="169" t="e">
        <f t="shared" si="116"/>
        <v>#N/A</v>
      </c>
      <c r="NR59" s="169" t="e">
        <f t="shared" si="116"/>
        <v>#N/A</v>
      </c>
      <c r="NS59" s="169" t="e">
        <f t="shared" si="116"/>
        <v>#N/A</v>
      </c>
      <c r="NT59" s="169" t="e">
        <f t="shared" si="116"/>
        <v>#N/A</v>
      </c>
      <c r="NU59" s="169" t="e">
        <f t="shared" si="116"/>
        <v>#N/A</v>
      </c>
      <c r="NV59" s="169" t="e">
        <f t="shared" si="116"/>
        <v>#N/A</v>
      </c>
      <c r="NW59" s="169" t="e">
        <f t="shared" si="116"/>
        <v>#N/A</v>
      </c>
      <c r="NX59" s="169" t="e">
        <f t="shared" si="116"/>
        <v>#N/A</v>
      </c>
      <c r="NY59" s="169" t="e">
        <f t="shared" si="116"/>
        <v>#N/A</v>
      </c>
      <c r="NZ59" s="169" t="e">
        <f t="shared" si="116"/>
        <v>#N/A</v>
      </c>
      <c r="OA59" s="169" t="e">
        <f t="shared" si="125"/>
        <v>#N/A</v>
      </c>
      <c r="OB59" s="169" t="e">
        <f t="shared" si="125"/>
        <v>#N/A</v>
      </c>
      <c r="OC59" s="169" t="e">
        <f t="shared" si="126"/>
        <v>#N/A</v>
      </c>
      <c r="OD59" s="169" t="e">
        <f t="shared" si="126"/>
        <v>#N/A</v>
      </c>
      <c r="OE59" s="169" t="e">
        <f t="shared" si="126"/>
        <v>#N/A</v>
      </c>
      <c r="OF59" s="169" t="e">
        <f t="shared" si="126"/>
        <v>#N/A</v>
      </c>
      <c r="OG59" s="169" t="e">
        <f t="shared" si="126"/>
        <v>#N/A</v>
      </c>
      <c r="OH59" s="169" t="e">
        <f t="shared" si="126"/>
        <v>#N/A</v>
      </c>
      <c r="OI59" s="169" t="e">
        <f t="shared" si="126"/>
        <v>#N/A</v>
      </c>
      <c r="OJ59" s="169" t="e">
        <f t="shared" si="126"/>
        <v>#N/A</v>
      </c>
      <c r="OK59" s="169" t="e">
        <f t="shared" si="126"/>
        <v>#N/A</v>
      </c>
      <c r="OL59" s="169" t="e">
        <f t="shared" si="126"/>
        <v>#N/A</v>
      </c>
      <c r="OM59" s="169" t="e">
        <f t="shared" si="126"/>
        <v>#N/A</v>
      </c>
      <c r="ON59" s="169" t="e">
        <f t="shared" si="126"/>
        <v>#N/A</v>
      </c>
      <c r="OO59" s="169" t="e">
        <f t="shared" si="126"/>
        <v>#N/A</v>
      </c>
      <c r="OP59" s="169" t="e">
        <f t="shared" si="126"/>
        <v>#N/A</v>
      </c>
      <c r="OQ59" s="169" t="e">
        <f t="shared" si="126"/>
        <v>#N/A</v>
      </c>
      <c r="OR59" s="169" t="e">
        <f t="shared" si="117"/>
        <v>#N/A</v>
      </c>
      <c r="OS59" s="169" t="e">
        <f t="shared" si="117"/>
        <v>#N/A</v>
      </c>
      <c r="OT59" s="169" t="e">
        <f t="shared" si="117"/>
        <v>#N/A</v>
      </c>
      <c r="OU59" s="169" t="e">
        <f t="shared" si="117"/>
        <v>#N/A</v>
      </c>
      <c r="OV59" s="169" t="e">
        <f t="shared" si="117"/>
        <v>#N/A</v>
      </c>
      <c r="OW59" s="169" t="e">
        <f t="shared" si="117"/>
        <v>#N/A</v>
      </c>
      <c r="OX59" s="169" t="e">
        <f t="shared" si="117"/>
        <v>#N/A</v>
      </c>
      <c r="OY59" s="169" t="e">
        <f t="shared" si="117"/>
        <v>#N/A</v>
      </c>
      <c r="OZ59" s="169" t="e">
        <f t="shared" si="117"/>
        <v>#N/A</v>
      </c>
      <c r="PA59" s="169" t="e">
        <f t="shared" si="117"/>
        <v>#N/A</v>
      </c>
      <c r="PB59" s="169" t="e">
        <f t="shared" si="117"/>
        <v>#N/A</v>
      </c>
      <c r="PC59" s="169" t="e">
        <f t="shared" si="117"/>
        <v>#N/A</v>
      </c>
      <c r="PD59" s="169" t="e">
        <f t="shared" si="117"/>
        <v>#N/A</v>
      </c>
      <c r="PE59" s="169" t="e">
        <f t="shared" si="117"/>
        <v>#N/A</v>
      </c>
      <c r="PF59" s="169" t="e">
        <f t="shared" si="117"/>
        <v>#N/A</v>
      </c>
      <c r="PG59" s="169" t="e">
        <f t="shared" si="117"/>
        <v>#N/A</v>
      </c>
      <c r="PH59" s="169" t="e">
        <f t="shared" si="127"/>
        <v>#N/A</v>
      </c>
      <c r="PI59" s="169" t="e">
        <f t="shared" si="127"/>
        <v>#N/A</v>
      </c>
      <c r="PJ59" s="169" t="e">
        <f t="shared" si="127"/>
        <v>#N/A</v>
      </c>
      <c r="PK59" s="169" t="e">
        <f t="shared" si="127"/>
        <v>#N/A</v>
      </c>
      <c r="PL59" s="169" t="e">
        <f t="shared" si="127"/>
        <v>#N/A</v>
      </c>
      <c r="PM59" s="169" t="e">
        <f t="shared" si="127"/>
        <v>#N/A</v>
      </c>
      <c r="PN59" s="169" t="e">
        <f t="shared" si="127"/>
        <v>#N/A</v>
      </c>
      <c r="PO59" s="169" t="e">
        <f t="shared" si="127"/>
        <v>#N/A</v>
      </c>
    </row>
    <row r="60" spans="1:431" hidden="1" x14ac:dyDescent="0.75">
      <c r="A60" s="390"/>
      <c r="B60" s="396" t="str">
        <f>IF($R60="","",ROUND(_xlfn.NORM.INV(ABS(VLOOKUP($T$1,VLookups!$A$43:$B$44,2,FALSE)-B$2),$N60,$R60),0))</f>
        <v/>
      </c>
      <c r="C60" s="403" t="str">
        <f t="shared" si="96"/>
        <v/>
      </c>
      <c r="D60" s="404" t="str">
        <f t="shared" si="97"/>
        <v/>
      </c>
      <c r="E60" s="109"/>
      <c r="F60" s="117"/>
      <c r="G60" s="122" t="str">
        <f t="shared" si="32"/>
        <v/>
      </c>
      <c r="H60" s="95"/>
      <c r="I60" s="122" t="str">
        <f t="shared" si="33"/>
        <v/>
      </c>
      <c r="J60" s="117"/>
      <c r="K60" s="110"/>
      <c r="L60" s="124" t="str">
        <f t="shared" si="0"/>
        <v/>
      </c>
      <c r="M60" s="124" t="str">
        <f t="shared" si="1"/>
        <v/>
      </c>
      <c r="N60" s="73" t="str">
        <f t="shared" si="34"/>
        <v/>
      </c>
      <c r="O60" s="23"/>
      <c r="P60" s="57"/>
      <c r="Q60" s="280"/>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5"/>
        <v/>
      </c>
      <c r="AD60" s="49" t="str">
        <f t="shared" si="137"/>
        <v/>
      </c>
      <c r="AE60" s="49" t="str">
        <f t="shared" si="137"/>
        <v/>
      </c>
      <c r="AF60" s="49" t="str">
        <f t="shared" si="137"/>
        <v/>
      </c>
      <c r="AG60" s="49" t="str">
        <f t="shared" si="137"/>
        <v/>
      </c>
      <c r="AH60" s="49" t="str">
        <f t="shared" si="137"/>
        <v/>
      </c>
      <c r="AI60" s="49" t="str">
        <f t="shared" si="137"/>
        <v/>
      </c>
      <c r="AJ60" s="49" t="str">
        <f t="shared" si="137"/>
        <v/>
      </c>
      <c r="AK60" s="49" t="str">
        <f t="shared" si="137"/>
        <v/>
      </c>
      <c r="AL60" s="49" t="str">
        <f t="shared" si="137"/>
        <v/>
      </c>
      <c r="AM60" s="49" t="str">
        <f t="shared" si="137"/>
        <v/>
      </c>
      <c r="AN60" s="49" t="str">
        <f t="shared" si="137"/>
        <v/>
      </c>
      <c r="AO60" s="49" t="str">
        <f t="shared" si="137"/>
        <v/>
      </c>
      <c r="AP60" s="49" t="str">
        <f t="shared" si="137"/>
        <v/>
      </c>
      <c r="AQ60" s="49" t="str">
        <f t="shared" si="137"/>
        <v/>
      </c>
      <c r="AR60" s="49" t="str">
        <f t="shared" si="137"/>
        <v/>
      </c>
      <c r="AS60" s="49" t="str">
        <f t="shared" si="137"/>
        <v/>
      </c>
      <c r="AT60" s="49" t="str">
        <f t="shared" si="133"/>
        <v/>
      </c>
      <c r="AU60" s="49" t="str">
        <f t="shared" si="133"/>
        <v/>
      </c>
      <c r="AV60" s="49" t="str">
        <f t="shared" si="133"/>
        <v/>
      </c>
      <c r="AW60" s="49" t="str">
        <f t="shared" si="133"/>
        <v/>
      </c>
      <c r="AX60" s="49" t="str">
        <f t="shared" si="133"/>
        <v/>
      </c>
      <c r="AY60" s="49" t="str">
        <f t="shared" si="133"/>
        <v/>
      </c>
      <c r="AZ60" s="49" t="str">
        <f t="shared" si="133"/>
        <v/>
      </c>
      <c r="BA60" s="49" t="str">
        <f t="shared" si="133"/>
        <v/>
      </c>
      <c r="BB60" s="49" t="str">
        <f t="shared" si="133"/>
        <v/>
      </c>
      <c r="BC60" s="49" t="str">
        <f t="shared" si="133"/>
        <v/>
      </c>
      <c r="BD60" s="49" t="str">
        <f t="shared" si="133"/>
        <v/>
      </c>
      <c r="BE60" s="49" t="str">
        <f t="shared" si="133"/>
        <v/>
      </c>
      <c r="BF60" s="49" t="str">
        <f t="shared" si="133"/>
        <v/>
      </c>
      <c r="BG60" s="49" t="str">
        <f t="shared" si="133"/>
        <v/>
      </c>
      <c r="BH60" s="49" t="str">
        <f t="shared" si="133"/>
        <v/>
      </c>
      <c r="BI60" s="49" t="str">
        <f t="shared" si="134"/>
        <v/>
      </c>
      <c r="BJ60" s="49" t="str">
        <f t="shared" si="134"/>
        <v/>
      </c>
      <c r="BK60" s="49" t="str">
        <f t="shared" si="134"/>
        <v/>
      </c>
      <c r="BL60" s="49" t="str">
        <f t="shared" si="134"/>
        <v/>
      </c>
      <c r="BM60" s="49" t="str">
        <f t="shared" si="134"/>
        <v/>
      </c>
      <c r="BN60" s="49" t="str">
        <f t="shared" si="134"/>
        <v/>
      </c>
      <c r="BO60" s="49" t="str">
        <f t="shared" si="134"/>
        <v/>
      </c>
      <c r="BP60" s="49" t="str">
        <f t="shared" si="134"/>
        <v/>
      </c>
      <c r="BQ60" s="49" t="str">
        <f t="shared" si="134"/>
        <v/>
      </c>
      <c r="BR60" s="49" t="str">
        <f t="shared" si="134"/>
        <v/>
      </c>
      <c r="BS60" s="49" t="str">
        <f t="shared" si="134"/>
        <v/>
      </c>
      <c r="BT60" s="49" t="str">
        <f t="shared" si="134"/>
        <v/>
      </c>
      <c r="BU60" s="49" t="str">
        <f t="shared" si="134"/>
        <v/>
      </c>
      <c r="BV60" s="49" t="str">
        <f t="shared" si="134"/>
        <v/>
      </c>
      <c r="BW60" s="49" t="str">
        <f t="shared" si="134"/>
        <v/>
      </c>
      <c r="BX60" s="49" t="str">
        <f t="shared" si="134"/>
        <v/>
      </c>
      <c r="BY60" s="49" t="str">
        <f t="shared" si="131"/>
        <v/>
      </c>
      <c r="BZ60" s="49" t="str">
        <f t="shared" si="131"/>
        <v/>
      </c>
      <c r="CA60" s="49" t="str">
        <f t="shared" si="131"/>
        <v/>
      </c>
      <c r="CB60" s="49" t="str">
        <f t="shared" si="131"/>
        <v/>
      </c>
      <c r="CC60" s="49" t="str">
        <f t="shared" si="131"/>
        <v/>
      </c>
      <c r="CD60" s="49" t="str">
        <f t="shared" si="131"/>
        <v/>
      </c>
      <c r="CE60" s="49" t="str">
        <f t="shared" si="131"/>
        <v/>
      </c>
      <c r="CF60" s="49" t="str">
        <f t="shared" si="131"/>
        <v/>
      </c>
      <c r="CG60" s="49" t="str">
        <f t="shared" si="131"/>
        <v/>
      </c>
      <c r="CH60" s="49" t="str">
        <f t="shared" si="131"/>
        <v/>
      </c>
      <c r="CI60" s="49" t="str">
        <f t="shared" si="131"/>
        <v/>
      </c>
      <c r="CJ60" s="49" t="str">
        <f t="shared" si="131"/>
        <v/>
      </c>
      <c r="CK60" s="49" t="str">
        <f t="shared" si="131"/>
        <v/>
      </c>
      <c r="CL60" s="49" t="str">
        <f t="shared" si="131"/>
        <v/>
      </c>
      <c r="CM60" s="49" t="str">
        <f t="shared" si="131"/>
        <v/>
      </c>
      <c r="CN60" s="49" t="str">
        <f t="shared" si="135"/>
        <v/>
      </c>
      <c r="CO60" s="49" t="str">
        <f t="shared" si="135"/>
        <v/>
      </c>
      <c r="CP60" s="49" t="str">
        <f t="shared" si="135"/>
        <v/>
      </c>
      <c r="CQ60" s="49" t="str">
        <f t="shared" si="135"/>
        <v/>
      </c>
      <c r="CR60" s="49" t="str">
        <f t="shared" si="135"/>
        <v/>
      </c>
      <c r="CS60" s="49" t="str">
        <f t="shared" si="135"/>
        <v/>
      </c>
      <c r="CT60" s="49" t="str">
        <f t="shared" si="135"/>
        <v/>
      </c>
      <c r="CU60" s="49" t="str">
        <f t="shared" si="135"/>
        <v/>
      </c>
      <c r="CV60" s="49" t="str">
        <f t="shared" si="135"/>
        <v/>
      </c>
      <c r="CW60" s="49" t="str">
        <f t="shared" si="135"/>
        <v/>
      </c>
      <c r="CX60" s="49" t="str">
        <f t="shared" si="135"/>
        <v/>
      </c>
      <c r="CY60" s="49" t="str">
        <f t="shared" si="135"/>
        <v/>
      </c>
      <c r="CZ60" s="49" t="str">
        <f t="shared" si="135"/>
        <v/>
      </c>
      <c r="DA60" s="49" t="str">
        <f t="shared" si="135"/>
        <v/>
      </c>
      <c r="DB60" s="49" t="str">
        <f t="shared" si="135"/>
        <v/>
      </c>
      <c r="DC60" s="49" t="str">
        <f t="shared" si="135"/>
        <v/>
      </c>
      <c r="DD60" s="49" t="str">
        <f t="shared" si="136"/>
        <v/>
      </c>
      <c r="DE60" s="49" t="str">
        <f t="shared" si="136"/>
        <v/>
      </c>
      <c r="DF60" s="49" t="str">
        <f t="shared" si="136"/>
        <v/>
      </c>
      <c r="DG60" s="49" t="str">
        <f t="shared" si="136"/>
        <v/>
      </c>
      <c r="DH60" s="49" t="str">
        <f t="shared" si="136"/>
        <v/>
      </c>
      <c r="DI60" s="49" t="str">
        <f t="shared" si="136"/>
        <v/>
      </c>
      <c r="DJ60" s="49" t="str">
        <f t="shared" si="136"/>
        <v/>
      </c>
      <c r="DK60" s="49" t="str">
        <f t="shared" si="136"/>
        <v/>
      </c>
      <c r="DL60" s="49" t="str">
        <f t="shared" si="136"/>
        <v/>
      </c>
      <c r="DM60" s="49" t="str">
        <f t="shared" si="136"/>
        <v/>
      </c>
      <c r="DN60" s="49" t="str">
        <f t="shared" si="136"/>
        <v/>
      </c>
      <c r="DO60" s="49" t="str">
        <f t="shared" si="136"/>
        <v/>
      </c>
      <c r="DP60" s="49" t="str">
        <f t="shared" si="136"/>
        <v/>
      </c>
      <c r="DQ60" s="49" t="str">
        <f t="shared" si="136"/>
        <v/>
      </c>
      <c r="DR60" s="49" t="str">
        <f t="shared" si="136"/>
        <v/>
      </c>
      <c r="DS60" s="49" t="str">
        <f t="shared" si="136"/>
        <v/>
      </c>
      <c r="DT60" s="49" t="str">
        <f t="shared" si="132"/>
        <v/>
      </c>
      <c r="DU60" s="49" t="str">
        <f t="shared" si="132"/>
        <v/>
      </c>
      <c r="DV60" s="49" t="str">
        <f t="shared" si="132"/>
        <v/>
      </c>
      <c r="DW60" s="49" t="str">
        <f t="shared" si="132"/>
        <v/>
      </c>
      <c r="DX60" s="49" t="str">
        <f t="shared" si="132"/>
        <v/>
      </c>
      <c r="DY60" s="49" t="str">
        <f t="shared" si="132"/>
        <v/>
      </c>
      <c r="DZ60" s="183" t="str">
        <f t="shared" si="37"/>
        <v/>
      </c>
      <c r="EA60" s="49" t="str">
        <f t="shared" si="129"/>
        <v/>
      </c>
      <c r="EB60" s="49" t="str">
        <f t="shared" si="129"/>
        <v/>
      </c>
      <c r="EC60" s="49" t="str">
        <f t="shared" si="129"/>
        <v/>
      </c>
      <c r="ED60" s="49" t="str">
        <f t="shared" si="129"/>
        <v/>
      </c>
      <c r="EE60" s="49" t="str">
        <f t="shared" si="129"/>
        <v/>
      </c>
      <c r="EF60" s="49" t="str">
        <f t="shared" si="129"/>
        <v/>
      </c>
      <c r="EG60" s="49" t="str">
        <f t="shared" si="129"/>
        <v/>
      </c>
      <c r="EH60" s="49" t="str">
        <f t="shared" si="129"/>
        <v/>
      </c>
      <c r="EI60" s="49" t="str">
        <f t="shared" si="129"/>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30"/>
        <v/>
      </c>
      <c r="ER60" s="49" t="str">
        <f t="shared" si="130"/>
        <v/>
      </c>
      <c r="ES60" s="49" t="str">
        <f t="shared" si="130"/>
        <v/>
      </c>
      <c r="ET60" s="49" t="str">
        <f t="shared" si="130"/>
        <v/>
      </c>
      <c r="EU60" s="49" t="str">
        <f t="shared" si="130"/>
        <v/>
      </c>
      <c r="EV60" s="49" t="str">
        <f t="shared" si="130"/>
        <v/>
      </c>
      <c r="EW60" s="49" t="str">
        <f t="shared" si="130"/>
        <v/>
      </c>
      <c r="EX60" s="49" t="str">
        <f t="shared" si="130"/>
        <v/>
      </c>
      <c r="EY60" s="49" t="str">
        <f t="shared" si="130"/>
        <v/>
      </c>
      <c r="EZ60" s="49" t="str">
        <f t="shared" si="130"/>
        <v/>
      </c>
      <c r="FA60" s="49" t="str">
        <f t="shared" si="130"/>
        <v/>
      </c>
      <c r="FB60" s="49" t="str">
        <f t="shared" si="130"/>
        <v/>
      </c>
      <c r="FC60" s="49" t="str">
        <f t="shared" si="130"/>
        <v/>
      </c>
      <c r="FD60" s="49" t="str">
        <f t="shared" si="130"/>
        <v/>
      </c>
      <c r="FE60" s="49" t="str">
        <f t="shared" si="128"/>
        <v/>
      </c>
      <c r="FF60" s="49" t="str">
        <f t="shared" si="119"/>
        <v/>
      </c>
      <c r="FG60" s="49" t="str">
        <f t="shared" si="119"/>
        <v/>
      </c>
      <c r="FH60" s="49" t="str">
        <f t="shared" si="119"/>
        <v/>
      </c>
      <c r="FI60" s="49" t="str">
        <f t="shared" si="119"/>
        <v/>
      </c>
      <c r="FJ60" s="49" t="str">
        <f t="shared" si="119"/>
        <v/>
      </c>
      <c r="FK60" s="49" t="str">
        <f t="shared" si="119"/>
        <v/>
      </c>
      <c r="FL60" s="49" t="str">
        <f t="shared" si="119"/>
        <v/>
      </c>
      <c r="FM60" s="49" t="str">
        <f t="shared" si="119"/>
        <v/>
      </c>
      <c r="FN60" s="49" t="str">
        <f t="shared" si="119"/>
        <v/>
      </c>
      <c r="FO60" s="49" t="str">
        <f t="shared" si="119"/>
        <v/>
      </c>
      <c r="FP60" s="49" t="str">
        <f t="shared" si="119"/>
        <v/>
      </c>
      <c r="FQ60" s="49" t="str">
        <f t="shared" si="108"/>
        <v/>
      </c>
      <c r="FR60" s="49" t="str">
        <f t="shared" si="108"/>
        <v/>
      </c>
      <c r="FS60" s="49" t="str">
        <f t="shared" si="108"/>
        <v/>
      </c>
      <c r="FT60" s="49" t="str">
        <f t="shared" si="108"/>
        <v/>
      </c>
      <c r="FU60" s="49" t="str">
        <f t="shared" si="108"/>
        <v/>
      </c>
      <c r="FV60" s="49" t="str">
        <f t="shared" si="108"/>
        <v/>
      </c>
      <c r="FW60" s="49" t="str">
        <f t="shared" si="108"/>
        <v/>
      </c>
      <c r="FX60" s="49" t="str">
        <f t="shared" si="108"/>
        <v/>
      </c>
      <c r="FY60" s="49" t="str">
        <f t="shared" si="108"/>
        <v/>
      </c>
      <c r="FZ60" s="49" t="str">
        <f t="shared" si="108"/>
        <v/>
      </c>
      <c r="GA60" s="49" t="str">
        <f t="shared" si="108"/>
        <v/>
      </c>
      <c r="GB60" s="49" t="str">
        <f t="shared" si="108"/>
        <v/>
      </c>
      <c r="GC60" s="49" t="str">
        <f t="shared" si="108"/>
        <v/>
      </c>
      <c r="GD60" s="49" t="str">
        <f t="shared" si="108"/>
        <v/>
      </c>
      <c r="GE60" s="49" t="str">
        <f t="shared" si="108"/>
        <v/>
      </c>
      <c r="GF60" s="49" t="str">
        <f t="shared" si="108"/>
        <v/>
      </c>
      <c r="GG60" s="49" t="str">
        <f t="shared" si="109"/>
        <v/>
      </c>
      <c r="GH60" s="49" t="str">
        <f t="shared" si="109"/>
        <v/>
      </c>
      <c r="GI60" s="49" t="str">
        <f t="shared" si="109"/>
        <v/>
      </c>
      <c r="GJ60" s="49" t="str">
        <f t="shared" si="109"/>
        <v/>
      </c>
      <c r="GK60" s="49" t="str">
        <f t="shared" si="109"/>
        <v/>
      </c>
      <c r="GL60" s="49" t="str">
        <f t="shared" si="109"/>
        <v/>
      </c>
      <c r="GM60" s="49" t="str">
        <f t="shared" si="109"/>
        <v/>
      </c>
      <c r="GN60" s="49" t="str">
        <f t="shared" si="109"/>
        <v/>
      </c>
      <c r="GO60" s="49" t="str">
        <f t="shared" si="109"/>
        <v/>
      </c>
      <c r="GP60" s="49" t="str">
        <f t="shared" si="109"/>
        <v/>
      </c>
      <c r="GQ60" s="49" t="str">
        <f t="shared" si="109"/>
        <v/>
      </c>
      <c r="GR60" s="49" t="str">
        <f t="shared" si="109"/>
        <v/>
      </c>
      <c r="GS60" s="49" t="str">
        <f t="shared" si="109"/>
        <v/>
      </c>
      <c r="GT60" s="49" t="str">
        <f t="shared" si="109"/>
        <v/>
      </c>
      <c r="GU60" s="49" t="str">
        <f t="shared" si="109"/>
        <v/>
      </c>
      <c r="GV60" s="49" t="str">
        <f t="shared" si="109"/>
        <v/>
      </c>
      <c r="GW60" s="49" t="str">
        <f t="shared" si="110"/>
        <v/>
      </c>
      <c r="GX60" s="49" t="str">
        <f t="shared" si="110"/>
        <v/>
      </c>
      <c r="GY60" s="49" t="str">
        <f t="shared" si="110"/>
        <v/>
      </c>
      <c r="GZ60" s="49" t="str">
        <f t="shared" si="110"/>
        <v/>
      </c>
      <c r="HA60" s="49" t="str">
        <f t="shared" si="110"/>
        <v/>
      </c>
      <c r="HB60" s="49" t="str">
        <f t="shared" si="110"/>
        <v/>
      </c>
      <c r="HC60" s="49" t="str">
        <f t="shared" si="110"/>
        <v/>
      </c>
      <c r="HD60" s="49" t="str">
        <f t="shared" si="110"/>
        <v/>
      </c>
      <c r="HE60" s="49" t="str">
        <f t="shared" si="110"/>
        <v/>
      </c>
      <c r="HF60" s="49" t="str">
        <f t="shared" si="110"/>
        <v/>
      </c>
      <c r="HG60" s="49" t="str">
        <f t="shared" si="110"/>
        <v/>
      </c>
      <c r="HH60" s="49" t="str">
        <f t="shared" si="110"/>
        <v/>
      </c>
      <c r="HI60" s="49" t="str">
        <f t="shared" si="110"/>
        <v/>
      </c>
      <c r="HJ60" s="49" t="str">
        <f t="shared" si="110"/>
        <v/>
      </c>
      <c r="HK60" s="49" t="str">
        <f t="shared" si="110"/>
        <v/>
      </c>
      <c r="HL60" s="49" t="str">
        <f t="shared" si="110"/>
        <v/>
      </c>
      <c r="HM60" s="49" t="str">
        <f t="shared" si="111"/>
        <v/>
      </c>
      <c r="HN60" s="49" t="str">
        <f t="shared" si="111"/>
        <v/>
      </c>
      <c r="HO60" s="49" t="str">
        <f t="shared" si="111"/>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6"/>
        <v>#N/A</v>
      </c>
      <c r="HX60" s="169" t="e">
        <f t="shared" si="106"/>
        <v>#N/A</v>
      </c>
      <c r="HY60" s="169" t="e">
        <f t="shared" si="106"/>
        <v>#N/A</v>
      </c>
      <c r="HZ60" s="169" t="e">
        <f t="shared" si="106"/>
        <v>#N/A</v>
      </c>
      <c r="IA60" s="169" t="e">
        <f t="shared" si="105"/>
        <v>#N/A</v>
      </c>
      <c r="IB60" s="169" t="e">
        <f t="shared" si="105"/>
        <v>#N/A</v>
      </c>
      <c r="IC60" s="169" t="e">
        <f t="shared" si="105"/>
        <v>#N/A</v>
      </c>
      <c r="ID60" s="169" t="e">
        <f t="shared" si="105"/>
        <v>#N/A</v>
      </c>
      <c r="IE60" s="169" t="e">
        <f t="shared" si="105"/>
        <v>#N/A</v>
      </c>
      <c r="IF60" s="169" t="e">
        <f t="shared" si="105"/>
        <v>#N/A</v>
      </c>
      <c r="IG60" s="169" t="e">
        <f t="shared" si="105"/>
        <v>#N/A</v>
      </c>
      <c r="IH60" s="169" t="e">
        <f t="shared" si="105"/>
        <v>#N/A</v>
      </c>
      <c r="II60" s="169" t="e">
        <f t="shared" si="105"/>
        <v>#N/A</v>
      </c>
      <c r="IJ60" s="169" t="e">
        <f t="shared" si="105"/>
        <v>#N/A</v>
      </c>
      <c r="IK60" s="169" t="e">
        <f t="shared" si="105"/>
        <v>#N/A</v>
      </c>
      <c r="IL60" s="169" t="e">
        <f t="shared" si="105"/>
        <v>#N/A</v>
      </c>
      <c r="IM60" s="169" t="e">
        <f t="shared" si="105"/>
        <v>#N/A</v>
      </c>
      <c r="IN60" s="169" t="e">
        <f t="shared" si="105"/>
        <v>#N/A</v>
      </c>
      <c r="IO60" s="169" t="e">
        <f t="shared" si="105"/>
        <v>#N/A</v>
      </c>
      <c r="IP60" s="169" t="e">
        <f t="shared" si="112"/>
        <v>#N/A</v>
      </c>
      <c r="IQ60" s="169" t="e">
        <f t="shared" si="112"/>
        <v>#N/A</v>
      </c>
      <c r="IR60" s="169" t="e">
        <f t="shared" si="112"/>
        <v>#N/A</v>
      </c>
      <c r="IS60" s="169" t="e">
        <f t="shared" si="112"/>
        <v>#N/A</v>
      </c>
      <c r="IT60" s="169" t="e">
        <f t="shared" si="112"/>
        <v>#N/A</v>
      </c>
      <c r="IU60" s="169" t="e">
        <f t="shared" si="112"/>
        <v>#N/A</v>
      </c>
      <c r="IV60" s="169" t="e">
        <f t="shared" si="112"/>
        <v>#N/A</v>
      </c>
      <c r="IW60" s="169" t="e">
        <f t="shared" si="112"/>
        <v>#N/A</v>
      </c>
      <c r="IX60" s="169" t="e">
        <f t="shared" si="112"/>
        <v>#N/A</v>
      </c>
      <c r="IY60" s="169" t="e">
        <f t="shared" si="112"/>
        <v>#N/A</v>
      </c>
      <c r="IZ60" s="169" t="e">
        <f t="shared" si="112"/>
        <v>#N/A</v>
      </c>
      <c r="JA60" s="169" t="e">
        <f t="shared" si="112"/>
        <v>#N/A</v>
      </c>
      <c r="JB60" s="169" t="e">
        <f t="shared" si="112"/>
        <v>#N/A</v>
      </c>
      <c r="JC60" s="169" t="e">
        <f t="shared" si="112"/>
        <v>#N/A</v>
      </c>
      <c r="JD60" s="169" t="e">
        <f t="shared" si="112"/>
        <v>#N/A</v>
      </c>
      <c r="JE60" s="169" t="e">
        <f t="shared" si="120"/>
        <v>#N/A</v>
      </c>
      <c r="JF60" s="169" t="e">
        <f t="shared" si="120"/>
        <v>#N/A</v>
      </c>
      <c r="JG60" s="169" t="e">
        <f t="shared" si="120"/>
        <v>#N/A</v>
      </c>
      <c r="JH60" s="169" t="e">
        <f t="shared" si="120"/>
        <v>#N/A</v>
      </c>
      <c r="JI60" s="169" t="e">
        <f t="shared" si="120"/>
        <v>#N/A</v>
      </c>
      <c r="JJ60" s="169" t="e">
        <f t="shared" si="120"/>
        <v>#N/A</v>
      </c>
      <c r="JK60" s="169" t="e">
        <f t="shared" si="120"/>
        <v>#N/A</v>
      </c>
      <c r="JL60" s="169" t="e">
        <f t="shared" si="120"/>
        <v>#N/A</v>
      </c>
      <c r="JM60" s="169" t="e">
        <f t="shared" si="120"/>
        <v>#N/A</v>
      </c>
      <c r="JN60" s="169" t="e">
        <f t="shared" si="120"/>
        <v>#N/A</v>
      </c>
      <c r="JO60" s="169" t="e">
        <f t="shared" si="120"/>
        <v>#N/A</v>
      </c>
      <c r="JP60" s="169" t="e">
        <f t="shared" si="120"/>
        <v>#N/A</v>
      </c>
      <c r="JQ60" s="169" t="e">
        <f t="shared" si="120"/>
        <v>#N/A</v>
      </c>
      <c r="JR60" s="169" t="e">
        <f t="shared" si="120"/>
        <v>#N/A</v>
      </c>
      <c r="JS60" s="169" t="e">
        <f t="shared" si="120"/>
        <v>#N/A</v>
      </c>
      <c r="JT60" s="169" t="e">
        <f t="shared" si="113"/>
        <v>#N/A</v>
      </c>
      <c r="JU60" s="169" t="e">
        <f t="shared" si="113"/>
        <v>#N/A</v>
      </c>
      <c r="JV60" s="169" t="e">
        <f t="shared" si="113"/>
        <v>#N/A</v>
      </c>
      <c r="JW60" s="169" t="e">
        <f t="shared" si="113"/>
        <v>#N/A</v>
      </c>
      <c r="JX60" s="169" t="e">
        <f t="shared" si="113"/>
        <v>#N/A</v>
      </c>
      <c r="JY60" s="169" t="e">
        <f t="shared" si="113"/>
        <v>#N/A</v>
      </c>
      <c r="JZ60" s="169" t="e">
        <f t="shared" si="113"/>
        <v>#N/A</v>
      </c>
      <c r="KA60" s="169" t="e">
        <f t="shared" si="113"/>
        <v>#N/A</v>
      </c>
      <c r="KB60" s="169" t="e">
        <f t="shared" si="113"/>
        <v>#N/A</v>
      </c>
      <c r="KC60" s="169" t="e">
        <f t="shared" si="113"/>
        <v>#N/A</v>
      </c>
      <c r="KD60" s="169" t="e">
        <f t="shared" si="113"/>
        <v>#N/A</v>
      </c>
      <c r="KE60" s="169" t="e">
        <f t="shared" si="113"/>
        <v>#N/A</v>
      </c>
      <c r="KF60" s="169" t="e">
        <f t="shared" si="113"/>
        <v>#N/A</v>
      </c>
      <c r="KG60" s="169" t="e">
        <f t="shared" si="113"/>
        <v>#N/A</v>
      </c>
      <c r="KH60" s="169" t="e">
        <f t="shared" si="113"/>
        <v>#N/A</v>
      </c>
      <c r="KI60" s="169" t="e">
        <f t="shared" si="113"/>
        <v>#N/A</v>
      </c>
      <c r="KJ60" s="169" t="e">
        <f t="shared" si="121"/>
        <v>#N/A</v>
      </c>
      <c r="KK60" s="169" t="e">
        <f t="shared" si="121"/>
        <v>#N/A</v>
      </c>
      <c r="KL60" s="169" t="e">
        <f t="shared" si="121"/>
        <v>#N/A</v>
      </c>
      <c r="KM60" s="169" t="e">
        <f t="shared" si="121"/>
        <v>#N/A</v>
      </c>
      <c r="KN60" s="169" t="e">
        <f t="shared" si="121"/>
        <v>#N/A</v>
      </c>
      <c r="KO60" s="169" t="e">
        <f t="shared" si="121"/>
        <v>#N/A</v>
      </c>
      <c r="KP60" s="169" t="e">
        <f t="shared" si="121"/>
        <v>#N/A</v>
      </c>
      <c r="KQ60" s="169" t="e">
        <f t="shared" si="121"/>
        <v>#N/A</v>
      </c>
      <c r="KR60" s="169" t="e">
        <f t="shared" si="121"/>
        <v>#N/A</v>
      </c>
      <c r="KS60" s="169" t="e">
        <f t="shared" si="121"/>
        <v>#N/A</v>
      </c>
      <c r="KT60" s="169" t="e">
        <f t="shared" si="121"/>
        <v>#N/A</v>
      </c>
      <c r="KU60" s="169" t="e">
        <f t="shared" si="121"/>
        <v>#N/A</v>
      </c>
      <c r="KV60" s="169" t="e">
        <f t="shared" si="121"/>
        <v>#N/A</v>
      </c>
      <c r="KW60" s="169" t="e">
        <f t="shared" si="121"/>
        <v>#N/A</v>
      </c>
      <c r="KX60" s="169" t="e">
        <f t="shared" si="121"/>
        <v>#N/A</v>
      </c>
      <c r="KY60" s="169" t="e">
        <f t="shared" si="121"/>
        <v>#N/A</v>
      </c>
      <c r="KZ60" s="169" t="e">
        <f t="shared" si="114"/>
        <v>#N/A</v>
      </c>
      <c r="LA60" s="169" t="e">
        <f t="shared" si="114"/>
        <v>#N/A</v>
      </c>
      <c r="LB60" s="169" t="e">
        <f t="shared" si="114"/>
        <v>#N/A</v>
      </c>
      <c r="LC60" s="169" t="e">
        <f t="shared" si="114"/>
        <v>#N/A</v>
      </c>
      <c r="LD60" s="169" t="e">
        <f t="shared" si="114"/>
        <v>#N/A</v>
      </c>
      <c r="LE60" s="169" t="e">
        <f t="shared" si="114"/>
        <v>#N/A</v>
      </c>
      <c r="LF60" s="169" t="e">
        <f t="shared" si="114"/>
        <v>#N/A</v>
      </c>
      <c r="LG60" s="169" t="e">
        <f t="shared" si="114"/>
        <v>#N/A</v>
      </c>
      <c r="LH60" s="169" t="e">
        <f t="shared" si="114"/>
        <v>#N/A</v>
      </c>
      <c r="LI60" s="169" t="e">
        <f t="shared" si="114"/>
        <v>#N/A</v>
      </c>
      <c r="LJ60" s="169" t="e">
        <f t="shared" si="114"/>
        <v>#N/A</v>
      </c>
      <c r="LK60" s="169" t="e">
        <f t="shared" si="114"/>
        <v>#N/A</v>
      </c>
      <c r="LL60" s="169" t="e">
        <f t="shared" si="114"/>
        <v>#N/A</v>
      </c>
      <c r="LM60" s="169" t="e">
        <f t="shared" si="114"/>
        <v>#N/A</v>
      </c>
      <c r="LN60" s="169" t="e">
        <f t="shared" si="114"/>
        <v>#N/A</v>
      </c>
      <c r="LO60" s="169" t="e">
        <f t="shared" si="122"/>
        <v>#N/A</v>
      </c>
      <c r="LP60" s="169" t="e">
        <f t="shared" si="122"/>
        <v>#N/A</v>
      </c>
      <c r="LQ60" s="169" t="e">
        <f t="shared" si="123"/>
        <v>#N/A</v>
      </c>
      <c r="LR60" s="169" t="e">
        <f t="shared" si="123"/>
        <v>#N/A</v>
      </c>
      <c r="LS60" s="169" t="e">
        <f t="shared" si="123"/>
        <v>#N/A</v>
      </c>
      <c r="LT60" s="169" t="e">
        <f t="shared" si="123"/>
        <v>#N/A</v>
      </c>
      <c r="LU60" s="169" t="e">
        <f t="shared" si="123"/>
        <v>#N/A</v>
      </c>
      <c r="LV60" s="169" t="e">
        <f t="shared" si="123"/>
        <v>#N/A</v>
      </c>
      <c r="LW60" s="169" t="e">
        <f t="shared" si="123"/>
        <v>#N/A</v>
      </c>
      <c r="LX60" s="169" t="e">
        <f t="shared" si="123"/>
        <v>#N/A</v>
      </c>
      <c r="LY60" s="169" t="e">
        <f t="shared" si="123"/>
        <v>#N/A</v>
      </c>
      <c r="LZ60" s="169" t="e">
        <f t="shared" si="123"/>
        <v>#N/A</v>
      </c>
      <c r="MA60" s="169" t="e">
        <f t="shared" si="123"/>
        <v>#N/A</v>
      </c>
      <c r="MB60" s="169" t="e">
        <f t="shared" si="123"/>
        <v>#N/A</v>
      </c>
      <c r="MC60" s="169" t="e">
        <f t="shared" si="123"/>
        <v>#N/A</v>
      </c>
      <c r="MD60" s="169" t="e">
        <f t="shared" si="123"/>
        <v>#N/A</v>
      </c>
      <c r="ME60" s="169" t="e">
        <f t="shared" si="123"/>
        <v>#N/A</v>
      </c>
      <c r="MF60" s="169" t="e">
        <f t="shared" si="115"/>
        <v>#N/A</v>
      </c>
      <c r="MG60" s="169" t="e">
        <f t="shared" si="115"/>
        <v>#N/A</v>
      </c>
      <c r="MH60" s="169" t="e">
        <f t="shared" si="115"/>
        <v>#N/A</v>
      </c>
      <c r="MI60" s="169" t="e">
        <f t="shared" si="115"/>
        <v>#N/A</v>
      </c>
      <c r="MJ60" s="169" t="e">
        <f t="shared" si="115"/>
        <v>#N/A</v>
      </c>
      <c r="MK60" s="169" t="e">
        <f t="shared" si="115"/>
        <v>#N/A</v>
      </c>
      <c r="ML60" s="169" t="e">
        <f t="shared" si="115"/>
        <v>#N/A</v>
      </c>
      <c r="MM60" s="169" t="e">
        <f t="shared" si="115"/>
        <v>#N/A</v>
      </c>
      <c r="MN60" s="169" t="e">
        <f t="shared" si="115"/>
        <v>#N/A</v>
      </c>
      <c r="MO60" s="169" t="e">
        <f t="shared" si="115"/>
        <v>#N/A</v>
      </c>
      <c r="MP60" s="169" t="e">
        <f t="shared" si="115"/>
        <v>#N/A</v>
      </c>
      <c r="MQ60" s="169" t="e">
        <f t="shared" si="115"/>
        <v>#N/A</v>
      </c>
      <c r="MR60" s="169" t="e">
        <f t="shared" si="115"/>
        <v>#N/A</v>
      </c>
      <c r="MS60" s="169" t="e">
        <f t="shared" si="115"/>
        <v>#N/A</v>
      </c>
      <c r="MT60" s="169" t="e">
        <f t="shared" si="115"/>
        <v>#N/A</v>
      </c>
      <c r="MU60" s="169" t="e">
        <f t="shared" si="115"/>
        <v>#N/A</v>
      </c>
      <c r="MV60" s="169" t="e">
        <f t="shared" si="124"/>
        <v>#N/A</v>
      </c>
      <c r="MW60" s="169" t="e">
        <f t="shared" si="124"/>
        <v>#N/A</v>
      </c>
      <c r="MX60" s="169" t="e">
        <f t="shared" si="124"/>
        <v>#N/A</v>
      </c>
      <c r="MY60" s="169" t="e">
        <f t="shared" si="124"/>
        <v>#N/A</v>
      </c>
      <c r="MZ60" s="169" t="e">
        <f t="shared" si="124"/>
        <v>#N/A</v>
      </c>
      <c r="NA60" s="169" t="e">
        <f t="shared" si="124"/>
        <v>#N/A</v>
      </c>
      <c r="NB60" s="169" t="e">
        <f t="shared" si="124"/>
        <v>#N/A</v>
      </c>
      <c r="NC60" s="169" t="e">
        <f t="shared" si="124"/>
        <v>#N/A</v>
      </c>
      <c r="ND60" s="169" t="e">
        <f t="shared" si="124"/>
        <v>#N/A</v>
      </c>
      <c r="NE60" s="169" t="e">
        <f t="shared" si="124"/>
        <v>#N/A</v>
      </c>
      <c r="NF60" s="169" t="e">
        <f t="shared" si="124"/>
        <v>#N/A</v>
      </c>
      <c r="NG60" s="169" t="e">
        <f t="shared" si="124"/>
        <v>#N/A</v>
      </c>
      <c r="NH60" s="169" t="e">
        <f t="shared" si="124"/>
        <v>#N/A</v>
      </c>
      <c r="NI60" s="169" t="e">
        <f t="shared" si="124"/>
        <v>#N/A</v>
      </c>
      <c r="NJ60" s="169" t="e">
        <f t="shared" si="124"/>
        <v>#N/A</v>
      </c>
      <c r="NK60" s="169" t="e">
        <f t="shared" si="124"/>
        <v>#N/A</v>
      </c>
      <c r="NL60" s="169" t="e">
        <f t="shared" si="116"/>
        <v>#N/A</v>
      </c>
      <c r="NM60" s="169" t="e">
        <f t="shared" si="116"/>
        <v>#N/A</v>
      </c>
      <c r="NN60" s="169" t="e">
        <f t="shared" si="116"/>
        <v>#N/A</v>
      </c>
      <c r="NO60" s="169" t="e">
        <f t="shared" si="116"/>
        <v>#N/A</v>
      </c>
      <c r="NP60" s="169" t="e">
        <f t="shared" si="116"/>
        <v>#N/A</v>
      </c>
      <c r="NQ60" s="169" t="e">
        <f t="shared" si="116"/>
        <v>#N/A</v>
      </c>
      <c r="NR60" s="169" t="e">
        <f t="shared" si="116"/>
        <v>#N/A</v>
      </c>
      <c r="NS60" s="169" t="e">
        <f t="shared" si="116"/>
        <v>#N/A</v>
      </c>
      <c r="NT60" s="169" t="e">
        <f t="shared" si="116"/>
        <v>#N/A</v>
      </c>
      <c r="NU60" s="169" t="e">
        <f t="shared" si="116"/>
        <v>#N/A</v>
      </c>
      <c r="NV60" s="169" t="e">
        <f t="shared" si="116"/>
        <v>#N/A</v>
      </c>
      <c r="NW60" s="169" t="e">
        <f t="shared" si="116"/>
        <v>#N/A</v>
      </c>
      <c r="NX60" s="169" t="e">
        <f t="shared" si="116"/>
        <v>#N/A</v>
      </c>
      <c r="NY60" s="169" t="e">
        <f t="shared" si="116"/>
        <v>#N/A</v>
      </c>
      <c r="NZ60" s="169" t="e">
        <f t="shared" si="116"/>
        <v>#N/A</v>
      </c>
      <c r="OA60" s="169" t="e">
        <f t="shared" si="125"/>
        <v>#N/A</v>
      </c>
      <c r="OB60" s="169" t="e">
        <f t="shared" si="125"/>
        <v>#N/A</v>
      </c>
      <c r="OC60" s="169" t="e">
        <f t="shared" si="126"/>
        <v>#N/A</v>
      </c>
      <c r="OD60" s="169" t="e">
        <f t="shared" si="126"/>
        <v>#N/A</v>
      </c>
      <c r="OE60" s="169" t="e">
        <f t="shared" si="126"/>
        <v>#N/A</v>
      </c>
      <c r="OF60" s="169" t="e">
        <f t="shared" si="126"/>
        <v>#N/A</v>
      </c>
      <c r="OG60" s="169" t="e">
        <f t="shared" si="126"/>
        <v>#N/A</v>
      </c>
      <c r="OH60" s="169" t="e">
        <f t="shared" si="126"/>
        <v>#N/A</v>
      </c>
      <c r="OI60" s="169" t="e">
        <f t="shared" si="126"/>
        <v>#N/A</v>
      </c>
      <c r="OJ60" s="169" t="e">
        <f t="shared" si="126"/>
        <v>#N/A</v>
      </c>
      <c r="OK60" s="169" t="e">
        <f t="shared" si="126"/>
        <v>#N/A</v>
      </c>
      <c r="OL60" s="169" t="e">
        <f t="shared" si="126"/>
        <v>#N/A</v>
      </c>
      <c r="OM60" s="169" t="e">
        <f t="shared" si="126"/>
        <v>#N/A</v>
      </c>
      <c r="ON60" s="169" t="e">
        <f t="shared" si="126"/>
        <v>#N/A</v>
      </c>
      <c r="OO60" s="169" t="e">
        <f t="shared" si="126"/>
        <v>#N/A</v>
      </c>
      <c r="OP60" s="169" t="e">
        <f t="shared" si="126"/>
        <v>#N/A</v>
      </c>
      <c r="OQ60" s="169" t="e">
        <f t="shared" si="126"/>
        <v>#N/A</v>
      </c>
      <c r="OR60" s="169" t="e">
        <f t="shared" si="117"/>
        <v>#N/A</v>
      </c>
      <c r="OS60" s="169" t="e">
        <f t="shared" si="117"/>
        <v>#N/A</v>
      </c>
      <c r="OT60" s="169" t="e">
        <f t="shared" si="117"/>
        <v>#N/A</v>
      </c>
      <c r="OU60" s="169" t="e">
        <f t="shared" si="117"/>
        <v>#N/A</v>
      </c>
      <c r="OV60" s="169" t="e">
        <f t="shared" si="117"/>
        <v>#N/A</v>
      </c>
      <c r="OW60" s="169" t="e">
        <f t="shared" si="117"/>
        <v>#N/A</v>
      </c>
      <c r="OX60" s="169" t="e">
        <f t="shared" si="117"/>
        <v>#N/A</v>
      </c>
      <c r="OY60" s="169" t="e">
        <f t="shared" si="117"/>
        <v>#N/A</v>
      </c>
      <c r="OZ60" s="169" t="e">
        <f t="shared" si="117"/>
        <v>#N/A</v>
      </c>
      <c r="PA60" s="169" t="e">
        <f t="shared" si="117"/>
        <v>#N/A</v>
      </c>
      <c r="PB60" s="169" t="e">
        <f t="shared" si="117"/>
        <v>#N/A</v>
      </c>
      <c r="PC60" s="169" t="e">
        <f t="shared" si="117"/>
        <v>#N/A</v>
      </c>
      <c r="PD60" s="169" t="e">
        <f t="shared" si="117"/>
        <v>#N/A</v>
      </c>
      <c r="PE60" s="169" t="e">
        <f t="shared" si="117"/>
        <v>#N/A</v>
      </c>
      <c r="PF60" s="169" t="e">
        <f t="shared" si="117"/>
        <v>#N/A</v>
      </c>
      <c r="PG60" s="169" t="e">
        <f t="shared" si="117"/>
        <v>#N/A</v>
      </c>
      <c r="PH60" s="169" t="e">
        <f t="shared" si="127"/>
        <v>#N/A</v>
      </c>
      <c r="PI60" s="169" t="e">
        <f t="shared" si="127"/>
        <v>#N/A</v>
      </c>
      <c r="PJ60" s="169" t="e">
        <f t="shared" si="127"/>
        <v>#N/A</v>
      </c>
      <c r="PK60" s="169" t="e">
        <f t="shared" si="127"/>
        <v>#N/A</v>
      </c>
      <c r="PL60" s="169" t="e">
        <f t="shared" si="127"/>
        <v>#N/A</v>
      </c>
      <c r="PM60" s="169" t="e">
        <f t="shared" si="127"/>
        <v>#N/A</v>
      </c>
      <c r="PN60" s="169" t="e">
        <f t="shared" si="127"/>
        <v>#N/A</v>
      </c>
      <c r="PO60" s="169" t="e">
        <f t="shared" si="127"/>
        <v>#N/A</v>
      </c>
    </row>
    <row r="61" spans="1:431" hidden="1" x14ac:dyDescent="0.75">
      <c r="A61" s="390"/>
      <c r="B61" s="396" t="str">
        <f>IF($R61="","",ROUND(_xlfn.NORM.INV(ABS(VLOOKUP($T$1,VLookups!$A$43:$B$44,2,FALSE)-B$2),$N61,$R61),0))</f>
        <v/>
      </c>
      <c r="C61" s="403" t="str">
        <f t="shared" si="96"/>
        <v/>
      </c>
      <c r="D61" s="404" t="str">
        <f t="shared" si="97"/>
        <v/>
      </c>
      <c r="E61" s="109"/>
      <c r="F61" s="117"/>
      <c r="G61" s="122" t="str">
        <f t="shared" si="32"/>
        <v/>
      </c>
      <c r="H61" s="95"/>
      <c r="I61" s="122" t="str">
        <f t="shared" si="33"/>
        <v/>
      </c>
      <c r="J61" s="117"/>
      <c r="K61" s="110"/>
      <c r="L61" s="124" t="str">
        <f t="shared" si="0"/>
        <v/>
      </c>
      <c r="M61" s="124" t="str">
        <f t="shared" si="1"/>
        <v/>
      </c>
      <c r="N61" s="73" t="str">
        <f t="shared" si="34"/>
        <v/>
      </c>
      <c r="O61" s="23"/>
      <c r="P61" s="57"/>
      <c r="Q61" s="280"/>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5"/>
        <v/>
      </c>
      <c r="AD61" s="49" t="str">
        <f t="shared" si="137"/>
        <v/>
      </c>
      <c r="AE61" s="49" t="str">
        <f t="shared" si="137"/>
        <v/>
      </c>
      <c r="AF61" s="49" t="str">
        <f t="shared" si="137"/>
        <v/>
      </c>
      <c r="AG61" s="49" t="str">
        <f t="shared" si="137"/>
        <v/>
      </c>
      <c r="AH61" s="49" t="str">
        <f t="shared" si="137"/>
        <v/>
      </c>
      <c r="AI61" s="49" t="str">
        <f t="shared" si="137"/>
        <v/>
      </c>
      <c r="AJ61" s="49" t="str">
        <f t="shared" si="137"/>
        <v/>
      </c>
      <c r="AK61" s="49" t="str">
        <f t="shared" si="137"/>
        <v/>
      </c>
      <c r="AL61" s="49" t="str">
        <f t="shared" si="137"/>
        <v/>
      </c>
      <c r="AM61" s="49" t="str">
        <f t="shared" si="137"/>
        <v/>
      </c>
      <c r="AN61" s="49" t="str">
        <f t="shared" si="137"/>
        <v/>
      </c>
      <c r="AO61" s="49" t="str">
        <f t="shared" si="137"/>
        <v/>
      </c>
      <c r="AP61" s="49" t="str">
        <f t="shared" si="137"/>
        <v/>
      </c>
      <c r="AQ61" s="49" t="str">
        <f t="shared" si="137"/>
        <v/>
      </c>
      <c r="AR61" s="49" t="str">
        <f t="shared" si="137"/>
        <v/>
      </c>
      <c r="AS61" s="49" t="str">
        <f t="shared" si="137"/>
        <v/>
      </c>
      <c r="AT61" s="49" t="str">
        <f t="shared" si="133"/>
        <v/>
      </c>
      <c r="AU61" s="49" t="str">
        <f t="shared" si="133"/>
        <v/>
      </c>
      <c r="AV61" s="49" t="str">
        <f t="shared" si="133"/>
        <v/>
      </c>
      <c r="AW61" s="49" t="str">
        <f t="shared" si="133"/>
        <v/>
      </c>
      <c r="AX61" s="49" t="str">
        <f t="shared" si="133"/>
        <v/>
      </c>
      <c r="AY61" s="49" t="str">
        <f t="shared" si="133"/>
        <v/>
      </c>
      <c r="AZ61" s="49" t="str">
        <f t="shared" si="133"/>
        <v/>
      </c>
      <c r="BA61" s="49" t="str">
        <f t="shared" si="133"/>
        <v/>
      </c>
      <c r="BB61" s="49" t="str">
        <f t="shared" si="133"/>
        <v/>
      </c>
      <c r="BC61" s="49" t="str">
        <f t="shared" si="133"/>
        <v/>
      </c>
      <c r="BD61" s="49" t="str">
        <f t="shared" si="133"/>
        <v/>
      </c>
      <c r="BE61" s="49" t="str">
        <f t="shared" si="133"/>
        <v/>
      </c>
      <c r="BF61" s="49" t="str">
        <f t="shared" si="133"/>
        <v/>
      </c>
      <c r="BG61" s="49" t="str">
        <f t="shared" si="133"/>
        <v/>
      </c>
      <c r="BH61" s="49" t="str">
        <f t="shared" si="133"/>
        <v/>
      </c>
      <c r="BI61" s="49" t="str">
        <f t="shared" si="134"/>
        <v/>
      </c>
      <c r="BJ61" s="49" t="str">
        <f t="shared" si="134"/>
        <v/>
      </c>
      <c r="BK61" s="49" t="str">
        <f t="shared" si="134"/>
        <v/>
      </c>
      <c r="BL61" s="49" t="str">
        <f t="shared" si="134"/>
        <v/>
      </c>
      <c r="BM61" s="49" t="str">
        <f t="shared" si="134"/>
        <v/>
      </c>
      <c r="BN61" s="49" t="str">
        <f t="shared" si="134"/>
        <v/>
      </c>
      <c r="BO61" s="49" t="str">
        <f t="shared" si="134"/>
        <v/>
      </c>
      <c r="BP61" s="49" t="str">
        <f t="shared" si="134"/>
        <v/>
      </c>
      <c r="BQ61" s="49" t="str">
        <f t="shared" si="134"/>
        <v/>
      </c>
      <c r="BR61" s="49" t="str">
        <f t="shared" si="134"/>
        <v/>
      </c>
      <c r="BS61" s="49" t="str">
        <f t="shared" si="134"/>
        <v/>
      </c>
      <c r="BT61" s="49" t="str">
        <f t="shared" si="134"/>
        <v/>
      </c>
      <c r="BU61" s="49" t="str">
        <f t="shared" si="134"/>
        <v/>
      </c>
      <c r="BV61" s="49" t="str">
        <f t="shared" si="134"/>
        <v/>
      </c>
      <c r="BW61" s="49" t="str">
        <f t="shared" si="134"/>
        <v/>
      </c>
      <c r="BX61" s="49" t="str">
        <f t="shared" si="134"/>
        <v/>
      </c>
      <c r="BY61" s="49" t="str">
        <f t="shared" si="131"/>
        <v/>
      </c>
      <c r="BZ61" s="49" t="str">
        <f t="shared" si="131"/>
        <v/>
      </c>
      <c r="CA61" s="49" t="str">
        <f t="shared" si="131"/>
        <v/>
      </c>
      <c r="CB61" s="49" t="str">
        <f t="shared" si="131"/>
        <v/>
      </c>
      <c r="CC61" s="49" t="str">
        <f t="shared" si="131"/>
        <v/>
      </c>
      <c r="CD61" s="49" t="str">
        <f t="shared" si="131"/>
        <v/>
      </c>
      <c r="CE61" s="49" t="str">
        <f t="shared" si="131"/>
        <v/>
      </c>
      <c r="CF61" s="49" t="str">
        <f t="shared" si="131"/>
        <v/>
      </c>
      <c r="CG61" s="49" t="str">
        <f t="shared" si="131"/>
        <v/>
      </c>
      <c r="CH61" s="49" t="str">
        <f t="shared" si="131"/>
        <v/>
      </c>
      <c r="CI61" s="49" t="str">
        <f t="shared" si="131"/>
        <v/>
      </c>
      <c r="CJ61" s="49" t="str">
        <f t="shared" si="131"/>
        <v/>
      </c>
      <c r="CK61" s="49" t="str">
        <f t="shared" si="131"/>
        <v/>
      </c>
      <c r="CL61" s="49" t="str">
        <f t="shared" si="131"/>
        <v/>
      </c>
      <c r="CM61" s="49" t="str">
        <f t="shared" si="131"/>
        <v/>
      </c>
      <c r="CN61" s="49" t="str">
        <f t="shared" si="135"/>
        <v/>
      </c>
      <c r="CO61" s="49" t="str">
        <f t="shared" si="135"/>
        <v/>
      </c>
      <c r="CP61" s="49" t="str">
        <f t="shared" si="135"/>
        <v/>
      </c>
      <c r="CQ61" s="49" t="str">
        <f t="shared" si="135"/>
        <v/>
      </c>
      <c r="CR61" s="49" t="str">
        <f t="shared" si="135"/>
        <v/>
      </c>
      <c r="CS61" s="49" t="str">
        <f t="shared" si="135"/>
        <v/>
      </c>
      <c r="CT61" s="49" t="str">
        <f t="shared" si="135"/>
        <v/>
      </c>
      <c r="CU61" s="49" t="str">
        <f t="shared" si="135"/>
        <v/>
      </c>
      <c r="CV61" s="49" t="str">
        <f t="shared" si="135"/>
        <v/>
      </c>
      <c r="CW61" s="49" t="str">
        <f t="shared" si="135"/>
        <v/>
      </c>
      <c r="CX61" s="49" t="str">
        <f t="shared" si="135"/>
        <v/>
      </c>
      <c r="CY61" s="49" t="str">
        <f t="shared" si="135"/>
        <v/>
      </c>
      <c r="CZ61" s="49" t="str">
        <f t="shared" si="135"/>
        <v/>
      </c>
      <c r="DA61" s="49" t="str">
        <f t="shared" si="135"/>
        <v/>
      </c>
      <c r="DB61" s="49" t="str">
        <f t="shared" si="135"/>
        <v/>
      </c>
      <c r="DC61" s="49" t="str">
        <f t="shared" si="135"/>
        <v/>
      </c>
      <c r="DD61" s="49" t="str">
        <f t="shared" si="136"/>
        <v/>
      </c>
      <c r="DE61" s="49" t="str">
        <f t="shared" si="136"/>
        <v/>
      </c>
      <c r="DF61" s="49" t="str">
        <f t="shared" si="136"/>
        <v/>
      </c>
      <c r="DG61" s="49" t="str">
        <f t="shared" si="136"/>
        <v/>
      </c>
      <c r="DH61" s="49" t="str">
        <f t="shared" si="136"/>
        <v/>
      </c>
      <c r="DI61" s="49" t="str">
        <f t="shared" si="136"/>
        <v/>
      </c>
      <c r="DJ61" s="49" t="str">
        <f t="shared" si="136"/>
        <v/>
      </c>
      <c r="DK61" s="49" t="str">
        <f t="shared" si="136"/>
        <v/>
      </c>
      <c r="DL61" s="49" t="str">
        <f t="shared" si="136"/>
        <v/>
      </c>
      <c r="DM61" s="49" t="str">
        <f t="shared" si="136"/>
        <v/>
      </c>
      <c r="DN61" s="49" t="str">
        <f t="shared" si="136"/>
        <v/>
      </c>
      <c r="DO61" s="49" t="str">
        <f t="shared" si="136"/>
        <v/>
      </c>
      <c r="DP61" s="49" t="str">
        <f t="shared" si="136"/>
        <v/>
      </c>
      <c r="DQ61" s="49" t="str">
        <f t="shared" si="136"/>
        <v/>
      </c>
      <c r="DR61" s="49" t="str">
        <f t="shared" si="136"/>
        <v/>
      </c>
      <c r="DS61" s="49" t="str">
        <f t="shared" si="136"/>
        <v/>
      </c>
      <c r="DT61" s="49" t="str">
        <f t="shared" si="132"/>
        <v/>
      </c>
      <c r="DU61" s="49" t="str">
        <f t="shared" si="132"/>
        <v/>
      </c>
      <c r="DV61" s="49" t="str">
        <f t="shared" si="132"/>
        <v/>
      </c>
      <c r="DW61" s="49" t="str">
        <f t="shared" si="132"/>
        <v/>
      </c>
      <c r="DX61" s="49" t="str">
        <f t="shared" si="132"/>
        <v/>
      </c>
      <c r="DY61" s="49" t="str">
        <f t="shared" si="132"/>
        <v/>
      </c>
      <c r="DZ61" s="183" t="str">
        <f t="shared" si="37"/>
        <v/>
      </c>
      <c r="EA61" s="49" t="str">
        <f t="shared" si="129"/>
        <v/>
      </c>
      <c r="EB61" s="49" t="str">
        <f t="shared" si="129"/>
        <v/>
      </c>
      <c r="EC61" s="49" t="str">
        <f t="shared" si="129"/>
        <v/>
      </c>
      <c r="ED61" s="49" t="str">
        <f t="shared" si="129"/>
        <v/>
      </c>
      <c r="EE61" s="49" t="str">
        <f t="shared" si="129"/>
        <v/>
      </c>
      <c r="EF61" s="49" t="str">
        <f t="shared" si="129"/>
        <v/>
      </c>
      <c r="EG61" s="49" t="str">
        <f t="shared" si="129"/>
        <v/>
      </c>
      <c r="EH61" s="49" t="str">
        <f t="shared" si="129"/>
        <v/>
      </c>
      <c r="EI61" s="49" t="str">
        <f t="shared" si="129"/>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30"/>
        <v/>
      </c>
      <c r="ER61" s="49" t="str">
        <f t="shared" si="130"/>
        <v/>
      </c>
      <c r="ES61" s="49" t="str">
        <f t="shared" si="130"/>
        <v/>
      </c>
      <c r="ET61" s="49" t="str">
        <f t="shared" si="130"/>
        <v/>
      </c>
      <c r="EU61" s="49" t="str">
        <f t="shared" si="130"/>
        <v/>
      </c>
      <c r="EV61" s="49" t="str">
        <f t="shared" si="130"/>
        <v/>
      </c>
      <c r="EW61" s="49" t="str">
        <f t="shared" si="130"/>
        <v/>
      </c>
      <c r="EX61" s="49" t="str">
        <f t="shared" si="130"/>
        <v/>
      </c>
      <c r="EY61" s="49" t="str">
        <f t="shared" si="130"/>
        <v/>
      </c>
      <c r="EZ61" s="49" t="str">
        <f t="shared" si="130"/>
        <v/>
      </c>
      <c r="FA61" s="49" t="str">
        <f t="shared" si="130"/>
        <v/>
      </c>
      <c r="FB61" s="49" t="str">
        <f t="shared" si="130"/>
        <v/>
      </c>
      <c r="FC61" s="49" t="str">
        <f t="shared" si="130"/>
        <v/>
      </c>
      <c r="FD61" s="49" t="str">
        <f t="shared" si="130"/>
        <v/>
      </c>
      <c r="FE61" s="49" t="str">
        <f t="shared" si="128"/>
        <v/>
      </c>
      <c r="FF61" s="49" t="str">
        <f t="shared" si="119"/>
        <v/>
      </c>
      <c r="FG61" s="49" t="str">
        <f t="shared" si="119"/>
        <v/>
      </c>
      <c r="FH61" s="49" t="str">
        <f t="shared" si="119"/>
        <v/>
      </c>
      <c r="FI61" s="49" t="str">
        <f t="shared" si="119"/>
        <v/>
      </c>
      <c r="FJ61" s="49" t="str">
        <f t="shared" si="119"/>
        <v/>
      </c>
      <c r="FK61" s="49" t="str">
        <f t="shared" si="119"/>
        <v/>
      </c>
      <c r="FL61" s="49" t="str">
        <f t="shared" si="119"/>
        <v/>
      </c>
      <c r="FM61" s="49" t="str">
        <f t="shared" si="119"/>
        <v/>
      </c>
      <c r="FN61" s="49" t="str">
        <f t="shared" si="119"/>
        <v/>
      </c>
      <c r="FO61" s="49" t="str">
        <f t="shared" si="119"/>
        <v/>
      </c>
      <c r="FP61" s="49" t="str">
        <f t="shared" si="119"/>
        <v/>
      </c>
      <c r="FQ61" s="49" t="str">
        <f t="shared" si="108"/>
        <v/>
      </c>
      <c r="FR61" s="49" t="str">
        <f t="shared" si="108"/>
        <v/>
      </c>
      <c r="FS61" s="49" t="str">
        <f t="shared" si="108"/>
        <v/>
      </c>
      <c r="FT61" s="49" t="str">
        <f t="shared" si="108"/>
        <v/>
      </c>
      <c r="FU61" s="49" t="str">
        <f t="shared" si="108"/>
        <v/>
      </c>
      <c r="FV61" s="49" t="str">
        <f t="shared" si="108"/>
        <v/>
      </c>
      <c r="FW61" s="49" t="str">
        <f t="shared" si="108"/>
        <v/>
      </c>
      <c r="FX61" s="49" t="str">
        <f t="shared" si="108"/>
        <v/>
      </c>
      <c r="FY61" s="49" t="str">
        <f t="shared" si="108"/>
        <v/>
      </c>
      <c r="FZ61" s="49" t="str">
        <f t="shared" si="108"/>
        <v/>
      </c>
      <c r="GA61" s="49" t="str">
        <f t="shared" si="108"/>
        <v/>
      </c>
      <c r="GB61" s="49" t="str">
        <f t="shared" si="108"/>
        <v/>
      </c>
      <c r="GC61" s="49" t="str">
        <f t="shared" si="108"/>
        <v/>
      </c>
      <c r="GD61" s="49" t="str">
        <f t="shared" si="108"/>
        <v/>
      </c>
      <c r="GE61" s="49" t="str">
        <f t="shared" si="108"/>
        <v/>
      </c>
      <c r="GF61" s="49" t="str">
        <f t="shared" si="108"/>
        <v/>
      </c>
      <c r="GG61" s="49" t="str">
        <f t="shared" si="109"/>
        <v/>
      </c>
      <c r="GH61" s="49" t="str">
        <f t="shared" si="109"/>
        <v/>
      </c>
      <c r="GI61" s="49" t="str">
        <f t="shared" si="109"/>
        <v/>
      </c>
      <c r="GJ61" s="49" t="str">
        <f t="shared" si="109"/>
        <v/>
      </c>
      <c r="GK61" s="49" t="str">
        <f t="shared" si="109"/>
        <v/>
      </c>
      <c r="GL61" s="49" t="str">
        <f t="shared" si="109"/>
        <v/>
      </c>
      <c r="GM61" s="49" t="str">
        <f t="shared" si="109"/>
        <v/>
      </c>
      <c r="GN61" s="49" t="str">
        <f t="shared" si="109"/>
        <v/>
      </c>
      <c r="GO61" s="49" t="str">
        <f t="shared" si="109"/>
        <v/>
      </c>
      <c r="GP61" s="49" t="str">
        <f t="shared" si="109"/>
        <v/>
      </c>
      <c r="GQ61" s="49" t="str">
        <f t="shared" si="109"/>
        <v/>
      </c>
      <c r="GR61" s="49" t="str">
        <f t="shared" si="109"/>
        <v/>
      </c>
      <c r="GS61" s="49" t="str">
        <f t="shared" si="109"/>
        <v/>
      </c>
      <c r="GT61" s="49" t="str">
        <f t="shared" si="109"/>
        <v/>
      </c>
      <c r="GU61" s="49" t="str">
        <f t="shared" si="109"/>
        <v/>
      </c>
      <c r="GV61" s="49" t="str">
        <f t="shared" si="109"/>
        <v/>
      </c>
      <c r="GW61" s="49" t="str">
        <f t="shared" si="110"/>
        <v/>
      </c>
      <c r="GX61" s="49" t="str">
        <f t="shared" si="110"/>
        <v/>
      </c>
      <c r="GY61" s="49" t="str">
        <f t="shared" si="110"/>
        <v/>
      </c>
      <c r="GZ61" s="49" t="str">
        <f t="shared" si="110"/>
        <v/>
      </c>
      <c r="HA61" s="49" t="str">
        <f t="shared" si="110"/>
        <v/>
      </c>
      <c r="HB61" s="49" t="str">
        <f t="shared" si="110"/>
        <v/>
      </c>
      <c r="HC61" s="49" t="str">
        <f t="shared" si="110"/>
        <v/>
      </c>
      <c r="HD61" s="49" t="str">
        <f t="shared" si="110"/>
        <v/>
      </c>
      <c r="HE61" s="49" t="str">
        <f t="shared" si="110"/>
        <v/>
      </c>
      <c r="HF61" s="49" t="str">
        <f t="shared" si="110"/>
        <v/>
      </c>
      <c r="HG61" s="49" t="str">
        <f t="shared" si="110"/>
        <v/>
      </c>
      <c r="HH61" s="49" t="str">
        <f t="shared" si="110"/>
        <v/>
      </c>
      <c r="HI61" s="49" t="str">
        <f t="shared" si="110"/>
        <v/>
      </c>
      <c r="HJ61" s="49" t="str">
        <f t="shared" si="110"/>
        <v/>
      </c>
      <c r="HK61" s="49" t="str">
        <f t="shared" si="110"/>
        <v/>
      </c>
      <c r="HL61" s="49" t="str">
        <f t="shared" si="110"/>
        <v/>
      </c>
      <c r="HM61" s="49" t="str">
        <f t="shared" si="111"/>
        <v/>
      </c>
      <c r="HN61" s="49" t="str">
        <f t="shared" si="111"/>
        <v/>
      </c>
      <c r="HO61" s="49" t="str">
        <f t="shared" si="111"/>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6"/>
        <v>#N/A</v>
      </c>
      <c r="HX61" s="169" t="e">
        <f t="shared" si="106"/>
        <v>#N/A</v>
      </c>
      <c r="HY61" s="169" t="e">
        <f t="shared" si="106"/>
        <v>#N/A</v>
      </c>
      <c r="HZ61" s="169" t="e">
        <f t="shared" si="106"/>
        <v>#N/A</v>
      </c>
      <c r="IA61" s="169" t="e">
        <f t="shared" si="105"/>
        <v>#N/A</v>
      </c>
      <c r="IB61" s="169" t="e">
        <f t="shared" si="105"/>
        <v>#N/A</v>
      </c>
      <c r="IC61" s="169" t="e">
        <f t="shared" si="105"/>
        <v>#N/A</v>
      </c>
      <c r="ID61" s="169" t="e">
        <f t="shared" si="105"/>
        <v>#N/A</v>
      </c>
      <c r="IE61" s="169" t="e">
        <f t="shared" si="105"/>
        <v>#N/A</v>
      </c>
      <c r="IF61" s="169" t="e">
        <f t="shared" si="105"/>
        <v>#N/A</v>
      </c>
      <c r="IG61" s="169" t="e">
        <f t="shared" si="105"/>
        <v>#N/A</v>
      </c>
      <c r="IH61" s="169" t="e">
        <f t="shared" si="105"/>
        <v>#N/A</v>
      </c>
      <c r="II61" s="169" t="e">
        <f t="shared" si="105"/>
        <v>#N/A</v>
      </c>
      <c r="IJ61" s="169" t="e">
        <f t="shared" si="105"/>
        <v>#N/A</v>
      </c>
      <c r="IK61" s="169" t="e">
        <f t="shared" si="105"/>
        <v>#N/A</v>
      </c>
      <c r="IL61" s="169" t="e">
        <f t="shared" si="105"/>
        <v>#N/A</v>
      </c>
      <c r="IM61" s="169" t="e">
        <f t="shared" si="105"/>
        <v>#N/A</v>
      </c>
      <c r="IN61" s="169" t="e">
        <f t="shared" si="105"/>
        <v>#N/A</v>
      </c>
      <c r="IO61" s="169" t="e">
        <f t="shared" si="105"/>
        <v>#N/A</v>
      </c>
      <c r="IP61" s="169" t="e">
        <f t="shared" si="112"/>
        <v>#N/A</v>
      </c>
      <c r="IQ61" s="169" t="e">
        <f t="shared" si="112"/>
        <v>#N/A</v>
      </c>
      <c r="IR61" s="169" t="e">
        <f t="shared" si="112"/>
        <v>#N/A</v>
      </c>
      <c r="IS61" s="169" t="e">
        <f t="shared" si="112"/>
        <v>#N/A</v>
      </c>
      <c r="IT61" s="169" t="e">
        <f t="shared" si="112"/>
        <v>#N/A</v>
      </c>
      <c r="IU61" s="169" t="e">
        <f t="shared" si="112"/>
        <v>#N/A</v>
      </c>
      <c r="IV61" s="169" t="e">
        <f t="shared" si="112"/>
        <v>#N/A</v>
      </c>
      <c r="IW61" s="169" t="e">
        <f t="shared" si="112"/>
        <v>#N/A</v>
      </c>
      <c r="IX61" s="169" t="e">
        <f t="shared" si="112"/>
        <v>#N/A</v>
      </c>
      <c r="IY61" s="169" t="e">
        <f t="shared" si="112"/>
        <v>#N/A</v>
      </c>
      <c r="IZ61" s="169" t="e">
        <f t="shared" si="112"/>
        <v>#N/A</v>
      </c>
      <c r="JA61" s="169" t="e">
        <f t="shared" si="112"/>
        <v>#N/A</v>
      </c>
      <c r="JB61" s="169" t="e">
        <f t="shared" si="112"/>
        <v>#N/A</v>
      </c>
      <c r="JC61" s="169" t="e">
        <f t="shared" si="112"/>
        <v>#N/A</v>
      </c>
      <c r="JD61" s="169" t="e">
        <f t="shared" si="112"/>
        <v>#N/A</v>
      </c>
      <c r="JE61" s="169" t="e">
        <f t="shared" si="120"/>
        <v>#N/A</v>
      </c>
      <c r="JF61" s="169" t="e">
        <f t="shared" si="120"/>
        <v>#N/A</v>
      </c>
      <c r="JG61" s="169" t="e">
        <f t="shared" si="120"/>
        <v>#N/A</v>
      </c>
      <c r="JH61" s="169" t="e">
        <f t="shared" si="120"/>
        <v>#N/A</v>
      </c>
      <c r="JI61" s="169" t="e">
        <f t="shared" si="120"/>
        <v>#N/A</v>
      </c>
      <c r="JJ61" s="169" t="e">
        <f t="shared" si="120"/>
        <v>#N/A</v>
      </c>
      <c r="JK61" s="169" t="e">
        <f t="shared" si="120"/>
        <v>#N/A</v>
      </c>
      <c r="JL61" s="169" t="e">
        <f t="shared" si="120"/>
        <v>#N/A</v>
      </c>
      <c r="JM61" s="169" t="e">
        <f t="shared" si="120"/>
        <v>#N/A</v>
      </c>
      <c r="JN61" s="169" t="e">
        <f t="shared" si="120"/>
        <v>#N/A</v>
      </c>
      <c r="JO61" s="169" t="e">
        <f t="shared" si="120"/>
        <v>#N/A</v>
      </c>
      <c r="JP61" s="169" t="e">
        <f t="shared" si="120"/>
        <v>#N/A</v>
      </c>
      <c r="JQ61" s="169" t="e">
        <f t="shared" si="120"/>
        <v>#N/A</v>
      </c>
      <c r="JR61" s="169" t="e">
        <f t="shared" si="120"/>
        <v>#N/A</v>
      </c>
      <c r="JS61" s="169" t="e">
        <f t="shared" si="120"/>
        <v>#N/A</v>
      </c>
      <c r="JT61" s="169" t="e">
        <f t="shared" si="113"/>
        <v>#N/A</v>
      </c>
      <c r="JU61" s="169" t="e">
        <f t="shared" si="113"/>
        <v>#N/A</v>
      </c>
      <c r="JV61" s="169" t="e">
        <f t="shared" si="113"/>
        <v>#N/A</v>
      </c>
      <c r="JW61" s="169" t="e">
        <f t="shared" si="113"/>
        <v>#N/A</v>
      </c>
      <c r="JX61" s="169" t="e">
        <f t="shared" si="113"/>
        <v>#N/A</v>
      </c>
      <c r="JY61" s="169" t="e">
        <f t="shared" si="113"/>
        <v>#N/A</v>
      </c>
      <c r="JZ61" s="169" t="e">
        <f t="shared" si="113"/>
        <v>#N/A</v>
      </c>
      <c r="KA61" s="169" t="e">
        <f t="shared" si="113"/>
        <v>#N/A</v>
      </c>
      <c r="KB61" s="169" t="e">
        <f t="shared" si="113"/>
        <v>#N/A</v>
      </c>
      <c r="KC61" s="169" t="e">
        <f t="shared" si="113"/>
        <v>#N/A</v>
      </c>
      <c r="KD61" s="169" t="e">
        <f t="shared" si="113"/>
        <v>#N/A</v>
      </c>
      <c r="KE61" s="169" t="e">
        <f t="shared" si="113"/>
        <v>#N/A</v>
      </c>
      <c r="KF61" s="169" t="e">
        <f t="shared" si="113"/>
        <v>#N/A</v>
      </c>
      <c r="KG61" s="169" t="e">
        <f t="shared" si="113"/>
        <v>#N/A</v>
      </c>
      <c r="KH61" s="169" t="e">
        <f t="shared" si="113"/>
        <v>#N/A</v>
      </c>
      <c r="KI61" s="169" t="e">
        <f t="shared" si="113"/>
        <v>#N/A</v>
      </c>
      <c r="KJ61" s="169" t="e">
        <f t="shared" si="121"/>
        <v>#N/A</v>
      </c>
      <c r="KK61" s="169" t="e">
        <f t="shared" si="121"/>
        <v>#N/A</v>
      </c>
      <c r="KL61" s="169" t="e">
        <f t="shared" si="121"/>
        <v>#N/A</v>
      </c>
      <c r="KM61" s="169" t="e">
        <f t="shared" si="121"/>
        <v>#N/A</v>
      </c>
      <c r="KN61" s="169" t="e">
        <f t="shared" si="121"/>
        <v>#N/A</v>
      </c>
      <c r="KO61" s="169" t="e">
        <f t="shared" si="121"/>
        <v>#N/A</v>
      </c>
      <c r="KP61" s="169" t="e">
        <f t="shared" si="121"/>
        <v>#N/A</v>
      </c>
      <c r="KQ61" s="169" t="e">
        <f t="shared" si="121"/>
        <v>#N/A</v>
      </c>
      <c r="KR61" s="169" t="e">
        <f t="shared" si="121"/>
        <v>#N/A</v>
      </c>
      <c r="KS61" s="169" t="e">
        <f t="shared" si="121"/>
        <v>#N/A</v>
      </c>
      <c r="KT61" s="169" t="e">
        <f t="shared" si="121"/>
        <v>#N/A</v>
      </c>
      <c r="KU61" s="169" t="e">
        <f t="shared" si="121"/>
        <v>#N/A</v>
      </c>
      <c r="KV61" s="169" t="e">
        <f t="shared" si="121"/>
        <v>#N/A</v>
      </c>
      <c r="KW61" s="169" t="e">
        <f t="shared" si="121"/>
        <v>#N/A</v>
      </c>
      <c r="KX61" s="169" t="e">
        <f t="shared" si="121"/>
        <v>#N/A</v>
      </c>
      <c r="KY61" s="169" t="e">
        <f t="shared" si="121"/>
        <v>#N/A</v>
      </c>
      <c r="KZ61" s="169" t="e">
        <f t="shared" si="114"/>
        <v>#N/A</v>
      </c>
      <c r="LA61" s="169" t="e">
        <f t="shared" si="114"/>
        <v>#N/A</v>
      </c>
      <c r="LB61" s="169" t="e">
        <f t="shared" si="114"/>
        <v>#N/A</v>
      </c>
      <c r="LC61" s="169" t="e">
        <f t="shared" si="114"/>
        <v>#N/A</v>
      </c>
      <c r="LD61" s="169" t="e">
        <f t="shared" si="114"/>
        <v>#N/A</v>
      </c>
      <c r="LE61" s="169" t="e">
        <f t="shared" si="114"/>
        <v>#N/A</v>
      </c>
      <c r="LF61" s="169" t="e">
        <f t="shared" si="114"/>
        <v>#N/A</v>
      </c>
      <c r="LG61" s="169" t="e">
        <f t="shared" si="114"/>
        <v>#N/A</v>
      </c>
      <c r="LH61" s="169" t="e">
        <f t="shared" si="114"/>
        <v>#N/A</v>
      </c>
      <c r="LI61" s="169" t="e">
        <f t="shared" si="114"/>
        <v>#N/A</v>
      </c>
      <c r="LJ61" s="169" t="e">
        <f t="shared" si="114"/>
        <v>#N/A</v>
      </c>
      <c r="LK61" s="169" t="e">
        <f t="shared" si="114"/>
        <v>#N/A</v>
      </c>
      <c r="LL61" s="169" t="e">
        <f t="shared" si="114"/>
        <v>#N/A</v>
      </c>
      <c r="LM61" s="169" t="e">
        <f t="shared" si="114"/>
        <v>#N/A</v>
      </c>
      <c r="LN61" s="169" t="e">
        <f t="shared" si="114"/>
        <v>#N/A</v>
      </c>
      <c r="LO61" s="169" t="e">
        <f t="shared" si="122"/>
        <v>#N/A</v>
      </c>
      <c r="LP61" s="169" t="e">
        <f t="shared" si="122"/>
        <v>#N/A</v>
      </c>
      <c r="LQ61" s="169" t="e">
        <f t="shared" si="123"/>
        <v>#N/A</v>
      </c>
      <c r="LR61" s="169" t="e">
        <f t="shared" si="123"/>
        <v>#N/A</v>
      </c>
      <c r="LS61" s="169" t="e">
        <f t="shared" si="123"/>
        <v>#N/A</v>
      </c>
      <c r="LT61" s="169" t="e">
        <f t="shared" si="123"/>
        <v>#N/A</v>
      </c>
      <c r="LU61" s="169" t="e">
        <f t="shared" si="123"/>
        <v>#N/A</v>
      </c>
      <c r="LV61" s="169" t="e">
        <f t="shared" si="123"/>
        <v>#N/A</v>
      </c>
      <c r="LW61" s="169" t="e">
        <f t="shared" si="123"/>
        <v>#N/A</v>
      </c>
      <c r="LX61" s="169" t="e">
        <f t="shared" si="123"/>
        <v>#N/A</v>
      </c>
      <c r="LY61" s="169" t="e">
        <f t="shared" si="123"/>
        <v>#N/A</v>
      </c>
      <c r="LZ61" s="169" t="e">
        <f t="shared" si="123"/>
        <v>#N/A</v>
      </c>
      <c r="MA61" s="169" t="e">
        <f t="shared" si="123"/>
        <v>#N/A</v>
      </c>
      <c r="MB61" s="169" t="e">
        <f t="shared" si="123"/>
        <v>#N/A</v>
      </c>
      <c r="MC61" s="169" t="e">
        <f t="shared" si="123"/>
        <v>#N/A</v>
      </c>
      <c r="MD61" s="169" t="e">
        <f t="shared" si="123"/>
        <v>#N/A</v>
      </c>
      <c r="ME61" s="169" t="e">
        <f t="shared" si="123"/>
        <v>#N/A</v>
      </c>
      <c r="MF61" s="169" t="e">
        <f t="shared" si="115"/>
        <v>#N/A</v>
      </c>
      <c r="MG61" s="169" t="e">
        <f t="shared" si="115"/>
        <v>#N/A</v>
      </c>
      <c r="MH61" s="169" t="e">
        <f t="shared" si="115"/>
        <v>#N/A</v>
      </c>
      <c r="MI61" s="169" t="e">
        <f t="shared" si="115"/>
        <v>#N/A</v>
      </c>
      <c r="MJ61" s="169" t="e">
        <f t="shared" si="115"/>
        <v>#N/A</v>
      </c>
      <c r="MK61" s="169" t="e">
        <f t="shared" si="115"/>
        <v>#N/A</v>
      </c>
      <c r="ML61" s="169" t="e">
        <f t="shared" si="115"/>
        <v>#N/A</v>
      </c>
      <c r="MM61" s="169" t="e">
        <f t="shared" si="115"/>
        <v>#N/A</v>
      </c>
      <c r="MN61" s="169" t="e">
        <f t="shared" si="115"/>
        <v>#N/A</v>
      </c>
      <c r="MO61" s="169" t="e">
        <f t="shared" si="115"/>
        <v>#N/A</v>
      </c>
      <c r="MP61" s="169" t="e">
        <f t="shared" si="115"/>
        <v>#N/A</v>
      </c>
      <c r="MQ61" s="169" t="e">
        <f t="shared" si="115"/>
        <v>#N/A</v>
      </c>
      <c r="MR61" s="169" t="e">
        <f t="shared" si="115"/>
        <v>#N/A</v>
      </c>
      <c r="MS61" s="169" t="e">
        <f t="shared" si="115"/>
        <v>#N/A</v>
      </c>
      <c r="MT61" s="169" t="e">
        <f t="shared" si="115"/>
        <v>#N/A</v>
      </c>
      <c r="MU61" s="169" t="e">
        <f t="shared" si="115"/>
        <v>#N/A</v>
      </c>
      <c r="MV61" s="169" t="e">
        <f t="shared" si="124"/>
        <v>#N/A</v>
      </c>
      <c r="MW61" s="169" t="e">
        <f t="shared" si="124"/>
        <v>#N/A</v>
      </c>
      <c r="MX61" s="169" t="e">
        <f t="shared" si="124"/>
        <v>#N/A</v>
      </c>
      <c r="MY61" s="169" t="e">
        <f t="shared" si="124"/>
        <v>#N/A</v>
      </c>
      <c r="MZ61" s="169" t="e">
        <f t="shared" si="124"/>
        <v>#N/A</v>
      </c>
      <c r="NA61" s="169" t="e">
        <f t="shared" si="124"/>
        <v>#N/A</v>
      </c>
      <c r="NB61" s="169" t="e">
        <f t="shared" si="124"/>
        <v>#N/A</v>
      </c>
      <c r="NC61" s="169" t="e">
        <f t="shared" si="124"/>
        <v>#N/A</v>
      </c>
      <c r="ND61" s="169" t="e">
        <f t="shared" si="124"/>
        <v>#N/A</v>
      </c>
      <c r="NE61" s="169" t="e">
        <f t="shared" si="124"/>
        <v>#N/A</v>
      </c>
      <c r="NF61" s="169" t="e">
        <f t="shared" si="124"/>
        <v>#N/A</v>
      </c>
      <c r="NG61" s="169" t="e">
        <f t="shared" si="124"/>
        <v>#N/A</v>
      </c>
      <c r="NH61" s="169" t="e">
        <f t="shared" si="124"/>
        <v>#N/A</v>
      </c>
      <c r="NI61" s="169" t="e">
        <f t="shared" si="124"/>
        <v>#N/A</v>
      </c>
      <c r="NJ61" s="169" t="e">
        <f t="shared" si="124"/>
        <v>#N/A</v>
      </c>
      <c r="NK61" s="169" t="e">
        <f t="shared" si="124"/>
        <v>#N/A</v>
      </c>
      <c r="NL61" s="169" t="e">
        <f t="shared" si="116"/>
        <v>#N/A</v>
      </c>
      <c r="NM61" s="169" t="e">
        <f t="shared" si="116"/>
        <v>#N/A</v>
      </c>
      <c r="NN61" s="169" t="e">
        <f t="shared" si="116"/>
        <v>#N/A</v>
      </c>
      <c r="NO61" s="169" t="e">
        <f t="shared" si="116"/>
        <v>#N/A</v>
      </c>
      <c r="NP61" s="169" t="e">
        <f t="shared" si="116"/>
        <v>#N/A</v>
      </c>
      <c r="NQ61" s="169" t="e">
        <f t="shared" si="116"/>
        <v>#N/A</v>
      </c>
      <c r="NR61" s="169" t="e">
        <f t="shared" si="116"/>
        <v>#N/A</v>
      </c>
      <c r="NS61" s="169" t="e">
        <f t="shared" si="116"/>
        <v>#N/A</v>
      </c>
      <c r="NT61" s="169" t="e">
        <f t="shared" si="116"/>
        <v>#N/A</v>
      </c>
      <c r="NU61" s="169" t="e">
        <f t="shared" si="116"/>
        <v>#N/A</v>
      </c>
      <c r="NV61" s="169" t="e">
        <f t="shared" si="116"/>
        <v>#N/A</v>
      </c>
      <c r="NW61" s="169" t="e">
        <f t="shared" si="116"/>
        <v>#N/A</v>
      </c>
      <c r="NX61" s="169" t="e">
        <f t="shared" si="116"/>
        <v>#N/A</v>
      </c>
      <c r="NY61" s="169" t="e">
        <f t="shared" si="116"/>
        <v>#N/A</v>
      </c>
      <c r="NZ61" s="169" t="e">
        <f t="shared" si="116"/>
        <v>#N/A</v>
      </c>
      <c r="OA61" s="169" t="e">
        <f t="shared" si="125"/>
        <v>#N/A</v>
      </c>
      <c r="OB61" s="169" t="e">
        <f t="shared" si="125"/>
        <v>#N/A</v>
      </c>
      <c r="OC61" s="169" t="e">
        <f t="shared" si="126"/>
        <v>#N/A</v>
      </c>
      <c r="OD61" s="169" t="e">
        <f t="shared" si="126"/>
        <v>#N/A</v>
      </c>
      <c r="OE61" s="169" t="e">
        <f t="shared" si="126"/>
        <v>#N/A</v>
      </c>
      <c r="OF61" s="169" t="e">
        <f t="shared" si="126"/>
        <v>#N/A</v>
      </c>
      <c r="OG61" s="169" t="e">
        <f t="shared" si="126"/>
        <v>#N/A</v>
      </c>
      <c r="OH61" s="169" t="e">
        <f t="shared" si="126"/>
        <v>#N/A</v>
      </c>
      <c r="OI61" s="169" t="e">
        <f t="shared" si="126"/>
        <v>#N/A</v>
      </c>
      <c r="OJ61" s="169" t="e">
        <f t="shared" si="126"/>
        <v>#N/A</v>
      </c>
      <c r="OK61" s="169" t="e">
        <f t="shared" si="126"/>
        <v>#N/A</v>
      </c>
      <c r="OL61" s="169" t="e">
        <f t="shared" si="126"/>
        <v>#N/A</v>
      </c>
      <c r="OM61" s="169" t="e">
        <f t="shared" si="126"/>
        <v>#N/A</v>
      </c>
      <c r="ON61" s="169" t="e">
        <f t="shared" si="126"/>
        <v>#N/A</v>
      </c>
      <c r="OO61" s="169" t="e">
        <f t="shared" si="126"/>
        <v>#N/A</v>
      </c>
      <c r="OP61" s="169" t="e">
        <f t="shared" si="126"/>
        <v>#N/A</v>
      </c>
      <c r="OQ61" s="169" t="e">
        <f t="shared" si="126"/>
        <v>#N/A</v>
      </c>
      <c r="OR61" s="169" t="e">
        <f t="shared" si="117"/>
        <v>#N/A</v>
      </c>
      <c r="OS61" s="169" t="e">
        <f t="shared" si="117"/>
        <v>#N/A</v>
      </c>
      <c r="OT61" s="169" t="e">
        <f t="shared" si="117"/>
        <v>#N/A</v>
      </c>
      <c r="OU61" s="169" t="e">
        <f t="shared" si="117"/>
        <v>#N/A</v>
      </c>
      <c r="OV61" s="169" t="e">
        <f t="shared" si="117"/>
        <v>#N/A</v>
      </c>
      <c r="OW61" s="169" t="e">
        <f t="shared" si="117"/>
        <v>#N/A</v>
      </c>
      <c r="OX61" s="169" t="e">
        <f t="shared" si="117"/>
        <v>#N/A</v>
      </c>
      <c r="OY61" s="169" t="e">
        <f t="shared" si="117"/>
        <v>#N/A</v>
      </c>
      <c r="OZ61" s="169" t="e">
        <f t="shared" si="117"/>
        <v>#N/A</v>
      </c>
      <c r="PA61" s="169" t="e">
        <f t="shared" si="117"/>
        <v>#N/A</v>
      </c>
      <c r="PB61" s="169" t="e">
        <f t="shared" si="117"/>
        <v>#N/A</v>
      </c>
      <c r="PC61" s="169" t="e">
        <f t="shared" si="117"/>
        <v>#N/A</v>
      </c>
      <c r="PD61" s="169" t="e">
        <f t="shared" si="117"/>
        <v>#N/A</v>
      </c>
      <c r="PE61" s="169" t="e">
        <f t="shared" si="117"/>
        <v>#N/A</v>
      </c>
      <c r="PF61" s="169" t="e">
        <f t="shared" si="117"/>
        <v>#N/A</v>
      </c>
      <c r="PG61" s="169" t="e">
        <f t="shared" si="117"/>
        <v>#N/A</v>
      </c>
      <c r="PH61" s="169" t="e">
        <f t="shared" si="127"/>
        <v>#N/A</v>
      </c>
      <c r="PI61" s="169" t="e">
        <f t="shared" si="127"/>
        <v>#N/A</v>
      </c>
      <c r="PJ61" s="169" t="e">
        <f t="shared" si="127"/>
        <v>#N/A</v>
      </c>
      <c r="PK61" s="169" t="e">
        <f t="shared" si="127"/>
        <v>#N/A</v>
      </c>
      <c r="PL61" s="169" t="e">
        <f t="shared" si="127"/>
        <v>#N/A</v>
      </c>
      <c r="PM61" s="169" t="e">
        <f t="shared" si="127"/>
        <v>#N/A</v>
      </c>
      <c r="PN61" s="169" t="e">
        <f t="shared" si="127"/>
        <v>#N/A</v>
      </c>
      <c r="PO61" s="169" t="e">
        <f t="shared" si="127"/>
        <v>#N/A</v>
      </c>
    </row>
    <row r="62" spans="1:431" hidden="1" x14ac:dyDescent="0.75">
      <c r="A62" s="390"/>
      <c r="B62" s="396" t="str">
        <f>IF($R62="","",ROUND(_xlfn.NORM.INV(ABS(VLOOKUP($T$1,VLookups!$A$43:$B$44,2,FALSE)-B$2),$N62,$R62),0))</f>
        <v/>
      </c>
      <c r="C62" s="403" t="str">
        <f t="shared" si="96"/>
        <v/>
      </c>
      <c r="D62" s="404" t="str">
        <f t="shared" si="97"/>
        <v/>
      </c>
      <c r="E62" s="109"/>
      <c r="F62" s="117"/>
      <c r="G62" s="122" t="str">
        <f t="shared" si="32"/>
        <v/>
      </c>
      <c r="H62" s="95"/>
      <c r="I62" s="122" t="str">
        <f t="shared" si="33"/>
        <v/>
      </c>
      <c r="J62" s="117"/>
      <c r="K62" s="110"/>
      <c r="L62" s="124" t="str">
        <f t="shared" si="0"/>
        <v/>
      </c>
      <c r="M62" s="124" t="str">
        <f t="shared" si="1"/>
        <v/>
      </c>
      <c r="N62" s="73" t="str">
        <f t="shared" si="34"/>
        <v/>
      </c>
      <c r="O62" s="23"/>
      <c r="P62" s="57"/>
      <c r="Q62" s="280"/>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5"/>
        <v/>
      </c>
      <c r="AD62" s="49" t="str">
        <f t="shared" si="137"/>
        <v/>
      </c>
      <c r="AE62" s="49" t="str">
        <f t="shared" si="137"/>
        <v/>
      </c>
      <c r="AF62" s="49" t="str">
        <f t="shared" si="137"/>
        <v/>
      </c>
      <c r="AG62" s="49" t="str">
        <f t="shared" si="137"/>
        <v/>
      </c>
      <c r="AH62" s="49" t="str">
        <f t="shared" si="137"/>
        <v/>
      </c>
      <c r="AI62" s="49" t="str">
        <f t="shared" si="137"/>
        <v/>
      </c>
      <c r="AJ62" s="49" t="str">
        <f t="shared" si="137"/>
        <v/>
      </c>
      <c r="AK62" s="49" t="str">
        <f t="shared" si="137"/>
        <v/>
      </c>
      <c r="AL62" s="49" t="str">
        <f t="shared" si="137"/>
        <v/>
      </c>
      <c r="AM62" s="49" t="str">
        <f t="shared" si="137"/>
        <v/>
      </c>
      <c r="AN62" s="49" t="str">
        <f t="shared" si="137"/>
        <v/>
      </c>
      <c r="AO62" s="49" t="str">
        <f t="shared" si="137"/>
        <v/>
      </c>
      <c r="AP62" s="49" t="str">
        <f t="shared" si="137"/>
        <v/>
      </c>
      <c r="AQ62" s="49" t="str">
        <f t="shared" si="137"/>
        <v/>
      </c>
      <c r="AR62" s="49" t="str">
        <f t="shared" si="137"/>
        <v/>
      </c>
      <c r="AS62" s="49" t="str">
        <f t="shared" si="137"/>
        <v/>
      </c>
      <c r="AT62" s="49" t="str">
        <f t="shared" si="133"/>
        <v/>
      </c>
      <c r="AU62" s="49" t="str">
        <f t="shared" si="133"/>
        <v/>
      </c>
      <c r="AV62" s="49" t="str">
        <f t="shared" si="133"/>
        <v/>
      </c>
      <c r="AW62" s="49" t="str">
        <f t="shared" si="133"/>
        <v/>
      </c>
      <c r="AX62" s="49" t="str">
        <f t="shared" si="133"/>
        <v/>
      </c>
      <c r="AY62" s="49" t="str">
        <f t="shared" si="133"/>
        <v/>
      </c>
      <c r="AZ62" s="49" t="str">
        <f t="shared" si="133"/>
        <v/>
      </c>
      <c r="BA62" s="49" t="str">
        <f t="shared" si="133"/>
        <v/>
      </c>
      <c r="BB62" s="49" t="str">
        <f t="shared" si="133"/>
        <v/>
      </c>
      <c r="BC62" s="49" t="str">
        <f t="shared" si="133"/>
        <v/>
      </c>
      <c r="BD62" s="49" t="str">
        <f t="shared" si="133"/>
        <v/>
      </c>
      <c r="BE62" s="49" t="str">
        <f t="shared" si="133"/>
        <v/>
      </c>
      <c r="BF62" s="49" t="str">
        <f t="shared" si="133"/>
        <v/>
      </c>
      <c r="BG62" s="49" t="str">
        <f t="shared" si="133"/>
        <v/>
      </c>
      <c r="BH62" s="49" t="str">
        <f t="shared" si="133"/>
        <v/>
      </c>
      <c r="BI62" s="49" t="str">
        <f t="shared" si="134"/>
        <v/>
      </c>
      <c r="BJ62" s="49" t="str">
        <f t="shared" si="134"/>
        <v/>
      </c>
      <c r="BK62" s="49" t="str">
        <f t="shared" si="134"/>
        <v/>
      </c>
      <c r="BL62" s="49" t="str">
        <f t="shared" si="134"/>
        <v/>
      </c>
      <c r="BM62" s="49" t="str">
        <f t="shared" si="134"/>
        <v/>
      </c>
      <c r="BN62" s="49" t="str">
        <f t="shared" si="134"/>
        <v/>
      </c>
      <c r="BO62" s="49" t="str">
        <f t="shared" si="134"/>
        <v/>
      </c>
      <c r="BP62" s="49" t="str">
        <f t="shared" si="134"/>
        <v/>
      </c>
      <c r="BQ62" s="49" t="str">
        <f t="shared" si="134"/>
        <v/>
      </c>
      <c r="BR62" s="49" t="str">
        <f t="shared" si="134"/>
        <v/>
      </c>
      <c r="BS62" s="49" t="str">
        <f t="shared" si="134"/>
        <v/>
      </c>
      <c r="BT62" s="49" t="str">
        <f t="shared" si="134"/>
        <v/>
      </c>
      <c r="BU62" s="49" t="str">
        <f t="shared" si="134"/>
        <v/>
      </c>
      <c r="BV62" s="49" t="str">
        <f t="shared" si="134"/>
        <v/>
      </c>
      <c r="BW62" s="49" t="str">
        <f t="shared" si="134"/>
        <v/>
      </c>
      <c r="BX62" s="49" t="str">
        <f t="shared" si="134"/>
        <v/>
      </c>
      <c r="BY62" s="49" t="str">
        <f t="shared" si="131"/>
        <v/>
      </c>
      <c r="BZ62" s="49" t="str">
        <f t="shared" si="131"/>
        <v/>
      </c>
      <c r="CA62" s="49" t="str">
        <f t="shared" si="131"/>
        <v/>
      </c>
      <c r="CB62" s="49" t="str">
        <f t="shared" si="131"/>
        <v/>
      </c>
      <c r="CC62" s="49" t="str">
        <f t="shared" si="131"/>
        <v/>
      </c>
      <c r="CD62" s="49" t="str">
        <f t="shared" si="131"/>
        <v/>
      </c>
      <c r="CE62" s="49" t="str">
        <f t="shared" si="131"/>
        <v/>
      </c>
      <c r="CF62" s="49" t="str">
        <f t="shared" si="131"/>
        <v/>
      </c>
      <c r="CG62" s="49" t="str">
        <f t="shared" si="131"/>
        <v/>
      </c>
      <c r="CH62" s="49" t="str">
        <f t="shared" si="131"/>
        <v/>
      </c>
      <c r="CI62" s="49" t="str">
        <f t="shared" si="131"/>
        <v/>
      </c>
      <c r="CJ62" s="49" t="str">
        <f t="shared" si="131"/>
        <v/>
      </c>
      <c r="CK62" s="49" t="str">
        <f t="shared" si="131"/>
        <v/>
      </c>
      <c r="CL62" s="49" t="str">
        <f t="shared" si="131"/>
        <v/>
      </c>
      <c r="CM62" s="49" t="str">
        <f t="shared" si="131"/>
        <v/>
      </c>
      <c r="CN62" s="49" t="str">
        <f t="shared" si="135"/>
        <v/>
      </c>
      <c r="CO62" s="49" t="str">
        <f t="shared" si="135"/>
        <v/>
      </c>
      <c r="CP62" s="49" t="str">
        <f t="shared" si="135"/>
        <v/>
      </c>
      <c r="CQ62" s="49" t="str">
        <f t="shared" si="135"/>
        <v/>
      </c>
      <c r="CR62" s="49" t="str">
        <f t="shared" si="135"/>
        <v/>
      </c>
      <c r="CS62" s="49" t="str">
        <f t="shared" si="135"/>
        <v/>
      </c>
      <c r="CT62" s="49" t="str">
        <f t="shared" si="135"/>
        <v/>
      </c>
      <c r="CU62" s="49" t="str">
        <f t="shared" si="135"/>
        <v/>
      </c>
      <c r="CV62" s="49" t="str">
        <f t="shared" si="135"/>
        <v/>
      </c>
      <c r="CW62" s="49" t="str">
        <f t="shared" si="135"/>
        <v/>
      </c>
      <c r="CX62" s="49" t="str">
        <f t="shared" si="135"/>
        <v/>
      </c>
      <c r="CY62" s="49" t="str">
        <f t="shared" si="135"/>
        <v/>
      </c>
      <c r="CZ62" s="49" t="str">
        <f t="shared" si="135"/>
        <v/>
      </c>
      <c r="DA62" s="49" t="str">
        <f t="shared" si="135"/>
        <v/>
      </c>
      <c r="DB62" s="49" t="str">
        <f t="shared" si="135"/>
        <v/>
      </c>
      <c r="DC62" s="49" t="str">
        <f t="shared" si="135"/>
        <v/>
      </c>
      <c r="DD62" s="49" t="str">
        <f t="shared" si="136"/>
        <v/>
      </c>
      <c r="DE62" s="49" t="str">
        <f t="shared" si="136"/>
        <v/>
      </c>
      <c r="DF62" s="49" t="str">
        <f t="shared" si="136"/>
        <v/>
      </c>
      <c r="DG62" s="49" t="str">
        <f t="shared" si="136"/>
        <v/>
      </c>
      <c r="DH62" s="49" t="str">
        <f t="shared" si="136"/>
        <v/>
      </c>
      <c r="DI62" s="49" t="str">
        <f t="shared" si="136"/>
        <v/>
      </c>
      <c r="DJ62" s="49" t="str">
        <f t="shared" si="136"/>
        <v/>
      </c>
      <c r="DK62" s="49" t="str">
        <f t="shared" si="136"/>
        <v/>
      </c>
      <c r="DL62" s="49" t="str">
        <f t="shared" si="136"/>
        <v/>
      </c>
      <c r="DM62" s="49" t="str">
        <f t="shared" si="136"/>
        <v/>
      </c>
      <c r="DN62" s="49" t="str">
        <f t="shared" si="136"/>
        <v/>
      </c>
      <c r="DO62" s="49" t="str">
        <f t="shared" si="136"/>
        <v/>
      </c>
      <c r="DP62" s="49" t="str">
        <f t="shared" si="136"/>
        <v/>
      </c>
      <c r="DQ62" s="49" t="str">
        <f t="shared" si="136"/>
        <v/>
      </c>
      <c r="DR62" s="49" t="str">
        <f t="shared" si="136"/>
        <v/>
      </c>
      <c r="DS62" s="49" t="str">
        <f t="shared" si="136"/>
        <v/>
      </c>
      <c r="DT62" s="49" t="str">
        <f t="shared" si="132"/>
        <v/>
      </c>
      <c r="DU62" s="49" t="str">
        <f t="shared" si="132"/>
        <v/>
      </c>
      <c r="DV62" s="49" t="str">
        <f t="shared" si="132"/>
        <v/>
      </c>
      <c r="DW62" s="49" t="str">
        <f t="shared" si="132"/>
        <v/>
      </c>
      <c r="DX62" s="49" t="str">
        <f t="shared" si="132"/>
        <v/>
      </c>
      <c r="DY62" s="49" t="str">
        <f t="shared" si="132"/>
        <v/>
      </c>
      <c r="DZ62" s="183" t="str">
        <f t="shared" si="37"/>
        <v/>
      </c>
      <c r="EA62" s="49" t="str">
        <f t="shared" si="129"/>
        <v/>
      </c>
      <c r="EB62" s="49" t="str">
        <f t="shared" si="129"/>
        <v/>
      </c>
      <c r="EC62" s="49" t="str">
        <f t="shared" si="129"/>
        <v/>
      </c>
      <c r="ED62" s="49" t="str">
        <f t="shared" si="129"/>
        <v/>
      </c>
      <c r="EE62" s="49" t="str">
        <f t="shared" si="129"/>
        <v/>
      </c>
      <c r="EF62" s="49" t="str">
        <f t="shared" si="129"/>
        <v/>
      </c>
      <c r="EG62" s="49" t="str">
        <f t="shared" si="129"/>
        <v/>
      </c>
      <c r="EH62" s="49" t="str">
        <f t="shared" si="129"/>
        <v/>
      </c>
      <c r="EI62" s="49" t="str">
        <f t="shared" si="129"/>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30"/>
        <v/>
      </c>
      <c r="ER62" s="49" t="str">
        <f t="shared" si="130"/>
        <v/>
      </c>
      <c r="ES62" s="49" t="str">
        <f t="shared" si="130"/>
        <v/>
      </c>
      <c r="ET62" s="49" t="str">
        <f t="shared" si="130"/>
        <v/>
      </c>
      <c r="EU62" s="49" t="str">
        <f t="shared" si="130"/>
        <v/>
      </c>
      <c r="EV62" s="49" t="str">
        <f t="shared" si="130"/>
        <v/>
      </c>
      <c r="EW62" s="49" t="str">
        <f t="shared" si="130"/>
        <v/>
      </c>
      <c r="EX62" s="49" t="str">
        <f t="shared" si="130"/>
        <v/>
      </c>
      <c r="EY62" s="49" t="str">
        <f t="shared" si="130"/>
        <v/>
      </c>
      <c r="EZ62" s="49" t="str">
        <f t="shared" si="130"/>
        <v/>
      </c>
      <c r="FA62" s="49" t="str">
        <f t="shared" si="130"/>
        <v/>
      </c>
      <c r="FB62" s="49" t="str">
        <f t="shared" si="130"/>
        <v/>
      </c>
      <c r="FC62" s="49" t="str">
        <f t="shared" si="130"/>
        <v/>
      </c>
      <c r="FD62" s="49" t="str">
        <f t="shared" si="130"/>
        <v/>
      </c>
      <c r="FE62" s="49" t="str">
        <f t="shared" si="128"/>
        <v/>
      </c>
      <c r="FF62" s="49" t="str">
        <f t="shared" si="119"/>
        <v/>
      </c>
      <c r="FG62" s="49" t="str">
        <f t="shared" si="119"/>
        <v/>
      </c>
      <c r="FH62" s="49" t="str">
        <f t="shared" si="119"/>
        <v/>
      </c>
      <c r="FI62" s="49" t="str">
        <f t="shared" si="119"/>
        <v/>
      </c>
      <c r="FJ62" s="49" t="str">
        <f t="shared" si="119"/>
        <v/>
      </c>
      <c r="FK62" s="49" t="str">
        <f t="shared" si="119"/>
        <v/>
      </c>
      <c r="FL62" s="49" t="str">
        <f t="shared" si="119"/>
        <v/>
      </c>
      <c r="FM62" s="49" t="str">
        <f t="shared" si="119"/>
        <v/>
      </c>
      <c r="FN62" s="49" t="str">
        <f t="shared" si="119"/>
        <v/>
      </c>
      <c r="FO62" s="49" t="str">
        <f t="shared" si="119"/>
        <v/>
      </c>
      <c r="FP62" s="49" t="str">
        <f t="shared" si="119"/>
        <v/>
      </c>
      <c r="FQ62" s="49" t="str">
        <f t="shared" si="108"/>
        <v/>
      </c>
      <c r="FR62" s="49" t="str">
        <f t="shared" si="108"/>
        <v/>
      </c>
      <c r="FS62" s="49" t="str">
        <f t="shared" si="108"/>
        <v/>
      </c>
      <c r="FT62" s="49" t="str">
        <f t="shared" si="108"/>
        <v/>
      </c>
      <c r="FU62" s="49" t="str">
        <f t="shared" si="108"/>
        <v/>
      </c>
      <c r="FV62" s="49" t="str">
        <f t="shared" si="108"/>
        <v/>
      </c>
      <c r="FW62" s="49" t="str">
        <f t="shared" si="108"/>
        <v/>
      </c>
      <c r="FX62" s="49" t="str">
        <f t="shared" si="108"/>
        <v/>
      </c>
      <c r="FY62" s="49" t="str">
        <f t="shared" si="108"/>
        <v/>
      </c>
      <c r="FZ62" s="49" t="str">
        <f t="shared" si="108"/>
        <v/>
      </c>
      <c r="GA62" s="49" t="str">
        <f t="shared" si="108"/>
        <v/>
      </c>
      <c r="GB62" s="49" t="str">
        <f t="shared" si="108"/>
        <v/>
      </c>
      <c r="GC62" s="49" t="str">
        <f t="shared" si="108"/>
        <v/>
      </c>
      <c r="GD62" s="49" t="str">
        <f t="shared" si="108"/>
        <v/>
      </c>
      <c r="GE62" s="49" t="str">
        <f t="shared" si="108"/>
        <v/>
      </c>
      <c r="GF62" s="49" t="str">
        <f t="shared" si="108"/>
        <v/>
      </c>
      <c r="GG62" s="49" t="str">
        <f t="shared" si="109"/>
        <v/>
      </c>
      <c r="GH62" s="49" t="str">
        <f t="shared" si="109"/>
        <v/>
      </c>
      <c r="GI62" s="49" t="str">
        <f t="shared" si="109"/>
        <v/>
      </c>
      <c r="GJ62" s="49" t="str">
        <f t="shared" si="109"/>
        <v/>
      </c>
      <c r="GK62" s="49" t="str">
        <f t="shared" si="109"/>
        <v/>
      </c>
      <c r="GL62" s="49" t="str">
        <f t="shared" si="109"/>
        <v/>
      </c>
      <c r="GM62" s="49" t="str">
        <f t="shared" si="109"/>
        <v/>
      </c>
      <c r="GN62" s="49" t="str">
        <f t="shared" si="109"/>
        <v/>
      </c>
      <c r="GO62" s="49" t="str">
        <f t="shared" si="109"/>
        <v/>
      </c>
      <c r="GP62" s="49" t="str">
        <f t="shared" si="109"/>
        <v/>
      </c>
      <c r="GQ62" s="49" t="str">
        <f t="shared" si="109"/>
        <v/>
      </c>
      <c r="GR62" s="49" t="str">
        <f t="shared" si="109"/>
        <v/>
      </c>
      <c r="GS62" s="49" t="str">
        <f t="shared" si="109"/>
        <v/>
      </c>
      <c r="GT62" s="49" t="str">
        <f t="shared" si="109"/>
        <v/>
      </c>
      <c r="GU62" s="49" t="str">
        <f t="shared" si="109"/>
        <v/>
      </c>
      <c r="GV62" s="49" t="str">
        <f t="shared" si="109"/>
        <v/>
      </c>
      <c r="GW62" s="49" t="str">
        <f t="shared" si="110"/>
        <v/>
      </c>
      <c r="GX62" s="49" t="str">
        <f t="shared" si="110"/>
        <v/>
      </c>
      <c r="GY62" s="49" t="str">
        <f t="shared" si="110"/>
        <v/>
      </c>
      <c r="GZ62" s="49" t="str">
        <f t="shared" si="110"/>
        <v/>
      </c>
      <c r="HA62" s="49" t="str">
        <f t="shared" si="110"/>
        <v/>
      </c>
      <c r="HB62" s="49" t="str">
        <f t="shared" si="110"/>
        <v/>
      </c>
      <c r="HC62" s="49" t="str">
        <f t="shared" si="110"/>
        <v/>
      </c>
      <c r="HD62" s="49" t="str">
        <f t="shared" si="110"/>
        <v/>
      </c>
      <c r="HE62" s="49" t="str">
        <f t="shared" si="110"/>
        <v/>
      </c>
      <c r="HF62" s="49" t="str">
        <f t="shared" si="110"/>
        <v/>
      </c>
      <c r="HG62" s="49" t="str">
        <f t="shared" si="110"/>
        <v/>
      </c>
      <c r="HH62" s="49" t="str">
        <f t="shared" si="110"/>
        <v/>
      </c>
      <c r="HI62" s="49" t="str">
        <f t="shared" si="110"/>
        <v/>
      </c>
      <c r="HJ62" s="49" t="str">
        <f t="shared" si="110"/>
        <v/>
      </c>
      <c r="HK62" s="49" t="str">
        <f t="shared" si="110"/>
        <v/>
      </c>
      <c r="HL62" s="49" t="str">
        <f t="shared" si="110"/>
        <v/>
      </c>
      <c r="HM62" s="49" t="str">
        <f t="shared" si="111"/>
        <v/>
      </c>
      <c r="HN62" s="49" t="str">
        <f t="shared" si="111"/>
        <v/>
      </c>
      <c r="HO62" s="49" t="str">
        <f t="shared" si="111"/>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6"/>
        <v>#N/A</v>
      </c>
      <c r="HX62" s="169" t="e">
        <f t="shared" si="106"/>
        <v>#N/A</v>
      </c>
      <c r="HY62" s="169" t="e">
        <f t="shared" si="106"/>
        <v>#N/A</v>
      </c>
      <c r="HZ62" s="169" t="e">
        <f t="shared" si="106"/>
        <v>#N/A</v>
      </c>
      <c r="IA62" s="169" t="e">
        <f t="shared" si="105"/>
        <v>#N/A</v>
      </c>
      <c r="IB62" s="169" t="e">
        <f t="shared" si="105"/>
        <v>#N/A</v>
      </c>
      <c r="IC62" s="169" t="e">
        <f t="shared" si="105"/>
        <v>#N/A</v>
      </c>
      <c r="ID62" s="169" t="e">
        <f t="shared" si="105"/>
        <v>#N/A</v>
      </c>
      <c r="IE62" s="169" t="e">
        <f t="shared" si="105"/>
        <v>#N/A</v>
      </c>
      <c r="IF62" s="169" t="e">
        <f t="shared" si="105"/>
        <v>#N/A</v>
      </c>
      <c r="IG62" s="169" t="e">
        <f t="shared" si="105"/>
        <v>#N/A</v>
      </c>
      <c r="IH62" s="169" t="e">
        <f t="shared" si="105"/>
        <v>#N/A</v>
      </c>
      <c r="II62" s="169" t="e">
        <f t="shared" si="105"/>
        <v>#N/A</v>
      </c>
      <c r="IJ62" s="169" t="e">
        <f t="shared" si="105"/>
        <v>#N/A</v>
      </c>
      <c r="IK62" s="169" t="e">
        <f t="shared" si="105"/>
        <v>#N/A</v>
      </c>
      <c r="IL62" s="169" t="e">
        <f t="shared" si="105"/>
        <v>#N/A</v>
      </c>
      <c r="IM62" s="169" t="e">
        <f t="shared" si="105"/>
        <v>#N/A</v>
      </c>
      <c r="IN62" s="169" t="e">
        <f t="shared" si="105"/>
        <v>#N/A</v>
      </c>
      <c r="IO62" s="169" t="e">
        <f t="shared" si="105"/>
        <v>#N/A</v>
      </c>
      <c r="IP62" s="169" t="e">
        <f t="shared" si="112"/>
        <v>#N/A</v>
      </c>
      <c r="IQ62" s="169" t="e">
        <f t="shared" si="112"/>
        <v>#N/A</v>
      </c>
      <c r="IR62" s="169" t="e">
        <f t="shared" si="112"/>
        <v>#N/A</v>
      </c>
      <c r="IS62" s="169" t="e">
        <f t="shared" si="112"/>
        <v>#N/A</v>
      </c>
      <c r="IT62" s="169" t="e">
        <f t="shared" si="112"/>
        <v>#N/A</v>
      </c>
      <c r="IU62" s="169" t="e">
        <f t="shared" si="112"/>
        <v>#N/A</v>
      </c>
      <c r="IV62" s="169" t="e">
        <f t="shared" si="112"/>
        <v>#N/A</v>
      </c>
      <c r="IW62" s="169" t="e">
        <f t="shared" si="112"/>
        <v>#N/A</v>
      </c>
      <c r="IX62" s="169" t="e">
        <f t="shared" si="112"/>
        <v>#N/A</v>
      </c>
      <c r="IY62" s="169" t="e">
        <f t="shared" si="112"/>
        <v>#N/A</v>
      </c>
      <c r="IZ62" s="169" t="e">
        <f t="shared" si="112"/>
        <v>#N/A</v>
      </c>
      <c r="JA62" s="169" t="e">
        <f t="shared" si="112"/>
        <v>#N/A</v>
      </c>
      <c r="JB62" s="169" t="e">
        <f t="shared" si="112"/>
        <v>#N/A</v>
      </c>
      <c r="JC62" s="169" t="e">
        <f t="shared" si="112"/>
        <v>#N/A</v>
      </c>
      <c r="JD62" s="169" t="e">
        <f t="shared" si="112"/>
        <v>#N/A</v>
      </c>
      <c r="JE62" s="169" t="e">
        <f t="shared" si="120"/>
        <v>#N/A</v>
      </c>
      <c r="JF62" s="169" t="e">
        <f t="shared" si="120"/>
        <v>#N/A</v>
      </c>
      <c r="JG62" s="169" t="e">
        <f t="shared" si="120"/>
        <v>#N/A</v>
      </c>
      <c r="JH62" s="169" t="e">
        <f t="shared" si="120"/>
        <v>#N/A</v>
      </c>
      <c r="JI62" s="169" t="e">
        <f t="shared" si="120"/>
        <v>#N/A</v>
      </c>
      <c r="JJ62" s="169" t="e">
        <f t="shared" si="120"/>
        <v>#N/A</v>
      </c>
      <c r="JK62" s="169" t="e">
        <f t="shared" si="120"/>
        <v>#N/A</v>
      </c>
      <c r="JL62" s="169" t="e">
        <f t="shared" si="120"/>
        <v>#N/A</v>
      </c>
      <c r="JM62" s="169" t="e">
        <f t="shared" si="120"/>
        <v>#N/A</v>
      </c>
      <c r="JN62" s="169" t="e">
        <f t="shared" si="120"/>
        <v>#N/A</v>
      </c>
      <c r="JO62" s="169" t="e">
        <f t="shared" si="120"/>
        <v>#N/A</v>
      </c>
      <c r="JP62" s="169" t="e">
        <f t="shared" si="120"/>
        <v>#N/A</v>
      </c>
      <c r="JQ62" s="169" t="e">
        <f t="shared" si="120"/>
        <v>#N/A</v>
      </c>
      <c r="JR62" s="169" t="e">
        <f t="shared" si="120"/>
        <v>#N/A</v>
      </c>
      <c r="JS62" s="169" t="e">
        <f t="shared" si="120"/>
        <v>#N/A</v>
      </c>
      <c r="JT62" s="169" t="e">
        <f t="shared" si="113"/>
        <v>#N/A</v>
      </c>
      <c r="JU62" s="169" t="e">
        <f t="shared" si="113"/>
        <v>#N/A</v>
      </c>
      <c r="JV62" s="169" t="e">
        <f t="shared" si="113"/>
        <v>#N/A</v>
      </c>
      <c r="JW62" s="169" t="e">
        <f t="shared" si="113"/>
        <v>#N/A</v>
      </c>
      <c r="JX62" s="169" t="e">
        <f t="shared" si="113"/>
        <v>#N/A</v>
      </c>
      <c r="JY62" s="169" t="e">
        <f t="shared" si="113"/>
        <v>#N/A</v>
      </c>
      <c r="JZ62" s="169" t="e">
        <f t="shared" si="113"/>
        <v>#N/A</v>
      </c>
      <c r="KA62" s="169" t="e">
        <f t="shared" si="113"/>
        <v>#N/A</v>
      </c>
      <c r="KB62" s="169" t="e">
        <f t="shared" si="113"/>
        <v>#N/A</v>
      </c>
      <c r="KC62" s="169" t="e">
        <f t="shared" si="113"/>
        <v>#N/A</v>
      </c>
      <c r="KD62" s="169" t="e">
        <f t="shared" si="113"/>
        <v>#N/A</v>
      </c>
      <c r="KE62" s="169" t="e">
        <f t="shared" si="113"/>
        <v>#N/A</v>
      </c>
      <c r="KF62" s="169" t="e">
        <f t="shared" si="113"/>
        <v>#N/A</v>
      </c>
      <c r="KG62" s="169" t="e">
        <f t="shared" si="113"/>
        <v>#N/A</v>
      </c>
      <c r="KH62" s="169" t="e">
        <f t="shared" si="113"/>
        <v>#N/A</v>
      </c>
      <c r="KI62" s="169" t="e">
        <f t="shared" si="113"/>
        <v>#N/A</v>
      </c>
      <c r="KJ62" s="169" t="e">
        <f t="shared" si="121"/>
        <v>#N/A</v>
      </c>
      <c r="KK62" s="169" t="e">
        <f t="shared" si="121"/>
        <v>#N/A</v>
      </c>
      <c r="KL62" s="169" t="e">
        <f t="shared" si="121"/>
        <v>#N/A</v>
      </c>
      <c r="KM62" s="169" t="e">
        <f t="shared" si="121"/>
        <v>#N/A</v>
      </c>
      <c r="KN62" s="169" t="e">
        <f t="shared" si="121"/>
        <v>#N/A</v>
      </c>
      <c r="KO62" s="169" t="e">
        <f t="shared" si="121"/>
        <v>#N/A</v>
      </c>
      <c r="KP62" s="169" t="e">
        <f t="shared" si="121"/>
        <v>#N/A</v>
      </c>
      <c r="KQ62" s="169" t="e">
        <f t="shared" si="121"/>
        <v>#N/A</v>
      </c>
      <c r="KR62" s="169" t="e">
        <f t="shared" si="121"/>
        <v>#N/A</v>
      </c>
      <c r="KS62" s="169" t="e">
        <f t="shared" si="121"/>
        <v>#N/A</v>
      </c>
      <c r="KT62" s="169" t="e">
        <f t="shared" si="121"/>
        <v>#N/A</v>
      </c>
      <c r="KU62" s="169" t="e">
        <f t="shared" si="121"/>
        <v>#N/A</v>
      </c>
      <c r="KV62" s="169" t="e">
        <f t="shared" si="121"/>
        <v>#N/A</v>
      </c>
      <c r="KW62" s="169" t="e">
        <f t="shared" si="121"/>
        <v>#N/A</v>
      </c>
      <c r="KX62" s="169" t="e">
        <f t="shared" si="121"/>
        <v>#N/A</v>
      </c>
      <c r="KY62" s="169" t="e">
        <f t="shared" si="121"/>
        <v>#N/A</v>
      </c>
      <c r="KZ62" s="169" t="e">
        <f t="shared" si="114"/>
        <v>#N/A</v>
      </c>
      <c r="LA62" s="169" t="e">
        <f t="shared" si="114"/>
        <v>#N/A</v>
      </c>
      <c r="LB62" s="169" t="e">
        <f t="shared" si="114"/>
        <v>#N/A</v>
      </c>
      <c r="LC62" s="169" t="e">
        <f t="shared" si="114"/>
        <v>#N/A</v>
      </c>
      <c r="LD62" s="169" t="e">
        <f t="shared" si="114"/>
        <v>#N/A</v>
      </c>
      <c r="LE62" s="169" t="e">
        <f t="shared" si="114"/>
        <v>#N/A</v>
      </c>
      <c r="LF62" s="169" t="e">
        <f t="shared" si="114"/>
        <v>#N/A</v>
      </c>
      <c r="LG62" s="169" t="e">
        <f t="shared" si="114"/>
        <v>#N/A</v>
      </c>
      <c r="LH62" s="169" t="e">
        <f t="shared" si="114"/>
        <v>#N/A</v>
      </c>
      <c r="LI62" s="169" t="e">
        <f t="shared" si="114"/>
        <v>#N/A</v>
      </c>
      <c r="LJ62" s="169" t="e">
        <f t="shared" si="114"/>
        <v>#N/A</v>
      </c>
      <c r="LK62" s="169" t="e">
        <f t="shared" si="114"/>
        <v>#N/A</v>
      </c>
      <c r="LL62" s="169" t="e">
        <f t="shared" si="114"/>
        <v>#N/A</v>
      </c>
      <c r="LM62" s="169" t="e">
        <f t="shared" si="114"/>
        <v>#N/A</v>
      </c>
      <c r="LN62" s="169" t="e">
        <f t="shared" si="114"/>
        <v>#N/A</v>
      </c>
      <c r="LO62" s="169" t="e">
        <f t="shared" si="122"/>
        <v>#N/A</v>
      </c>
      <c r="LP62" s="169" t="e">
        <f t="shared" si="122"/>
        <v>#N/A</v>
      </c>
      <c r="LQ62" s="169" t="e">
        <f t="shared" si="123"/>
        <v>#N/A</v>
      </c>
      <c r="LR62" s="169" t="e">
        <f t="shared" si="123"/>
        <v>#N/A</v>
      </c>
      <c r="LS62" s="169" t="e">
        <f t="shared" si="123"/>
        <v>#N/A</v>
      </c>
      <c r="LT62" s="169" t="e">
        <f t="shared" si="123"/>
        <v>#N/A</v>
      </c>
      <c r="LU62" s="169" t="e">
        <f t="shared" si="123"/>
        <v>#N/A</v>
      </c>
      <c r="LV62" s="169" t="e">
        <f t="shared" si="123"/>
        <v>#N/A</v>
      </c>
      <c r="LW62" s="169" t="e">
        <f t="shared" si="123"/>
        <v>#N/A</v>
      </c>
      <c r="LX62" s="169" t="e">
        <f t="shared" si="123"/>
        <v>#N/A</v>
      </c>
      <c r="LY62" s="169" t="e">
        <f t="shared" si="123"/>
        <v>#N/A</v>
      </c>
      <c r="LZ62" s="169" t="e">
        <f t="shared" si="123"/>
        <v>#N/A</v>
      </c>
      <c r="MA62" s="169" t="e">
        <f t="shared" si="123"/>
        <v>#N/A</v>
      </c>
      <c r="MB62" s="169" t="e">
        <f t="shared" si="123"/>
        <v>#N/A</v>
      </c>
      <c r="MC62" s="169" t="e">
        <f t="shared" si="123"/>
        <v>#N/A</v>
      </c>
      <c r="MD62" s="169" t="e">
        <f t="shared" si="123"/>
        <v>#N/A</v>
      </c>
      <c r="ME62" s="169" t="e">
        <f t="shared" si="123"/>
        <v>#N/A</v>
      </c>
      <c r="MF62" s="169" t="e">
        <f t="shared" si="115"/>
        <v>#N/A</v>
      </c>
      <c r="MG62" s="169" t="e">
        <f t="shared" si="115"/>
        <v>#N/A</v>
      </c>
      <c r="MH62" s="169" t="e">
        <f t="shared" si="115"/>
        <v>#N/A</v>
      </c>
      <c r="MI62" s="169" t="e">
        <f t="shared" si="115"/>
        <v>#N/A</v>
      </c>
      <c r="MJ62" s="169" t="e">
        <f t="shared" si="115"/>
        <v>#N/A</v>
      </c>
      <c r="MK62" s="169" t="e">
        <f t="shared" si="115"/>
        <v>#N/A</v>
      </c>
      <c r="ML62" s="169" t="e">
        <f t="shared" si="115"/>
        <v>#N/A</v>
      </c>
      <c r="MM62" s="169" t="e">
        <f t="shared" si="115"/>
        <v>#N/A</v>
      </c>
      <c r="MN62" s="169" t="e">
        <f t="shared" si="115"/>
        <v>#N/A</v>
      </c>
      <c r="MO62" s="169" t="e">
        <f t="shared" si="115"/>
        <v>#N/A</v>
      </c>
      <c r="MP62" s="169" t="e">
        <f t="shared" si="115"/>
        <v>#N/A</v>
      </c>
      <c r="MQ62" s="169" t="e">
        <f t="shared" si="115"/>
        <v>#N/A</v>
      </c>
      <c r="MR62" s="169" t="e">
        <f t="shared" si="115"/>
        <v>#N/A</v>
      </c>
      <c r="MS62" s="169" t="e">
        <f t="shared" si="115"/>
        <v>#N/A</v>
      </c>
      <c r="MT62" s="169" t="e">
        <f t="shared" si="115"/>
        <v>#N/A</v>
      </c>
      <c r="MU62" s="169" t="e">
        <f t="shared" si="115"/>
        <v>#N/A</v>
      </c>
      <c r="MV62" s="169" t="e">
        <f t="shared" si="124"/>
        <v>#N/A</v>
      </c>
      <c r="MW62" s="169" t="e">
        <f t="shared" si="124"/>
        <v>#N/A</v>
      </c>
      <c r="MX62" s="169" t="e">
        <f t="shared" si="124"/>
        <v>#N/A</v>
      </c>
      <c r="MY62" s="169" t="e">
        <f t="shared" si="124"/>
        <v>#N/A</v>
      </c>
      <c r="MZ62" s="169" t="e">
        <f t="shared" si="124"/>
        <v>#N/A</v>
      </c>
      <c r="NA62" s="169" t="e">
        <f t="shared" si="124"/>
        <v>#N/A</v>
      </c>
      <c r="NB62" s="169" t="e">
        <f t="shared" si="124"/>
        <v>#N/A</v>
      </c>
      <c r="NC62" s="169" t="e">
        <f t="shared" si="124"/>
        <v>#N/A</v>
      </c>
      <c r="ND62" s="169" t="e">
        <f t="shared" si="124"/>
        <v>#N/A</v>
      </c>
      <c r="NE62" s="169" t="e">
        <f t="shared" si="124"/>
        <v>#N/A</v>
      </c>
      <c r="NF62" s="169" t="e">
        <f t="shared" si="124"/>
        <v>#N/A</v>
      </c>
      <c r="NG62" s="169" t="e">
        <f t="shared" si="124"/>
        <v>#N/A</v>
      </c>
      <c r="NH62" s="169" t="e">
        <f t="shared" si="124"/>
        <v>#N/A</v>
      </c>
      <c r="NI62" s="169" t="e">
        <f t="shared" si="124"/>
        <v>#N/A</v>
      </c>
      <c r="NJ62" s="169" t="e">
        <f t="shared" si="124"/>
        <v>#N/A</v>
      </c>
      <c r="NK62" s="169" t="e">
        <f t="shared" si="124"/>
        <v>#N/A</v>
      </c>
      <c r="NL62" s="169" t="e">
        <f t="shared" si="116"/>
        <v>#N/A</v>
      </c>
      <c r="NM62" s="169" t="e">
        <f t="shared" si="116"/>
        <v>#N/A</v>
      </c>
      <c r="NN62" s="169" t="e">
        <f t="shared" si="116"/>
        <v>#N/A</v>
      </c>
      <c r="NO62" s="169" t="e">
        <f t="shared" si="116"/>
        <v>#N/A</v>
      </c>
      <c r="NP62" s="169" t="e">
        <f t="shared" si="116"/>
        <v>#N/A</v>
      </c>
      <c r="NQ62" s="169" t="e">
        <f t="shared" si="116"/>
        <v>#N/A</v>
      </c>
      <c r="NR62" s="169" t="e">
        <f t="shared" si="116"/>
        <v>#N/A</v>
      </c>
      <c r="NS62" s="169" t="e">
        <f t="shared" si="116"/>
        <v>#N/A</v>
      </c>
      <c r="NT62" s="169" t="e">
        <f t="shared" si="116"/>
        <v>#N/A</v>
      </c>
      <c r="NU62" s="169" t="e">
        <f t="shared" si="116"/>
        <v>#N/A</v>
      </c>
      <c r="NV62" s="169" t="e">
        <f t="shared" si="116"/>
        <v>#N/A</v>
      </c>
      <c r="NW62" s="169" t="e">
        <f t="shared" si="116"/>
        <v>#N/A</v>
      </c>
      <c r="NX62" s="169" t="e">
        <f t="shared" si="116"/>
        <v>#N/A</v>
      </c>
      <c r="NY62" s="169" t="e">
        <f t="shared" si="116"/>
        <v>#N/A</v>
      </c>
      <c r="NZ62" s="169" t="e">
        <f t="shared" si="116"/>
        <v>#N/A</v>
      </c>
      <c r="OA62" s="169" t="e">
        <f t="shared" si="125"/>
        <v>#N/A</v>
      </c>
      <c r="OB62" s="169" t="e">
        <f t="shared" si="125"/>
        <v>#N/A</v>
      </c>
      <c r="OC62" s="169" t="e">
        <f t="shared" si="126"/>
        <v>#N/A</v>
      </c>
      <c r="OD62" s="169" t="e">
        <f t="shared" si="126"/>
        <v>#N/A</v>
      </c>
      <c r="OE62" s="169" t="e">
        <f t="shared" si="126"/>
        <v>#N/A</v>
      </c>
      <c r="OF62" s="169" t="e">
        <f t="shared" si="126"/>
        <v>#N/A</v>
      </c>
      <c r="OG62" s="169" t="e">
        <f t="shared" si="126"/>
        <v>#N/A</v>
      </c>
      <c r="OH62" s="169" t="e">
        <f t="shared" si="126"/>
        <v>#N/A</v>
      </c>
      <c r="OI62" s="169" t="e">
        <f t="shared" si="126"/>
        <v>#N/A</v>
      </c>
      <c r="OJ62" s="169" t="e">
        <f t="shared" si="126"/>
        <v>#N/A</v>
      </c>
      <c r="OK62" s="169" t="e">
        <f t="shared" si="126"/>
        <v>#N/A</v>
      </c>
      <c r="OL62" s="169" t="e">
        <f t="shared" si="126"/>
        <v>#N/A</v>
      </c>
      <c r="OM62" s="169" t="e">
        <f t="shared" si="126"/>
        <v>#N/A</v>
      </c>
      <c r="ON62" s="169" t="e">
        <f t="shared" si="126"/>
        <v>#N/A</v>
      </c>
      <c r="OO62" s="169" t="e">
        <f t="shared" si="126"/>
        <v>#N/A</v>
      </c>
      <c r="OP62" s="169" t="e">
        <f t="shared" si="126"/>
        <v>#N/A</v>
      </c>
      <c r="OQ62" s="169" t="e">
        <f t="shared" si="126"/>
        <v>#N/A</v>
      </c>
      <c r="OR62" s="169" t="e">
        <f t="shared" si="117"/>
        <v>#N/A</v>
      </c>
      <c r="OS62" s="169" t="e">
        <f t="shared" si="117"/>
        <v>#N/A</v>
      </c>
      <c r="OT62" s="169" t="e">
        <f t="shared" si="117"/>
        <v>#N/A</v>
      </c>
      <c r="OU62" s="169" t="e">
        <f t="shared" si="117"/>
        <v>#N/A</v>
      </c>
      <c r="OV62" s="169" t="e">
        <f t="shared" si="117"/>
        <v>#N/A</v>
      </c>
      <c r="OW62" s="169" t="e">
        <f t="shared" si="117"/>
        <v>#N/A</v>
      </c>
      <c r="OX62" s="169" t="e">
        <f t="shared" si="117"/>
        <v>#N/A</v>
      </c>
      <c r="OY62" s="169" t="e">
        <f t="shared" si="117"/>
        <v>#N/A</v>
      </c>
      <c r="OZ62" s="169" t="e">
        <f t="shared" si="117"/>
        <v>#N/A</v>
      </c>
      <c r="PA62" s="169" t="e">
        <f t="shared" si="117"/>
        <v>#N/A</v>
      </c>
      <c r="PB62" s="169" t="e">
        <f t="shared" si="117"/>
        <v>#N/A</v>
      </c>
      <c r="PC62" s="169" t="e">
        <f t="shared" si="117"/>
        <v>#N/A</v>
      </c>
      <c r="PD62" s="169" t="e">
        <f t="shared" si="117"/>
        <v>#N/A</v>
      </c>
      <c r="PE62" s="169" t="e">
        <f t="shared" si="117"/>
        <v>#N/A</v>
      </c>
      <c r="PF62" s="169" t="e">
        <f t="shared" si="117"/>
        <v>#N/A</v>
      </c>
      <c r="PG62" s="169" t="e">
        <f t="shared" si="117"/>
        <v>#N/A</v>
      </c>
      <c r="PH62" s="169" t="e">
        <f t="shared" si="127"/>
        <v>#N/A</v>
      </c>
      <c r="PI62" s="169" t="e">
        <f t="shared" si="127"/>
        <v>#N/A</v>
      </c>
      <c r="PJ62" s="169" t="e">
        <f t="shared" si="127"/>
        <v>#N/A</v>
      </c>
      <c r="PK62" s="169" t="e">
        <f t="shared" si="127"/>
        <v>#N/A</v>
      </c>
      <c r="PL62" s="169" t="e">
        <f t="shared" si="127"/>
        <v>#N/A</v>
      </c>
      <c r="PM62" s="169" t="e">
        <f t="shared" si="127"/>
        <v>#N/A</v>
      </c>
      <c r="PN62" s="169" t="e">
        <f t="shared" si="127"/>
        <v>#N/A</v>
      </c>
      <c r="PO62" s="169" t="e">
        <f t="shared" si="127"/>
        <v>#N/A</v>
      </c>
    </row>
    <row r="63" spans="1:431" hidden="1" x14ac:dyDescent="0.75">
      <c r="A63" s="390"/>
      <c r="B63" s="396" t="str">
        <f>IF($R63="","",ROUND(_xlfn.NORM.INV(ABS(VLOOKUP($T$1,VLookups!$A$43:$B$44,2,FALSE)-B$2),$N63,$R63),0))</f>
        <v/>
      </c>
      <c r="C63" s="403" t="str">
        <f t="shared" si="96"/>
        <v/>
      </c>
      <c r="D63" s="404" t="str">
        <f t="shared" si="97"/>
        <v/>
      </c>
      <c r="E63" s="109"/>
      <c r="F63" s="117"/>
      <c r="G63" s="122" t="str">
        <f t="shared" si="32"/>
        <v/>
      </c>
      <c r="H63" s="95"/>
      <c r="I63" s="122" t="str">
        <f t="shared" si="33"/>
        <v/>
      </c>
      <c r="J63" s="117"/>
      <c r="K63" s="110"/>
      <c r="L63" s="124" t="str">
        <f t="shared" si="0"/>
        <v/>
      </c>
      <c r="M63" s="124" t="str">
        <f t="shared" si="1"/>
        <v/>
      </c>
      <c r="N63" s="73" t="str">
        <f t="shared" si="34"/>
        <v/>
      </c>
      <c r="O63" s="23"/>
      <c r="P63" s="57"/>
      <c r="Q63" s="280"/>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5"/>
        <v/>
      </c>
      <c r="AD63" s="49" t="str">
        <f t="shared" si="137"/>
        <v/>
      </c>
      <c r="AE63" s="49" t="str">
        <f t="shared" si="137"/>
        <v/>
      </c>
      <c r="AF63" s="49" t="str">
        <f t="shared" si="137"/>
        <v/>
      </c>
      <c r="AG63" s="49" t="str">
        <f t="shared" si="137"/>
        <v/>
      </c>
      <c r="AH63" s="49" t="str">
        <f t="shared" si="137"/>
        <v/>
      </c>
      <c r="AI63" s="49" t="str">
        <f t="shared" si="137"/>
        <v/>
      </c>
      <c r="AJ63" s="49" t="str">
        <f t="shared" si="137"/>
        <v/>
      </c>
      <c r="AK63" s="49" t="str">
        <f t="shared" si="137"/>
        <v/>
      </c>
      <c r="AL63" s="49" t="str">
        <f t="shared" si="137"/>
        <v/>
      </c>
      <c r="AM63" s="49" t="str">
        <f t="shared" si="137"/>
        <v/>
      </c>
      <c r="AN63" s="49" t="str">
        <f t="shared" si="137"/>
        <v/>
      </c>
      <c r="AO63" s="49" t="str">
        <f t="shared" si="137"/>
        <v/>
      </c>
      <c r="AP63" s="49" t="str">
        <f t="shared" si="137"/>
        <v/>
      </c>
      <c r="AQ63" s="49" t="str">
        <f t="shared" si="137"/>
        <v/>
      </c>
      <c r="AR63" s="49" t="str">
        <f t="shared" si="137"/>
        <v/>
      </c>
      <c r="AS63" s="49" t="str">
        <f t="shared" si="137"/>
        <v/>
      </c>
      <c r="AT63" s="49" t="str">
        <f t="shared" si="133"/>
        <v/>
      </c>
      <c r="AU63" s="49" t="str">
        <f t="shared" si="133"/>
        <v/>
      </c>
      <c r="AV63" s="49" t="str">
        <f t="shared" si="133"/>
        <v/>
      </c>
      <c r="AW63" s="49" t="str">
        <f t="shared" si="133"/>
        <v/>
      </c>
      <c r="AX63" s="49" t="str">
        <f t="shared" si="133"/>
        <v/>
      </c>
      <c r="AY63" s="49" t="str">
        <f t="shared" si="133"/>
        <v/>
      </c>
      <c r="AZ63" s="49" t="str">
        <f t="shared" si="133"/>
        <v/>
      </c>
      <c r="BA63" s="49" t="str">
        <f t="shared" si="133"/>
        <v/>
      </c>
      <c r="BB63" s="49" t="str">
        <f t="shared" si="133"/>
        <v/>
      </c>
      <c r="BC63" s="49" t="str">
        <f t="shared" si="133"/>
        <v/>
      </c>
      <c r="BD63" s="49" t="str">
        <f t="shared" si="133"/>
        <v/>
      </c>
      <c r="BE63" s="49" t="str">
        <f t="shared" si="133"/>
        <v/>
      </c>
      <c r="BF63" s="49" t="str">
        <f t="shared" si="133"/>
        <v/>
      </c>
      <c r="BG63" s="49" t="str">
        <f t="shared" si="133"/>
        <v/>
      </c>
      <c r="BH63" s="49" t="str">
        <f t="shared" si="133"/>
        <v/>
      </c>
      <c r="BI63" s="49" t="str">
        <f t="shared" si="134"/>
        <v/>
      </c>
      <c r="BJ63" s="49" t="str">
        <f t="shared" si="134"/>
        <v/>
      </c>
      <c r="BK63" s="49" t="str">
        <f t="shared" si="134"/>
        <v/>
      </c>
      <c r="BL63" s="49" t="str">
        <f t="shared" si="134"/>
        <v/>
      </c>
      <c r="BM63" s="49" t="str">
        <f t="shared" si="134"/>
        <v/>
      </c>
      <c r="BN63" s="49" t="str">
        <f t="shared" si="134"/>
        <v/>
      </c>
      <c r="BO63" s="49" t="str">
        <f t="shared" si="134"/>
        <v/>
      </c>
      <c r="BP63" s="49" t="str">
        <f t="shared" si="134"/>
        <v/>
      </c>
      <c r="BQ63" s="49" t="str">
        <f t="shared" si="134"/>
        <v/>
      </c>
      <c r="BR63" s="49" t="str">
        <f t="shared" si="134"/>
        <v/>
      </c>
      <c r="BS63" s="49" t="str">
        <f t="shared" si="134"/>
        <v/>
      </c>
      <c r="BT63" s="49" t="str">
        <f t="shared" si="134"/>
        <v/>
      </c>
      <c r="BU63" s="49" t="str">
        <f t="shared" si="134"/>
        <v/>
      </c>
      <c r="BV63" s="49" t="str">
        <f t="shared" si="134"/>
        <v/>
      </c>
      <c r="BW63" s="49" t="str">
        <f t="shared" si="134"/>
        <v/>
      </c>
      <c r="BX63" s="49" t="str">
        <f t="shared" si="134"/>
        <v/>
      </c>
      <c r="BY63" s="49" t="str">
        <f t="shared" si="131"/>
        <v/>
      </c>
      <c r="BZ63" s="49" t="str">
        <f t="shared" si="131"/>
        <v/>
      </c>
      <c r="CA63" s="49" t="str">
        <f t="shared" si="131"/>
        <v/>
      </c>
      <c r="CB63" s="49" t="str">
        <f t="shared" si="131"/>
        <v/>
      </c>
      <c r="CC63" s="49" t="str">
        <f t="shared" si="131"/>
        <v/>
      </c>
      <c r="CD63" s="49" t="str">
        <f t="shared" si="131"/>
        <v/>
      </c>
      <c r="CE63" s="49" t="str">
        <f t="shared" si="131"/>
        <v/>
      </c>
      <c r="CF63" s="49" t="str">
        <f t="shared" si="131"/>
        <v/>
      </c>
      <c r="CG63" s="49" t="str">
        <f t="shared" si="131"/>
        <v/>
      </c>
      <c r="CH63" s="49" t="str">
        <f t="shared" si="131"/>
        <v/>
      </c>
      <c r="CI63" s="49" t="str">
        <f t="shared" si="131"/>
        <v/>
      </c>
      <c r="CJ63" s="49" t="str">
        <f t="shared" si="131"/>
        <v/>
      </c>
      <c r="CK63" s="49" t="str">
        <f t="shared" si="131"/>
        <v/>
      </c>
      <c r="CL63" s="49" t="str">
        <f t="shared" si="131"/>
        <v/>
      </c>
      <c r="CM63" s="49" t="str">
        <f t="shared" si="131"/>
        <v/>
      </c>
      <c r="CN63" s="49" t="str">
        <f t="shared" si="135"/>
        <v/>
      </c>
      <c r="CO63" s="49" t="str">
        <f t="shared" si="135"/>
        <v/>
      </c>
      <c r="CP63" s="49" t="str">
        <f t="shared" si="135"/>
        <v/>
      </c>
      <c r="CQ63" s="49" t="str">
        <f t="shared" si="135"/>
        <v/>
      </c>
      <c r="CR63" s="49" t="str">
        <f t="shared" si="135"/>
        <v/>
      </c>
      <c r="CS63" s="49" t="str">
        <f t="shared" si="135"/>
        <v/>
      </c>
      <c r="CT63" s="49" t="str">
        <f t="shared" si="135"/>
        <v/>
      </c>
      <c r="CU63" s="49" t="str">
        <f t="shared" si="135"/>
        <v/>
      </c>
      <c r="CV63" s="49" t="str">
        <f t="shared" si="135"/>
        <v/>
      </c>
      <c r="CW63" s="49" t="str">
        <f t="shared" si="135"/>
        <v/>
      </c>
      <c r="CX63" s="49" t="str">
        <f t="shared" si="135"/>
        <v/>
      </c>
      <c r="CY63" s="49" t="str">
        <f t="shared" si="135"/>
        <v/>
      </c>
      <c r="CZ63" s="49" t="str">
        <f t="shared" si="135"/>
        <v/>
      </c>
      <c r="DA63" s="49" t="str">
        <f t="shared" si="135"/>
        <v/>
      </c>
      <c r="DB63" s="49" t="str">
        <f t="shared" si="135"/>
        <v/>
      </c>
      <c r="DC63" s="49" t="str">
        <f t="shared" si="135"/>
        <v/>
      </c>
      <c r="DD63" s="49" t="str">
        <f t="shared" si="136"/>
        <v/>
      </c>
      <c r="DE63" s="49" t="str">
        <f t="shared" si="136"/>
        <v/>
      </c>
      <c r="DF63" s="49" t="str">
        <f t="shared" si="136"/>
        <v/>
      </c>
      <c r="DG63" s="49" t="str">
        <f t="shared" si="136"/>
        <v/>
      </c>
      <c r="DH63" s="49" t="str">
        <f t="shared" si="136"/>
        <v/>
      </c>
      <c r="DI63" s="49" t="str">
        <f t="shared" si="136"/>
        <v/>
      </c>
      <c r="DJ63" s="49" t="str">
        <f t="shared" si="136"/>
        <v/>
      </c>
      <c r="DK63" s="49" t="str">
        <f t="shared" si="136"/>
        <v/>
      </c>
      <c r="DL63" s="49" t="str">
        <f t="shared" si="136"/>
        <v/>
      </c>
      <c r="DM63" s="49" t="str">
        <f t="shared" si="136"/>
        <v/>
      </c>
      <c r="DN63" s="49" t="str">
        <f t="shared" si="136"/>
        <v/>
      </c>
      <c r="DO63" s="49" t="str">
        <f t="shared" si="136"/>
        <v/>
      </c>
      <c r="DP63" s="49" t="str">
        <f t="shared" si="136"/>
        <v/>
      </c>
      <c r="DQ63" s="49" t="str">
        <f t="shared" si="136"/>
        <v/>
      </c>
      <c r="DR63" s="49" t="str">
        <f t="shared" si="136"/>
        <v/>
      </c>
      <c r="DS63" s="49" t="str">
        <f t="shared" si="136"/>
        <v/>
      </c>
      <c r="DT63" s="49" t="str">
        <f t="shared" si="132"/>
        <v/>
      </c>
      <c r="DU63" s="49" t="str">
        <f t="shared" si="132"/>
        <v/>
      </c>
      <c r="DV63" s="49" t="str">
        <f t="shared" si="132"/>
        <v/>
      </c>
      <c r="DW63" s="49" t="str">
        <f t="shared" si="132"/>
        <v/>
      </c>
      <c r="DX63" s="49" t="str">
        <f t="shared" si="132"/>
        <v/>
      </c>
      <c r="DY63" s="49" t="str">
        <f t="shared" si="132"/>
        <v/>
      </c>
      <c r="DZ63" s="183" t="str">
        <f t="shared" si="37"/>
        <v/>
      </c>
      <c r="EA63" s="49" t="str">
        <f t="shared" si="129"/>
        <v/>
      </c>
      <c r="EB63" s="49" t="str">
        <f t="shared" si="129"/>
        <v/>
      </c>
      <c r="EC63" s="49" t="str">
        <f t="shared" si="129"/>
        <v/>
      </c>
      <c r="ED63" s="49" t="str">
        <f t="shared" si="129"/>
        <v/>
      </c>
      <c r="EE63" s="49" t="str">
        <f t="shared" si="129"/>
        <v/>
      </c>
      <c r="EF63" s="49" t="str">
        <f t="shared" si="129"/>
        <v/>
      </c>
      <c r="EG63" s="49" t="str">
        <f t="shared" si="129"/>
        <v/>
      </c>
      <c r="EH63" s="49" t="str">
        <f t="shared" si="129"/>
        <v/>
      </c>
      <c r="EI63" s="49" t="str">
        <f t="shared" si="129"/>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30"/>
        <v/>
      </c>
      <c r="ER63" s="49" t="str">
        <f t="shared" si="130"/>
        <v/>
      </c>
      <c r="ES63" s="49" t="str">
        <f t="shared" si="130"/>
        <v/>
      </c>
      <c r="ET63" s="49" t="str">
        <f t="shared" si="130"/>
        <v/>
      </c>
      <c r="EU63" s="49" t="str">
        <f t="shared" si="130"/>
        <v/>
      </c>
      <c r="EV63" s="49" t="str">
        <f t="shared" si="130"/>
        <v/>
      </c>
      <c r="EW63" s="49" t="str">
        <f t="shared" si="130"/>
        <v/>
      </c>
      <c r="EX63" s="49" t="str">
        <f t="shared" si="130"/>
        <v/>
      </c>
      <c r="EY63" s="49" t="str">
        <f t="shared" si="130"/>
        <v/>
      </c>
      <c r="EZ63" s="49" t="str">
        <f t="shared" si="130"/>
        <v/>
      </c>
      <c r="FA63" s="49" t="str">
        <f t="shared" si="130"/>
        <v/>
      </c>
      <c r="FB63" s="49" t="str">
        <f t="shared" si="130"/>
        <v/>
      </c>
      <c r="FC63" s="49" t="str">
        <f t="shared" si="130"/>
        <v/>
      </c>
      <c r="FD63" s="49" t="str">
        <f t="shared" si="130"/>
        <v/>
      </c>
      <c r="FE63" s="49" t="str">
        <f t="shared" si="128"/>
        <v/>
      </c>
      <c r="FF63" s="49" t="str">
        <f t="shared" si="119"/>
        <v/>
      </c>
      <c r="FG63" s="49" t="str">
        <f t="shared" si="119"/>
        <v/>
      </c>
      <c r="FH63" s="49" t="str">
        <f t="shared" si="119"/>
        <v/>
      </c>
      <c r="FI63" s="49" t="str">
        <f t="shared" si="119"/>
        <v/>
      </c>
      <c r="FJ63" s="49" t="str">
        <f t="shared" si="119"/>
        <v/>
      </c>
      <c r="FK63" s="49" t="str">
        <f t="shared" si="119"/>
        <v/>
      </c>
      <c r="FL63" s="49" t="str">
        <f t="shared" si="119"/>
        <v/>
      </c>
      <c r="FM63" s="49" t="str">
        <f t="shared" si="119"/>
        <v/>
      </c>
      <c r="FN63" s="49" t="str">
        <f t="shared" si="119"/>
        <v/>
      </c>
      <c r="FO63" s="49" t="str">
        <f t="shared" si="119"/>
        <v/>
      </c>
      <c r="FP63" s="49" t="str">
        <f t="shared" si="119"/>
        <v/>
      </c>
      <c r="FQ63" s="49" t="str">
        <f t="shared" si="108"/>
        <v/>
      </c>
      <c r="FR63" s="49" t="str">
        <f t="shared" si="108"/>
        <v/>
      </c>
      <c r="FS63" s="49" t="str">
        <f t="shared" si="108"/>
        <v/>
      </c>
      <c r="FT63" s="49" t="str">
        <f t="shared" si="108"/>
        <v/>
      </c>
      <c r="FU63" s="49" t="str">
        <f t="shared" si="108"/>
        <v/>
      </c>
      <c r="FV63" s="49" t="str">
        <f t="shared" si="108"/>
        <v/>
      </c>
      <c r="FW63" s="49" t="str">
        <f t="shared" si="108"/>
        <v/>
      </c>
      <c r="FX63" s="49" t="str">
        <f t="shared" si="108"/>
        <v/>
      </c>
      <c r="FY63" s="49" t="str">
        <f t="shared" si="108"/>
        <v/>
      </c>
      <c r="FZ63" s="49" t="str">
        <f t="shared" si="108"/>
        <v/>
      </c>
      <c r="GA63" s="49" t="str">
        <f t="shared" si="108"/>
        <v/>
      </c>
      <c r="GB63" s="49" t="str">
        <f t="shared" si="108"/>
        <v/>
      </c>
      <c r="GC63" s="49" t="str">
        <f t="shared" si="108"/>
        <v/>
      </c>
      <c r="GD63" s="49" t="str">
        <f t="shared" si="108"/>
        <v/>
      </c>
      <c r="GE63" s="49" t="str">
        <f t="shared" si="108"/>
        <v/>
      </c>
      <c r="GF63" s="49" t="str">
        <f t="shared" si="108"/>
        <v/>
      </c>
      <c r="GG63" s="49" t="str">
        <f t="shared" si="109"/>
        <v/>
      </c>
      <c r="GH63" s="49" t="str">
        <f t="shared" si="109"/>
        <v/>
      </c>
      <c r="GI63" s="49" t="str">
        <f t="shared" si="109"/>
        <v/>
      </c>
      <c r="GJ63" s="49" t="str">
        <f t="shared" si="109"/>
        <v/>
      </c>
      <c r="GK63" s="49" t="str">
        <f t="shared" si="109"/>
        <v/>
      </c>
      <c r="GL63" s="49" t="str">
        <f t="shared" si="109"/>
        <v/>
      </c>
      <c r="GM63" s="49" t="str">
        <f t="shared" si="109"/>
        <v/>
      </c>
      <c r="GN63" s="49" t="str">
        <f t="shared" si="109"/>
        <v/>
      </c>
      <c r="GO63" s="49" t="str">
        <f t="shared" si="109"/>
        <v/>
      </c>
      <c r="GP63" s="49" t="str">
        <f t="shared" si="109"/>
        <v/>
      </c>
      <c r="GQ63" s="49" t="str">
        <f t="shared" si="109"/>
        <v/>
      </c>
      <c r="GR63" s="49" t="str">
        <f t="shared" si="109"/>
        <v/>
      </c>
      <c r="GS63" s="49" t="str">
        <f t="shared" si="109"/>
        <v/>
      </c>
      <c r="GT63" s="49" t="str">
        <f t="shared" si="109"/>
        <v/>
      </c>
      <c r="GU63" s="49" t="str">
        <f t="shared" si="109"/>
        <v/>
      </c>
      <c r="GV63" s="49" t="str">
        <f t="shared" si="109"/>
        <v/>
      </c>
      <c r="GW63" s="49" t="str">
        <f t="shared" si="110"/>
        <v/>
      </c>
      <c r="GX63" s="49" t="str">
        <f t="shared" si="110"/>
        <v/>
      </c>
      <c r="GY63" s="49" t="str">
        <f t="shared" si="110"/>
        <v/>
      </c>
      <c r="GZ63" s="49" t="str">
        <f t="shared" si="110"/>
        <v/>
      </c>
      <c r="HA63" s="49" t="str">
        <f t="shared" si="110"/>
        <v/>
      </c>
      <c r="HB63" s="49" t="str">
        <f t="shared" si="110"/>
        <v/>
      </c>
      <c r="HC63" s="49" t="str">
        <f t="shared" si="110"/>
        <v/>
      </c>
      <c r="HD63" s="49" t="str">
        <f t="shared" si="110"/>
        <v/>
      </c>
      <c r="HE63" s="49" t="str">
        <f t="shared" si="110"/>
        <v/>
      </c>
      <c r="HF63" s="49" t="str">
        <f t="shared" si="110"/>
        <v/>
      </c>
      <c r="HG63" s="49" t="str">
        <f t="shared" si="110"/>
        <v/>
      </c>
      <c r="HH63" s="49" t="str">
        <f t="shared" si="110"/>
        <v/>
      </c>
      <c r="HI63" s="49" t="str">
        <f t="shared" si="110"/>
        <v/>
      </c>
      <c r="HJ63" s="49" t="str">
        <f t="shared" si="110"/>
        <v/>
      </c>
      <c r="HK63" s="49" t="str">
        <f t="shared" si="110"/>
        <v/>
      </c>
      <c r="HL63" s="49" t="str">
        <f t="shared" si="110"/>
        <v/>
      </c>
      <c r="HM63" s="49" t="str">
        <f t="shared" si="111"/>
        <v/>
      </c>
      <c r="HN63" s="49" t="str">
        <f t="shared" si="111"/>
        <v/>
      </c>
      <c r="HO63" s="49" t="str">
        <f t="shared" si="111"/>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6"/>
        <v>#N/A</v>
      </c>
      <c r="HX63" s="169" t="e">
        <f t="shared" si="106"/>
        <v>#N/A</v>
      </c>
      <c r="HY63" s="169" t="e">
        <f t="shared" si="106"/>
        <v>#N/A</v>
      </c>
      <c r="HZ63" s="169" t="e">
        <f t="shared" si="106"/>
        <v>#N/A</v>
      </c>
      <c r="IA63" s="169" t="e">
        <f t="shared" si="106"/>
        <v>#N/A</v>
      </c>
      <c r="IB63" s="169" t="e">
        <f t="shared" si="106"/>
        <v>#N/A</v>
      </c>
      <c r="IC63" s="169" t="e">
        <f t="shared" si="106"/>
        <v>#N/A</v>
      </c>
      <c r="ID63" s="169" t="e">
        <f t="shared" si="106"/>
        <v>#N/A</v>
      </c>
      <c r="IE63" s="169" t="e">
        <f t="shared" si="106"/>
        <v>#N/A</v>
      </c>
      <c r="IF63" s="169" t="e">
        <f t="shared" si="106"/>
        <v>#N/A</v>
      </c>
      <c r="IG63" s="169" t="e">
        <f t="shared" si="106"/>
        <v>#N/A</v>
      </c>
      <c r="IH63" s="169" t="e">
        <f t="shared" si="106"/>
        <v>#N/A</v>
      </c>
      <c r="II63" s="169" t="e">
        <f t="shared" si="106"/>
        <v>#N/A</v>
      </c>
      <c r="IJ63" s="169" t="e">
        <f t="shared" si="106"/>
        <v>#N/A</v>
      </c>
      <c r="IK63" s="169" t="e">
        <f t="shared" si="106"/>
        <v>#N/A</v>
      </c>
      <c r="IL63" s="169" t="e">
        <f t="shared" si="106"/>
        <v>#N/A</v>
      </c>
      <c r="IM63" s="169" t="e">
        <f t="shared" ref="IA63:IP78" si="138">IF(ISNONTEXT($R63),_xlfn.NORM.DIST(AT63,$N63,$R63,FALSE),NA())</f>
        <v>#N/A</v>
      </c>
      <c r="IN63" s="169" t="e">
        <f t="shared" si="138"/>
        <v>#N/A</v>
      </c>
      <c r="IO63" s="169" t="e">
        <f t="shared" si="138"/>
        <v>#N/A</v>
      </c>
      <c r="IP63" s="169" t="e">
        <f t="shared" si="112"/>
        <v>#N/A</v>
      </c>
      <c r="IQ63" s="169" t="e">
        <f t="shared" si="112"/>
        <v>#N/A</v>
      </c>
      <c r="IR63" s="169" t="e">
        <f t="shared" si="112"/>
        <v>#N/A</v>
      </c>
      <c r="IS63" s="169" t="e">
        <f t="shared" si="112"/>
        <v>#N/A</v>
      </c>
      <c r="IT63" s="169" t="e">
        <f t="shared" si="112"/>
        <v>#N/A</v>
      </c>
      <c r="IU63" s="169" t="e">
        <f t="shared" si="112"/>
        <v>#N/A</v>
      </c>
      <c r="IV63" s="169" t="e">
        <f t="shared" si="112"/>
        <v>#N/A</v>
      </c>
      <c r="IW63" s="169" t="e">
        <f t="shared" si="112"/>
        <v>#N/A</v>
      </c>
      <c r="IX63" s="169" t="e">
        <f t="shared" si="112"/>
        <v>#N/A</v>
      </c>
      <c r="IY63" s="169" t="e">
        <f t="shared" si="112"/>
        <v>#N/A</v>
      </c>
      <c r="IZ63" s="169" t="e">
        <f t="shared" si="112"/>
        <v>#N/A</v>
      </c>
      <c r="JA63" s="169" t="e">
        <f t="shared" si="112"/>
        <v>#N/A</v>
      </c>
      <c r="JB63" s="169" t="e">
        <f t="shared" si="112"/>
        <v>#N/A</v>
      </c>
      <c r="JC63" s="169" t="e">
        <f t="shared" si="112"/>
        <v>#N/A</v>
      </c>
      <c r="JD63" s="169" t="e">
        <f t="shared" si="112"/>
        <v>#N/A</v>
      </c>
      <c r="JE63" s="169" t="e">
        <f t="shared" si="120"/>
        <v>#N/A</v>
      </c>
      <c r="JF63" s="169" t="e">
        <f t="shared" si="120"/>
        <v>#N/A</v>
      </c>
      <c r="JG63" s="169" t="e">
        <f t="shared" si="120"/>
        <v>#N/A</v>
      </c>
      <c r="JH63" s="169" t="e">
        <f t="shared" si="120"/>
        <v>#N/A</v>
      </c>
      <c r="JI63" s="169" t="e">
        <f t="shared" si="120"/>
        <v>#N/A</v>
      </c>
      <c r="JJ63" s="169" t="e">
        <f t="shared" si="120"/>
        <v>#N/A</v>
      </c>
      <c r="JK63" s="169" t="e">
        <f t="shared" si="120"/>
        <v>#N/A</v>
      </c>
      <c r="JL63" s="169" t="e">
        <f t="shared" si="120"/>
        <v>#N/A</v>
      </c>
      <c r="JM63" s="169" t="e">
        <f t="shared" si="120"/>
        <v>#N/A</v>
      </c>
      <c r="JN63" s="169" t="e">
        <f t="shared" si="120"/>
        <v>#N/A</v>
      </c>
      <c r="JO63" s="169" t="e">
        <f t="shared" si="120"/>
        <v>#N/A</v>
      </c>
      <c r="JP63" s="169" t="e">
        <f t="shared" si="120"/>
        <v>#N/A</v>
      </c>
      <c r="JQ63" s="169" t="e">
        <f t="shared" si="120"/>
        <v>#N/A</v>
      </c>
      <c r="JR63" s="169" t="e">
        <f t="shared" si="120"/>
        <v>#N/A</v>
      </c>
      <c r="JS63" s="169" t="e">
        <f t="shared" si="120"/>
        <v>#N/A</v>
      </c>
      <c r="JT63" s="169" t="e">
        <f t="shared" si="113"/>
        <v>#N/A</v>
      </c>
      <c r="JU63" s="169" t="e">
        <f t="shared" si="113"/>
        <v>#N/A</v>
      </c>
      <c r="JV63" s="169" t="e">
        <f t="shared" si="113"/>
        <v>#N/A</v>
      </c>
      <c r="JW63" s="169" t="e">
        <f t="shared" si="113"/>
        <v>#N/A</v>
      </c>
      <c r="JX63" s="169" t="e">
        <f t="shared" si="113"/>
        <v>#N/A</v>
      </c>
      <c r="JY63" s="169" t="e">
        <f t="shared" si="113"/>
        <v>#N/A</v>
      </c>
      <c r="JZ63" s="169" t="e">
        <f t="shared" si="113"/>
        <v>#N/A</v>
      </c>
      <c r="KA63" s="169" t="e">
        <f t="shared" si="113"/>
        <v>#N/A</v>
      </c>
      <c r="KB63" s="169" t="e">
        <f t="shared" si="113"/>
        <v>#N/A</v>
      </c>
      <c r="KC63" s="169" t="e">
        <f t="shared" si="113"/>
        <v>#N/A</v>
      </c>
      <c r="KD63" s="169" t="e">
        <f t="shared" si="113"/>
        <v>#N/A</v>
      </c>
      <c r="KE63" s="169" t="e">
        <f t="shared" si="113"/>
        <v>#N/A</v>
      </c>
      <c r="KF63" s="169" t="e">
        <f t="shared" si="113"/>
        <v>#N/A</v>
      </c>
      <c r="KG63" s="169" t="e">
        <f t="shared" si="113"/>
        <v>#N/A</v>
      </c>
      <c r="KH63" s="169" t="e">
        <f t="shared" si="113"/>
        <v>#N/A</v>
      </c>
      <c r="KI63" s="169" t="e">
        <f t="shared" si="113"/>
        <v>#N/A</v>
      </c>
      <c r="KJ63" s="169" t="e">
        <f t="shared" si="121"/>
        <v>#N/A</v>
      </c>
      <c r="KK63" s="169" t="e">
        <f t="shared" si="121"/>
        <v>#N/A</v>
      </c>
      <c r="KL63" s="169" t="e">
        <f t="shared" si="121"/>
        <v>#N/A</v>
      </c>
      <c r="KM63" s="169" t="e">
        <f t="shared" si="121"/>
        <v>#N/A</v>
      </c>
      <c r="KN63" s="169" t="e">
        <f t="shared" si="121"/>
        <v>#N/A</v>
      </c>
      <c r="KO63" s="169" t="e">
        <f t="shared" si="121"/>
        <v>#N/A</v>
      </c>
      <c r="KP63" s="169" t="e">
        <f t="shared" si="121"/>
        <v>#N/A</v>
      </c>
      <c r="KQ63" s="169" t="e">
        <f t="shared" si="121"/>
        <v>#N/A</v>
      </c>
      <c r="KR63" s="169" t="e">
        <f t="shared" si="121"/>
        <v>#N/A</v>
      </c>
      <c r="KS63" s="169" t="e">
        <f t="shared" si="121"/>
        <v>#N/A</v>
      </c>
      <c r="KT63" s="169" t="e">
        <f t="shared" si="121"/>
        <v>#N/A</v>
      </c>
      <c r="KU63" s="169" t="e">
        <f t="shared" si="121"/>
        <v>#N/A</v>
      </c>
      <c r="KV63" s="169" t="e">
        <f t="shared" si="121"/>
        <v>#N/A</v>
      </c>
      <c r="KW63" s="169" t="e">
        <f t="shared" si="121"/>
        <v>#N/A</v>
      </c>
      <c r="KX63" s="169" t="e">
        <f t="shared" si="121"/>
        <v>#N/A</v>
      </c>
      <c r="KY63" s="169" t="e">
        <f t="shared" si="121"/>
        <v>#N/A</v>
      </c>
      <c r="KZ63" s="169" t="e">
        <f t="shared" si="114"/>
        <v>#N/A</v>
      </c>
      <c r="LA63" s="169" t="e">
        <f t="shared" si="114"/>
        <v>#N/A</v>
      </c>
      <c r="LB63" s="169" t="e">
        <f t="shared" si="114"/>
        <v>#N/A</v>
      </c>
      <c r="LC63" s="169" t="e">
        <f t="shared" si="114"/>
        <v>#N/A</v>
      </c>
      <c r="LD63" s="169" t="e">
        <f t="shared" si="114"/>
        <v>#N/A</v>
      </c>
      <c r="LE63" s="169" t="e">
        <f t="shared" si="114"/>
        <v>#N/A</v>
      </c>
      <c r="LF63" s="169" t="e">
        <f t="shared" si="114"/>
        <v>#N/A</v>
      </c>
      <c r="LG63" s="169" t="e">
        <f t="shared" si="114"/>
        <v>#N/A</v>
      </c>
      <c r="LH63" s="169" t="e">
        <f t="shared" si="114"/>
        <v>#N/A</v>
      </c>
      <c r="LI63" s="169" t="e">
        <f t="shared" si="114"/>
        <v>#N/A</v>
      </c>
      <c r="LJ63" s="169" t="e">
        <f t="shared" si="114"/>
        <v>#N/A</v>
      </c>
      <c r="LK63" s="169" t="e">
        <f t="shared" si="114"/>
        <v>#N/A</v>
      </c>
      <c r="LL63" s="169" t="e">
        <f t="shared" si="114"/>
        <v>#N/A</v>
      </c>
      <c r="LM63" s="169" t="e">
        <f t="shared" si="114"/>
        <v>#N/A</v>
      </c>
      <c r="LN63" s="169" t="e">
        <f t="shared" si="114"/>
        <v>#N/A</v>
      </c>
      <c r="LO63" s="169" t="e">
        <f t="shared" si="122"/>
        <v>#N/A</v>
      </c>
      <c r="LP63" s="169" t="e">
        <f t="shared" si="122"/>
        <v>#N/A</v>
      </c>
      <c r="LQ63" s="169" t="e">
        <f t="shared" si="123"/>
        <v>#N/A</v>
      </c>
      <c r="LR63" s="169" t="e">
        <f t="shared" si="123"/>
        <v>#N/A</v>
      </c>
      <c r="LS63" s="169" t="e">
        <f t="shared" si="123"/>
        <v>#N/A</v>
      </c>
      <c r="LT63" s="169" t="e">
        <f t="shared" si="123"/>
        <v>#N/A</v>
      </c>
      <c r="LU63" s="169" t="e">
        <f t="shared" si="123"/>
        <v>#N/A</v>
      </c>
      <c r="LV63" s="169" t="e">
        <f t="shared" si="123"/>
        <v>#N/A</v>
      </c>
      <c r="LW63" s="169" t="e">
        <f t="shared" si="123"/>
        <v>#N/A</v>
      </c>
      <c r="LX63" s="169" t="e">
        <f t="shared" si="123"/>
        <v>#N/A</v>
      </c>
      <c r="LY63" s="169" t="e">
        <f t="shared" si="123"/>
        <v>#N/A</v>
      </c>
      <c r="LZ63" s="169" t="e">
        <f t="shared" si="123"/>
        <v>#N/A</v>
      </c>
      <c r="MA63" s="169" t="e">
        <f t="shared" si="123"/>
        <v>#N/A</v>
      </c>
      <c r="MB63" s="169" t="e">
        <f t="shared" si="123"/>
        <v>#N/A</v>
      </c>
      <c r="MC63" s="169" t="e">
        <f t="shared" si="123"/>
        <v>#N/A</v>
      </c>
      <c r="MD63" s="169" t="e">
        <f t="shared" si="123"/>
        <v>#N/A</v>
      </c>
      <c r="ME63" s="169" t="e">
        <f t="shared" si="123"/>
        <v>#N/A</v>
      </c>
      <c r="MF63" s="169" t="e">
        <f t="shared" si="115"/>
        <v>#N/A</v>
      </c>
      <c r="MG63" s="169" t="e">
        <f t="shared" si="115"/>
        <v>#N/A</v>
      </c>
      <c r="MH63" s="169" t="e">
        <f t="shared" si="115"/>
        <v>#N/A</v>
      </c>
      <c r="MI63" s="169" t="e">
        <f t="shared" si="115"/>
        <v>#N/A</v>
      </c>
      <c r="MJ63" s="169" t="e">
        <f t="shared" si="115"/>
        <v>#N/A</v>
      </c>
      <c r="MK63" s="169" t="e">
        <f t="shared" si="115"/>
        <v>#N/A</v>
      </c>
      <c r="ML63" s="169" t="e">
        <f t="shared" si="115"/>
        <v>#N/A</v>
      </c>
      <c r="MM63" s="169" t="e">
        <f t="shared" si="115"/>
        <v>#N/A</v>
      </c>
      <c r="MN63" s="169" t="e">
        <f t="shared" si="115"/>
        <v>#N/A</v>
      </c>
      <c r="MO63" s="169" t="e">
        <f t="shared" si="115"/>
        <v>#N/A</v>
      </c>
      <c r="MP63" s="169" t="e">
        <f t="shared" si="115"/>
        <v>#N/A</v>
      </c>
      <c r="MQ63" s="169" t="e">
        <f t="shared" si="115"/>
        <v>#N/A</v>
      </c>
      <c r="MR63" s="169" t="e">
        <f t="shared" si="115"/>
        <v>#N/A</v>
      </c>
      <c r="MS63" s="169" t="e">
        <f t="shared" si="115"/>
        <v>#N/A</v>
      </c>
      <c r="MT63" s="169" t="e">
        <f t="shared" si="115"/>
        <v>#N/A</v>
      </c>
      <c r="MU63" s="169" t="e">
        <f t="shared" si="115"/>
        <v>#N/A</v>
      </c>
      <c r="MV63" s="169" t="e">
        <f t="shared" si="124"/>
        <v>#N/A</v>
      </c>
      <c r="MW63" s="169" t="e">
        <f t="shared" si="124"/>
        <v>#N/A</v>
      </c>
      <c r="MX63" s="169" t="e">
        <f t="shared" si="124"/>
        <v>#N/A</v>
      </c>
      <c r="MY63" s="169" t="e">
        <f t="shared" si="124"/>
        <v>#N/A</v>
      </c>
      <c r="MZ63" s="169" t="e">
        <f t="shared" si="124"/>
        <v>#N/A</v>
      </c>
      <c r="NA63" s="169" t="e">
        <f t="shared" si="124"/>
        <v>#N/A</v>
      </c>
      <c r="NB63" s="169" t="e">
        <f t="shared" si="124"/>
        <v>#N/A</v>
      </c>
      <c r="NC63" s="169" t="e">
        <f t="shared" si="124"/>
        <v>#N/A</v>
      </c>
      <c r="ND63" s="169" t="e">
        <f t="shared" si="124"/>
        <v>#N/A</v>
      </c>
      <c r="NE63" s="169" t="e">
        <f t="shared" si="124"/>
        <v>#N/A</v>
      </c>
      <c r="NF63" s="169" t="e">
        <f t="shared" si="124"/>
        <v>#N/A</v>
      </c>
      <c r="NG63" s="169" t="e">
        <f t="shared" si="124"/>
        <v>#N/A</v>
      </c>
      <c r="NH63" s="169" t="e">
        <f t="shared" si="124"/>
        <v>#N/A</v>
      </c>
      <c r="NI63" s="169" t="e">
        <f t="shared" si="124"/>
        <v>#N/A</v>
      </c>
      <c r="NJ63" s="169" t="e">
        <f t="shared" si="124"/>
        <v>#N/A</v>
      </c>
      <c r="NK63" s="169" t="e">
        <f t="shared" si="124"/>
        <v>#N/A</v>
      </c>
      <c r="NL63" s="169" t="e">
        <f t="shared" si="116"/>
        <v>#N/A</v>
      </c>
      <c r="NM63" s="169" t="e">
        <f t="shared" si="116"/>
        <v>#N/A</v>
      </c>
      <c r="NN63" s="169" t="e">
        <f t="shared" si="116"/>
        <v>#N/A</v>
      </c>
      <c r="NO63" s="169" t="e">
        <f t="shared" si="116"/>
        <v>#N/A</v>
      </c>
      <c r="NP63" s="169" t="e">
        <f t="shared" si="116"/>
        <v>#N/A</v>
      </c>
      <c r="NQ63" s="169" t="e">
        <f t="shared" si="116"/>
        <v>#N/A</v>
      </c>
      <c r="NR63" s="169" t="e">
        <f t="shared" si="116"/>
        <v>#N/A</v>
      </c>
      <c r="NS63" s="169" t="e">
        <f t="shared" si="116"/>
        <v>#N/A</v>
      </c>
      <c r="NT63" s="169" t="e">
        <f t="shared" si="116"/>
        <v>#N/A</v>
      </c>
      <c r="NU63" s="169" t="e">
        <f t="shared" si="116"/>
        <v>#N/A</v>
      </c>
      <c r="NV63" s="169" t="e">
        <f t="shared" si="116"/>
        <v>#N/A</v>
      </c>
      <c r="NW63" s="169" t="e">
        <f t="shared" si="116"/>
        <v>#N/A</v>
      </c>
      <c r="NX63" s="169" t="e">
        <f t="shared" si="116"/>
        <v>#N/A</v>
      </c>
      <c r="NY63" s="169" t="e">
        <f t="shared" si="116"/>
        <v>#N/A</v>
      </c>
      <c r="NZ63" s="169" t="e">
        <f t="shared" si="116"/>
        <v>#N/A</v>
      </c>
      <c r="OA63" s="169" t="e">
        <f t="shared" si="125"/>
        <v>#N/A</v>
      </c>
      <c r="OB63" s="169" t="e">
        <f t="shared" si="125"/>
        <v>#N/A</v>
      </c>
      <c r="OC63" s="169" t="e">
        <f t="shared" si="126"/>
        <v>#N/A</v>
      </c>
      <c r="OD63" s="169" t="e">
        <f t="shared" si="126"/>
        <v>#N/A</v>
      </c>
      <c r="OE63" s="169" t="e">
        <f t="shared" si="126"/>
        <v>#N/A</v>
      </c>
      <c r="OF63" s="169" t="e">
        <f t="shared" si="126"/>
        <v>#N/A</v>
      </c>
      <c r="OG63" s="169" t="e">
        <f t="shared" si="126"/>
        <v>#N/A</v>
      </c>
      <c r="OH63" s="169" t="e">
        <f t="shared" si="126"/>
        <v>#N/A</v>
      </c>
      <c r="OI63" s="169" t="e">
        <f t="shared" si="126"/>
        <v>#N/A</v>
      </c>
      <c r="OJ63" s="169" t="e">
        <f t="shared" si="126"/>
        <v>#N/A</v>
      </c>
      <c r="OK63" s="169" t="e">
        <f t="shared" si="126"/>
        <v>#N/A</v>
      </c>
      <c r="OL63" s="169" t="e">
        <f t="shared" si="126"/>
        <v>#N/A</v>
      </c>
      <c r="OM63" s="169" t="e">
        <f t="shared" si="126"/>
        <v>#N/A</v>
      </c>
      <c r="ON63" s="169" t="e">
        <f t="shared" si="126"/>
        <v>#N/A</v>
      </c>
      <c r="OO63" s="169" t="e">
        <f t="shared" si="126"/>
        <v>#N/A</v>
      </c>
      <c r="OP63" s="169" t="e">
        <f t="shared" si="126"/>
        <v>#N/A</v>
      </c>
      <c r="OQ63" s="169" t="e">
        <f t="shared" si="126"/>
        <v>#N/A</v>
      </c>
      <c r="OR63" s="169" t="e">
        <f t="shared" si="117"/>
        <v>#N/A</v>
      </c>
      <c r="OS63" s="169" t="e">
        <f t="shared" si="117"/>
        <v>#N/A</v>
      </c>
      <c r="OT63" s="169" t="e">
        <f t="shared" si="117"/>
        <v>#N/A</v>
      </c>
      <c r="OU63" s="169" t="e">
        <f t="shared" si="117"/>
        <v>#N/A</v>
      </c>
      <c r="OV63" s="169" t="e">
        <f t="shared" si="117"/>
        <v>#N/A</v>
      </c>
      <c r="OW63" s="169" t="e">
        <f t="shared" si="117"/>
        <v>#N/A</v>
      </c>
      <c r="OX63" s="169" t="e">
        <f t="shared" si="117"/>
        <v>#N/A</v>
      </c>
      <c r="OY63" s="169" t="e">
        <f t="shared" si="117"/>
        <v>#N/A</v>
      </c>
      <c r="OZ63" s="169" t="e">
        <f t="shared" si="117"/>
        <v>#N/A</v>
      </c>
      <c r="PA63" s="169" t="e">
        <f t="shared" si="117"/>
        <v>#N/A</v>
      </c>
      <c r="PB63" s="169" t="e">
        <f t="shared" si="117"/>
        <v>#N/A</v>
      </c>
      <c r="PC63" s="169" t="e">
        <f t="shared" si="117"/>
        <v>#N/A</v>
      </c>
      <c r="PD63" s="169" t="e">
        <f t="shared" si="117"/>
        <v>#N/A</v>
      </c>
      <c r="PE63" s="169" t="e">
        <f t="shared" si="117"/>
        <v>#N/A</v>
      </c>
      <c r="PF63" s="169" t="e">
        <f t="shared" si="117"/>
        <v>#N/A</v>
      </c>
      <c r="PG63" s="169" t="e">
        <f t="shared" si="117"/>
        <v>#N/A</v>
      </c>
      <c r="PH63" s="169" t="e">
        <f t="shared" si="127"/>
        <v>#N/A</v>
      </c>
      <c r="PI63" s="169" t="e">
        <f t="shared" si="127"/>
        <v>#N/A</v>
      </c>
      <c r="PJ63" s="169" t="e">
        <f t="shared" si="127"/>
        <v>#N/A</v>
      </c>
      <c r="PK63" s="169" t="e">
        <f t="shared" si="127"/>
        <v>#N/A</v>
      </c>
      <c r="PL63" s="169" t="e">
        <f t="shared" si="127"/>
        <v>#N/A</v>
      </c>
      <c r="PM63" s="169" t="e">
        <f t="shared" si="127"/>
        <v>#N/A</v>
      </c>
      <c r="PN63" s="169" t="e">
        <f t="shared" si="127"/>
        <v>#N/A</v>
      </c>
      <c r="PO63" s="169" t="e">
        <f t="shared" si="127"/>
        <v>#N/A</v>
      </c>
    </row>
    <row r="64" spans="1:431" hidden="1" x14ac:dyDescent="0.75">
      <c r="A64" s="390"/>
      <c r="B64" s="396" t="str">
        <f>IF($R64="","",ROUND(_xlfn.NORM.INV(ABS(VLOOKUP($T$1,VLookups!$A$43:$B$44,2,FALSE)-B$2),$N64,$R64),0))</f>
        <v/>
      </c>
      <c r="C64" s="403" t="str">
        <f t="shared" si="96"/>
        <v/>
      </c>
      <c r="D64" s="404" t="str">
        <f t="shared" si="97"/>
        <v/>
      </c>
      <c r="E64" s="109"/>
      <c r="F64" s="117"/>
      <c r="G64" s="122" t="str">
        <f t="shared" si="32"/>
        <v/>
      </c>
      <c r="H64" s="95"/>
      <c r="I64" s="122" t="str">
        <f t="shared" si="33"/>
        <v/>
      </c>
      <c r="J64" s="117"/>
      <c r="K64" s="110"/>
      <c r="L64" s="124" t="str">
        <f t="shared" si="0"/>
        <v/>
      </c>
      <c r="M64" s="124" t="str">
        <f t="shared" si="1"/>
        <v/>
      </c>
      <c r="N64" s="73" t="str">
        <f t="shared" si="34"/>
        <v/>
      </c>
      <c r="O64" s="23"/>
      <c r="P64" s="57"/>
      <c r="Q64" s="280"/>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5"/>
        <v/>
      </c>
      <c r="AD64" s="49" t="str">
        <f t="shared" si="137"/>
        <v/>
      </c>
      <c r="AE64" s="49" t="str">
        <f t="shared" si="137"/>
        <v/>
      </c>
      <c r="AF64" s="49" t="str">
        <f t="shared" si="137"/>
        <v/>
      </c>
      <c r="AG64" s="49" t="str">
        <f t="shared" si="137"/>
        <v/>
      </c>
      <c r="AH64" s="49" t="str">
        <f t="shared" si="137"/>
        <v/>
      </c>
      <c r="AI64" s="49" t="str">
        <f t="shared" si="137"/>
        <v/>
      </c>
      <c r="AJ64" s="49" t="str">
        <f t="shared" si="137"/>
        <v/>
      </c>
      <c r="AK64" s="49" t="str">
        <f t="shared" si="137"/>
        <v/>
      </c>
      <c r="AL64" s="49" t="str">
        <f t="shared" si="137"/>
        <v/>
      </c>
      <c r="AM64" s="49" t="str">
        <f t="shared" si="137"/>
        <v/>
      </c>
      <c r="AN64" s="49" t="str">
        <f t="shared" si="137"/>
        <v/>
      </c>
      <c r="AO64" s="49" t="str">
        <f t="shared" si="137"/>
        <v/>
      </c>
      <c r="AP64" s="49" t="str">
        <f t="shared" si="137"/>
        <v/>
      </c>
      <c r="AQ64" s="49" t="str">
        <f t="shared" si="137"/>
        <v/>
      </c>
      <c r="AR64" s="49" t="str">
        <f t="shared" si="137"/>
        <v/>
      </c>
      <c r="AS64" s="49" t="str">
        <f t="shared" si="137"/>
        <v/>
      </c>
      <c r="AT64" s="49" t="str">
        <f t="shared" si="133"/>
        <v/>
      </c>
      <c r="AU64" s="49" t="str">
        <f t="shared" si="133"/>
        <v/>
      </c>
      <c r="AV64" s="49" t="str">
        <f t="shared" si="133"/>
        <v/>
      </c>
      <c r="AW64" s="49" t="str">
        <f t="shared" si="133"/>
        <v/>
      </c>
      <c r="AX64" s="49" t="str">
        <f t="shared" si="133"/>
        <v/>
      </c>
      <c r="AY64" s="49" t="str">
        <f t="shared" si="133"/>
        <v/>
      </c>
      <c r="AZ64" s="49" t="str">
        <f t="shared" si="133"/>
        <v/>
      </c>
      <c r="BA64" s="49" t="str">
        <f t="shared" si="133"/>
        <v/>
      </c>
      <c r="BB64" s="49" t="str">
        <f t="shared" si="133"/>
        <v/>
      </c>
      <c r="BC64" s="49" t="str">
        <f t="shared" si="133"/>
        <v/>
      </c>
      <c r="BD64" s="49" t="str">
        <f t="shared" si="133"/>
        <v/>
      </c>
      <c r="BE64" s="49" t="str">
        <f t="shared" si="133"/>
        <v/>
      </c>
      <c r="BF64" s="49" t="str">
        <f t="shared" si="133"/>
        <v/>
      </c>
      <c r="BG64" s="49" t="str">
        <f t="shared" si="133"/>
        <v/>
      </c>
      <c r="BH64" s="49" t="str">
        <f t="shared" si="133"/>
        <v/>
      </c>
      <c r="BI64" s="49" t="str">
        <f t="shared" si="134"/>
        <v/>
      </c>
      <c r="BJ64" s="49" t="str">
        <f t="shared" si="134"/>
        <v/>
      </c>
      <c r="BK64" s="49" t="str">
        <f t="shared" si="134"/>
        <v/>
      </c>
      <c r="BL64" s="49" t="str">
        <f t="shared" si="134"/>
        <v/>
      </c>
      <c r="BM64" s="49" t="str">
        <f t="shared" si="134"/>
        <v/>
      </c>
      <c r="BN64" s="49" t="str">
        <f t="shared" si="134"/>
        <v/>
      </c>
      <c r="BO64" s="49" t="str">
        <f t="shared" si="134"/>
        <v/>
      </c>
      <c r="BP64" s="49" t="str">
        <f t="shared" si="134"/>
        <v/>
      </c>
      <c r="BQ64" s="49" t="str">
        <f t="shared" si="134"/>
        <v/>
      </c>
      <c r="BR64" s="49" t="str">
        <f t="shared" si="134"/>
        <v/>
      </c>
      <c r="BS64" s="49" t="str">
        <f t="shared" si="134"/>
        <v/>
      </c>
      <c r="BT64" s="49" t="str">
        <f t="shared" si="134"/>
        <v/>
      </c>
      <c r="BU64" s="49" t="str">
        <f t="shared" si="134"/>
        <v/>
      </c>
      <c r="BV64" s="49" t="str">
        <f t="shared" si="134"/>
        <v/>
      </c>
      <c r="BW64" s="49" t="str">
        <f t="shared" si="134"/>
        <v/>
      </c>
      <c r="BX64" s="49" t="str">
        <f t="shared" si="134"/>
        <v/>
      </c>
      <c r="BY64" s="49" t="str">
        <f t="shared" si="131"/>
        <v/>
      </c>
      <c r="BZ64" s="49" t="str">
        <f t="shared" si="131"/>
        <v/>
      </c>
      <c r="CA64" s="49" t="str">
        <f t="shared" si="131"/>
        <v/>
      </c>
      <c r="CB64" s="49" t="str">
        <f t="shared" si="131"/>
        <v/>
      </c>
      <c r="CC64" s="49" t="str">
        <f t="shared" si="131"/>
        <v/>
      </c>
      <c r="CD64" s="49" t="str">
        <f t="shared" si="131"/>
        <v/>
      </c>
      <c r="CE64" s="49" t="str">
        <f t="shared" si="131"/>
        <v/>
      </c>
      <c r="CF64" s="49" t="str">
        <f t="shared" si="131"/>
        <v/>
      </c>
      <c r="CG64" s="49" t="str">
        <f t="shared" si="131"/>
        <v/>
      </c>
      <c r="CH64" s="49" t="str">
        <f t="shared" si="131"/>
        <v/>
      </c>
      <c r="CI64" s="49" t="str">
        <f t="shared" si="131"/>
        <v/>
      </c>
      <c r="CJ64" s="49" t="str">
        <f t="shared" si="131"/>
        <v/>
      </c>
      <c r="CK64" s="49" t="str">
        <f t="shared" si="131"/>
        <v/>
      </c>
      <c r="CL64" s="49" t="str">
        <f t="shared" si="131"/>
        <v/>
      </c>
      <c r="CM64" s="49" t="str">
        <f t="shared" si="131"/>
        <v/>
      </c>
      <c r="CN64" s="49" t="str">
        <f t="shared" si="135"/>
        <v/>
      </c>
      <c r="CO64" s="49" t="str">
        <f t="shared" si="135"/>
        <v/>
      </c>
      <c r="CP64" s="49" t="str">
        <f t="shared" si="135"/>
        <v/>
      </c>
      <c r="CQ64" s="49" t="str">
        <f t="shared" si="135"/>
        <v/>
      </c>
      <c r="CR64" s="49" t="str">
        <f t="shared" si="135"/>
        <v/>
      </c>
      <c r="CS64" s="49" t="str">
        <f t="shared" si="135"/>
        <v/>
      </c>
      <c r="CT64" s="49" t="str">
        <f t="shared" si="135"/>
        <v/>
      </c>
      <c r="CU64" s="49" t="str">
        <f t="shared" si="135"/>
        <v/>
      </c>
      <c r="CV64" s="49" t="str">
        <f t="shared" si="135"/>
        <v/>
      </c>
      <c r="CW64" s="49" t="str">
        <f t="shared" si="135"/>
        <v/>
      </c>
      <c r="CX64" s="49" t="str">
        <f t="shared" si="135"/>
        <v/>
      </c>
      <c r="CY64" s="49" t="str">
        <f t="shared" si="135"/>
        <v/>
      </c>
      <c r="CZ64" s="49" t="str">
        <f t="shared" si="135"/>
        <v/>
      </c>
      <c r="DA64" s="49" t="str">
        <f t="shared" si="135"/>
        <v/>
      </c>
      <c r="DB64" s="49" t="str">
        <f t="shared" si="135"/>
        <v/>
      </c>
      <c r="DC64" s="49" t="str">
        <f t="shared" si="135"/>
        <v/>
      </c>
      <c r="DD64" s="49" t="str">
        <f t="shared" si="136"/>
        <v/>
      </c>
      <c r="DE64" s="49" t="str">
        <f t="shared" si="136"/>
        <v/>
      </c>
      <c r="DF64" s="49" t="str">
        <f t="shared" si="136"/>
        <v/>
      </c>
      <c r="DG64" s="49" t="str">
        <f t="shared" si="136"/>
        <v/>
      </c>
      <c r="DH64" s="49" t="str">
        <f t="shared" si="136"/>
        <v/>
      </c>
      <c r="DI64" s="49" t="str">
        <f t="shared" si="136"/>
        <v/>
      </c>
      <c r="DJ64" s="49" t="str">
        <f t="shared" si="136"/>
        <v/>
      </c>
      <c r="DK64" s="49" t="str">
        <f t="shared" si="136"/>
        <v/>
      </c>
      <c r="DL64" s="49" t="str">
        <f t="shared" si="136"/>
        <v/>
      </c>
      <c r="DM64" s="49" t="str">
        <f t="shared" si="136"/>
        <v/>
      </c>
      <c r="DN64" s="49" t="str">
        <f t="shared" si="136"/>
        <v/>
      </c>
      <c r="DO64" s="49" t="str">
        <f t="shared" si="136"/>
        <v/>
      </c>
      <c r="DP64" s="49" t="str">
        <f t="shared" si="136"/>
        <v/>
      </c>
      <c r="DQ64" s="49" t="str">
        <f t="shared" si="136"/>
        <v/>
      </c>
      <c r="DR64" s="49" t="str">
        <f t="shared" si="136"/>
        <v/>
      </c>
      <c r="DS64" s="49" t="str">
        <f t="shared" si="136"/>
        <v/>
      </c>
      <c r="DT64" s="49" t="str">
        <f t="shared" si="132"/>
        <v/>
      </c>
      <c r="DU64" s="49" t="str">
        <f t="shared" si="132"/>
        <v/>
      </c>
      <c r="DV64" s="49" t="str">
        <f t="shared" si="132"/>
        <v/>
      </c>
      <c r="DW64" s="49" t="str">
        <f t="shared" si="132"/>
        <v/>
      </c>
      <c r="DX64" s="49" t="str">
        <f t="shared" si="132"/>
        <v/>
      </c>
      <c r="DY64" s="49" t="str">
        <f t="shared" si="132"/>
        <v/>
      </c>
      <c r="DZ64" s="183" t="str">
        <f t="shared" si="37"/>
        <v/>
      </c>
      <c r="EA64" s="49" t="str">
        <f t="shared" si="129"/>
        <v/>
      </c>
      <c r="EB64" s="49" t="str">
        <f t="shared" si="129"/>
        <v/>
      </c>
      <c r="EC64" s="49" t="str">
        <f t="shared" si="129"/>
        <v/>
      </c>
      <c r="ED64" s="49" t="str">
        <f t="shared" si="129"/>
        <v/>
      </c>
      <c r="EE64" s="49" t="str">
        <f t="shared" si="129"/>
        <v/>
      </c>
      <c r="EF64" s="49" t="str">
        <f t="shared" si="129"/>
        <v/>
      </c>
      <c r="EG64" s="49" t="str">
        <f t="shared" si="129"/>
        <v/>
      </c>
      <c r="EH64" s="49" t="str">
        <f t="shared" si="129"/>
        <v/>
      </c>
      <c r="EI64" s="49" t="str">
        <f t="shared" si="129"/>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30"/>
        <v/>
      </c>
      <c r="ER64" s="49" t="str">
        <f t="shared" si="130"/>
        <v/>
      </c>
      <c r="ES64" s="49" t="str">
        <f t="shared" si="130"/>
        <v/>
      </c>
      <c r="ET64" s="49" t="str">
        <f t="shared" si="130"/>
        <v/>
      </c>
      <c r="EU64" s="49" t="str">
        <f t="shared" si="130"/>
        <v/>
      </c>
      <c r="EV64" s="49" t="str">
        <f t="shared" si="130"/>
        <v/>
      </c>
      <c r="EW64" s="49" t="str">
        <f t="shared" si="130"/>
        <v/>
      </c>
      <c r="EX64" s="49" t="str">
        <f t="shared" si="130"/>
        <v/>
      </c>
      <c r="EY64" s="49" t="str">
        <f t="shared" si="130"/>
        <v/>
      </c>
      <c r="EZ64" s="49" t="str">
        <f t="shared" si="130"/>
        <v/>
      </c>
      <c r="FA64" s="49" t="str">
        <f t="shared" si="130"/>
        <v/>
      </c>
      <c r="FB64" s="49" t="str">
        <f t="shared" si="130"/>
        <v/>
      </c>
      <c r="FC64" s="49" t="str">
        <f t="shared" si="130"/>
        <v/>
      </c>
      <c r="FD64" s="49" t="str">
        <f t="shared" si="130"/>
        <v/>
      </c>
      <c r="FE64" s="49" t="str">
        <f t="shared" si="128"/>
        <v/>
      </c>
      <c r="FF64" s="49" t="str">
        <f t="shared" si="119"/>
        <v/>
      </c>
      <c r="FG64" s="49" t="str">
        <f t="shared" si="119"/>
        <v/>
      </c>
      <c r="FH64" s="49" t="str">
        <f t="shared" si="119"/>
        <v/>
      </c>
      <c r="FI64" s="49" t="str">
        <f t="shared" si="119"/>
        <v/>
      </c>
      <c r="FJ64" s="49" t="str">
        <f t="shared" si="119"/>
        <v/>
      </c>
      <c r="FK64" s="49" t="str">
        <f t="shared" si="119"/>
        <v/>
      </c>
      <c r="FL64" s="49" t="str">
        <f t="shared" si="119"/>
        <v/>
      </c>
      <c r="FM64" s="49" t="str">
        <f t="shared" si="119"/>
        <v/>
      </c>
      <c r="FN64" s="49" t="str">
        <f t="shared" si="119"/>
        <v/>
      </c>
      <c r="FO64" s="49" t="str">
        <f t="shared" si="119"/>
        <v/>
      </c>
      <c r="FP64" s="49" t="str">
        <f t="shared" si="119"/>
        <v/>
      </c>
      <c r="FQ64" s="49" t="str">
        <f t="shared" si="108"/>
        <v/>
      </c>
      <c r="FR64" s="49" t="str">
        <f t="shared" si="108"/>
        <v/>
      </c>
      <c r="FS64" s="49" t="str">
        <f t="shared" si="108"/>
        <v/>
      </c>
      <c r="FT64" s="49" t="str">
        <f t="shared" si="108"/>
        <v/>
      </c>
      <c r="FU64" s="49" t="str">
        <f t="shared" si="108"/>
        <v/>
      </c>
      <c r="FV64" s="49" t="str">
        <f t="shared" si="108"/>
        <v/>
      </c>
      <c r="FW64" s="49" t="str">
        <f t="shared" si="108"/>
        <v/>
      </c>
      <c r="FX64" s="49" t="str">
        <f t="shared" si="108"/>
        <v/>
      </c>
      <c r="FY64" s="49" t="str">
        <f t="shared" si="108"/>
        <v/>
      </c>
      <c r="FZ64" s="49" t="str">
        <f t="shared" si="108"/>
        <v/>
      </c>
      <c r="GA64" s="49" t="str">
        <f t="shared" si="108"/>
        <v/>
      </c>
      <c r="GB64" s="49" t="str">
        <f t="shared" si="108"/>
        <v/>
      </c>
      <c r="GC64" s="49" t="str">
        <f t="shared" si="108"/>
        <v/>
      </c>
      <c r="GD64" s="49" t="str">
        <f t="shared" si="108"/>
        <v/>
      </c>
      <c r="GE64" s="49" t="str">
        <f t="shared" si="108"/>
        <v/>
      </c>
      <c r="GF64" s="49" t="str">
        <f t="shared" si="108"/>
        <v/>
      </c>
      <c r="GG64" s="49" t="str">
        <f t="shared" si="109"/>
        <v/>
      </c>
      <c r="GH64" s="49" t="str">
        <f t="shared" si="109"/>
        <v/>
      </c>
      <c r="GI64" s="49" t="str">
        <f t="shared" si="109"/>
        <v/>
      </c>
      <c r="GJ64" s="49" t="str">
        <f t="shared" si="109"/>
        <v/>
      </c>
      <c r="GK64" s="49" t="str">
        <f t="shared" si="109"/>
        <v/>
      </c>
      <c r="GL64" s="49" t="str">
        <f t="shared" si="109"/>
        <v/>
      </c>
      <c r="GM64" s="49" t="str">
        <f t="shared" si="109"/>
        <v/>
      </c>
      <c r="GN64" s="49" t="str">
        <f t="shared" si="109"/>
        <v/>
      </c>
      <c r="GO64" s="49" t="str">
        <f t="shared" si="109"/>
        <v/>
      </c>
      <c r="GP64" s="49" t="str">
        <f t="shared" si="109"/>
        <v/>
      </c>
      <c r="GQ64" s="49" t="str">
        <f t="shared" si="109"/>
        <v/>
      </c>
      <c r="GR64" s="49" t="str">
        <f t="shared" si="109"/>
        <v/>
      </c>
      <c r="GS64" s="49" t="str">
        <f t="shared" si="109"/>
        <v/>
      </c>
      <c r="GT64" s="49" t="str">
        <f t="shared" si="109"/>
        <v/>
      </c>
      <c r="GU64" s="49" t="str">
        <f t="shared" si="109"/>
        <v/>
      </c>
      <c r="GV64" s="49" t="str">
        <f t="shared" si="109"/>
        <v/>
      </c>
      <c r="GW64" s="49" t="str">
        <f t="shared" si="110"/>
        <v/>
      </c>
      <c r="GX64" s="49" t="str">
        <f t="shared" si="110"/>
        <v/>
      </c>
      <c r="GY64" s="49" t="str">
        <f t="shared" si="110"/>
        <v/>
      </c>
      <c r="GZ64" s="49" t="str">
        <f t="shared" si="110"/>
        <v/>
      </c>
      <c r="HA64" s="49" t="str">
        <f t="shared" si="110"/>
        <v/>
      </c>
      <c r="HB64" s="49" t="str">
        <f t="shared" si="110"/>
        <v/>
      </c>
      <c r="HC64" s="49" t="str">
        <f t="shared" si="110"/>
        <v/>
      </c>
      <c r="HD64" s="49" t="str">
        <f t="shared" si="110"/>
        <v/>
      </c>
      <c r="HE64" s="49" t="str">
        <f t="shared" si="110"/>
        <v/>
      </c>
      <c r="HF64" s="49" t="str">
        <f t="shared" si="110"/>
        <v/>
      </c>
      <c r="HG64" s="49" t="str">
        <f t="shared" si="110"/>
        <v/>
      </c>
      <c r="HH64" s="49" t="str">
        <f t="shared" si="110"/>
        <v/>
      </c>
      <c r="HI64" s="49" t="str">
        <f t="shared" si="110"/>
        <v/>
      </c>
      <c r="HJ64" s="49" t="str">
        <f t="shared" si="110"/>
        <v/>
      </c>
      <c r="HK64" s="49" t="str">
        <f t="shared" si="110"/>
        <v/>
      </c>
      <c r="HL64" s="49" t="str">
        <f t="shared" si="110"/>
        <v/>
      </c>
      <c r="HM64" s="49" t="str">
        <f t="shared" si="111"/>
        <v/>
      </c>
      <c r="HN64" s="49" t="str">
        <f t="shared" si="111"/>
        <v/>
      </c>
      <c r="HO64" s="49" t="str">
        <f t="shared" si="111"/>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6"/>
        <v>#N/A</v>
      </c>
      <c r="HX64" s="169" t="e">
        <f t="shared" si="106"/>
        <v>#N/A</v>
      </c>
      <c r="HY64" s="169" t="e">
        <f t="shared" si="106"/>
        <v>#N/A</v>
      </c>
      <c r="HZ64" s="169" t="e">
        <f t="shared" si="106"/>
        <v>#N/A</v>
      </c>
      <c r="IA64" s="169" t="e">
        <f t="shared" si="138"/>
        <v>#N/A</v>
      </c>
      <c r="IB64" s="169" t="e">
        <f t="shared" si="138"/>
        <v>#N/A</v>
      </c>
      <c r="IC64" s="169" t="e">
        <f t="shared" si="138"/>
        <v>#N/A</v>
      </c>
      <c r="ID64" s="169" t="e">
        <f t="shared" si="138"/>
        <v>#N/A</v>
      </c>
      <c r="IE64" s="169" t="e">
        <f t="shared" si="138"/>
        <v>#N/A</v>
      </c>
      <c r="IF64" s="169" t="e">
        <f t="shared" si="138"/>
        <v>#N/A</v>
      </c>
      <c r="IG64" s="169" t="e">
        <f t="shared" si="138"/>
        <v>#N/A</v>
      </c>
      <c r="IH64" s="169" t="e">
        <f t="shared" si="138"/>
        <v>#N/A</v>
      </c>
      <c r="II64" s="169" t="e">
        <f t="shared" si="138"/>
        <v>#N/A</v>
      </c>
      <c r="IJ64" s="169" t="e">
        <f t="shared" si="138"/>
        <v>#N/A</v>
      </c>
      <c r="IK64" s="169" t="e">
        <f t="shared" si="138"/>
        <v>#N/A</v>
      </c>
      <c r="IL64" s="169" t="e">
        <f t="shared" si="138"/>
        <v>#N/A</v>
      </c>
      <c r="IM64" s="169" t="e">
        <f t="shared" si="138"/>
        <v>#N/A</v>
      </c>
      <c r="IN64" s="169" t="e">
        <f t="shared" si="138"/>
        <v>#N/A</v>
      </c>
      <c r="IO64" s="169" t="e">
        <f t="shared" si="138"/>
        <v>#N/A</v>
      </c>
      <c r="IP64" s="169" t="e">
        <f t="shared" si="112"/>
        <v>#N/A</v>
      </c>
      <c r="IQ64" s="169" t="e">
        <f t="shared" si="112"/>
        <v>#N/A</v>
      </c>
      <c r="IR64" s="169" t="e">
        <f t="shared" si="112"/>
        <v>#N/A</v>
      </c>
      <c r="IS64" s="169" t="e">
        <f t="shared" si="112"/>
        <v>#N/A</v>
      </c>
      <c r="IT64" s="169" t="e">
        <f t="shared" si="112"/>
        <v>#N/A</v>
      </c>
      <c r="IU64" s="169" t="e">
        <f t="shared" si="112"/>
        <v>#N/A</v>
      </c>
      <c r="IV64" s="169" t="e">
        <f t="shared" si="112"/>
        <v>#N/A</v>
      </c>
      <c r="IW64" s="169" t="e">
        <f t="shared" si="112"/>
        <v>#N/A</v>
      </c>
      <c r="IX64" s="169" t="e">
        <f t="shared" si="112"/>
        <v>#N/A</v>
      </c>
      <c r="IY64" s="169" t="e">
        <f t="shared" si="112"/>
        <v>#N/A</v>
      </c>
      <c r="IZ64" s="169" t="e">
        <f t="shared" si="112"/>
        <v>#N/A</v>
      </c>
      <c r="JA64" s="169" t="e">
        <f t="shared" si="112"/>
        <v>#N/A</v>
      </c>
      <c r="JB64" s="169" t="e">
        <f t="shared" si="112"/>
        <v>#N/A</v>
      </c>
      <c r="JC64" s="169" t="e">
        <f t="shared" si="112"/>
        <v>#N/A</v>
      </c>
      <c r="JD64" s="169" t="e">
        <f t="shared" si="112"/>
        <v>#N/A</v>
      </c>
      <c r="JE64" s="169" t="e">
        <f t="shared" si="120"/>
        <v>#N/A</v>
      </c>
      <c r="JF64" s="169" t="e">
        <f t="shared" si="120"/>
        <v>#N/A</v>
      </c>
      <c r="JG64" s="169" t="e">
        <f t="shared" si="120"/>
        <v>#N/A</v>
      </c>
      <c r="JH64" s="169" t="e">
        <f t="shared" si="120"/>
        <v>#N/A</v>
      </c>
      <c r="JI64" s="169" t="e">
        <f t="shared" si="120"/>
        <v>#N/A</v>
      </c>
      <c r="JJ64" s="169" t="e">
        <f t="shared" si="120"/>
        <v>#N/A</v>
      </c>
      <c r="JK64" s="169" t="e">
        <f t="shared" si="120"/>
        <v>#N/A</v>
      </c>
      <c r="JL64" s="169" t="e">
        <f t="shared" si="120"/>
        <v>#N/A</v>
      </c>
      <c r="JM64" s="169" t="e">
        <f t="shared" si="120"/>
        <v>#N/A</v>
      </c>
      <c r="JN64" s="169" t="e">
        <f t="shared" si="120"/>
        <v>#N/A</v>
      </c>
      <c r="JO64" s="169" t="e">
        <f t="shared" si="120"/>
        <v>#N/A</v>
      </c>
      <c r="JP64" s="169" t="e">
        <f t="shared" si="120"/>
        <v>#N/A</v>
      </c>
      <c r="JQ64" s="169" t="e">
        <f t="shared" si="120"/>
        <v>#N/A</v>
      </c>
      <c r="JR64" s="169" t="e">
        <f t="shared" si="120"/>
        <v>#N/A</v>
      </c>
      <c r="JS64" s="169" t="e">
        <f t="shared" si="120"/>
        <v>#N/A</v>
      </c>
      <c r="JT64" s="169" t="e">
        <f t="shared" si="113"/>
        <v>#N/A</v>
      </c>
      <c r="JU64" s="169" t="e">
        <f t="shared" si="113"/>
        <v>#N/A</v>
      </c>
      <c r="JV64" s="169" t="e">
        <f t="shared" si="113"/>
        <v>#N/A</v>
      </c>
      <c r="JW64" s="169" t="e">
        <f t="shared" si="113"/>
        <v>#N/A</v>
      </c>
      <c r="JX64" s="169" t="e">
        <f t="shared" si="113"/>
        <v>#N/A</v>
      </c>
      <c r="JY64" s="169" t="e">
        <f t="shared" si="113"/>
        <v>#N/A</v>
      </c>
      <c r="JZ64" s="169" t="e">
        <f t="shared" si="113"/>
        <v>#N/A</v>
      </c>
      <c r="KA64" s="169" t="e">
        <f t="shared" si="113"/>
        <v>#N/A</v>
      </c>
      <c r="KB64" s="169" t="e">
        <f t="shared" si="113"/>
        <v>#N/A</v>
      </c>
      <c r="KC64" s="169" t="e">
        <f t="shared" si="113"/>
        <v>#N/A</v>
      </c>
      <c r="KD64" s="169" t="e">
        <f t="shared" si="113"/>
        <v>#N/A</v>
      </c>
      <c r="KE64" s="169" t="e">
        <f t="shared" si="113"/>
        <v>#N/A</v>
      </c>
      <c r="KF64" s="169" t="e">
        <f t="shared" si="113"/>
        <v>#N/A</v>
      </c>
      <c r="KG64" s="169" t="e">
        <f t="shared" si="113"/>
        <v>#N/A</v>
      </c>
      <c r="KH64" s="169" t="e">
        <f t="shared" si="113"/>
        <v>#N/A</v>
      </c>
      <c r="KI64" s="169" t="e">
        <f t="shared" si="113"/>
        <v>#N/A</v>
      </c>
      <c r="KJ64" s="169" t="e">
        <f t="shared" si="121"/>
        <v>#N/A</v>
      </c>
      <c r="KK64" s="169" t="e">
        <f t="shared" si="121"/>
        <v>#N/A</v>
      </c>
      <c r="KL64" s="169" t="e">
        <f t="shared" si="121"/>
        <v>#N/A</v>
      </c>
      <c r="KM64" s="169" t="e">
        <f t="shared" si="121"/>
        <v>#N/A</v>
      </c>
      <c r="KN64" s="169" t="e">
        <f t="shared" si="121"/>
        <v>#N/A</v>
      </c>
      <c r="KO64" s="169" t="e">
        <f t="shared" si="121"/>
        <v>#N/A</v>
      </c>
      <c r="KP64" s="169" t="e">
        <f t="shared" si="121"/>
        <v>#N/A</v>
      </c>
      <c r="KQ64" s="169" t="e">
        <f t="shared" si="121"/>
        <v>#N/A</v>
      </c>
      <c r="KR64" s="169" t="e">
        <f t="shared" si="121"/>
        <v>#N/A</v>
      </c>
      <c r="KS64" s="169" t="e">
        <f t="shared" si="121"/>
        <v>#N/A</v>
      </c>
      <c r="KT64" s="169" t="e">
        <f t="shared" si="121"/>
        <v>#N/A</v>
      </c>
      <c r="KU64" s="169" t="e">
        <f t="shared" si="121"/>
        <v>#N/A</v>
      </c>
      <c r="KV64" s="169" t="e">
        <f t="shared" si="121"/>
        <v>#N/A</v>
      </c>
      <c r="KW64" s="169" t="e">
        <f t="shared" si="121"/>
        <v>#N/A</v>
      </c>
      <c r="KX64" s="169" t="e">
        <f t="shared" si="121"/>
        <v>#N/A</v>
      </c>
      <c r="KY64" s="169" t="e">
        <f t="shared" si="121"/>
        <v>#N/A</v>
      </c>
      <c r="KZ64" s="169" t="e">
        <f t="shared" si="114"/>
        <v>#N/A</v>
      </c>
      <c r="LA64" s="169" t="e">
        <f t="shared" si="114"/>
        <v>#N/A</v>
      </c>
      <c r="LB64" s="169" t="e">
        <f t="shared" si="114"/>
        <v>#N/A</v>
      </c>
      <c r="LC64" s="169" t="e">
        <f t="shared" si="114"/>
        <v>#N/A</v>
      </c>
      <c r="LD64" s="169" t="e">
        <f t="shared" si="114"/>
        <v>#N/A</v>
      </c>
      <c r="LE64" s="169" t="e">
        <f t="shared" si="114"/>
        <v>#N/A</v>
      </c>
      <c r="LF64" s="169" t="e">
        <f t="shared" si="114"/>
        <v>#N/A</v>
      </c>
      <c r="LG64" s="169" t="e">
        <f t="shared" si="114"/>
        <v>#N/A</v>
      </c>
      <c r="LH64" s="169" t="e">
        <f t="shared" si="114"/>
        <v>#N/A</v>
      </c>
      <c r="LI64" s="169" t="e">
        <f t="shared" si="114"/>
        <v>#N/A</v>
      </c>
      <c r="LJ64" s="169" t="e">
        <f t="shared" si="114"/>
        <v>#N/A</v>
      </c>
      <c r="LK64" s="169" t="e">
        <f t="shared" si="114"/>
        <v>#N/A</v>
      </c>
      <c r="LL64" s="169" t="e">
        <f t="shared" si="114"/>
        <v>#N/A</v>
      </c>
      <c r="LM64" s="169" t="e">
        <f t="shared" si="114"/>
        <v>#N/A</v>
      </c>
      <c r="LN64" s="169" t="e">
        <f t="shared" si="114"/>
        <v>#N/A</v>
      </c>
      <c r="LO64" s="169" t="e">
        <f t="shared" si="122"/>
        <v>#N/A</v>
      </c>
      <c r="LP64" s="169" t="e">
        <f t="shared" si="122"/>
        <v>#N/A</v>
      </c>
      <c r="LQ64" s="169" t="e">
        <f t="shared" si="123"/>
        <v>#N/A</v>
      </c>
      <c r="LR64" s="169" t="e">
        <f t="shared" si="123"/>
        <v>#N/A</v>
      </c>
      <c r="LS64" s="169" t="e">
        <f t="shared" si="123"/>
        <v>#N/A</v>
      </c>
      <c r="LT64" s="169" t="e">
        <f t="shared" si="123"/>
        <v>#N/A</v>
      </c>
      <c r="LU64" s="169" t="e">
        <f t="shared" si="123"/>
        <v>#N/A</v>
      </c>
      <c r="LV64" s="169" t="e">
        <f t="shared" si="123"/>
        <v>#N/A</v>
      </c>
      <c r="LW64" s="169" t="e">
        <f t="shared" si="123"/>
        <v>#N/A</v>
      </c>
      <c r="LX64" s="169" t="e">
        <f t="shared" si="123"/>
        <v>#N/A</v>
      </c>
      <c r="LY64" s="169" t="e">
        <f t="shared" si="123"/>
        <v>#N/A</v>
      </c>
      <c r="LZ64" s="169" t="e">
        <f t="shared" si="123"/>
        <v>#N/A</v>
      </c>
      <c r="MA64" s="169" t="e">
        <f t="shared" si="123"/>
        <v>#N/A</v>
      </c>
      <c r="MB64" s="169" t="e">
        <f t="shared" si="123"/>
        <v>#N/A</v>
      </c>
      <c r="MC64" s="169" t="e">
        <f t="shared" si="123"/>
        <v>#N/A</v>
      </c>
      <c r="MD64" s="169" t="e">
        <f t="shared" si="123"/>
        <v>#N/A</v>
      </c>
      <c r="ME64" s="169" t="e">
        <f t="shared" si="123"/>
        <v>#N/A</v>
      </c>
      <c r="MF64" s="169" t="e">
        <f t="shared" si="115"/>
        <v>#N/A</v>
      </c>
      <c r="MG64" s="169" t="e">
        <f t="shared" si="115"/>
        <v>#N/A</v>
      </c>
      <c r="MH64" s="169" t="e">
        <f t="shared" si="115"/>
        <v>#N/A</v>
      </c>
      <c r="MI64" s="169" t="e">
        <f t="shared" si="115"/>
        <v>#N/A</v>
      </c>
      <c r="MJ64" s="169" t="e">
        <f t="shared" si="115"/>
        <v>#N/A</v>
      </c>
      <c r="MK64" s="169" t="e">
        <f t="shared" si="115"/>
        <v>#N/A</v>
      </c>
      <c r="ML64" s="169" t="e">
        <f t="shared" si="115"/>
        <v>#N/A</v>
      </c>
      <c r="MM64" s="169" t="e">
        <f t="shared" si="115"/>
        <v>#N/A</v>
      </c>
      <c r="MN64" s="169" t="e">
        <f t="shared" si="115"/>
        <v>#N/A</v>
      </c>
      <c r="MO64" s="169" t="e">
        <f t="shared" si="115"/>
        <v>#N/A</v>
      </c>
      <c r="MP64" s="169" t="e">
        <f t="shared" si="115"/>
        <v>#N/A</v>
      </c>
      <c r="MQ64" s="169" t="e">
        <f t="shared" si="115"/>
        <v>#N/A</v>
      </c>
      <c r="MR64" s="169" t="e">
        <f t="shared" si="115"/>
        <v>#N/A</v>
      </c>
      <c r="MS64" s="169" t="e">
        <f t="shared" si="115"/>
        <v>#N/A</v>
      </c>
      <c r="MT64" s="169" t="e">
        <f t="shared" si="115"/>
        <v>#N/A</v>
      </c>
      <c r="MU64" s="169" t="e">
        <f t="shared" si="115"/>
        <v>#N/A</v>
      </c>
      <c r="MV64" s="169" t="e">
        <f t="shared" si="124"/>
        <v>#N/A</v>
      </c>
      <c r="MW64" s="169" t="e">
        <f t="shared" si="124"/>
        <v>#N/A</v>
      </c>
      <c r="MX64" s="169" t="e">
        <f t="shared" si="124"/>
        <v>#N/A</v>
      </c>
      <c r="MY64" s="169" t="e">
        <f t="shared" si="124"/>
        <v>#N/A</v>
      </c>
      <c r="MZ64" s="169" t="e">
        <f t="shared" si="124"/>
        <v>#N/A</v>
      </c>
      <c r="NA64" s="169" t="e">
        <f t="shared" si="124"/>
        <v>#N/A</v>
      </c>
      <c r="NB64" s="169" t="e">
        <f t="shared" si="124"/>
        <v>#N/A</v>
      </c>
      <c r="NC64" s="169" t="e">
        <f t="shared" si="124"/>
        <v>#N/A</v>
      </c>
      <c r="ND64" s="169" t="e">
        <f t="shared" si="124"/>
        <v>#N/A</v>
      </c>
      <c r="NE64" s="169" t="e">
        <f t="shared" si="124"/>
        <v>#N/A</v>
      </c>
      <c r="NF64" s="169" t="e">
        <f t="shared" si="124"/>
        <v>#N/A</v>
      </c>
      <c r="NG64" s="169" t="e">
        <f t="shared" si="124"/>
        <v>#N/A</v>
      </c>
      <c r="NH64" s="169" t="e">
        <f t="shared" si="124"/>
        <v>#N/A</v>
      </c>
      <c r="NI64" s="169" t="e">
        <f t="shared" si="124"/>
        <v>#N/A</v>
      </c>
      <c r="NJ64" s="169" t="e">
        <f t="shared" si="124"/>
        <v>#N/A</v>
      </c>
      <c r="NK64" s="169" t="e">
        <f t="shared" si="124"/>
        <v>#N/A</v>
      </c>
      <c r="NL64" s="169" t="e">
        <f t="shared" si="116"/>
        <v>#N/A</v>
      </c>
      <c r="NM64" s="169" t="e">
        <f t="shared" si="116"/>
        <v>#N/A</v>
      </c>
      <c r="NN64" s="169" t="e">
        <f t="shared" si="116"/>
        <v>#N/A</v>
      </c>
      <c r="NO64" s="169" t="e">
        <f t="shared" si="116"/>
        <v>#N/A</v>
      </c>
      <c r="NP64" s="169" t="e">
        <f t="shared" si="116"/>
        <v>#N/A</v>
      </c>
      <c r="NQ64" s="169" t="e">
        <f t="shared" si="116"/>
        <v>#N/A</v>
      </c>
      <c r="NR64" s="169" t="e">
        <f t="shared" si="116"/>
        <v>#N/A</v>
      </c>
      <c r="NS64" s="169" t="e">
        <f t="shared" si="116"/>
        <v>#N/A</v>
      </c>
      <c r="NT64" s="169" t="e">
        <f t="shared" si="116"/>
        <v>#N/A</v>
      </c>
      <c r="NU64" s="169" t="e">
        <f t="shared" si="116"/>
        <v>#N/A</v>
      </c>
      <c r="NV64" s="169" t="e">
        <f t="shared" si="116"/>
        <v>#N/A</v>
      </c>
      <c r="NW64" s="169" t="e">
        <f t="shared" si="116"/>
        <v>#N/A</v>
      </c>
      <c r="NX64" s="169" t="e">
        <f t="shared" si="116"/>
        <v>#N/A</v>
      </c>
      <c r="NY64" s="169" t="e">
        <f t="shared" si="116"/>
        <v>#N/A</v>
      </c>
      <c r="NZ64" s="169" t="e">
        <f t="shared" si="116"/>
        <v>#N/A</v>
      </c>
      <c r="OA64" s="169" t="e">
        <f t="shared" si="125"/>
        <v>#N/A</v>
      </c>
      <c r="OB64" s="169" t="e">
        <f t="shared" si="125"/>
        <v>#N/A</v>
      </c>
      <c r="OC64" s="169" t="e">
        <f t="shared" si="126"/>
        <v>#N/A</v>
      </c>
      <c r="OD64" s="169" t="e">
        <f t="shared" si="126"/>
        <v>#N/A</v>
      </c>
      <c r="OE64" s="169" t="e">
        <f t="shared" si="126"/>
        <v>#N/A</v>
      </c>
      <c r="OF64" s="169" t="e">
        <f t="shared" si="126"/>
        <v>#N/A</v>
      </c>
      <c r="OG64" s="169" t="e">
        <f t="shared" si="126"/>
        <v>#N/A</v>
      </c>
      <c r="OH64" s="169" t="e">
        <f t="shared" si="126"/>
        <v>#N/A</v>
      </c>
      <c r="OI64" s="169" t="e">
        <f t="shared" si="126"/>
        <v>#N/A</v>
      </c>
      <c r="OJ64" s="169" t="e">
        <f t="shared" si="126"/>
        <v>#N/A</v>
      </c>
      <c r="OK64" s="169" t="e">
        <f t="shared" si="126"/>
        <v>#N/A</v>
      </c>
      <c r="OL64" s="169" t="e">
        <f t="shared" si="126"/>
        <v>#N/A</v>
      </c>
      <c r="OM64" s="169" t="e">
        <f t="shared" si="126"/>
        <v>#N/A</v>
      </c>
      <c r="ON64" s="169" t="e">
        <f t="shared" si="126"/>
        <v>#N/A</v>
      </c>
      <c r="OO64" s="169" t="e">
        <f t="shared" si="126"/>
        <v>#N/A</v>
      </c>
      <c r="OP64" s="169" t="e">
        <f t="shared" si="126"/>
        <v>#N/A</v>
      </c>
      <c r="OQ64" s="169" t="e">
        <f t="shared" si="126"/>
        <v>#N/A</v>
      </c>
      <c r="OR64" s="169" t="e">
        <f t="shared" si="117"/>
        <v>#N/A</v>
      </c>
      <c r="OS64" s="169" t="e">
        <f t="shared" si="117"/>
        <v>#N/A</v>
      </c>
      <c r="OT64" s="169" t="e">
        <f t="shared" si="117"/>
        <v>#N/A</v>
      </c>
      <c r="OU64" s="169" t="e">
        <f t="shared" si="117"/>
        <v>#N/A</v>
      </c>
      <c r="OV64" s="169" t="e">
        <f t="shared" si="117"/>
        <v>#N/A</v>
      </c>
      <c r="OW64" s="169" t="e">
        <f t="shared" si="117"/>
        <v>#N/A</v>
      </c>
      <c r="OX64" s="169" t="e">
        <f t="shared" si="117"/>
        <v>#N/A</v>
      </c>
      <c r="OY64" s="169" t="e">
        <f t="shared" si="117"/>
        <v>#N/A</v>
      </c>
      <c r="OZ64" s="169" t="e">
        <f t="shared" si="117"/>
        <v>#N/A</v>
      </c>
      <c r="PA64" s="169" t="e">
        <f t="shared" si="117"/>
        <v>#N/A</v>
      </c>
      <c r="PB64" s="169" t="e">
        <f t="shared" si="117"/>
        <v>#N/A</v>
      </c>
      <c r="PC64" s="169" t="e">
        <f t="shared" si="117"/>
        <v>#N/A</v>
      </c>
      <c r="PD64" s="169" t="e">
        <f t="shared" si="117"/>
        <v>#N/A</v>
      </c>
      <c r="PE64" s="169" t="e">
        <f t="shared" si="117"/>
        <v>#N/A</v>
      </c>
      <c r="PF64" s="169" t="e">
        <f t="shared" si="117"/>
        <v>#N/A</v>
      </c>
      <c r="PG64" s="169" t="e">
        <f t="shared" si="117"/>
        <v>#N/A</v>
      </c>
      <c r="PH64" s="169" t="e">
        <f t="shared" si="127"/>
        <v>#N/A</v>
      </c>
      <c r="PI64" s="169" t="e">
        <f t="shared" si="127"/>
        <v>#N/A</v>
      </c>
      <c r="PJ64" s="169" t="e">
        <f t="shared" si="127"/>
        <v>#N/A</v>
      </c>
      <c r="PK64" s="169" t="e">
        <f t="shared" si="127"/>
        <v>#N/A</v>
      </c>
      <c r="PL64" s="169" t="e">
        <f t="shared" si="127"/>
        <v>#N/A</v>
      </c>
      <c r="PM64" s="169" t="e">
        <f t="shared" si="127"/>
        <v>#N/A</v>
      </c>
      <c r="PN64" s="169" t="e">
        <f t="shared" si="127"/>
        <v>#N/A</v>
      </c>
      <c r="PO64" s="169" t="e">
        <f t="shared" si="127"/>
        <v>#N/A</v>
      </c>
    </row>
    <row r="65" spans="1:431" hidden="1" x14ac:dyDescent="0.75">
      <c r="A65" s="390"/>
      <c r="B65" s="396" t="str">
        <f>IF($R65="","",ROUND(_xlfn.NORM.INV(ABS(VLOOKUP($T$1,VLookups!$A$43:$B$44,2,FALSE)-B$2),$N65,$R65),0))</f>
        <v/>
      </c>
      <c r="C65" s="403" t="str">
        <f t="shared" si="96"/>
        <v/>
      </c>
      <c r="D65" s="404" t="str">
        <f t="shared" si="97"/>
        <v/>
      </c>
      <c r="E65" s="109"/>
      <c r="F65" s="117"/>
      <c r="G65" s="122" t="str">
        <f t="shared" si="32"/>
        <v/>
      </c>
      <c r="H65" s="95"/>
      <c r="I65" s="122" t="str">
        <f t="shared" si="33"/>
        <v/>
      </c>
      <c r="J65" s="117"/>
      <c r="K65" s="110"/>
      <c r="L65" s="124" t="str">
        <f t="shared" si="0"/>
        <v/>
      </c>
      <c r="M65" s="124" t="str">
        <f t="shared" si="1"/>
        <v/>
      </c>
      <c r="N65" s="73" t="str">
        <f t="shared" si="34"/>
        <v/>
      </c>
      <c r="O65" s="23"/>
      <c r="P65" s="57"/>
      <c r="Q65" s="280"/>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5"/>
        <v/>
      </c>
      <c r="AD65" s="49" t="str">
        <f t="shared" si="137"/>
        <v/>
      </c>
      <c r="AE65" s="49" t="str">
        <f t="shared" si="137"/>
        <v/>
      </c>
      <c r="AF65" s="49" t="str">
        <f t="shared" si="137"/>
        <v/>
      </c>
      <c r="AG65" s="49" t="str">
        <f t="shared" si="137"/>
        <v/>
      </c>
      <c r="AH65" s="49" t="str">
        <f t="shared" si="137"/>
        <v/>
      </c>
      <c r="AI65" s="49" t="str">
        <f t="shared" si="137"/>
        <v/>
      </c>
      <c r="AJ65" s="49" t="str">
        <f t="shared" si="137"/>
        <v/>
      </c>
      <c r="AK65" s="49" t="str">
        <f t="shared" si="137"/>
        <v/>
      </c>
      <c r="AL65" s="49" t="str">
        <f t="shared" si="137"/>
        <v/>
      </c>
      <c r="AM65" s="49" t="str">
        <f t="shared" si="137"/>
        <v/>
      </c>
      <c r="AN65" s="49" t="str">
        <f t="shared" si="137"/>
        <v/>
      </c>
      <c r="AO65" s="49" t="str">
        <f t="shared" si="137"/>
        <v/>
      </c>
      <c r="AP65" s="49" t="str">
        <f t="shared" si="137"/>
        <v/>
      </c>
      <c r="AQ65" s="49" t="str">
        <f t="shared" si="137"/>
        <v/>
      </c>
      <c r="AR65" s="49" t="str">
        <f t="shared" si="137"/>
        <v/>
      </c>
      <c r="AS65" s="49" t="str">
        <f t="shared" si="137"/>
        <v/>
      </c>
      <c r="AT65" s="49" t="str">
        <f t="shared" si="133"/>
        <v/>
      </c>
      <c r="AU65" s="49" t="str">
        <f t="shared" si="133"/>
        <v/>
      </c>
      <c r="AV65" s="49" t="str">
        <f t="shared" si="133"/>
        <v/>
      </c>
      <c r="AW65" s="49" t="str">
        <f t="shared" si="133"/>
        <v/>
      </c>
      <c r="AX65" s="49" t="str">
        <f t="shared" si="133"/>
        <v/>
      </c>
      <c r="AY65" s="49" t="str">
        <f t="shared" si="133"/>
        <v/>
      </c>
      <c r="AZ65" s="49" t="str">
        <f t="shared" si="133"/>
        <v/>
      </c>
      <c r="BA65" s="49" t="str">
        <f t="shared" si="133"/>
        <v/>
      </c>
      <c r="BB65" s="49" t="str">
        <f t="shared" si="133"/>
        <v/>
      </c>
      <c r="BC65" s="49" t="str">
        <f t="shared" si="133"/>
        <v/>
      </c>
      <c r="BD65" s="49" t="str">
        <f t="shared" si="133"/>
        <v/>
      </c>
      <c r="BE65" s="49" t="str">
        <f t="shared" si="133"/>
        <v/>
      </c>
      <c r="BF65" s="49" t="str">
        <f t="shared" si="133"/>
        <v/>
      </c>
      <c r="BG65" s="49" t="str">
        <f t="shared" si="133"/>
        <v/>
      </c>
      <c r="BH65" s="49" t="str">
        <f t="shared" si="133"/>
        <v/>
      </c>
      <c r="BI65" s="49" t="str">
        <f t="shared" si="134"/>
        <v/>
      </c>
      <c r="BJ65" s="49" t="str">
        <f t="shared" si="134"/>
        <v/>
      </c>
      <c r="BK65" s="49" t="str">
        <f t="shared" si="134"/>
        <v/>
      </c>
      <c r="BL65" s="49" t="str">
        <f t="shared" si="134"/>
        <v/>
      </c>
      <c r="BM65" s="49" t="str">
        <f t="shared" si="134"/>
        <v/>
      </c>
      <c r="BN65" s="49" t="str">
        <f t="shared" si="134"/>
        <v/>
      </c>
      <c r="BO65" s="49" t="str">
        <f t="shared" si="134"/>
        <v/>
      </c>
      <c r="BP65" s="49" t="str">
        <f t="shared" si="134"/>
        <v/>
      </c>
      <c r="BQ65" s="49" t="str">
        <f t="shared" si="134"/>
        <v/>
      </c>
      <c r="BR65" s="49" t="str">
        <f t="shared" si="134"/>
        <v/>
      </c>
      <c r="BS65" s="49" t="str">
        <f t="shared" si="134"/>
        <v/>
      </c>
      <c r="BT65" s="49" t="str">
        <f t="shared" si="134"/>
        <v/>
      </c>
      <c r="BU65" s="49" t="str">
        <f t="shared" si="134"/>
        <v/>
      </c>
      <c r="BV65" s="49" t="str">
        <f t="shared" si="134"/>
        <v/>
      </c>
      <c r="BW65" s="49" t="str">
        <f t="shared" si="134"/>
        <v/>
      </c>
      <c r="BX65" s="49" t="str">
        <f t="shared" si="134"/>
        <v/>
      </c>
      <c r="BY65" s="49" t="str">
        <f t="shared" si="131"/>
        <v/>
      </c>
      <c r="BZ65" s="49" t="str">
        <f t="shared" si="131"/>
        <v/>
      </c>
      <c r="CA65" s="49" t="str">
        <f t="shared" si="131"/>
        <v/>
      </c>
      <c r="CB65" s="49" t="str">
        <f t="shared" si="131"/>
        <v/>
      </c>
      <c r="CC65" s="49" t="str">
        <f t="shared" si="131"/>
        <v/>
      </c>
      <c r="CD65" s="49" t="str">
        <f t="shared" si="131"/>
        <v/>
      </c>
      <c r="CE65" s="49" t="str">
        <f t="shared" si="131"/>
        <v/>
      </c>
      <c r="CF65" s="49" t="str">
        <f t="shared" si="131"/>
        <v/>
      </c>
      <c r="CG65" s="49" t="str">
        <f t="shared" si="131"/>
        <v/>
      </c>
      <c r="CH65" s="49" t="str">
        <f t="shared" si="131"/>
        <v/>
      </c>
      <c r="CI65" s="49" t="str">
        <f t="shared" si="131"/>
        <v/>
      </c>
      <c r="CJ65" s="49" t="str">
        <f t="shared" si="131"/>
        <v/>
      </c>
      <c r="CK65" s="49" t="str">
        <f t="shared" si="131"/>
        <v/>
      </c>
      <c r="CL65" s="49" t="str">
        <f t="shared" si="131"/>
        <v/>
      </c>
      <c r="CM65" s="49" t="str">
        <f t="shared" si="131"/>
        <v/>
      </c>
      <c r="CN65" s="49" t="str">
        <f t="shared" si="135"/>
        <v/>
      </c>
      <c r="CO65" s="49" t="str">
        <f t="shared" si="135"/>
        <v/>
      </c>
      <c r="CP65" s="49" t="str">
        <f t="shared" si="135"/>
        <v/>
      </c>
      <c r="CQ65" s="49" t="str">
        <f t="shared" si="135"/>
        <v/>
      </c>
      <c r="CR65" s="49" t="str">
        <f t="shared" si="135"/>
        <v/>
      </c>
      <c r="CS65" s="49" t="str">
        <f t="shared" si="135"/>
        <v/>
      </c>
      <c r="CT65" s="49" t="str">
        <f t="shared" si="135"/>
        <v/>
      </c>
      <c r="CU65" s="49" t="str">
        <f t="shared" si="135"/>
        <v/>
      </c>
      <c r="CV65" s="49" t="str">
        <f t="shared" si="135"/>
        <v/>
      </c>
      <c r="CW65" s="49" t="str">
        <f t="shared" si="135"/>
        <v/>
      </c>
      <c r="CX65" s="49" t="str">
        <f t="shared" si="135"/>
        <v/>
      </c>
      <c r="CY65" s="49" t="str">
        <f t="shared" si="135"/>
        <v/>
      </c>
      <c r="CZ65" s="49" t="str">
        <f t="shared" si="135"/>
        <v/>
      </c>
      <c r="DA65" s="49" t="str">
        <f t="shared" si="135"/>
        <v/>
      </c>
      <c r="DB65" s="49" t="str">
        <f t="shared" si="135"/>
        <v/>
      </c>
      <c r="DC65" s="49" t="str">
        <f t="shared" si="135"/>
        <v/>
      </c>
      <c r="DD65" s="49" t="str">
        <f t="shared" si="136"/>
        <v/>
      </c>
      <c r="DE65" s="49" t="str">
        <f t="shared" si="136"/>
        <v/>
      </c>
      <c r="DF65" s="49" t="str">
        <f t="shared" si="136"/>
        <v/>
      </c>
      <c r="DG65" s="49" t="str">
        <f t="shared" si="136"/>
        <v/>
      </c>
      <c r="DH65" s="49" t="str">
        <f t="shared" si="136"/>
        <v/>
      </c>
      <c r="DI65" s="49" t="str">
        <f t="shared" si="136"/>
        <v/>
      </c>
      <c r="DJ65" s="49" t="str">
        <f t="shared" si="136"/>
        <v/>
      </c>
      <c r="DK65" s="49" t="str">
        <f t="shared" si="136"/>
        <v/>
      </c>
      <c r="DL65" s="49" t="str">
        <f t="shared" si="136"/>
        <v/>
      </c>
      <c r="DM65" s="49" t="str">
        <f t="shared" si="136"/>
        <v/>
      </c>
      <c r="DN65" s="49" t="str">
        <f t="shared" si="136"/>
        <v/>
      </c>
      <c r="DO65" s="49" t="str">
        <f t="shared" si="136"/>
        <v/>
      </c>
      <c r="DP65" s="49" t="str">
        <f t="shared" si="136"/>
        <v/>
      </c>
      <c r="DQ65" s="49" t="str">
        <f t="shared" si="136"/>
        <v/>
      </c>
      <c r="DR65" s="49" t="str">
        <f t="shared" si="136"/>
        <v/>
      </c>
      <c r="DS65" s="49" t="str">
        <f t="shared" si="136"/>
        <v/>
      </c>
      <c r="DT65" s="49" t="str">
        <f t="shared" si="132"/>
        <v/>
      </c>
      <c r="DU65" s="49" t="str">
        <f t="shared" si="132"/>
        <v/>
      </c>
      <c r="DV65" s="49" t="str">
        <f t="shared" si="132"/>
        <v/>
      </c>
      <c r="DW65" s="49" t="str">
        <f t="shared" si="132"/>
        <v/>
      </c>
      <c r="DX65" s="49" t="str">
        <f t="shared" si="132"/>
        <v/>
      </c>
      <c r="DY65" s="49" t="str">
        <f t="shared" si="132"/>
        <v/>
      </c>
      <c r="DZ65" s="183" t="str">
        <f t="shared" si="37"/>
        <v/>
      </c>
      <c r="EA65" s="49" t="str">
        <f t="shared" si="129"/>
        <v/>
      </c>
      <c r="EB65" s="49" t="str">
        <f t="shared" si="129"/>
        <v/>
      </c>
      <c r="EC65" s="49" t="str">
        <f t="shared" si="129"/>
        <v/>
      </c>
      <c r="ED65" s="49" t="str">
        <f t="shared" si="129"/>
        <v/>
      </c>
      <c r="EE65" s="49" t="str">
        <f t="shared" si="129"/>
        <v/>
      </c>
      <c r="EF65" s="49" t="str">
        <f t="shared" si="129"/>
        <v/>
      </c>
      <c r="EG65" s="49" t="str">
        <f t="shared" si="129"/>
        <v/>
      </c>
      <c r="EH65" s="49" t="str">
        <f t="shared" si="129"/>
        <v/>
      </c>
      <c r="EI65" s="49" t="str">
        <f t="shared" si="129"/>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30"/>
        <v/>
      </c>
      <c r="ER65" s="49" t="str">
        <f t="shared" si="130"/>
        <v/>
      </c>
      <c r="ES65" s="49" t="str">
        <f t="shared" si="130"/>
        <v/>
      </c>
      <c r="ET65" s="49" t="str">
        <f t="shared" si="130"/>
        <v/>
      </c>
      <c r="EU65" s="49" t="str">
        <f t="shared" si="130"/>
        <v/>
      </c>
      <c r="EV65" s="49" t="str">
        <f t="shared" si="130"/>
        <v/>
      </c>
      <c r="EW65" s="49" t="str">
        <f t="shared" si="130"/>
        <v/>
      </c>
      <c r="EX65" s="49" t="str">
        <f t="shared" si="130"/>
        <v/>
      </c>
      <c r="EY65" s="49" t="str">
        <f t="shared" si="130"/>
        <v/>
      </c>
      <c r="EZ65" s="49" t="str">
        <f t="shared" si="130"/>
        <v/>
      </c>
      <c r="FA65" s="49" t="str">
        <f t="shared" si="130"/>
        <v/>
      </c>
      <c r="FB65" s="49" t="str">
        <f t="shared" si="130"/>
        <v/>
      </c>
      <c r="FC65" s="49" t="str">
        <f t="shared" si="130"/>
        <v/>
      </c>
      <c r="FD65" s="49" t="str">
        <f t="shared" si="130"/>
        <v/>
      </c>
      <c r="FE65" s="49" t="str">
        <f t="shared" si="128"/>
        <v/>
      </c>
      <c r="FF65" s="49" t="str">
        <f t="shared" si="119"/>
        <v/>
      </c>
      <c r="FG65" s="49" t="str">
        <f t="shared" si="119"/>
        <v/>
      </c>
      <c r="FH65" s="49" t="str">
        <f t="shared" si="119"/>
        <v/>
      </c>
      <c r="FI65" s="49" t="str">
        <f t="shared" si="119"/>
        <v/>
      </c>
      <c r="FJ65" s="49" t="str">
        <f t="shared" si="119"/>
        <v/>
      </c>
      <c r="FK65" s="49" t="str">
        <f t="shared" si="119"/>
        <v/>
      </c>
      <c r="FL65" s="49" t="str">
        <f t="shared" si="119"/>
        <v/>
      </c>
      <c r="FM65" s="49" t="str">
        <f t="shared" si="119"/>
        <v/>
      </c>
      <c r="FN65" s="49" t="str">
        <f t="shared" si="119"/>
        <v/>
      </c>
      <c r="FO65" s="49" t="str">
        <f t="shared" si="119"/>
        <v/>
      </c>
      <c r="FP65" s="49" t="str">
        <f t="shared" si="119"/>
        <v/>
      </c>
      <c r="FQ65" s="49" t="str">
        <f t="shared" si="108"/>
        <v/>
      </c>
      <c r="FR65" s="49" t="str">
        <f t="shared" si="108"/>
        <v/>
      </c>
      <c r="FS65" s="49" t="str">
        <f t="shared" si="108"/>
        <v/>
      </c>
      <c r="FT65" s="49" t="str">
        <f t="shared" si="108"/>
        <v/>
      </c>
      <c r="FU65" s="49" t="str">
        <f t="shared" si="108"/>
        <v/>
      </c>
      <c r="FV65" s="49" t="str">
        <f t="shared" si="108"/>
        <v/>
      </c>
      <c r="FW65" s="49" t="str">
        <f t="shared" si="108"/>
        <v/>
      </c>
      <c r="FX65" s="49" t="str">
        <f t="shared" si="108"/>
        <v/>
      </c>
      <c r="FY65" s="49" t="str">
        <f t="shared" si="108"/>
        <v/>
      </c>
      <c r="FZ65" s="49" t="str">
        <f t="shared" si="108"/>
        <v/>
      </c>
      <c r="GA65" s="49" t="str">
        <f t="shared" si="108"/>
        <v/>
      </c>
      <c r="GB65" s="49" t="str">
        <f t="shared" si="108"/>
        <v/>
      </c>
      <c r="GC65" s="49" t="str">
        <f t="shared" si="108"/>
        <v/>
      </c>
      <c r="GD65" s="49" t="str">
        <f t="shared" si="108"/>
        <v/>
      </c>
      <c r="GE65" s="49" t="str">
        <f t="shared" si="108"/>
        <v/>
      </c>
      <c r="GF65" s="49" t="str">
        <f t="shared" si="108"/>
        <v/>
      </c>
      <c r="GG65" s="49" t="str">
        <f t="shared" si="109"/>
        <v/>
      </c>
      <c r="GH65" s="49" t="str">
        <f t="shared" si="109"/>
        <v/>
      </c>
      <c r="GI65" s="49" t="str">
        <f t="shared" si="109"/>
        <v/>
      </c>
      <c r="GJ65" s="49" t="str">
        <f t="shared" si="109"/>
        <v/>
      </c>
      <c r="GK65" s="49" t="str">
        <f t="shared" si="109"/>
        <v/>
      </c>
      <c r="GL65" s="49" t="str">
        <f t="shared" si="109"/>
        <v/>
      </c>
      <c r="GM65" s="49" t="str">
        <f t="shared" si="109"/>
        <v/>
      </c>
      <c r="GN65" s="49" t="str">
        <f t="shared" si="109"/>
        <v/>
      </c>
      <c r="GO65" s="49" t="str">
        <f t="shared" si="109"/>
        <v/>
      </c>
      <c r="GP65" s="49" t="str">
        <f t="shared" si="109"/>
        <v/>
      </c>
      <c r="GQ65" s="49" t="str">
        <f t="shared" si="109"/>
        <v/>
      </c>
      <c r="GR65" s="49" t="str">
        <f t="shared" si="109"/>
        <v/>
      </c>
      <c r="GS65" s="49" t="str">
        <f t="shared" si="109"/>
        <v/>
      </c>
      <c r="GT65" s="49" t="str">
        <f t="shared" si="109"/>
        <v/>
      </c>
      <c r="GU65" s="49" t="str">
        <f t="shared" si="109"/>
        <v/>
      </c>
      <c r="GV65" s="49" t="str">
        <f t="shared" si="109"/>
        <v/>
      </c>
      <c r="GW65" s="49" t="str">
        <f t="shared" si="110"/>
        <v/>
      </c>
      <c r="GX65" s="49" t="str">
        <f t="shared" si="110"/>
        <v/>
      </c>
      <c r="GY65" s="49" t="str">
        <f t="shared" si="110"/>
        <v/>
      </c>
      <c r="GZ65" s="49" t="str">
        <f t="shared" si="110"/>
        <v/>
      </c>
      <c r="HA65" s="49" t="str">
        <f t="shared" si="110"/>
        <v/>
      </c>
      <c r="HB65" s="49" t="str">
        <f t="shared" si="110"/>
        <v/>
      </c>
      <c r="HC65" s="49" t="str">
        <f t="shared" si="110"/>
        <v/>
      </c>
      <c r="HD65" s="49" t="str">
        <f t="shared" si="110"/>
        <v/>
      </c>
      <c r="HE65" s="49" t="str">
        <f t="shared" si="110"/>
        <v/>
      </c>
      <c r="HF65" s="49" t="str">
        <f t="shared" si="110"/>
        <v/>
      </c>
      <c r="HG65" s="49" t="str">
        <f t="shared" si="110"/>
        <v/>
      </c>
      <c r="HH65" s="49" t="str">
        <f t="shared" si="110"/>
        <v/>
      </c>
      <c r="HI65" s="49" t="str">
        <f t="shared" si="110"/>
        <v/>
      </c>
      <c r="HJ65" s="49" t="str">
        <f t="shared" si="110"/>
        <v/>
      </c>
      <c r="HK65" s="49" t="str">
        <f t="shared" si="110"/>
        <v/>
      </c>
      <c r="HL65" s="49" t="str">
        <f t="shared" si="110"/>
        <v/>
      </c>
      <c r="HM65" s="49" t="str">
        <f t="shared" si="111"/>
        <v/>
      </c>
      <c r="HN65" s="49" t="str">
        <f t="shared" si="111"/>
        <v/>
      </c>
      <c r="HO65" s="49" t="str">
        <f t="shared" si="111"/>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6"/>
        <v>#N/A</v>
      </c>
      <c r="HX65" s="169" t="e">
        <f t="shared" si="106"/>
        <v>#N/A</v>
      </c>
      <c r="HY65" s="169" t="e">
        <f t="shared" si="106"/>
        <v>#N/A</v>
      </c>
      <c r="HZ65" s="169" t="e">
        <f t="shared" si="106"/>
        <v>#N/A</v>
      </c>
      <c r="IA65" s="169" t="e">
        <f t="shared" si="138"/>
        <v>#N/A</v>
      </c>
      <c r="IB65" s="169" t="e">
        <f t="shared" si="138"/>
        <v>#N/A</v>
      </c>
      <c r="IC65" s="169" t="e">
        <f t="shared" si="138"/>
        <v>#N/A</v>
      </c>
      <c r="ID65" s="169" t="e">
        <f t="shared" si="138"/>
        <v>#N/A</v>
      </c>
      <c r="IE65" s="169" t="e">
        <f t="shared" si="138"/>
        <v>#N/A</v>
      </c>
      <c r="IF65" s="169" t="e">
        <f t="shared" si="138"/>
        <v>#N/A</v>
      </c>
      <c r="IG65" s="169" t="e">
        <f t="shared" si="138"/>
        <v>#N/A</v>
      </c>
      <c r="IH65" s="169" t="e">
        <f t="shared" si="138"/>
        <v>#N/A</v>
      </c>
      <c r="II65" s="169" t="e">
        <f t="shared" si="138"/>
        <v>#N/A</v>
      </c>
      <c r="IJ65" s="169" t="e">
        <f t="shared" si="138"/>
        <v>#N/A</v>
      </c>
      <c r="IK65" s="169" t="e">
        <f t="shared" si="138"/>
        <v>#N/A</v>
      </c>
      <c r="IL65" s="169" t="e">
        <f t="shared" si="138"/>
        <v>#N/A</v>
      </c>
      <c r="IM65" s="169" t="e">
        <f t="shared" si="138"/>
        <v>#N/A</v>
      </c>
      <c r="IN65" s="169" t="e">
        <f t="shared" si="138"/>
        <v>#N/A</v>
      </c>
      <c r="IO65" s="169" t="e">
        <f t="shared" si="138"/>
        <v>#N/A</v>
      </c>
      <c r="IP65" s="169" t="e">
        <f t="shared" si="112"/>
        <v>#N/A</v>
      </c>
      <c r="IQ65" s="169" t="e">
        <f t="shared" si="112"/>
        <v>#N/A</v>
      </c>
      <c r="IR65" s="169" t="e">
        <f t="shared" si="112"/>
        <v>#N/A</v>
      </c>
      <c r="IS65" s="169" t="e">
        <f t="shared" si="112"/>
        <v>#N/A</v>
      </c>
      <c r="IT65" s="169" t="e">
        <f t="shared" si="112"/>
        <v>#N/A</v>
      </c>
      <c r="IU65" s="169" t="e">
        <f t="shared" si="112"/>
        <v>#N/A</v>
      </c>
      <c r="IV65" s="169" t="e">
        <f t="shared" si="112"/>
        <v>#N/A</v>
      </c>
      <c r="IW65" s="169" t="e">
        <f t="shared" si="112"/>
        <v>#N/A</v>
      </c>
      <c r="IX65" s="169" t="e">
        <f t="shared" si="112"/>
        <v>#N/A</v>
      </c>
      <c r="IY65" s="169" t="e">
        <f t="shared" si="112"/>
        <v>#N/A</v>
      </c>
      <c r="IZ65" s="169" t="e">
        <f t="shared" si="112"/>
        <v>#N/A</v>
      </c>
      <c r="JA65" s="169" t="e">
        <f t="shared" si="112"/>
        <v>#N/A</v>
      </c>
      <c r="JB65" s="169" t="e">
        <f t="shared" si="112"/>
        <v>#N/A</v>
      </c>
      <c r="JC65" s="169" t="e">
        <f t="shared" si="112"/>
        <v>#N/A</v>
      </c>
      <c r="JD65" s="169" t="e">
        <f t="shared" si="112"/>
        <v>#N/A</v>
      </c>
      <c r="JE65" s="169" t="e">
        <f t="shared" si="120"/>
        <v>#N/A</v>
      </c>
      <c r="JF65" s="169" t="e">
        <f t="shared" si="120"/>
        <v>#N/A</v>
      </c>
      <c r="JG65" s="169" t="e">
        <f t="shared" si="120"/>
        <v>#N/A</v>
      </c>
      <c r="JH65" s="169" t="e">
        <f t="shared" si="120"/>
        <v>#N/A</v>
      </c>
      <c r="JI65" s="169" t="e">
        <f t="shared" si="120"/>
        <v>#N/A</v>
      </c>
      <c r="JJ65" s="169" t="e">
        <f t="shared" si="120"/>
        <v>#N/A</v>
      </c>
      <c r="JK65" s="169" t="e">
        <f t="shared" si="120"/>
        <v>#N/A</v>
      </c>
      <c r="JL65" s="169" t="e">
        <f t="shared" si="120"/>
        <v>#N/A</v>
      </c>
      <c r="JM65" s="169" t="e">
        <f t="shared" si="120"/>
        <v>#N/A</v>
      </c>
      <c r="JN65" s="169" t="e">
        <f t="shared" si="120"/>
        <v>#N/A</v>
      </c>
      <c r="JO65" s="169" t="e">
        <f t="shared" si="120"/>
        <v>#N/A</v>
      </c>
      <c r="JP65" s="169" t="e">
        <f t="shared" si="120"/>
        <v>#N/A</v>
      </c>
      <c r="JQ65" s="169" t="e">
        <f t="shared" si="120"/>
        <v>#N/A</v>
      </c>
      <c r="JR65" s="169" t="e">
        <f t="shared" si="120"/>
        <v>#N/A</v>
      </c>
      <c r="JS65" s="169" t="e">
        <f t="shared" si="120"/>
        <v>#N/A</v>
      </c>
      <c r="JT65" s="169" t="e">
        <f t="shared" si="113"/>
        <v>#N/A</v>
      </c>
      <c r="JU65" s="169" t="e">
        <f t="shared" si="113"/>
        <v>#N/A</v>
      </c>
      <c r="JV65" s="169" t="e">
        <f t="shared" si="113"/>
        <v>#N/A</v>
      </c>
      <c r="JW65" s="169" t="e">
        <f t="shared" si="113"/>
        <v>#N/A</v>
      </c>
      <c r="JX65" s="169" t="e">
        <f t="shared" si="113"/>
        <v>#N/A</v>
      </c>
      <c r="JY65" s="169" t="e">
        <f t="shared" si="113"/>
        <v>#N/A</v>
      </c>
      <c r="JZ65" s="169" t="e">
        <f t="shared" si="113"/>
        <v>#N/A</v>
      </c>
      <c r="KA65" s="169" t="e">
        <f t="shared" si="113"/>
        <v>#N/A</v>
      </c>
      <c r="KB65" s="169" t="e">
        <f t="shared" si="113"/>
        <v>#N/A</v>
      </c>
      <c r="KC65" s="169" t="e">
        <f t="shared" si="113"/>
        <v>#N/A</v>
      </c>
      <c r="KD65" s="169" t="e">
        <f t="shared" si="113"/>
        <v>#N/A</v>
      </c>
      <c r="KE65" s="169" t="e">
        <f t="shared" si="113"/>
        <v>#N/A</v>
      </c>
      <c r="KF65" s="169" t="e">
        <f t="shared" si="113"/>
        <v>#N/A</v>
      </c>
      <c r="KG65" s="169" t="e">
        <f t="shared" si="113"/>
        <v>#N/A</v>
      </c>
      <c r="KH65" s="169" t="e">
        <f t="shared" si="113"/>
        <v>#N/A</v>
      </c>
      <c r="KI65" s="169" t="e">
        <f t="shared" si="113"/>
        <v>#N/A</v>
      </c>
      <c r="KJ65" s="169" t="e">
        <f t="shared" si="121"/>
        <v>#N/A</v>
      </c>
      <c r="KK65" s="169" t="e">
        <f t="shared" si="121"/>
        <v>#N/A</v>
      </c>
      <c r="KL65" s="169" t="e">
        <f t="shared" si="121"/>
        <v>#N/A</v>
      </c>
      <c r="KM65" s="169" t="e">
        <f t="shared" si="121"/>
        <v>#N/A</v>
      </c>
      <c r="KN65" s="169" t="e">
        <f t="shared" si="121"/>
        <v>#N/A</v>
      </c>
      <c r="KO65" s="169" t="e">
        <f t="shared" si="121"/>
        <v>#N/A</v>
      </c>
      <c r="KP65" s="169" t="e">
        <f t="shared" si="121"/>
        <v>#N/A</v>
      </c>
      <c r="KQ65" s="169" t="e">
        <f t="shared" si="121"/>
        <v>#N/A</v>
      </c>
      <c r="KR65" s="169" t="e">
        <f t="shared" si="121"/>
        <v>#N/A</v>
      </c>
      <c r="KS65" s="169" t="e">
        <f t="shared" si="121"/>
        <v>#N/A</v>
      </c>
      <c r="KT65" s="169" t="e">
        <f t="shared" si="121"/>
        <v>#N/A</v>
      </c>
      <c r="KU65" s="169" t="e">
        <f t="shared" si="121"/>
        <v>#N/A</v>
      </c>
      <c r="KV65" s="169" t="e">
        <f t="shared" si="121"/>
        <v>#N/A</v>
      </c>
      <c r="KW65" s="169" t="e">
        <f t="shared" si="121"/>
        <v>#N/A</v>
      </c>
      <c r="KX65" s="169" t="e">
        <f t="shared" si="121"/>
        <v>#N/A</v>
      </c>
      <c r="KY65" s="169" t="e">
        <f t="shared" si="121"/>
        <v>#N/A</v>
      </c>
      <c r="KZ65" s="169" t="e">
        <f t="shared" si="114"/>
        <v>#N/A</v>
      </c>
      <c r="LA65" s="169" t="e">
        <f t="shared" si="114"/>
        <v>#N/A</v>
      </c>
      <c r="LB65" s="169" t="e">
        <f t="shared" si="114"/>
        <v>#N/A</v>
      </c>
      <c r="LC65" s="169" t="e">
        <f t="shared" si="114"/>
        <v>#N/A</v>
      </c>
      <c r="LD65" s="169" t="e">
        <f t="shared" si="114"/>
        <v>#N/A</v>
      </c>
      <c r="LE65" s="169" t="e">
        <f t="shared" si="114"/>
        <v>#N/A</v>
      </c>
      <c r="LF65" s="169" t="e">
        <f t="shared" si="114"/>
        <v>#N/A</v>
      </c>
      <c r="LG65" s="169" t="e">
        <f t="shared" si="114"/>
        <v>#N/A</v>
      </c>
      <c r="LH65" s="169" t="e">
        <f t="shared" si="114"/>
        <v>#N/A</v>
      </c>
      <c r="LI65" s="169" t="e">
        <f t="shared" si="114"/>
        <v>#N/A</v>
      </c>
      <c r="LJ65" s="169" t="e">
        <f t="shared" si="114"/>
        <v>#N/A</v>
      </c>
      <c r="LK65" s="169" t="e">
        <f t="shared" si="114"/>
        <v>#N/A</v>
      </c>
      <c r="LL65" s="169" t="e">
        <f t="shared" si="114"/>
        <v>#N/A</v>
      </c>
      <c r="LM65" s="169" t="e">
        <f t="shared" si="114"/>
        <v>#N/A</v>
      </c>
      <c r="LN65" s="169" t="e">
        <f t="shared" si="114"/>
        <v>#N/A</v>
      </c>
      <c r="LO65" s="169" t="e">
        <f t="shared" si="122"/>
        <v>#N/A</v>
      </c>
      <c r="LP65" s="169" t="e">
        <f t="shared" si="122"/>
        <v>#N/A</v>
      </c>
      <c r="LQ65" s="169" t="e">
        <f t="shared" si="123"/>
        <v>#N/A</v>
      </c>
      <c r="LR65" s="169" t="e">
        <f t="shared" si="123"/>
        <v>#N/A</v>
      </c>
      <c r="LS65" s="169" t="e">
        <f t="shared" si="123"/>
        <v>#N/A</v>
      </c>
      <c r="LT65" s="169" t="e">
        <f t="shared" si="123"/>
        <v>#N/A</v>
      </c>
      <c r="LU65" s="169" t="e">
        <f t="shared" si="123"/>
        <v>#N/A</v>
      </c>
      <c r="LV65" s="169" t="e">
        <f t="shared" si="123"/>
        <v>#N/A</v>
      </c>
      <c r="LW65" s="169" t="e">
        <f t="shared" si="123"/>
        <v>#N/A</v>
      </c>
      <c r="LX65" s="169" t="e">
        <f t="shared" si="123"/>
        <v>#N/A</v>
      </c>
      <c r="LY65" s="169" t="e">
        <f t="shared" si="123"/>
        <v>#N/A</v>
      </c>
      <c r="LZ65" s="169" t="e">
        <f t="shared" si="123"/>
        <v>#N/A</v>
      </c>
      <c r="MA65" s="169" t="e">
        <f t="shared" si="123"/>
        <v>#N/A</v>
      </c>
      <c r="MB65" s="169" t="e">
        <f t="shared" si="123"/>
        <v>#N/A</v>
      </c>
      <c r="MC65" s="169" t="e">
        <f t="shared" si="123"/>
        <v>#N/A</v>
      </c>
      <c r="MD65" s="169" t="e">
        <f t="shared" si="123"/>
        <v>#N/A</v>
      </c>
      <c r="ME65" s="169" t="e">
        <f t="shared" si="123"/>
        <v>#N/A</v>
      </c>
      <c r="MF65" s="169" t="e">
        <f t="shared" si="115"/>
        <v>#N/A</v>
      </c>
      <c r="MG65" s="169" t="e">
        <f t="shared" si="115"/>
        <v>#N/A</v>
      </c>
      <c r="MH65" s="169" t="e">
        <f t="shared" si="115"/>
        <v>#N/A</v>
      </c>
      <c r="MI65" s="169" t="e">
        <f t="shared" si="115"/>
        <v>#N/A</v>
      </c>
      <c r="MJ65" s="169" t="e">
        <f t="shared" si="115"/>
        <v>#N/A</v>
      </c>
      <c r="MK65" s="169" t="e">
        <f t="shared" si="115"/>
        <v>#N/A</v>
      </c>
      <c r="ML65" s="169" t="e">
        <f t="shared" si="115"/>
        <v>#N/A</v>
      </c>
      <c r="MM65" s="169" t="e">
        <f t="shared" si="115"/>
        <v>#N/A</v>
      </c>
      <c r="MN65" s="169" t="e">
        <f t="shared" si="115"/>
        <v>#N/A</v>
      </c>
      <c r="MO65" s="169" t="e">
        <f t="shared" si="115"/>
        <v>#N/A</v>
      </c>
      <c r="MP65" s="169" t="e">
        <f t="shared" si="115"/>
        <v>#N/A</v>
      </c>
      <c r="MQ65" s="169" t="e">
        <f t="shared" si="115"/>
        <v>#N/A</v>
      </c>
      <c r="MR65" s="169" t="e">
        <f t="shared" si="115"/>
        <v>#N/A</v>
      </c>
      <c r="MS65" s="169" t="e">
        <f t="shared" si="115"/>
        <v>#N/A</v>
      </c>
      <c r="MT65" s="169" t="e">
        <f t="shared" si="115"/>
        <v>#N/A</v>
      </c>
      <c r="MU65" s="169" t="e">
        <f t="shared" si="115"/>
        <v>#N/A</v>
      </c>
      <c r="MV65" s="169" t="e">
        <f t="shared" si="124"/>
        <v>#N/A</v>
      </c>
      <c r="MW65" s="169" t="e">
        <f t="shared" si="124"/>
        <v>#N/A</v>
      </c>
      <c r="MX65" s="169" t="e">
        <f t="shared" si="124"/>
        <v>#N/A</v>
      </c>
      <c r="MY65" s="169" t="e">
        <f t="shared" si="124"/>
        <v>#N/A</v>
      </c>
      <c r="MZ65" s="169" t="e">
        <f t="shared" si="124"/>
        <v>#N/A</v>
      </c>
      <c r="NA65" s="169" t="e">
        <f t="shared" si="124"/>
        <v>#N/A</v>
      </c>
      <c r="NB65" s="169" t="e">
        <f t="shared" si="124"/>
        <v>#N/A</v>
      </c>
      <c r="NC65" s="169" t="e">
        <f t="shared" si="124"/>
        <v>#N/A</v>
      </c>
      <c r="ND65" s="169" t="e">
        <f t="shared" si="124"/>
        <v>#N/A</v>
      </c>
      <c r="NE65" s="169" t="e">
        <f t="shared" si="124"/>
        <v>#N/A</v>
      </c>
      <c r="NF65" s="169" t="e">
        <f t="shared" si="124"/>
        <v>#N/A</v>
      </c>
      <c r="NG65" s="169" t="e">
        <f t="shared" si="124"/>
        <v>#N/A</v>
      </c>
      <c r="NH65" s="169" t="e">
        <f t="shared" si="124"/>
        <v>#N/A</v>
      </c>
      <c r="NI65" s="169" t="e">
        <f t="shared" si="124"/>
        <v>#N/A</v>
      </c>
      <c r="NJ65" s="169" t="e">
        <f t="shared" si="124"/>
        <v>#N/A</v>
      </c>
      <c r="NK65" s="169" t="e">
        <f t="shared" si="124"/>
        <v>#N/A</v>
      </c>
      <c r="NL65" s="169" t="e">
        <f t="shared" si="116"/>
        <v>#N/A</v>
      </c>
      <c r="NM65" s="169" t="e">
        <f t="shared" si="116"/>
        <v>#N/A</v>
      </c>
      <c r="NN65" s="169" t="e">
        <f t="shared" si="116"/>
        <v>#N/A</v>
      </c>
      <c r="NO65" s="169" t="e">
        <f t="shared" si="116"/>
        <v>#N/A</v>
      </c>
      <c r="NP65" s="169" t="e">
        <f t="shared" si="116"/>
        <v>#N/A</v>
      </c>
      <c r="NQ65" s="169" t="e">
        <f t="shared" si="116"/>
        <v>#N/A</v>
      </c>
      <c r="NR65" s="169" t="e">
        <f t="shared" si="116"/>
        <v>#N/A</v>
      </c>
      <c r="NS65" s="169" t="e">
        <f t="shared" si="116"/>
        <v>#N/A</v>
      </c>
      <c r="NT65" s="169" t="e">
        <f t="shared" si="116"/>
        <v>#N/A</v>
      </c>
      <c r="NU65" s="169" t="e">
        <f t="shared" si="116"/>
        <v>#N/A</v>
      </c>
      <c r="NV65" s="169" t="e">
        <f t="shared" si="116"/>
        <v>#N/A</v>
      </c>
      <c r="NW65" s="169" t="e">
        <f t="shared" si="116"/>
        <v>#N/A</v>
      </c>
      <c r="NX65" s="169" t="e">
        <f t="shared" si="116"/>
        <v>#N/A</v>
      </c>
      <c r="NY65" s="169" t="e">
        <f t="shared" si="116"/>
        <v>#N/A</v>
      </c>
      <c r="NZ65" s="169" t="e">
        <f t="shared" si="116"/>
        <v>#N/A</v>
      </c>
      <c r="OA65" s="169" t="e">
        <f t="shared" si="125"/>
        <v>#N/A</v>
      </c>
      <c r="OB65" s="169" t="e">
        <f t="shared" si="125"/>
        <v>#N/A</v>
      </c>
      <c r="OC65" s="169" t="e">
        <f t="shared" si="126"/>
        <v>#N/A</v>
      </c>
      <c r="OD65" s="169" t="e">
        <f t="shared" si="126"/>
        <v>#N/A</v>
      </c>
      <c r="OE65" s="169" t="e">
        <f t="shared" si="126"/>
        <v>#N/A</v>
      </c>
      <c r="OF65" s="169" t="e">
        <f t="shared" si="126"/>
        <v>#N/A</v>
      </c>
      <c r="OG65" s="169" t="e">
        <f t="shared" si="126"/>
        <v>#N/A</v>
      </c>
      <c r="OH65" s="169" t="e">
        <f t="shared" si="126"/>
        <v>#N/A</v>
      </c>
      <c r="OI65" s="169" t="e">
        <f t="shared" si="126"/>
        <v>#N/A</v>
      </c>
      <c r="OJ65" s="169" t="e">
        <f t="shared" si="126"/>
        <v>#N/A</v>
      </c>
      <c r="OK65" s="169" t="e">
        <f t="shared" si="126"/>
        <v>#N/A</v>
      </c>
      <c r="OL65" s="169" t="e">
        <f t="shared" si="126"/>
        <v>#N/A</v>
      </c>
      <c r="OM65" s="169" t="e">
        <f t="shared" si="126"/>
        <v>#N/A</v>
      </c>
      <c r="ON65" s="169" t="e">
        <f t="shared" si="126"/>
        <v>#N/A</v>
      </c>
      <c r="OO65" s="169" t="e">
        <f t="shared" si="126"/>
        <v>#N/A</v>
      </c>
      <c r="OP65" s="169" t="e">
        <f t="shared" si="126"/>
        <v>#N/A</v>
      </c>
      <c r="OQ65" s="169" t="e">
        <f t="shared" si="126"/>
        <v>#N/A</v>
      </c>
      <c r="OR65" s="169" t="e">
        <f t="shared" si="117"/>
        <v>#N/A</v>
      </c>
      <c r="OS65" s="169" t="e">
        <f t="shared" si="117"/>
        <v>#N/A</v>
      </c>
      <c r="OT65" s="169" t="e">
        <f t="shared" si="117"/>
        <v>#N/A</v>
      </c>
      <c r="OU65" s="169" t="e">
        <f t="shared" si="117"/>
        <v>#N/A</v>
      </c>
      <c r="OV65" s="169" t="e">
        <f t="shared" si="117"/>
        <v>#N/A</v>
      </c>
      <c r="OW65" s="169" t="e">
        <f t="shared" si="117"/>
        <v>#N/A</v>
      </c>
      <c r="OX65" s="169" t="e">
        <f t="shared" si="117"/>
        <v>#N/A</v>
      </c>
      <c r="OY65" s="169" t="e">
        <f t="shared" si="117"/>
        <v>#N/A</v>
      </c>
      <c r="OZ65" s="169" t="e">
        <f t="shared" si="117"/>
        <v>#N/A</v>
      </c>
      <c r="PA65" s="169" t="e">
        <f t="shared" si="117"/>
        <v>#N/A</v>
      </c>
      <c r="PB65" s="169" t="e">
        <f t="shared" si="117"/>
        <v>#N/A</v>
      </c>
      <c r="PC65" s="169" t="e">
        <f t="shared" si="117"/>
        <v>#N/A</v>
      </c>
      <c r="PD65" s="169" t="e">
        <f t="shared" si="117"/>
        <v>#N/A</v>
      </c>
      <c r="PE65" s="169" t="e">
        <f t="shared" si="117"/>
        <v>#N/A</v>
      </c>
      <c r="PF65" s="169" t="e">
        <f t="shared" si="117"/>
        <v>#N/A</v>
      </c>
      <c r="PG65" s="169" t="e">
        <f t="shared" si="117"/>
        <v>#N/A</v>
      </c>
      <c r="PH65" s="169" t="e">
        <f t="shared" si="127"/>
        <v>#N/A</v>
      </c>
      <c r="PI65" s="169" t="e">
        <f t="shared" si="127"/>
        <v>#N/A</v>
      </c>
      <c r="PJ65" s="169" t="e">
        <f t="shared" si="127"/>
        <v>#N/A</v>
      </c>
      <c r="PK65" s="169" t="e">
        <f t="shared" si="127"/>
        <v>#N/A</v>
      </c>
      <c r="PL65" s="169" t="e">
        <f t="shared" si="127"/>
        <v>#N/A</v>
      </c>
      <c r="PM65" s="169" t="e">
        <f t="shared" si="127"/>
        <v>#N/A</v>
      </c>
      <c r="PN65" s="169" t="e">
        <f t="shared" si="127"/>
        <v>#N/A</v>
      </c>
      <c r="PO65" s="169" t="e">
        <f t="shared" si="127"/>
        <v>#N/A</v>
      </c>
    </row>
    <row r="66" spans="1:431" hidden="1" x14ac:dyDescent="0.75">
      <c r="A66" s="390"/>
      <c r="B66" s="396" t="str">
        <f>IF($R66="","",ROUND(_xlfn.NORM.INV(ABS(VLOOKUP($T$1,VLookups!$A$43:$B$44,2,FALSE)-B$2),$N66,$R66),0))</f>
        <v/>
      </c>
      <c r="C66" s="403" t="str">
        <f t="shared" si="96"/>
        <v/>
      </c>
      <c r="D66" s="404" t="str">
        <f t="shared" si="97"/>
        <v/>
      </c>
      <c r="E66" s="109"/>
      <c r="F66" s="117"/>
      <c r="G66" s="122" t="str">
        <f t="shared" si="32"/>
        <v/>
      </c>
      <c r="H66" s="95"/>
      <c r="I66" s="122" t="str">
        <f t="shared" si="33"/>
        <v/>
      </c>
      <c r="J66" s="117"/>
      <c r="K66" s="110"/>
      <c r="L66" s="124" t="str">
        <f t="shared" si="0"/>
        <v/>
      </c>
      <c r="M66" s="124" t="str">
        <f t="shared" si="1"/>
        <v/>
      </c>
      <c r="N66" s="73" t="str">
        <f t="shared" si="34"/>
        <v/>
      </c>
      <c r="O66" s="23"/>
      <c r="P66" s="57"/>
      <c r="Q66" s="280"/>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5"/>
        <v/>
      </c>
      <c r="AD66" s="49" t="str">
        <f t="shared" si="137"/>
        <v/>
      </c>
      <c r="AE66" s="49" t="str">
        <f t="shared" si="137"/>
        <v/>
      </c>
      <c r="AF66" s="49" t="str">
        <f t="shared" si="137"/>
        <v/>
      </c>
      <c r="AG66" s="49" t="str">
        <f t="shared" si="137"/>
        <v/>
      </c>
      <c r="AH66" s="49" t="str">
        <f t="shared" si="137"/>
        <v/>
      </c>
      <c r="AI66" s="49" t="str">
        <f t="shared" si="137"/>
        <v/>
      </c>
      <c r="AJ66" s="49" t="str">
        <f t="shared" si="137"/>
        <v/>
      </c>
      <c r="AK66" s="49" t="str">
        <f t="shared" si="137"/>
        <v/>
      </c>
      <c r="AL66" s="49" t="str">
        <f t="shared" si="137"/>
        <v/>
      </c>
      <c r="AM66" s="49" t="str">
        <f t="shared" si="137"/>
        <v/>
      </c>
      <c r="AN66" s="49" t="str">
        <f t="shared" si="137"/>
        <v/>
      </c>
      <c r="AO66" s="49" t="str">
        <f t="shared" si="137"/>
        <v/>
      </c>
      <c r="AP66" s="49" t="str">
        <f t="shared" si="137"/>
        <v/>
      </c>
      <c r="AQ66" s="49" t="str">
        <f t="shared" si="137"/>
        <v/>
      </c>
      <c r="AR66" s="49" t="str">
        <f t="shared" si="137"/>
        <v/>
      </c>
      <c r="AS66" s="49" t="str">
        <f t="shared" si="137"/>
        <v/>
      </c>
      <c r="AT66" s="49" t="str">
        <f t="shared" si="133"/>
        <v/>
      </c>
      <c r="AU66" s="49" t="str">
        <f t="shared" si="133"/>
        <v/>
      </c>
      <c r="AV66" s="49" t="str">
        <f t="shared" si="133"/>
        <v/>
      </c>
      <c r="AW66" s="49" t="str">
        <f t="shared" si="133"/>
        <v/>
      </c>
      <c r="AX66" s="49" t="str">
        <f t="shared" si="133"/>
        <v/>
      </c>
      <c r="AY66" s="49" t="str">
        <f t="shared" si="133"/>
        <v/>
      </c>
      <c r="AZ66" s="49" t="str">
        <f t="shared" si="133"/>
        <v/>
      </c>
      <c r="BA66" s="49" t="str">
        <f t="shared" si="133"/>
        <v/>
      </c>
      <c r="BB66" s="49" t="str">
        <f t="shared" si="133"/>
        <v/>
      </c>
      <c r="BC66" s="49" t="str">
        <f t="shared" si="133"/>
        <v/>
      </c>
      <c r="BD66" s="49" t="str">
        <f t="shared" si="133"/>
        <v/>
      </c>
      <c r="BE66" s="49" t="str">
        <f t="shared" si="133"/>
        <v/>
      </c>
      <c r="BF66" s="49" t="str">
        <f t="shared" si="133"/>
        <v/>
      </c>
      <c r="BG66" s="49" t="str">
        <f t="shared" si="133"/>
        <v/>
      </c>
      <c r="BH66" s="49" t="str">
        <f t="shared" si="133"/>
        <v/>
      </c>
      <c r="BI66" s="49" t="str">
        <f t="shared" si="134"/>
        <v/>
      </c>
      <c r="BJ66" s="49" t="str">
        <f t="shared" si="134"/>
        <v/>
      </c>
      <c r="BK66" s="49" t="str">
        <f t="shared" si="134"/>
        <v/>
      </c>
      <c r="BL66" s="49" t="str">
        <f t="shared" si="134"/>
        <v/>
      </c>
      <c r="BM66" s="49" t="str">
        <f t="shared" si="134"/>
        <v/>
      </c>
      <c r="BN66" s="49" t="str">
        <f t="shared" si="134"/>
        <v/>
      </c>
      <c r="BO66" s="49" t="str">
        <f t="shared" si="134"/>
        <v/>
      </c>
      <c r="BP66" s="49" t="str">
        <f t="shared" si="134"/>
        <v/>
      </c>
      <c r="BQ66" s="49" t="str">
        <f t="shared" si="134"/>
        <v/>
      </c>
      <c r="BR66" s="49" t="str">
        <f t="shared" si="134"/>
        <v/>
      </c>
      <c r="BS66" s="49" t="str">
        <f t="shared" si="134"/>
        <v/>
      </c>
      <c r="BT66" s="49" t="str">
        <f t="shared" si="134"/>
        <v/>
      </c>
      <c r="BU66" s="49" t="str">
        <f t="shared" si="134"/>
        <v/>
      </c>
      <c r="BV66" s="49" t="str">
        <f t="shared" si="134"/>
        <v/>
      </c>
      <c r="BW66" s="49" t="str">
        <f t="shared" si="134"/>
        <v/>
      </c>
      <c r="BX66" s="49" t="str">
        <f t="shared" si="134"/>
        <v/>
      </c>
      <c r="BY66" s="49" t="str">
        <f t="shared" si="131"/>
        <v/>
      </c>
      <c r="BZ66" s="49" t="str">
        <f t="shared" si="131"/>
        <v/>
      </c>
      <c r="CA66" s="49" t="str">
        <f t="shared" si="131"/>
        <v/>
      </c>
      <c r="CB66" s="49" t="str">
        <f t="shared" si="131"/>
        <v/>
      </c>
      <c r="CC66" s="49" t="str">
        <f t="shared" si="131"/>
        <v/>
      </c>
      <c r="CD66" s="49" t="str">
        <f t="shared" si="131"/>
        <v/>
      </c>
      <c r="CE66" s="49" t="str">
        <f t="shared" si="131"/>
        <v/>
      </c>
      <c r="CF66" s="49" t="str">
        <f t="shared" si="131"/>
        <v/>
      </c>
      <c r="CG66" s="49" t="str">
        <f t="shared" si="131"/>
        <v/>
      </c>
      <c r="CH66" s="49" t="str">
        <f t="shared" si="131"/>
        <v/>
      </c>
      <c r="CI66" s="49" t="str">
        <f t="shared" si="131"/>
        <v/>
      </c>
      <c r="CJ66" s="49" t="str">
        <f t="shared" si="131"/>
        <v/>
      </c>
      <c r="CK66" s="49" t="str">
        <f t="shared" si="131"/>
        <v/>
      </c>
      <c r="CL66" s="49" t="str">
        <f t="shared" si="131"/>
        <v/>
      </c>
      <c r="CM66" s="49" t="str">
        <f t="shared" si="131"/>
        <v/>
      </c>
      <c r="CN66" s="49" t="str">
        <f t="shared" si="135"/>
        <v/>
      </c>
      <c r="CO66" s="49" t="str">
        <f t="shared" si="135"/>
        <v/>
      </c>
      <c r="CP66" s="49" t="str">
        <f t="shared" si="135"/>
        <v/>
      </c>
      <c r="CQ66" s="49" t="str">
        <f t="shared" si="135"/>
        <v/>
      </c>
      <c r="CR66" s="49" t="str">
        <f t="shared" si="135"/>
        <v/>
      </c>
      <c r="CS66" s="49" t="str">
        <f t="shared" si="135"/>
        <v/>
      </c>
      <c r="CT66" s="49" t="str">
        <f t="shared" si="135"/>
        <v/>
      </c>
      <c r="CU66" s="49" t="str">
        <f t="shared" si="135"/>
        <v/>
      </c>
      <c r="CV66" s="49" t="str">
        <f t="shared" si="135"/>
        <v/>
      </c>
      <c r="CW66" s="49" t="str">
        <f t="shared" si="135"/>
        <v/>
      </c>
      <c r="CX66" s="49" t="str">
        <f t="shared" si="135"/>
        <v/>
      </c>
      <c r="CY66" s="49" t="str">
        <f t="shared" si="135"/>
        <v/>
      </c>
      <c r="CZ66" s="49" t="str">
        <f t="shared" si="135"/>
        <v/>
      </c>
      <c r="DA66" s="49" t="str">
        <f t="shared" si="135"/>
        <v/>
      </c>
      <c r="DB66" s="49" t="str">
        <f t="shared" si="135"/>
        <v/>
      </c>
      <c r="DC66" s="49" t="str">
        <f t="shared" si="135"/>
        <v/>
      </c>
      <c r="DD66" s="49" t="str">
        <f t="shared" si="136"/>
        <v/>
      </c>
      <c r="DE66" s="49" t="str">
        <f t="shared" si="136"/>
        <v/>
      </c>
      <c r="DF66" s="49" t="str">
        <f t="shared" si="136"/>
        <v/>
      </c>
      <c r="DG66" s="49" t="str">
        <f t="shared" si="136"/>
        <v/>
      </c>
      <c r="DH66" s="49" t="str">
        <f t="shared" si="136"/>
        <v/>
      </c>
      <c r="DI66" s="49" t="str">
        <f t="shared" si="136"/>
        <v/>
      </c>
      <c r="DJ66" s="49" t="str">
        <f t="shared" si="136"/>
        <v/>
      </c>
      <c r="DK66" s="49" t="str">
        <f t="shared" si="136"/>
        <v/>
      </c>
      <c r="DL66" s="49" t="str">
        <f t="shared" si="136"/>
        <v/>
      </c>
      <c r="DM66" s="49" t="str">
        <f t="shared" si="136"/>
        <v/>
      </c>
      <c r="DN66" s="49" t="str">
        <f t="shared" si="136"/>
        <v/>
      </c>
      <c r="DO66" s="49" t="str">
        <f t="shared" si="136"/>
        <v/>
      </c>
      <c r="DP66" s="49" t="str">
        <f t="shared" si="136"/>
        <v/>
      </c>
      <c r="DQ66" s="49" t="str">
        <f t="shared" si="136"/>
        <v/>
      </c>
      <c r="DR66" s="49" t="str">
        <f t="shared" si="136"/>
        <v/>
      </c>
      <c r="DS66" s="49" t="str">
        <f t="shared" si="136"/>
        <v/>
      </c>
      <c r="DT66" s="49" t="str">
        <f t="shared" si="132"/>
        <v/>
      </c>
      <c r="DU66" s="49" t="str">
        <f t="shared" si="132"/>
        <v/>
      </c>
      <c r="DV66" s="49" t="str">
        <f t="shared" si="132"/>
        <v/>
      </c>
      <c r="DW66" s="49" t="str">
        <f t="shared" si="132"/>
        <v/>
      </c>
      <c r="DX66" s="49" t="str">
        <f t="shared" si="132"/>
        <v/>
      </c>
      <c r="DY66" s="49" t="str">
        <f t="shared" si="132"/>
        <v/>
      </c>
      <c r="DZ66" s="183" t="str">
        <f t="shared" si="37"/>
        <v/>
      </c>
      <c r="EA66" s="49" t="str">
        <f t="shared" si="129"/>
        <v/>
      </c>
      <c r="EB66" s="49" t="str">
        <f t="shared" si="129"/>
        <v/>
      </c>
      <c r="EC66" s="49" t="str">
        <f t="shared" si="129"/>
        <v/>
      </c>
      <c r="ED66" s="49" t="str">
        <f t="shared" si="129"/>
        <v/>
      </c>
      <c r="EE66" s="49" t="str">
        <f t="shared" si="129"/>
        <v/>
      </c>
      <c r="EF66" s="49" t="str">
        <f t="shared" si="129"/>
        <v/>
      </c>
      <c r="EG66" s="49" t="str">
        <f t="shared" si="129"/>
        <v/>
      </c>
      <c r="EH66" s="49" t="str">
        <f t="shared" si="129"/>
        <v/>
      </c>
      <c r="EI66" s="49" t="str">
        <f t="shared" si="129"/>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30"/>
        <v/>
      </c>
      <c r="ER66" s="49" t="str">
        <f t="shared" si="130"/>
        <v/>
      </c>
      <c r="ES66" s="49" t="str">
        <f t="shared" si="130"/>
        <v/>
      </c>
      <c r="ET66" s="49" t="str">
        <f t="shared" si="130"/>
        <v/>
      </c>
      <c r="EU66" s="49" t="str">
        <f t="shared" si="130"/>
        <v/>
      </c>
      <c r="EV66" s="49" t="str">
        <f t="shared" si="130"/>
        <v/>
      </c>
      <c r="EW66" s="49" t="str">
        <f t="shared" si="130"/>
        <v/>
      </c>
      <c r="EX66" s="49" t="str">
        <f t="shared" si="130"/>
        <v/>
      </c>
      <c r="EY66" s="49" t="str">
        <f t="shared" si="130"/>
        <v/>
      </c>
      <c r="EZ66" s="49" t="str">
        <f t="shared" si="130"/>
        <v/>
      </c>
      <c r="FA66" s="49" t="str">
        <f t="shared" si="130"/>
        <v/>
      </c>
      <c r="FB66" s="49" t="str">
        <f t="shared" si="130"/>
        <v/>
      </c>
      <c r="FC66" s="49" t="str">
        <f t="shared" si="130"/>
        <v/>
      </c>
      <c r="FD66" s="49" t="str">
        <f t="shared" si="130"/>
        <v/>
      </c>
      <c r="FE66" s="49" t="str">
        <f t="shared" si="128"/>
        <v/>
      </c>
      <c r="FF66" s="49" t="str">
        <f t="shared" si="119"/>
        <v/>
      </c>
      <c r="FG66" s="49" t="str">
        <f t="shared" si="119"/>
        <v/>
      </c>
      <c r="FH66" s="49" t="str">
        <f t="shared" si="119"/>
        <v/>
      </c>
      <c r="FI66" s="49" t="str">
        <f t="shared" si="119"/>
        <v/>
      </c>
      <c r="FJ66" s="49" t="str">
        <f t="shared" si="119"/>
        <v/>
      </c>
      <c r="FK66" s="49" t="str">
        <f t="shared" si="119"/>
        <v/>
      </c>
      <c r="FL66" s="49" t="str">
        <f t="shared" si="119"/>
        <v/>
      </c>
      <c r="FM66" s="49" t="str">
        <f t="shared" si="119"/>
        <v/>
      </c>
      <c r="FN66" s="49" t="str">
        <f t="shared" si="119"/>
        <v/>
      </c>
      <c r="FO66" s="49" t="str">
        <f t="shared" si="119"/>
        <v/>
      </c>
      <c r="FP66" s="49" t="str">
        <f t="shared" si="119"/>
        <v/>
      </c>
      <c r="FQ66" s="49" t="str">
        <f t="shared" si="108"/>
        <v/>
      </c>
      <c r="FR66" s="49" t="str">
        <f t="shared" si="108"/>
        <v/>
      </c>
      <c r="FS66" s="49" t="str">
        <f t="shared" si="108"/>
        <v/>
      </c>
      <c r="FT66" s="49" t="str">
        <f t="shared" si="108"/>
        <v/>
      </c>
      <c r="FU66" s="49" t="str">
        <f t="shared" si="108"/>
        <v/>
      </c>
      <c r="FV66" s="49" t="str">
        <f t="shared" si="108"/>
        <v/>
      </c>
      <c r="FW66" s="49" t="str">
        <f t="shared" si="108"/>
        <v/>
      </c>
      <c r="FX66" s="49" t="str">
        <f t="shared" si="108"/>
        <v/>
      </c>
      <c r="FY66" s="49" t="str">
        <f t="shared" si="108"/>
        <v/>
      </c>
      <c r="FZ66" s="49" t="str">
        <f t="shared" si="108"/>
        <v/>
      </c>
      <c r="GA66" s="49" t="str">
        <f t="shared" si="108"/>
        <v/>
      </c>
      <c r="GB66" s="49" t="str">
        <f t="shared" si="108"/>
        <v/>
      </c>
      <c r="GC66" s="49" t="str">
        <f t="shared" si="108"/>
        <v/>
      </c>
      <c r="GD66" s="49" t="str">
        <f t="shared" si="108"/>
        <v/>
      </c>
      <c r="GE66" s="49" t="str">
        <f t="shared" si="108"/>
        <v/>
      </c>
      <c r="GF66" s="49" t="str">
        <f t="shared" si="108"/>
        <v/>
      </c>
      <c r="GG66" s="49" t="str">
        <f t="shared" si="109"/>
        <v/>
      </c>
      <c r="GH66" s="49" t="str">
        <f t="shared" si="109"/>
        <v/>
      </c>
      <c r="GI66" s="49" t="str">
        <f t="shared" si="109"/>
        <v/>
      </c>
      <c r="GJ66" s="49" t="str">
        <f t="shared" si="109"/>
        <v/>
      </c>
      <c r="GK66" s="49" t="str">
        <f t="shared" si="109"/>
        <v/>
      </c>
      <c r="GL66" s="49" t="str">
        <f t="shared" si="109"/>
        <v/>
      </c>
      <c r="GM66" s="49" t="str">
        <f t="shared" si="109"/>
        <v/>
      </c>
      <c r="GN66" s="49" t="str">
        <f t="shared" si="109"/>
        <v/>
      </c>
      <c r="GO66" s="49" t="str">
        <f t="shared" si="109"/>
        <v/>
      </c>
      <c r="GP66" s="49" t="str">
        <f t="shared" si="109"/>
        <v/>
      </c>
      <c r="GQ66" s="49" t="str">
        <f t="shared" si="109"/>
        <v/>
      </c>
      <c r="GR66" s="49" t="str">
        <f t="shared" si="109"/>
        <v/>
      </c>
      <c r="GS66" s="49" t="str">
        <f t="shared" si="109"/>
        <v/>
      </c>
      <c r="GT66" s="49" t="str">
        <f t="shared" si="109"/>
        <v/>
      </c>
      <c r="GU66" s="49" t="str">
        <f t="shared" si="109"/>
        <v/>
      </c>
      <c r="GV66" s="49" t="str">
        <f t="shared" si="109"/>
        <v/>
      </c>
      <c r="GW66" s="49" t="str">
        <f t="shared" si="110"/>
        <v/>
      </c>
      <c r="GX66" s="49" t="str">
        <f t="shared" si="110"/>
        <v/>
      </c>
      <c r="GY66" s="49" t="str">
        <f t="shared" si="110"/>
        <v/>
      </c>
      <c r="GZ66" s="49" t="str">
        <f t="shared" si="110"/>
        <v/>
      </c>
      <c r="HA66" s="49" t="str">
        <f t="shared" si="110"/>
        <v/>
      </c>
      <c r="HB66" s="49" t="str">
        <f t="shared" si="110"/>
        <v/>
      </c>
      <c r="HC66" s="49" t="str">
        <f t="shared" si="110"/>
        <v/>
      </c>
      <c r="HD66" s="49" t="str">
        <f t="shared" si="110"/>
        <v/>
      </c>
      <c r="HE66" s="49" t="str">
        <f t="shared" si="110"/>
        <v/>
      </c>
      <c r="HF66" s="49" t="str">
        <f t="shared" si="110"/>
        <v/>
      </c>
      <c r="HG66" s="49" t="str">
        <f t="shared" si="110"/>
        <v/>
      </c>
      <c r="HH66" s="49" t="str">
        <f t="shared" si="110"/>
        <v/>
      </c>
      <c r="HI66" s="49" t="str">
        <f t="shared" si="110"/>
        <v/>
      </c>
      <c r="HJ66" s="49" t="str">
        <f t="shared" si="110"/>
        <v/>
      </c>
      <c r="HK66" s="49" t="str">
        <f t="shared" si="110"/>
        <v/>
      </c>
      <c r="HL66" s="49" t="str">
        <f t="shared" si="110"/>
        <v/>
      </c>
      <c r="HM66" s="49" t="str">
        <f t="shared" si="111"/>
        <v/>
      </c>
      <c r="HN66" s="49" t="str">
        <f t="shared" si="111"/>
        <v/>
      </c>
      <c r="HO66" s="49" t="str">
        <f t="shared" si="111"/>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6"/>
        <v>#N/A</v>
      </c>
      <c r="HX66" s="169" t="e">
        <f t="shared" si="106"/>
        <v>#N/A</v>
      </c>
      <c r="HY66" s="169" t="e">
        <f t="shared" si="106"/>
        <v>#N/A</v>
      </c>
      <c r="HZ66" s="169" t="e">
        <f t="shared" si="106"/>
        <v>#N/A</v>
      </c>
      <c r="IA66" s="169" t="e">
        <f t="shared" si="138"/>
        <v>#N/A</v>
      </c>
      <c r="IB66" s="169" t="e">
        <f t="shared" si="138"/>
        <v>#N/A</v>
      </c>
      <c r="IC66" s="169" t="e">
        <f t="shared" si="138"/>
        <v>#N/A</v>
      </c>
      <c r="ID66" s="169" t="e">
        <f t="shared" si="138"/>
        <v>#N/A</v>
      </c>
      <c r="IE66" s="169" t="e">
        <f t="shared" si="138"/>
        <v>#N/A</v>
      </c>
      <c r="IF66" s="169" t="e">
        <f t="shared" si="138"/>
        <v>#N/A</v>
      </c>
      <c r="IG66" s="169" t="e">
        <f t="shared" si="138"/>
        <v>#N/A</v>
      </c>
      <c r="IH66" s="169" t="e">
        <f t="shared" si="138"/>
        <v>#N/A</v>
      </c>
      <c r="II66" s="169" t="e">
        <f t="shared" si="138"/>
        <v>#N/A</v>
      </c>
      <c r="IJ66" s="169" t="e">
        <f t="shared" si="138"/>
        <v>#N/A</v>
      </c>
      <c r="IK66" s="169" t="e">
        <f t="shared" si="138"/>
        <v>#N/A</v>
      </c>
      <c r="IL66" s="169" t="e">
        <f t="shared" si="138"/>
        <v>#N/A</v>
      </c>
      <c r="IM66" s="169" t="e">
        <f t="shared" si="138"/>
        <v>#N/A</v>
      </c>
      <c r="IN66" s="169" t="e">
        <f t="shared" si="138"/>
        <v>#N/A</v>
      </c>
      <c r="IO66" s="169" t="e">
        <f t="shared" si="138"/>
        <v>#N/A</v>
      </c>
      <c r="IP66" s="169" t="e">
        <f t="shared" si="112"/>
        <v>#N/A</v>
      </c>
      <c r="IQ66" s="169" t="e">
        <f t="shared" si="112"/>
        <v>#N/A</v>
      </c>
      <c r="IR66" s="169" t="e">
        <f t="shared" si="112"/>
        <v>#N/A</v>
      </c>
      <c r="IS66" s="169" t="e">
        <f t="shared" si="112"/>
        <v>#N/A</v>
      </c>
      <c r="IT66" s="169" t="e">
        <f t="shared" si="112"/>
        <v>#N/A</v>
      </c>
      <c r="IU66" s="169" t="e">
        <f t="shared" si="112"/>
        <v>#N/A</v>
      </c>
      <c r="IV66" s="169" t="e">
        <f t="shared" si="112"/>
        <v>#N/A</v>
      </c>
      <c r="IW66" s="169" t="e">
        <f t="shared" si="112"/>
        <v>#N/A</v>
      </c>
      <c r="IX66" s="169" t="e">
        <f t="shared" si="112"/>
        <v>#N/A</v>
      </c>
      <c r="IY66" s="169" t="e">
        <f t="shared" si="112"/>
        <v>#N/A</v>
      </c>
      <c r="IZ66" s="169" t="e">
        <f t="shared" si="112"/>
        <v>#N/A</v>
      </c>
      <c r="JA66" s="169" t="e">
        <f t="shared" si="112"/>
        <v>#N/A</v>
      </c>
      <c r="JB66" s="169" t="e">
        <f t="shared" si="112"/>
        <v>#N/A</v>
      </c>
      <c r="JC66" s="169" t="e">
        <f t="shared" si="112"/>
        <v>#N/A</v>
      </c>
      <c r="JD66" s="169" t="e">
        <f t="shared" si="112"/>
        <v>#N/A</v>
      </c>
      <c r="JE66" s="169" t="e">
        <f t="shared" si="120"/>
        <v>#N/A</v>
      </c>
      <c r="JF66" s="169" t="e">
        <f t="shared" si="120"/>
        <v>#N/A</v>
      </c>
      <c r="JG66" s="169" t="e">
        <f t="shared" si="120"/>
        <v>#N/A</v>
      </c>
      <c r="JH66" s="169" t="e">
        <f t="shared" si="120"/>
        <v>#N/A</v>
      </c>
      <c r="JI66" s="169" t="e">
        <f t="shared" si="120"/>
        <v>#N/A</v>
      </c>
      <c r="JJ66" s="169" t="e">
        <f t="shared" si="120"/>
        <v>#N/A</v>
      </c>
      <c r="JK66" s="169" t="e">
        <f t="shared" si="120"/>
        <v>#N/A</v>
      </c>
      <c r="JL66" s="169" t="e">
        <f t="shared" si="120"/>
        <v>#N/A</v>
      </c>
      <c r="JM66" s="169" t="e">
        <f t="shared" si="120"/>
        <v>#N/A</v>
      </c>
      <c r="JN66" s="169" t="e">
        <f t="shared" si="120"/>
        <v>#N/A</v>
      </c>
      <c r="JO66" s="169" t="e">
        <f t="shared" si="120"/>
        <v>#N/A</v>
      </c>
      <c r="JP66" s="169" t="e">
        <f t="shared" si="120"/>
        <v>#N/A</v>
      </c>
      <c r="JQ66" s="169" t="e">
        <f t="shared" si="120"/>
        <v>#N/A</v>
      </c>
      <c r="JR66" s="169" t="e">
        <f t="shared" si="120"/>
        <v>#N/A</v>
      </c>
      <c r="JS66" s="169" t="e">
        <f t="shared" si="120"/>
        <v>#N/A</v>
      </c>
      <c r="JT66" s="169" t="e">
        <f t="shared" si="113"/>
        <v>#N/A</v>
      </c>
      <c r="JU66" s="169" t="e">
        <f t="shared" si="113"/>
        <v>#N/A</v>
      </c>
      <c r="JV66" s="169" t="e">
        <f t="shared" si="113"/>
        <v>#N/A</v>
      </c>
      <c r="JW66" s="169" t="e">
        <f t="shared" si="113"/>
        <v>#N/A</v>
      </c>
      <c r="JX66" s="169" t="e">
        <f t="shared" si="113"/>
        <v>#N/A</v>
      </c>
      <c r="JY66" s="169" t="e">
        <f t="shared" si="113"/>
        <v>#N/A</v>
      </c>
      <c r="JZ66" s="169" t="e">
        <f t="shared" si="113"/>
        <v>#N/A</v>
      </c>
      <c r="KA66" s="169" t="e">
        <f t="shared" si="113"/>
        <v>#N/A</v>
      </c>
      <c r="KB66" s="169" t="e">
        <f t="shared" si="113"/>
        <v>#N/A</v>
      </c>
      <c r="KC66" s="169" t="e">
        <f t="shared" si="113"/>
        <v>#N/A</v>
      </c>
      <c r="KD66" s="169" t="e">
        <f t="shared" si="113"/>
        <v>#N/A</v>
      </c>
      <c r="KE66" s="169" t="e">
        <f t="shared" si="113"/>
        <v>#N/A</v>
      </c>
      <c r="KF66" s="169" t="e">
        <f t="shared" si="113"/>
        <v>#N/A</v>
      </c>
      <c r="KG66" s="169" t="e">
        <f t="shared" si="113"/>
        <v>#N/A</v>
      </c>
      <c r="KH66" s="169" t="e">
        <f t="shared" si="113"/>
        <v>#N/A</v>
      </c>
      <c r="KI66" s="169" t="e">
        <f t="shared" si="113"/>
        <v>#N/A</v>
      </c>
      <c r="KJ66" s="169" t="e">
        <f t="shared" si="121"/>
        <v>#N/A</v>
      </c>
      <c r="KK66" s="169" t="e">
        <f t="shared" si="121"/>
        <v>#N/A</v>
      </c>
      <c r="KL66" s="169" t="e">
        <f t="shared" si="121"/>
        <v>#N/A</v>
      </c>
      <c r="KM66" s="169" t="e">
        <f t="shared" si="121"/>
        <v>#N/A</v>
      </c>
      <c r="KN66" s="169" t="e">
        <f t="shared" si="121"/>
        <v>#N/A</v>
      </c>
      <c r="KO66" s="169" t="e">
        <f t="shared" si="121"/>
        <v>#N/A</v>
      </c>
      <c r="KP66" s="169" t="e">
        <f t="shared" si="121"/>
        <v>#N/A</v>
      </c>
      <c r="KQ66" s="169" t="e">
        <f t="shared" si="121"/>
        <v>#N/A</v>
      </c>
      <c r="KR66" s="169" t="e">
        <f t="shared" si="121"/>
        <v>#N/A</v>
      </c>
      <c r="KS66" s="169" t="e">
        <f t="shared" si="121"/>
        <v>#N/A</v>
      </c>
      <c r="KT66" s="169" t="e">
        <f t="shared" si="121"/>
        <v>#N/A</v>
      </c>
      <c r="KU66" s="169" t="e">
        <f t="shared" si="121"/>
        <v>#N/A</v>
      </c>
      <c r="KV66" s="169" t="e">
        <f t="shared" si="121"/>
        <v>#N/A</v>
      </c>
      <c r="KW66" s="169" t="e">
        <f t="shared" si="121"/>
        <v>#N/A</v>
      </c>
      <c r="KX66" s="169" t="e">
        <f t="shared" si="121"/>
        <v>#N/A</v>
      </c>
      <c r="KY66" s="169" t="e">
        <f t="shared" si="121"/>
        <v>#N/A</v>
      </c>
      <c r="KZ66" s="169" t="e">
        <f t="shared" si="114"/>
        <v>#N/A</v>
      </c>
      <c r="LA66" s="169" t="e">
        <f t="shared" si="114"/>
        <v>#N/A</v>
      </c>
      <c r="LB66" s="169" t="e">
        <f t="shared" si="114"/>
        <v>#N/A</v>
      </c>
      <c r="LC66" s="169" t="e">
        <f t="shared" si="114"/>
        <v>#N/A</v>
      </c>
      <c r="LD66" s="169" t="e">
        <f t="shared" si="114"/>
        <v>#N/A</v>
      </c>
      <c r="LE66" s="169" t="e">
        <f t="shared" si="114"/>
        <v>#N/A</v>
      </c>
      <c r="LF66" s="169" t="e">
        <f t="shared" si="114"/>
        <v>#N/A</v>
      </c>
      <c r="LG66" s="169" t="e">
        <f t="shared" si="114"/>
        <v>#N/A</v>
      </c>
      <c r="LH66" s="169" t="e">
        <f t="shared" si="114"/>
        <v>#N/A</v>
      </c>
      <c r="LI66" s="169" t="e">
        <f t="shared" si="114"/>
        <v>#N/A</v>
      </c>
      <c r="LJ66" s="169" t="e">
        <f t="shared" si="114"/>
        <v>#N/A</v>
      </c>
      <c r="LK66" s="169" t="e">
        <f t="shared" si="114"/>
        <v>#N/A</v>
      </c>
      <c r="LL66" s="169" t="e">
        <f t="shared" si="114"/>
        <v>#N/A</v>
      </c>
      <c r="LM66" s="169" t="e">
        <f t="shared" si="114"/>
        <v>#N/A</v>
      </c>
      <c r="LN66" s="169" t="e">
        <f t="shared" si="114"/>
        <v>#N/A</v>
      </c>
      <c r="LO66" s="169" t="e">
        <f t="shared" si="122"/>
        <v>#N/A</v>
      </c>
      <c r="LP66" s="169" t="e">
        <f t="shared" si="122"/>
        <v>#N/A</v>
      </c>
      <c r="LQ66" s="169" t="e">
        <f t="shared" si="123"/>
        <v>#N/A</v>
      </c>
      <c r="LR66" s="169" t="e">
        <f t="shared" si="123"/>
        <v>#N/A</v>
      </c>
      <c r="LS66" s="169" t="e">
        <f t="shared" si="123"/>
        <v>#N/A</v>
      </c>
      <c r="LT66" s="169" t="e">
        <f t="shared" si="123"/>
        <v>#N/A</v>
      </c>
      <c r="LU66" s="169" t="e">
        <f t="shared" si="123"/>
        <v>#N/A</v>
      </c>
      <c r="LV66" s="169" t="e">
        <f t="shared" si="123"/>
        <v>#N/A</v>
      </c>
      <c r="LW66" s="169" t="e">
        <f t="shared" si="123"/>
        <v>#N/A</v>
      </c>
      <c r="LX66" s="169" t="e">
        <f t="shared" si="123"/>
        <v>#N/A</v>
      </c>
      <c r="LY66" s="169" t="e">
        <f t="shared" si="123"/>
        <v>#N/A</v>
      </c>
      <c r="LZ66" s="169" t="e">
        <f t="shared" si="123"/>
        <v>#N/A</v>
      </c>
      <c r="MA66" s="169" t="e">
        <f t="shared" si="123"/>
        <v>#N/A</v>
      </c>
      <c r="MB66" s="169" t="e">
        <f t="shared" si="123"/>
        <v>#N/A</v>
      </c>
      <c r="MC66" s="169" t="e">
        <f t="shared" si="123"/>
        <v>#N/A</v>
      </c>
      <c r="MD66" s="169" t="e">
        <f t="shared" si="123"/>
        <v>#N/A</v>
      </c>
      <c r="ME66" s="169" t="e">
        <f t="shared" si="123"/>
        <v>#N/A</v>
      </c>
      <c r="MF66" s="169" t="e">
        <f t="shared" si="115"/>
        <v>#N/A</v>
      </c>
      <c r="MG66" s="169" t="e">
        <f t="shared" si="115"/>
        <v>#N/A</v>
      </c>
      <c r="MH66" s="169" t="e">
        <f t="shared" si="115"/>
        <v>#N/A</v>
      </c>
      <c r="MI66" s="169" t="e">
        <f t="shared" si="115"/>
        <v>#N/A</v>
      </c>
      <c r="MJ66" s="169" t="e">
        <f t="shared" si="115"/>
        <v>#N/A</v>
      </c>
      <c r="MK66" s="169" t="e">
        <f t="shared" si="115"/>
        <v>#N/A</v>
      </c>
      <c r="ML66" s="169" t="e">
        <f t="shared" si="115"/>
        <v>#N/A</v>
      </c>
      <c r="MM66" s="169" t="e">
        <f t="shared" si="115"/>
        <v>#N/A</v>
      </c>
      <c r="MN66" s="169" t="e">
        <f t="shared" si="115"/>
        <v>#N/A</v>
      </c>
      <c r="MO66" s="169" t="e">
        <f t="shared" si="115"/>
        <v>#N/A</v>
      </c>
      <c r="MP66" s="169" t="e">
        <f t="shared" si="115"/>
        <v>#N/A</v>
      </c>
      <c r="MQ66" s="169" t="e">
        <f t="shared" si="115"/>
        <v>#N/A</v>
      </c>
      <c r="MR66" s="169" t="e">
        <f t="shared" si="115"/>
        <v>#N/A</v>
      </c>
      <c r="MS66" s="169" t="e">
        <f t="shared" si="115"/>
        <v>#N/A</v>
      </c>
      <c r="MT66" s="169" t="e">
        <f t="shared" si="115"/>
        <v>#N/A</v>
      </c>
      <c r="MU66" s="169" t="e">
        <f t="shared" si="115"/>
        <v>#N/A</v>
      </c>
      <c r="MV66" s="169" t="e">
        <f t="shared" si="124"/>
        <v>#N/A</v>
      </c>
      <c r="MW66" s="169" t="e">
        <f t="shared" si="124"/>
        <v>#N/A</v>
      </c>
      <c r="MX66" s="169" t="e">
        <f t="shared" si="124"/>
        <v>#N/A</v>
      </c>
      <c r="MY66" s="169" t="e">
        <f t="shared" si="124"/>
        <v>#N/A</v>
      </c>
      <c r="MZ66" s="169" t="e">
        <f t="shared" si="124"/>
        <v>#N/A</v>
      </c>
      <c r="NA66" s="169" t="e">
        <f t="shared" si="124"/>
        <v>#N/A</v>
      </c>
      <c r="NB66" s="169" t="e">
        <f t="shared" si="124"/>
        <v>#N/A</v>
      </c>
      <c r="NC66" s="169" t="e">
        <f t="shared" si="124"/>
        <v>#N/A</v>
      </c>
      <c r="ND66" s="169" t="e">
        <f t="shared" si="124"/>
        <v>#N/A</v>
      </c>
      <c r="NE66" s="169" t="e">
        <f t="shared" si="124"/>
        <v>#N/A</v>
      </c>
      <c r="NF66" s="169" t="e">
        <f t="shared" si="124"/>
        <v>#N/A</v>
      </c>
      <c r="NG66" s="169" t="e">
        <f t="shared" si="124"/>
        <v>#N/A</v>
      </c>
      <c r="NH66" s="169" t="e">
        <f t="shared" si="124"/>
        <v>#N/A</v>
      </c>
      <c r="NI66" s="169" t="e">
        <f t="shared" si="124"/>
        <v>#N/A</v>
      </c>
      <c r="NJ66" s="169" t="e">
        <f t="shared" si="124"/>
        <v>#N/A</v>
      </c>
      <c r="NK66" s="169" t="e">
        <f t="shared" si="124"/>
        <v>#N/A</v>
      </c>
      <c r="NL66" s="169" t="e">
        <f t="shared" si="116"/>
        <v>#N/A</v>
      </c>
      <c r="NM66" s="169" t="e">
        <f t="shared" si="116"/>
        <v>#N/A</v>
      </c>
      <c r="NN66" s="169" t="e">
        <f t="shared" si="116"/>
        <v>#N/A</v>
      </c>
      <c r="NO66" s="169" t="e">
        <f t="shared" si="116"/>
        <v>#N/A</v>
      </c>
      <c r="NP66" s="169" t="e">
        <f t="shared" si="116"/>
        <v>#N/A</v>
      </c>
      <c r="NQ66" s="169" t="e">
        <f t="shared" si="116"/>
        <v>#N/A</v>
      </c>
      <c r="NR66" s="169" t="e">
        <f t="shared" si="116"/>
        <v>#N/A</v>
      </c>
      <c r="NS66" s="169" t="e">
        <f t="shared" si="116"/>
        <v>#N/A</v>
      </c>
      <c r="NT66" s="169" t="e">
        <f t="shared" si="116"/>
        <v>#N/A</v>
      </c>
      <c r="NU66" s="169" t="e">
        <f t="shared" si="116"/>
        <v>#N/A</v>
      </c>
      <c r="NV66" s="169" t="e">
        <f t="shared" si="116"/>
        <v>#N/A</v>
      </c>
      <c r="NW66" s="169" t="e">
        <f t="shared" si="116"/>
        <v>#N/A</v>
      </c>
      <c r="NX66" s="169" t="e">
        <f t="shared" si="116"/>
        <v>#N/A</v>
      </c>
      <c r="NY66" s="169" t="e">
        <f t="shared" si="116"/>
        <v>#N/A</v>
      </c>
      <c r="NZ66" s="169" t="e">
        <f t="shared" si="116"/>
        <v>#N/A</v>
      </c>
      <c r="OA66" s="169" t="e">
        <f t="shared" si="125"/>
        <v>#N/A</v>
      </c>
      <c r="OB66" s="169" t="e">
        <f t="shared" si="125"/>
        <v>#N/A</v>
      </c>
      <c r="OC66" s="169" t="e">
        <f t="shared" si="126"/>
        <v>#N/A</v>
      </c>
      <c r="OD66" s="169" t="e">
        <f t="shared" si="126"/>
        <v>#N/A</v>
      </c>
      <c r="OE66" s="169" t="e">
        <f t="shared" si="126"/>
        <v>#N/A</v>
      </c>
      <c r="OF66" s="169" t="e">
        <f t="shared" si="126"/>
        <v>#N/A</v>
      </c>
      <c r="OG66" s="169" t="e">
        <f t="shared" si="126"/>
        <v>#N/A</v>
      </c>
      <c r="OH66" s="169" t="e">
        <f t="shared" si="126"/>
        <v>#N/A</v>
      </c>
      <c r="OI66" s="169" t="e">
        <f t="shared" si="126"/>
        <v>#N/A</v>
      </c>
      <c r="OJ66" s="169" t="e">
        <f t="shared" si="126"/>
        <v>#N/A</v>
      </c>
      <c r="OK66" s="169" t="e">
        <f t="shared" si="126"/>
        <v>#N/A</v>
      </c>
      <c r="OL66" s="169" t="e">
        <f t="shared" si="126"/>
        <v>#N/A</v>
      </c>
      <c r="OM66" s="169" t="e">
        <f t="shared" si="126"/>
        <v>#N/A</v>
      </c>
      <c r="ON66" s="169" t="e">
        <f t="shared" si="126"/>
        <v>#N/A</v>
      </c>
      <c r="OO66" s="169" t="e">
        <f t="shared" si="126"/>
        <v>#N/A</v>
      </c>
      <c r="OP66" s="169" t="e">
        <f t="shared" si="126"/>
        <v>#N/A</v>
      </c>
      <c r="OQ66" s="169" t="e">
        <f t="shared" si="126"/>
        <v>#N/A</v>
      </c>
      <c r="OR66" s="169" t="e">
        <f t="shared" si="117"/>
        <v>#N/A</v>
      </c>
      <c r="OS66" s="169" t="e">
        <f t="shared" si="117"/>
        <v>#N/A</v>
      </c>
      <c r="OT66" s="169" t="e">
        <f t="shared" si="117"/>
        <v>#N/A</v>
      </c>
      <c r="OU66" s="169" t="e">
        <f t="shared" si="117"/>
        <v>#N/A</v>
      </c>
      <c r="OV66" s="169" t="e">
        <f t="shared" si="117"/>
        <v>#N/A</v>
      </c>
      <c r="OW66" s="169" t="e">
        <f t="shared" si="117"/>
        <v>#N/A</v>
      </c>
      <c r="OX66" s="169" t="e">
        <f t="shared" si="117"/>
        <v>#N/A</v>
      </c>
      <c r="OY66" s="169" t="e">
        <f t="shared" si="117"/>
        <v>#N/A</v>
      </c>
      <c r="OZ66" s="169" t="e">
        <f t="shared" si="117"/>
        <v>#N/A</v>
      </c>
      <c r="PA66" s="169" t="e">
        <f t="shared" si="117"/>
        <v>#N/A</v>
      </c>
      <c r="PB66" s="169" t="e">
        <f t="shared" si="117"/>
        <v>#N/A</v>
      </c>
      <c r="PC66" s="169" t="e">
        <f t="shared" si="117"/>
        <v>#N/A</v>
      </c>
      <c r="PD66" s="169" t="e">
        <f t="shared" si="117"/>
        <v>#N/A</v>
      </c>
      <c r="PE66" s="169" t="e">
        <f t="shared" si="117"/>
        <v>#N/A</v>
      </c>
      <c r="PF66" s="169" t="e">
        <f t="shared" si="117"/>
        <v>#N/A</v>
      </c>
      <c r="PG66" s="169" t="e">
        <f t="shared" si="117"/>
        <v>#N/A</v>
      </c>
      <c r="PH66" s="169" t="e">
        <f t="shared" si="127"/>
        <v>#N/A</v>
      </c>
      <c r="PI66" s="169" t="e">
        <f t="shared" si="127"/>
        <v>#N/A</v>
      </c>
      <c r="PJ66" s="169" t="e">
        <f t="shared" si="127"/>
        <v>#N/A</v>
      </c>
      <c r="PK66" s="169" t="e">
        <f t="shared" si="127"/>
        <v>#N/A</v>
      </c>
      <c r="PL66" s="169" t="e">
        <f t="shared" si="127"/>
        <v>#N/A</v>
      </c>
      <c r="PM66" s="169" t="e">
        <f t="shared" si="127"/>
        <v>#N/A</v>
      </c>
      <c r="PN66" s="169" t="e">
        <f t="shared" si="127"/>
        <v>#N/A</v>
      </c>
      <c r="PO66" s="169" t="e">
        <f t="shared" si="127"/>
        <v>#N/A</v>
      </c>
    </row>
    <row r="67" spans="1:431" hidden="1" x14ac:dyDescent="0.75">
      <c r="A67" s="390"/>
      <c r="B67" s="396" t="str">
        <f>IF($R67="","",ROUND(_xlfn.NORM.INV(ABS(VLOOKUP($T$1,VLookups!$A$43:$B$44,2,FALSE)-B$2),$N67,$R67),0))</f>
        <v/>
      </c>
      <c r="C67" s="403" t="str">
        <f t="shared" si="96"/>
        <v/>
      </c>
      <c r="D67" s="404" t="str">
        <f t="shared" si="97"/>
        <v/>
      </c>
      <c r="E67" s="109"/>
      <c r="F67" s="117"/>
      <c r="G67" s="122" t="str">
        <f t="shared" si="32"/>
        <v/>
      </c>
      <c r="H67" s="95"/>
      <c r="I67" s="122" t="str">
        <f t="shared" si="33"/>
        <v/>
      </c>
      <c r="J67" s="117"/>
      <c r="K67" s="110"/>
      <c r="L67" s="124" t="str">
        <f t="shared" si="0"/>
        <v/>
      </c>
      <c r="M67" s="124" t="str">
        <f t="shared" si="1"/>
        <v/>
      </c>
      <c r="N67" s="73" t="str">
        <f t="shared" si="34"/>
        <v/>
      </c>
      <c r="O67" s="23"/>
      <c r="P67" s="57"/>
      <c r="Q67" s="280"/>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5"/>
        <v/>
      </c>
      <c r="AD67" s="49" t="str">
        <f t="shared" si="137"/>
        <v/>
      </c>
      <c r="AE67" s="49" t="str">
        <f t="shared" si="137"/>
        <v/>
      </c>
      <c r="AF67" s="49" t="str">
        <f t="shared" si="137"/>
        <v/>
      </c>
      <c r="AG67" s="49" t="str">
        <f t="shared" si="137"/>
        <v/>
      </c>
      <c r="AH67" s="49" t="str">
        <f t="shared" si="137"/>
        <v/>
      </c>
      <c r="AI67" s="49" t="str">
        <f t="shared" si="137"/>
        <v/>
      </c>
      <c r="AJ67" s="49" t="str">
        <f t="shared" si="137"/>
        <v/>
      </c>
      <c r="AK67" s="49" t="str">
        <f t="shared" si="137"/>
        <v/>
      </c>
      <c r="AL67" s="49" t="str">
        <f t="shared" si="137"/>
        <v/>
      </c>
      <c r="AM67" s="49" t="str">
        <f t="shared" si="137"/>
        <v/>
      </c>
      <c r="AN67" s="49" t="str">
        <f t="shared" si="137"/>
        <v/>
      </c>
      <c r="AO67" s="49" t="str">
        <f t="shared" si="137"/>
        <v/>
      </c>
      <c r="AP67" s="49" t="str">
        <f t="shared" si="137"/>
        <v/>
      </c>
      <c r="AQ67" s="49" t="str">
        <f t="shared" si="137"/>
        <v/>
      </c>
      <c r="AR67" s="49" t="str">
        <f t="shared" si="137"/>
        <v/>
      </c>
      <c r="AS67" s="49" t="str">
        <f t="shared" si="137"/>
        <v/>
      </c>
      <c r="AT67" s="49" t="str">
        <f t="shared" si="133"/>
        <v/>
      </c>
      <c r="AU67" s="49" t="str">
        <f t="shared" si="133"/>
        <v/>
      </c>
      <c r="AV67" s="49" t="str">
        <f t="shared" si="133"/>
        <v/>
      </c>
      <c r="AW67" s="49" t="str">
        <f t="shared" si="133"/>
        <v/>
      </c>
      <c r="AX67" s="49" t="str">
        <f t="shared" si="133"/>
        <v/>
      </c>
      <c r="AY67" s="49" t="str">
        <f t="shared" si="133"/>
        <v/>
      </c>
      <c r="AZ67" s="49" t="str">
        <f t="shared" si="133"/>
        <v/>
      </c>
      <c r="BA67" s="49" t="str">
        <f t="shared" si="133"/>
        <v/>
      </c>
      <c r="BB67" s="49" t="str">
        <f t="shared" si="133"/>
        <v/>
      </c>
      <c r="BC67" s="49" t="str">
        <f t="shared" si="133"/>
        <v/>
      </c>
      <c r="BD67" s="49" t="str">
        <f t="shared" si="133"/>
        <v/>
      </c>
      <c r="BE67" s="49" t="str">
        <f t="shared" si="133"/>
        <v/>
      </c>
      <c r="BF67" s="49" t="str">
        <f t="shared" si="133"/>
        <v/>
      </c>
      <c r="BG67" s="49" t="str">
        <f t="shared" si="133"/>
        <v/>
      </c>
      <c r="BH67" s="49" t="str">
        <f t="shared" si="133"/>
        <v/>
      </c>
      <c r="BI67" s="49" t="str">
        <f t="shared" si="134"/>
        <v/>
      </c>
      <c r="BJ67" s="49" t="str">
        <f t="shared" si="134"/>
        <v/>
      </c>
      <c r="BK67" s="49" t="str">
        <f t="shared" si="134"/>
        <v/>
      </c>
      <c r="BL67" s="49" t="str">
        <f t="shared" si="134"/>
        <v/>
      </c>
      <c r="BM67" s="49" t="str">
        <f t="shared" si="134"/>
        <v/>
      </c>
      <c r="BN67" s="49" t="str">
        <f t="shared" si="134"/>
        <v/>
      </c>
      <c r="BO67" s="49" t="str">
        <f t="shared" si="134"/>
        <v/>
      </c>
      <c r="BP67" s="49" t="str">
        <f t="shared" si="134"/>
        <v/>
      </c>
      <c r="BQ67" s="49" t="str">
        <f t="shared" si="134"/>
        <v/>
      </c>
      <c r="BR67" s="49" t="str">
        <f t="shared" si="134"/>
        <v/>
      </c>
      <c r="BS67" s="49" t="str">
        <f t="shared" si="134"/>
        <v/>
      </c>
      <c r="BT67" s="49" t="str">
        <f t="shared" si="134"/>
        <v/>
      </c>
      <c r="BU67" s="49" t="str">
        <f t="shared" si="134"/>
        <v/>
      </c>
      <c r="BV67" s="49" t="str">
        <f t="shared" si="134"/>
        <v/>
      </c>
      <c r="BW67" s="49" t="str">
        <f t="shared" si="134"/>
        <v/>
      </c>
      <c r="BX67" s="49" t="str">
        <f t="shared" si="134"/>
        <v/>
      </c>
      <c r="BY67" s="49" t="str">
        <f t="shared" si="131"/>
        <v/>
      </c>
      <c r="BZ67" s="49" t="str">
        <f t="shared" si="131"/>
        <v/>
      </c>
      <c r="CA67" s="49" t="str">
        <f t="shared" si="131"/>
        <v/>
      </c>
      <c r="CB67" s="49" t="str">
        <f t="shared" si="131"/>
        <v/>
      </c>
      <c r="CC67" s="49" t="str">
        <f t="shared" si="131"/>
        <v/>
      </c>
      <c r="CD67" s="49" t="str">
        <f t="shared" si="131"/>
        <v/>
      </c>
      <c r="CE67" s="49" t="str">
        <f t="shared" si="131"/>
        <v/>
      </c>
      <c r="CF67" s="49" t="str">
        <f t="shared" si="131"/>
        <v/>
      </c>
      <c r="CG67" s="49" t="str">
        <f t="shared" si="131"/>
        <v/>
      </c>
      <c r="CH67" s="49" t="str">
        <f t="shared" si="131"/>
        <v/>
      </c>
      <c r="CI67" s="49" t="str">
        <f t="shared" si="131"/>
        <v/>
      </c>
      <c r="CJ67" s="49" t="str">
        <f t="shared" si="131"/>
        <v/>
      </c>
      <c r="CK67" s="49" t="str">
        <f t="shared" si="131"/>
        <v/>
      </c>
      <c r="CL67" s="49" t="str">
        <f t="shared" si="131"/>
        <v/>
      </c>
      <c r="CM67" s="49" t="str">
        <f t="shared" si="131"/>
        <v/>
      </c>
      <c r="CN67" s="49" t="str">
        <f t="shared" si="135"/>
        <v/>
      </c>
      <c r="CO67" s="49" t="str">
        <f t="shared" si="135"/>
        <v/>
      </c>
      <c r="CP67" s="49" t="str">
        <f t="shared" si="135"/>
        <v/>
      </c>
      <c r="CQ67" s="49" t="str">
        <f t="shared" si="135"/>
        <v/>
      </c>
      <c r="CR67" s="49" t="str">
        <f t="shared" si="135"/>
        <v/>
      </c>
      <c r="CS67" s="49" t="str">
        <f t="shared" si="135"/>
        <v/>
      </c>
      <c r="CT67" s="49" t="str">
        <f t="shared" si="135"/>
        <v/>
      </c>
      <c r="CU67" s="49" t="str">
        <f t="shared" si="135"/>
        <v/>
      </c>
      <c r="CV67" s="49" t="str">
        <f t="shared" si="135"/>
        <v/>
      </c>
      <c r="CW67" s="49" t="str">
        <f t="shared" si="135"/>
        <v/>
      </c>
      <c r="CX67" s="49" t="str">
        <f t="shared" si="135"/>
        <v/>
      </c>
      <c r="CY67" s="49" t="str">
        <f t="shared" si="135"/>
        <v/>
      </c>
      <c r="CZ67" s="49" t="str">
        <f t="shared" si="135"/>
        <v/>
      </c>
      <c r="DA67" s="49" t="str">
        <f t="shared" si="135"/>
        <v/>
      </c>
      <c r="DB67" s="49" t="str">
        <f t="shared" si="135"/>
        <v/>
      </c>
      <c r="DC67" s="49" t="str">
        <f t="shared" si="135"/>
        <v/>
      </c>
      <c r="DD67" s="49" t="str">
        <f t="shared" si="136"/>
        <v/>
      </c>
      <c r="DE67" s="49" t="str">
        <f t="shared" si="136"/>
        <v/>
      </c>
      <c r="DF67" s="49" t="str">
        <f t="shared" si="136"/>
        <v/>
      </c>
      <c r="DG67" s="49" t="str">
        <f t="shared" si="136"/>
        <v/>
      </c>
      <c r="DH67" s="49" t="str">
        <f t="shared" si="136"/>
        <v/>
      </c>
      <c r="DI67" s="49" t="str">
        <f t="shared" si="136"/>
        <v/>
      </c>
      <c r="DJ67" s="49" t="str">
        <f t="shared" si="136"/>
        <v/>
      </c>
      <c r="DK67" s="49" t="str">
        <f t="shared" si="136"/>
        <v/>
      </c>
      <c r="DL67" s="49" t="str">
        <f t="shared" si="136"/>
        <v/>
      </c>
      <c r="DM67" s="49" t="str">
        <f t="shared" si="136"/>
        <v/>
      </c>
      <c r="DN67" s="49" t="str">
        <f t="shared" si="136"/>
        <v/>
      </c>
      <c r="DO67" s="49" t="str">
        <f t="shared" si="136"/>
        <v/>
      </c>
      <c r="DP67" s="49" t="str">
        <f t="shared" si="136"/>
        <v/>
      </c>
      <c r="DQ67" s="49" t="str">
        <f t="shared" si="136"/>
        <v/>
      </c>
      <c r="DR67" s="49" t="str">
        <f t="shared" si="136"/>
        <v/>
      </c>
      <c r="DS67" s="49" t="str">
        <f t="shared" si="136"/>
        <v/>
      </c>
      <c r="DT67" s="49" t="str">
        <f t="shared" si="132"/>
        <v/>
      </c>
      <c r="DU67" s="49" t="str">
        <f t="shared" si="132"/>
        <v/>
      </c>
      <c r="DV67" s="49" t="str">
        <f t="shared" si="132"/>
        <v/>
      </c>
      <c r="DW67" s="49" t="str">
        <f t="shared" si="132"/>
        <v/>
      </c>
      <c r="DX67" s="49" t="str">
        <f t="shared" si="132"/>
        <v/>
      </c>
      <c r="DY67" s="49" t="str">
        <f t="shared" si="132"/>
        <v/>
      </c>
      <c r="DZ67" s="183" t="str">
        <f t="shared" si="37"/>
        <v/>
      </c>
      <c r="EA67" s="49" t="str">
        <f t="shared" si="129"/>
        <v/>
      </c>
      <c r="EB67" s="49" t="str">
        <f t="shared" si="129"/>
        <v/>
      </c>
      <c r="EC67" s="49" t="str">
        <f t="shared" si="129"/>
        <v/>
      </c>
      <c r="ED67" s="49" t="str">
        <f t="shared" si="129"/>
        <v/>
      </c>
      <c r="EE67" s="49" t="str">
        <f t="shared" si="129"/>
        <v/>
      </c>
      <c r="EF67" s="49" t="str">
        <f t="shared" si="129"/>
        <v/>
      </c>
      <c r="EG67" s="49" t="str">
        <f t="shared" si="129"/>
        <v/>
      </c>
      <c r="EH67" s="49" t="str">
        <f t="shared" si="129"/>
        <v/>
      </c>
      <c r="EI67" s="49" t="str">
        <f t="shared" si="129"/>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30"/>
        <v/>
      </c>
      <c r="ER67" s="49" t="str">
        <f t="shared" si="130"/>
        <v/>
      </c>
      <c r="ES67" s="49" t="str">
        <f t="shared" si="130"/>
        <v/>
      </c>
      <c r="ET67" s="49" t="str">
        <f t="shared" si="130"/>
        <v/>
      </c>
      <c r="EU67" s="49" t="str">
        <f t="shared" si="130"/>
        <v/>
      </c>
      <c r="EV67" s="49" t="str">
        <f t="shared" si="130"/>
        <v/>
      </c>
      <c r="EW67" s="49" t="str">
        <f t="shared" si="130"/>
        <v/>
      </c>
      <c r="EX67" s="49" t="str">
        <f t="shared" si="130"/>
        <v/>
      </c>
      <c r="EY67" s="49" t="str">
        <f t="shared" si="130"/>
        <v/>
      </c>
      <c r="EZ67" s="49" t="str">
        <f t="shared" si="130"/>
        <v/>
      </c>
      <c r="FA67" s="49" t="str">
        <f t="shared" si="130"/>
        <v/>
      </c>
      <c r="FB67" s="49" t="str">
        <f t="shared" si="130"/>
        <v/>
      </c>
      <c r="FC67" s="49" t="str">
        <f t="shared" si="130"/>
        <v/>
      </c>
      <c r="FD67" s="49" t="str">
        <f t="shared" si="130"/>
        <v/>
      </c>
      <c r="FE67" s="49" t="str">
        <f t="shared" si="128"/>
        <v/>
      </c>
      <c r="FF67" s="49" t="str">
        <f t="shared" si="119"/>
        <v/>
      </c>
      <c r="FG67" s="49" t="str">
        <f t="shared" si="119"/>
        <v/>
      </c>
      <c r="FH67" s="49" t="str">
        <f t="shared" si="119"/>
        <v/>
      </c>
      <c r="FI67" s="49" t="str">
        <f t="shared" si="119"/>
        <v/>
      </c>
      <c r="FJ67" s="49" t="str">
        <f t="shared" si="119"/>
        <v/>
      </c>
      <c r="FK67" s="49" t="str">
        <f t="shared" si="119"/>
        <v/>
      </c>
      <c r="FL67" s="49" t="str">
        <f t="shared" si="119"/>
        <v/>
      </c>
      <c r="FM67" s="49" t="str">
        <f t="shared" si="119"/>
        <v/>
      </c>
      <c r="FN67" s="49" t="str">
        <f t="shared" si="119"/>
        <v/>
      </c>
      <c r="FO67" s="49" t="str">
        <f t="shared" si="119"/>
        <v/>
      </c>
      <c r="FP67" s="49" t="str">
        <f t="shared" si="119"/>
        <v/>
      </c>
      <c r="FQ67" s="49" t="str">
        <f t="shared" si="108"/>
        <v/>
      </c>
      <c r="FR67" s="49" t="str">
        <f t="shared" si="108"/>
        <v/>
      </c>
      <c r="FS67" s="49" t="str">
        <f t="shared" si="108"/>
        <v/>
      </c>
      <c r="FT67" s="49" t="str">
        <f t="shared" si="108"/>
        <v/>
      </c>
      <c r="FU67" s="49" t="str">
        <f t="shared" si="108"/>
        <v/>
      </c>
      <c r="FV67" s="49" t="str">
        <f t="shared" si="108"/>
        <v/>
      </c>
      <c r="FW67" s="49" t="str">
        <f t="shared" si="108"/>
        <v/>
      </c>
      <c r="FX67" s="49" t="str">
        <f t="shared" si="108"/>
        <v/>
      </c>
      <c r="FY67" s="49" t="str">
        <f t="shared" si="108"/>
        <v/>
      </c>
      <c r="FZ67" s="49" t="str">
        <f t="shared" si="108"/>
        <v/>
      </c>
      <c r="GA67" s="49" t="str">
        <f t="shared" si="108"/>
        <v/>
      </c>
      <c r="GB67" s="49" t="str">
        <f t="shared" si="108"/>
        <v/>
      </c>
      <c r="GC67" s="49" t="str">
        <f t="shared" ref="GC67:GR83" si="139">IF(ISNONTEXT($AC67),GB67+$AC67,"")</f>
        <v/>
      </c>
      <c r="GD67" s="49" t="str">
        <f t="shared" si="139"/>
        <v/>
      </c>
      <c r="GE67" s="49" t="str">
        <f t="shared" si="139"/>
        <v/>
      </c>
      <c r="GF67" s="49" t="str">
        <f t="shared" si="139"/>
        <v/>
      </c>
      <c r="GG67" s="49" t="str">
        <f t="shared" si="109"/>
        <v/>
      </c>
      <c r="GH67" s="49" t="str">
        <f t="shared" si="109"/>
        <v/>
      </c>
      <c r="GI67" s="49" t="str">
        <f t="shared" si="109"/>
        <v/>
      </c>
      <c r="GJ67" s="49" t="str">
        <f t="shared" si="109"/>
        <v/>
      </c>
      <c r="GK67" s="49" t="str">
        <f t="shared" si="109"/>
        <v/>
      </c>
      <c r="GL67" s="49" t="str">
        <f t="shared" si="109"/>
        <v/>
      </c>
      <c r="GM67" s="49" t="str">
        <f t="shared" si="109"/>
        <v/>
      </c>
      <c r="GN67" s="49" t="str">
        <f t="shared" si="109"/>
        <v/>
      </c>
      <c r="GO67" s="49" t="str">
        <f t="shared" si="109"/>
        <v/>
      </c>
      <c r="GP67" s="49" t="str">
        <f t="shared" si="109"/>
        <v/>
      </c>
      <c r="GQ67" s="49" t="str">
        <f t="shared" si="109"/>
        <v/>
      </c>
      <c r="GR67" s="49" t="str">
        <f t="shared" si="109"/>
        <v/>
      </c>
      <c r="GS67" s="49" t="str">
        <f t="shared" ref="GS67:HH83" si="140">IF(ISNONTEXT($AC67),GR67+$AC67,"")</f>
        <v/>
      </c>
      <c r="GT67" s="49" t="str">
        <f t="shared" si="140"/>
        <v/>
      </c>
      <c r="GU67" s="49" t="str">
        <f t="shared" si="140"/>
        <v/>
      </c>
      <c r="GV67" s="49" t="str">
        <f t="shared" si="140"/>
        <v/>
      </c>
      <c r="GW67" s="49" t="str">
        <f t="shared" si="110"/>
        <v/>
      </c>
      <c r="GX67" s="49" t="str">
        <f t="shared" si="110"/>
        <v/>
      </c>
      <c r="GY67" s="49" t="str">
        <f t="shared" si="110"/>
        <v/>
      </c>
      <c r="GZ67" s="49" t="str">
        <f t="shared" si="110"/>
        <v/>
      </c>
      <c r="HA67" s="49" t="str">
        <f t="shared" si="110"/>
        <v/>
      </c>
      <c r="HB67" s="49" t="str">
        <f t="shared" si="110"/>
        <v/>
      </c>
      <c r="HC67" s="49" t="str">
        <f t="shared" si="110"/>
        <v/>
      </c>
      <c r="HD67" s="49" t="str">
        <f t="shared" si="110"/>
        <v/>
      </c>
      <c r="HE67" s="49" t="str">
        <f t="shared" si="110"/>
        <v/>
      </c>
      <c r="HF67" s="49" t="str">
        <f t="shared" si="110"/>
        <v/>
      </c>
      <c r="HG67" s="49" t="str">
        <f t="shared" si="110"/>
        <v/>
      </c>
      <c r="HH67" s="49" t="str">
        <f t="shared" si="110"/>
        <v/>
      </c>
      <c r="HI67" s="49" t="str">
        <f t="shared" ref="HI67:HL103" si="141">IF(ISNONTEXT($AC67),HH67+$AC67,"")</f>
        <v/>
      </c>
      <c r="HJ67" s="49" t="str">
        <f t="shared" si="141"/>
        <v/>
      </c>
      <c r="HK67" s="49" t="str">
        <f t="shared" si="141"/>
        <v/>
      </c>
      <c r="HL67" s="49" t="str">
        <f t="shared" si="141"/>
        <v/>
      </c>
      <c r="HM67" s="49" t="str">
        <f t="shared" si="111"/>
        <v/>
      </c>
      <c r="HN67" s="49" t="str">
        <f t="shared" si="111"/>
        <v/>
      </c>
      <c r="HO67" s="49" t="str">
        <f t="shared" si="111"/>
        <v/>
      </c>
      <c r="HP67" s="49" t="str">
        <f t="shared" si="77"/>
        <v/>
      </c>
      <c r="HQ67" s="49" t="str">
        <f t="shared" si="77"/>
        <v/>
      </c>
      <c r="HR67" s="49" t="str">
        <f t="shared" si="46"/>
        <v/>
      </c>
      <c r="HS67" s="49" t="str">
        <f t="shared" si="16"/>
        <v/>
      </c>
      <c r="HT67" s="49" t="str">
        <f t="shared" si="16"/>
        <v/>
      </c>
      <c r="HU67" s="49" t="str">
        <f t="shared" si="16"/>
        <v/>
      </c>
      <c r="HV67" s="49" t="str">
        <f t="shared" ref="HV67:HV103" si="142">IF(ISNONTEXT($AC67),HU67+$AC67,"")</f>
        <v/>
      </c>
      <c r="HW67" s="169" t="e">
        <f t="shared" si="106"/>
        <v>#N/A</v>
      </c>
      <c r="HX67" s="169" t="e">
        <f t="shared" si="106"/>
        <v>#N/A</v>
      </c>
      <c r="HY67" s="169" t="e">
        <f t="shared" si="106"/>
        <v>#N/A</v>
      </c>
      <c r="HZ67" s="169" t="e">
        <f t="shared" si="106"/>
        <v>#N/A</v>
      </c>
      <c r="IA67" s="169" t="e">
        <f t="shared" si="138"/>
        <v>#N/A</v>
      </c>
      <c r="IB67" s="169" t="e">
        <f t="shared" si="138"/>
        <v>#N/A</v>
      </c>
      <c r="IC67" s="169" t="e">
        <f t="shared" si="138"/>
        <v>#N/A</v>
      </c>
      <c r="ID67" s="169" t="e">
        <f t="shared" si="138"/>
        <v>#N/A</v>
      </c>
      <c r="IE67" s="169" t="e">
        <f t="shared" si="138"/>
        <v>#N/A</v>
      </c>
      <c r="IF67" s="169" t="e">
        <f t="shared" si="138"/>
        <v>#N/A</v>
      </c>
      <c r="IG67" s="169" t="e">
        <f t="shared" si="138"/>
        <v>#N/A</v>
      </c>
      <c r="IH67" s="169" t="e">
        <f t="shared" si="138"/>
        <v>#N/A</v>
      </c>
      <c r="II67" s="169" t="e">
        <f t="shared" si="138"/>
        <v>#N/A</v>
      </c>
      <c r="IJ67" s="169" t="e">
        <f t="shared" si="138"/>
        <v>#N/A</v>
      </c>
      <c r="IK67" s="169" t="e">
        <f t="shared" si="138"/>
        <v>#N/A</v>
      </c>
      <c r="IL67" s="169" t="e">
        <f t="shared" si="138"/>
        <v>#N/A</v>
      </c>
      <c r="IM67" s="169" t="e">
        <f t="shared" si="138"/>
        <v>#N/A</v>
      </c>
      <c r="IN67" s="169" t="e">
        <f t="shared" si="138"/>
        <v>#N/A</v>
      </c>
      <c r="IO67" s="169" t="e">
        <f t="shared" si="138"/>
        <v>#N/A</v>
      </c>
      <c r="IP67" s="169" t="e">
        <f t="shared" si="138"/>
        <v>#N/A</v>
      </c>
      <c r="IQ67" s="169" t="e">
        <f t="shared" ref="IP67:JE82" si="143">IF(ISNONTEXT($R67),_xlfn.NORM.DIST(AX67,$N67,$R67,FALSE),NA())</f>
        <v>#N/A</v>
      </c>
      <c r="IR67" s="169" t="e">
        <f t="shared" si="143"/>
        <v>#N/A</v>
      </c>
      <c r="IS67" s="169" t="e">
        <f t="shared" si="143"/>
        <v>#N/A</v>
      </c>
      <c r="IT67" s="169" t="e">
        <f t="shared" si="143"/>
        <v>#N/A</v>
      </c>
      <c r="IU67" s="169" t="e">
        <f t="shared" si="143"/>
        <v>#N/A</v>
      </c>
      <c r="IV67" s="169" t="e">
        <f t="shared" si="143"/>
        <v>#N/A</v>
      </c>
      <c r="IW67" s="169" t="e">
        <f t="shared" si="143"/>
        <v>#N/A</v>
      </c>
      <c r="IX67" s="169" t="e">
        <f t="shared" si="143"/>
        <v>#N/A</v>
      </c>
      <c r="IY67" s="169" t="e">
        <f t="shared" si="143"/>
        <v>#N/A</v>
      </c>
      <c r="IZ67" s="169" t="e">
        <f t="shared" si="143"/>
        <v>#N/A</v>
      </c>
      <c r="JA67" s="169" t="e">
        <f t="shared" si="143"/>
        <v>#N/A</v>
      </c>
      <c r="JB67" s="169" t="e">
        <f t="shared" si="143"/>
        <v>#N/A</v>
      </c>
      <c r="JC67" s="169" t="e">
        <f t="shared" si="143"/>
        <v>#N/A</v>
      </c>
      <c r="JD67" s="169" t="e">
        <f t="shared" si="143"/>
        <v>#N/A</v>
      </c>
      <c r="JE67" s="169" t="e">
        <f t="shared" si="120"/>
        <v>#N/A</v>
      </c>
      <c r="JF67" s="169" t="e">
        <f t="shared" si="120"/>
        <v>#N/A</v>
      </c>
      <c r="JG67" s="169" t="e">
        <f t="shared" si="120"/>
        <v>#N/A</v>
      </c>
      <c r="JH67" s="169" t="e">
        <f t="shared" si="120"/>
        <v>#N/A</v>
      </c>
      <c r="JI67" s="169" t="e">
        <f t="shared" si="120"/>
        <v>#N/A</v>
      </c>
      <c r="JJ67" s="169" t="e">
        <f t="shared" si="120"/>
        <v>#N/A</v>
      </c>
      <c r="JK67" s="169" t="e">
        <f t="shared" si="120"/>
        <v>#N/A</v>
      </c>
      <c r="JL67" s="169" t="e">
        <f t="shared" si="120"/>
        <v>#N/A</v>
      </c>
      <c r="JM67" s="169" t="e">
        <f t="shared" si="120"/>
        <v>#N/A</v>
      </c>
      <c r="JN67" s="169" t="e">
        <f t="shared" si="120"/>
        <v>#N/A</v>
      </c>
      <c r="JO67" s="169" t="e">
        <f t="shared" si="120"/>
        <v>#N/A</v>
      </c>
      <c r="JP67" s="169" t="e">
        <f t="shared" si="120"/>
        <v>#N/A</v>
      </c>
      <c r="JQ67" s="169" t="e">
        <f t="shared" si="120"/>
        <v>#N/A</v>
      </c>
      <c r="JR67" s="169" t="e">
        <f t="shared" si="120"/>
        <v>#N/A</v>
      </c>
      <c r="JS67" s="169" t="e">
        <f t="shared" si="120"/>
        <v>#N/A</v>
      </c>
      <c r="JT67" s="169" t="e">
        <f t="shared" si="120"/>
        <v>#N/A</v>
      </c>
      <c r="JU67" s="169" t="e">
        <f t="shared" ref="JT67:KI82" si="144">IF(ISNONTEXT($R67),_xlfn.NORM.DIST(CB67,$N67,$R67,FALSE),NA())</f>
        <v>#N/A</v>
      </c>
      <c r="JV67" s="169" t="e">
        <f t="shared" si="144"/>
        <v>#N/A</v>
      </c>
      <c r="JW67" s="169" t="e">
        <f t="shared" si="144"/>
        <v>#N/A</v>
      </c>
      <c r="JX67" s="169" t="e">
        <f t="shared" si="144"/>
        <v>#N/A</v>
      </c>
      <c r="JY67" s="169" t="e">
        <f t="shared" si="144"/>
        <v>#N/A</v>
      </c>
      <c r="JZ67" s="169" t="e">
        <f t="shared" si="144"/>
        <v>#N/A</v>
      </c>
      <c r="KA67" s="169" t="e">
        <f t="shared" si="144"/>
        <v>#N/A</v>
      </c>
      <c r="KB67" s="169" t="e">
        <f t="shared" si="144"/>
        <v>#N/A</v>
      </c>
      <c r="KC67" s="169" t="e">
        <f t="shared" si="144"/>
        <v>#N/A</v>
      </c>
      <c r="KD67" s="169" t="e">
        <f t="shared" si="144"/>
        <v>#N/A</v>
      </c>
      <c r="KE67" s="169" t="e">
        <f t="shared" si="144"/>
        <v>#N/A</v>
      </c>
      <c r="KF67" s="169" t="e">
        <f t="shared" si="144"/>
        <v>#N/A</v>
      </c>
      <c r="KG67" s="169" t="e">
        <f t="shared" si="144"/>
        <v>#N/A</v>
      </c>
      <c r="KH67" s="169" t="e">
        <f t="shared" si="144"/>
        <v>#N/A</v>
      </c>
      <c r="KI67" s="169" t="e">
        <f t="shared" si="144"/>
        <v>#N/A</v>
      </c>
      <c r="KJ67" s="169" t="e">
        <f t="shared" si="121"/>
        <v>#N/A</v>
      </c>
      <c r="KK67" s="169" t="e">
        <f t="shared" si="121"/>
        <v>#N/A</v>
      </c>
      <c r="KL67" s="169" t="e">
        <f t="shared" si="121"/>
        <v>#N/A</v>
      </c>
      <c r="KM67" s="169" t="e">
        <f t="shared" si="121"/>
        <v>#N/A</v>
      </c>
      <c r="KN67" s="169" t="e">
        <f t="shared" si="121"/>
        <v>#N/A</v>
      </c>
      <c r="KO67" s="169" t="e">
        <f t="shared" si="121"/>
        <v>#N/A</v>
      </c>
      <c r="KP67" s="169" t="e">
        <f t="shared" si="121"/>
        <v>#N/A</v>
      </c>
      <c r="KQ67" s="169" t="e">
        <f t="shared" si="121"/>
        <v>#N/A</v>
      </c>
      <c r="KR67" s="169" t="e">
        <f t="shared" si="121"/>
        <v>#N/A</v>
      </c>
      <c r="KS67" s="169" t="e">
        <f t="shared" si="121"/>
        <v>#N/A</v>
      </c>
      <c r="KT67" s="169" t="e">
        <f t="shared" si="121"/>
        <v>#N/A</v>
      </c>
      <c r="KU67" s="169" t="e">
        <f t="shared" si="121"/>
        <v>#N/A</v>
      </c>
      <c r="KV67" s="169" t="e">
        <f t="shared" si="121"/>
        <v>#N/A</v>
      </c>
      <c r="KW67" s="169" t="e">
        <f t="shared" si="121"/>
        <v>#N/A</v>
      </c>
      <c r="KX67" s="169" t="e">
        <f t="shared" si="121"/>
        <v>#N/A</v>
      </c>
      <c r="KY67" s="169" t="e">
        <f t="shared" ref="KY67:LN82" si="145">IF(ISNONTEXT($R67),_xlfn.NORM.DIST(DF67,$N67,$R67,FALSE),NA())</f>
        <v>#N/A</v>
      </c>
      <c r="KZ67" s="169" t="e">
        <f t="shared" si="145"/>
        <v>#N/A</v>
      </c>
      <c r="LA67" s="169" t="e">
        <f t="shared" si="145"/>
        <v>#N/A</v>
      </c>
      <c r="LB67" s="169" t="e">
        <f t="shared" si="145"/>
        <v>#N/A</v>
      </c>
      <c r="LC67" s="169" t="e">
        <f t="shared" si="145"/>
        <v>#N/A</v>
      </c>
      <c r="LD67" s="169" t="e">
        <f t="shared" si="145"/>
        <v>#N/A</v>
      </c>
      <c r="LE67" s="169" t="e">
        <f t="shared" si="145"/>
        <v>#N/A</v>
      </c>
      <c r="LF67" s="169" t="e">
        <f t="shared" si="145"/>
        <v>#N/A</v>
      </c>
      <c r="LG67" s="169" t="e">
        <f t="shared" si="145"/>
        <v>#N/A</v>
      </c>
      <c r="LH67" s="169" t="e">
        <f t="shared" si="145"/>
        <v>#N/A</v>
      </c>
      <c r="LI67" s="169" t="e">
        <f t="shared" si="145"/>
        <v>#N/A</v>
      </c>
      <c r="LJ67" s="169" t="e">
        <f t="shared" si="145"/>
        <v>#N/A</v>
      </c>
      <c r="LK67" s="169" t="e">
        <f t="shared" si="145"/>
        <v>#N/A</v>
      </c>
      <c r="LL67" s="169" t="e">
        <f t="shared" si="145"/>
        <v>#N/A</v>
      </c>
      <c r="LM67" s="169" t="e">
        <f t="shared" si="145"/>
        <v>#N/A</v>
      </c>
      <c r="LN67" s="169" t="e">
        <f t="shared" si="145"/>
        <v>#N/A</v>
      </c>
      <c r="LO67" s="169" t="e">
        <f t="shared" si="122"/>
        <v>#N/A</v>
      </c>
      <c r="LP67" s="169" t="e">
        <f t="shared" si="122"/>
        <v>#N/A</v>
      </c>
      <c r="LQ67" s="169" t="e">
        <f t="shared" si="123"/>
        <v>#N/A</v>
      </c>
      <c r="LR67" s="169" t="e">
        <f t="shared" si="123"/>
        <v>#N/A</v>
      </c>
      <c r="LS67" s="169" t="e">
        <f t="shared" si="123"/>
        <v>#N/A</v>
      </c>
      <c r="LT67" s="169" t="e">
        <f t="shared" si="123"/>
        <v>#N/A</v>
      </c>
      <c r="LU67" s="169" t="e">
        <f t="shared" si="123"/>
        <v>#N/A</v>
      </c>
      <c r="LV67" s="169" t="e">
        <f t="shared" si="123"/>
        <v>#N/A</v>
      </c>
      <c r="LW67" s="169" t="e">
        <f t="shared" si="123"/>
        <v>#N/A</v>
      </c>
      <c r="LX67" s="169" t="e">
        <f t="shared" si="123"/>
        <v>#N/A</v>
      </c>
      <c r="LY67" s="169" t="e">
        <f t="shared" si="123"/>
        <v>#N/A</v>
      </c>
      <c r="LZ67" s="169" t="e">
        <f t="shared" si="123"/>
        <v>#N/A</v>
      </c>
      <c r="MA67" s="169" t="e">
        <f t="shared" si="123"/>
        <v>#N/A</v>
      </c>
      <c r="MB67" s="169" t="e">
        <f t="shared" si="123"/>
        <v>#N/A</v>
      </c>
      <c r="MC67" s="169" t="e">
        <f t="shared" si="123"/>
        <v>#N/A</v>
      </c>
      <c r="MD67" s="169" t="e">
        <f t="shared" si="123"/>
        <v>#N/A</v>
      </c>
      <c r="ME67" s="169" t="e">
        <f t="shared" si="123"/>
        <v>#N/A</v>
      </c>
      <c r="MF67" s="169" t="e">
        <f t="shared" si="123"/>
        <v>#N/A</v>
      </c>
      <c r="MG67" s="169" t="e">
        <f t="shared" ref="MF67:MU82" si="146">IF(ISNONTEXT($R67),_xlfn.NORM.DIST(EN67,$N67,$R67,FALSE),NA())</f>
        <v>#N/A</v>
      </c>
      <c r="MH67" s="169" t="e">
        <f t="shared" si="146"/>
        <v>#N/A</v>
      </c>
      <c r="MI67" s="169" t="e">
        <f t="shared" si="146"/>
        <v>#N/A</v>
      </c>
      <c r="MJ67" s="169" t="e">
        <f t="shared" si="146"/>
        <v>#N/A</v>
      </c>
      <c r="MK67" s="169" t="e">
        <f t="shared" si="146"/>
        <v>#N/A</v>
      </c>
      <c r="ML67" s="169" t="e">
        <f t="shared" si="146"/>
        <v>#N/A</v>
      </c>
      <c r="MM67" s="169" t="e">
        <f t="shared" si="146"/>
        <v>#N/A</v>
      </c>
      <c r="MN67" s="169" t="e">
        <f t="shared" si="146"/>
        <v>#N/A</v>
      </c>
      <c r="MO67" s="169" t="e">
        <f t="shared" si="146"/>
        <v>#N/A</v>
      </c>
      <c r="MP67" s="169" t="e">
        <f t="shared" si="146"/>
        <v>#N/A</v>
      </c>
      <c r="MQ67" s="169" t="e">
        <f t="shared" si="146"/>
        <v>#N/A</v>
      </c>
      <c r="MR67" s="169" t="e">
        <f t="shared" si="146"/>
        <v>#N/A</v>
      </c>
      <c r="MS67" s="169" t="e">
        <f t="shared" si="146"/>
        <v>#N/A</v>
      </c>
      <c r="MT67" s="169" t="e">
        <f t="shared" si="146"/>
        <v>#N/A</v>
      </c>
      <c r="MU67" s="169" t="e">
        <f t="shared" si="146"/>
        <v>#N/A</v>
      </c>
      <c r="MV67" s="169" t="e">
        <f t="shared" si="124"/>
        <v>#N/A</v>
      </c>
      <c r="MW67" s="169" t="e">
        <f t="shared" si="124"/>
        <v>#N/A</v>
      </c>
      <c r="MX67" s="169" t="e">
        <f t="shared" si="124"/>
        <v>#N/A</v>
      </c>
      <c r="MY67" s="169" t="e">
        <f t="shared" si="124"/>
        <v>#N/A</v>
      </c>
      <c r="MZ67" s="169" t="e">
        <f t="shared" si="124"/>
        <v>#N/A</v>
      </c>
      <c r="NA67" s="169" t="e">
        <f t="shared" si="124"/>
        <v>#N/A</v>
      </c>
      <c r="NB67" s="169" t="e">
        <f t="shared" si="124"/>
        <v>#N/A</v>
      </c>
      <c r="NC67" s="169" t="e">
        <f t="shared" si="124"/>
        <v>#N/A</v>
      </c>
      <c r="ND67" s="169" t="e">
        <f t="shared" si="124"/>
        <v>#N/A</v>
      </c>
      <c r="NE67" s="169" t="e">
        <f t="shared" si="124"/>
        <v>#N/A</v>
      </c>
      <c r="NF67" s="169" t="e">
        <f t="shared" si="124"/>
        <v>#N/A</v>
      </c>
      <c r="NG67" s="169" t="e">
        <f t="shared" si="124"/>
        <v>#N/A</v>
      </c>
      <c r="NH67" s="169" t="e">
        <f t="shared" si="124"/>
        <v>#N/A</v>
      </c>
      <c r="NI67" s="169" t="e">
        <f t="shared" si="124"/>
        <v>#N/A</v>
      </c>
      <c r="NJ67" s="169" t="e">
        <f t="shared" si="124"/>
        <v>#N/A</v>
      </c>
      <c r="NK67" s="169" t="e">
        <f t="shared" ref="NK67:NZ82" si="147">IF(ISNONTEXT($R67),_xlfn.NORM.DIST(FR67,$N67,$R67,FALSE),NA())</f>
        <v>#N/A</v>
      </c>
      <c r="NL67" s="169" t="e">
        <f t="shared" si="147"/>
        <v>#N/A</v>
      </c>
      <c r="NM67" s="169" t="e">
        <f t="shared" si="147"/>
        <v>#N/A</v>
      </c>
      <c r="NN67" s="169" t="e">
        <f t="shared" si="147"/>
        <v>#N/A</v>
      </c>
      <c r="NO67" s="169" t="e">
        <f t="shared" si="147"/>
        <v>#N/A</v>
      </c>
      <c r="NP67" s="169" t="e">
        <f t="shared" si="147"/>
        <v>#N/A</v>
      </c>
      <c r="NQ67" s="169" t="e">
        <f t="shared" si="147"/>
        <v>#N/A</v>
      </c>
      <c r="NR67" s="169" t="e">
        <f t="shared" si="147"/>
        <v>#N/A</v>
      </c>
      <c r="NS67" s="169" t="e">
        <f t="shared" si="147"/>
        <v>#N/A</v>
      </c>
      <c r="NT67" s="169" t="e">
        <f t="shared" si="147"/>
        <v>#N/A</v>
      </c>
      <c r="NU67" s="169" t="e">
        <f t="shared" si="147"/>
        <v>#N/A</v>
      </c>
      <c r="NV67" s="169" t="e">
        <f t="shared" si="147"/>
        <v>#N/A</v>
      </c>
      <c r="NW67" s="169" t="e">
        <f t="shared" si="147"/>
        <v>#N/A</v>
      </c>
      <c r="NX67" s="169" t="e">
        <f t="shared" si="147"/>
        <v>#N/A</v>
      </c>
      <c r="NY67" s="169" t="e">
        <f t="shared" si="147"/>
        <v>#N/A</v>
      </c>
      <c r="NZ67" s="169" t="e">
        <f t="shared" si="147"/>
        <v>#N/A</v>
      </c>
      <c r="OA67" s="169" t="e">
        <f t="shared" si="125"/>
        <v>#N/A</v>
      </c>
      <c r="OB67" s="169" t="e">
        <f t="shared" si="125"/>
        <v>#N/A</v>
      </c>
      <c r="OC67" s="169" t="e">
        <f t="shared" si="126"/>
        <v>#N/A</v>
      </c>
      <c r="OD67" s="169" t="e">
        <f t="shared" si="126"/>
        <v>#N/A</v>
      </c>
      <c r="OE67" s="169" t="e">
        <f t="shared" si="126"/>
        <v>#N/A</v>
      </c>
      <c r="OF67" s="169" t="e">
        <f t="shared" si="126"/>
        <v>#N/A</v>
      </c>
      <c r="OG67" s="169" t="e">
        <f t="shared" si="126"/>
        <v>#N/A</v>
      </c>
      <c r="OH67" s="169" t="e">
        <f t="shared" si="126"/>
        <v>#N/A</v>
      </c>
      <c r="OI67" s="169" t="e">
        <f t="shared" si="126"/>
        <v>#N/A</v>
      </c>
      <c r="OJ67" s="169" t="e">
        <f t="shared" si="126"/>
        <v>#N/A</v>
      </c>
      <c r="OK67" s="169" t="e">
        <f t="shared" si="126"/>
        <v>#N/A</v>
      </c>
      <c r="OL67" s="169" t="e">
        <f t="shared" si="126"/>
        <v>#N/A</v>
      </c>
      <c r="OM67" s="169" t="e">
        <f t="shared" si="126"/>
        <v>#N/A</v>
      </c>
      <c r="ON67" s="169" t="e">
        <f t="shared" si="126"/>
        <v>#N/A</v>
      </c>
      <c r="OO67" s="169" t="e">
        <f t="shared" si="126"/>
        <v>#N/A</v>
      </c>
      <c r="OP67" s="169" t="e">
        <f t="shared" si="126"/>
        <v>#N/A</v>
      </c>
      <c r="OQ67" s="169" t="e">
        <f t="shared" si="126"/>
        <v>#N/A</v>
      </c>
      <c r="OR67" s="169" t="e">
        <f t="shared" si="126"/>
        <v>#N/A</v>
      </c>
      <c r="OS67" s="169" t="e">
        <f t="shared" ref="OR67:PG82" si="148">IF(ISNONTEXT($R67),_xlfn.NORM.DIST(GZ67,$N67,$R67,FALSE),NA())</f>
        <v>#N/A</v>
      </c>
      <c r="OT67" s="169" t="e">
        <f t="shared" si="148"/>
        <v>#N/A</v>
      </c>
      <c r="OU67" s="169" t="e">
        <f t="shared" si="148"/>
        <v>#N/A</v>
      </c>
      <c r="OV67" s="169" t="e">
        <f t="shared" si="148"/>
        <v>#N/A</v>
      </c>
      <c r="OW67" s="169" t="e">
        <f t="shared" si="148"/>
        <v>#N/A</v>
      </c>
      <c r="OX67" s="169" t="e">
        <f t="shared" si="148"/>
        <v>#N/A</v>
      </c>
      <c r="OY67" s="169" t="e">
        <f t="shared" si="148"/>
        <v>#N/A</v>
      </c>
      <c r="OZ67" s="169" t="e">
        <f t="shared" si="148"/>
        <v>#N/A</v>
      </c>
      <c r="PA67" s="169" t="e">
        <f t="shared" si="148"/>
        <v>#N/A</v>
      </c>
      <c r="PB67" s="169" t="e">
        <f t="shared" si="148"/>
        <v>#N/A</v>
      </c>
      <c r="PC67" s="169" t="e">
        <f t="shared" si="148"/>
        <v>#N/A</v>
      </c>
      <c r="PD67" s="169" t="e">
        <f t="shared" si="148"/>
        <v>#N/A</v>
      </c>
      <c r="PE67" s="169" t="e">
        <f t="shared" si="148"/>
        <v>#N/A</v>
      </c>
      <c r="PF67" s="169" t="e">
        <f t="shared" si="148"/>
        <v>#N/A</v>
      </c>
      <c r="PG67" s="169" t="e">
        <f t="shared" si="148"/>
        <v>#N/A</v>
      </c>
      <c r="PH67" s="169" t="e">
        <f t="shared" si="127"/>
        <v>#N/A</v>
      </c>
      <c r="PI67" s="169" t="e">
        <f t="shared" si="127"/>
        <v>#N/A</v>
      </c>
      <c r="PJ67" s="169" t="e">
        <f t="shared" si="127"/>
        <v>#N/A</v>
      </c>
      <c r="PK67" s="169" t="e">
        <f t="shared" si="127"/>
        <v>#N/A</v>
      </c>
      <c r="PL67" s="169" t="e">
        <f t="shared" si="127"/>
        <v>#N/A</v>
      </c>
      <c r="PM67" s="169" t="e">
        <f t="shared" si="127"/>
        <v>#N/A</v>
      </c>
      <c r="PN67" s="169" t="e">
        <f t="shared" si="127"/>
        <v>#N/A</v>
      </c>
      <c r="PO67" s="169" t="e">
        <f t="shared" si="127"/>
        <v>#N/A</v>
      </c>
    </row>
    <row r="68" spans="1:431" hidden="1" x14ac:dyDescent="0.75">
      <c r="A68" s="390"/>
      <c r="B68" s="396" t="str">
        <f>IF($R68="","",ROUND(_xlfn.NORM.INV(ABS(VLOOKUP($T$1,VLookups!$A$43:$B$44,2,FALSE)-B$2),$N68,$R68),0))</f>
        <v/>
      </c>
      <c r="C68" s="403" t="str">
        <f t="shared" si="96"/>
        <v/>
      </c>
      <c r="D68" s="404" t="str">
        <f t="shared" si="97"/>
        <v/>
      </c>
      <c r="E68" s="109"/>
      <c r="F68" s="117"/>
      <c r="G68" s="122" t="str">
        <f t="shared" si="32"/>
        <v/>
      </c>
      <c r="H68" s="95"/>
      <c r="I68" s="122" t="str">
        <f t="shared" si="33"/>
        <v/>
      </c>
      <c r="J68" s="117"/>
      <c r="K68" s="110"/>
      <c r="L68" s="124" t="str">
        <f t="shared" ref="L68:L103" si="149">IF(OR(ISBLANK(H68),ISBLANK(I68),ISBLANK(G68)),"",IF(AND(G68&gt;0,H68&gt;0,I68&gt;0),IF(H68&gt;G68,IF(I68&gt;H68,1,-1),-1)))</f>
        <v/>
      </c>
      <c r="M68" s="124" t="str">
        <f t="shared" ref="M68:M103" si="150">IF(OR(ISBLANK(G68),ISBLANK(H68),ISBLANK(I68)),"",IFERROR(MIN(H68-G68,I68-H68)/MAX(H68-G68,I68-H68),""))</f>
        <v/>
      </c>
      <c r="N68" s="73" t="str">
        <f t="shared" si="34"/>
        <v/>
      </c>
      <c r="O68" s="23"/>
      <c r="P68" s="57"/>
      <c r="Q68" s="280"/>
      <c r="R68" s="74" t="str">
        <f>IF(AND(G68&gt;0,H68&gt;0,I68&gt;0),IF(ISBLANK(Q68),IF(ISBLANK(O68),"",(I68-G68)*VLOOKUP(O68,VLookups!$A$4:$B$13,2,FALSE)),Q68),"")</f>
        <v/>
      </c>
      <c r="S68" s="75" t="str">
        <f t="shared" ref="S68:S103" si="151">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5"/>
        <v/>
      </c>
      <c r="AD68" s="49" t="str">
        <f t="shared" si="137"/>
        <v/>
      </c>
      <c r="AE68" s="49" t="str">
        <f t="shared" si="137"/>
        <v/>
      </c>
      <c r="AF68" s="49" t="str">
        <f t="shared" si="137"/>
        <v/>
      </c>
      <c r="AG68" s="49" t="str">
        <f t="shared" si="137"/>
        <v/>
      </c>
      <c r="AH68" s="49" t="str">
        <f t="shared" si="137"/>
        <v/>
      </c>
      <c r="AI68" s="49" t="str">
        <f t="shared" si="137"/>
        <v/>
      </c>
      <c r="AJ68" s="49" t="str">
        <f t="shared" si="137"/>
        <v/>
      </c>
      <c r="AK68" s="49" t="str">
        <f t="shared" si="137"/>
        <v/>
      </c>
      <c r="AL68" s="49" t="str">
        <f t="shared" si="137"/>
        <v/>
      </c>
      <c r="AM68" s="49" t="str">
        <f t="shared" si="137"/>
        <v/>
      </c>
      <c r="AN68" s="49" t="str">
        <f t="shared" si="137"/>
        <v/>
      </c>
      <c r="AO68" s="49" t="str">
        <f t="shared" si="137"/>
        <v/>
      </c>
      <c r="AP68" s="49" t="str">
        <f t="shared" si="137"/>
        <v/>
      </c>
      <c r="AQ68" s="49" t="str">
        <f t="shared" si="137"/>
        <v/>
      </c>
      <c r="AR68" s="49" t="str">
        <f t="shared" si="137"/>
        <v/>
      </c>
      <c r="AS68" s="49" t="str">
        <f t="shared" si="137"/>
        <v/>
      </c>
      <c r="AT68" s="49" t="str">
        <f t="shared" si="133"/>
        <v/>
      </c>
      <c r="AU68" s="49" t="str">
        <f t="shared" si="133"/>
        <v/>
      </c>
      <c r="AV68" s="49" t="str">
        <f t="shared" si="133"/>
        <v/>
      </c>
      <c r="AW68" s="49" t="str">
        <f t="shared" si="133"/>
        <v/>
      </c>
      <c r="AX68" s="49" t="str">
        <f t="shared" si="133"/>
        <v/>
      </c>
      <c r="AY68" s="49" t="str">
        <f t="shared" si="133"/>
        <v/>
      </c>
      <c r="AZ68" s="49" t="str">
        <f t="shared" si="133"/>
        <v/>
      </c>
      <c r="BA68" s="49" t="str">
        <f t="shared" si="133"/>
        <v/>
      </c>
      <c r="BB68" s="49" t="str">
        <f t="shared" si="133"/>
        <v/>
      </c>
      <c r="BC68" s="49" t="str">
        <f t="shared" si="133"/>
        <v/>
      </c>
      <c r="BD68" s="49" t="str">
        <f t="shared" si="133"/>
        <v/>
      </c>
      <c r="BE68" s="49" t="str">
        <f t="shared" si="133"/>
        <v/>
      </c>
      <c r="BF68" s="49" t="str">
        <f t="shared" si="133"/>
        <v/>
      </c>
      <c r="BG68" s="49" t="str">
        <f t="shared" si="133"/>
        <v/>
      </c>
      <c r="BH68" s="49" t="str">
        <f t="shared" si="133"/>
        <v/>
      </c>
      <c r="BI68" s="49" t="str">
        <f t="shared" si="134"/>
        <v/>
      </c>
      <c r="BJ68" s="49" t="str">
        <f t="shared" si="134"/>
        <v/>
      </c>
      <c r="BK68" s="49" t="str">
        <f t="shared" si="134"/>
        <v/>
      </c>
      <c r="BL68" s="49" t="str">
        <f t="shared" si="134"/>
        <v/>
      </c>
      <c r="BM68" s="49" t="str">
        <f t="shared" si="134"/>
        <v/>
      </c>
      <c r="BN68" s="49" t="str">
        <f t="shared" si="134"/>
        <v/>
      </c>
      <c r="BO68" s="49" t="str">
        <f t="shared" si="134"/>
        <v/>
      </c>
      <c r="BP68" s="49" t="str">
        <f t="shared" si="134"/>
        <v/>
      </c>
      <c r="BQ68" s="49" t="str">
        <f t="shared" si="134"/>
        <v/>
      </c>
      <c r="BR68" s="49" t="str">
        <f t="shared" si="134"/>
        <v/>
      </c>
      <c r="BS68" s="49" t="str">
        <f t="shared" si="134"/>
        <v/>
      </c>
      <c r="BT68" s="49" t="str">
        <f t="shared" si="134"/>
        <v/>
      </c>
      <c r="BU68" s="49" t="str">
        <f t="shared" si="134"/>
        <v/>
      </c>
      <c r="BV68" s="49" t="str">
        <f t="shared" si="134"/>
        <v/>
      </c>
      <c r="BW68" s="49" t="str">
        <f t="shared" si="134"/>
        <v/>
      </c>
      <c r="BX68" s="49" t="str">
        <f t="shared" si="134"/>
        <v/>
      </c>
      <c r="BY68" s="49" t="str">
        <f t="shared" si="131"/>
        <v/>
      </c>
      <c r="BZ68" s="49" t="str">
        <f t="shared" si="131"/>
        <v/>
      </c>
      <c r="CA68" s="49" t="str">
        <f t="shared" si="131"/>
        <v/>
      </c>
      <c r="CB68" s="49" t="str">
        <f t="shared" si="131"/>
        <v/>
      </c>
      <c r="CC68" s="49" t="str">
        <f t="shared" si="131"/>
        <v/>
      </c>
      <c r="CD68" s="49" t="str">
        <f t="shared" si="131"/>
        <v/>
      </c>
      <c r="CE68" s="49" t="str">
        <f t="shared" si="131"/>
        <v/>
      </c>
      <c r="CF68" s="49" t="str">
        <f t="shared" si="131"/>
        <v/>
      </c>
      <c r="CG68" s="49" t="str">
        <f t="shared" si="131"/>
        <v/>
      </c>
      <c r="CH68" s="49" t="str">
        <f t="shared" si="131"/>
        <v/>
      </c>
      <c r="CI68" s="49" t="str">
        <f t="shared" si="131"/>
        <v/>
      </c>
      <c r="CJ68" s="49" t="str">
        <f t="shared" si="131"/>
        <v/>
      </c>
      <c r="CK68" s="49" t="str">
        <f t="shared" si="131"/>
        <v/>
      </c>
      <c r="CL68" s="49" t="str">
        <f t="shared" si="131"/>
        <v/>
      </c>
      <c r="CM68" s="49" t="str">
        <f t="shared" si="131"/>
        <v/>
      </c>
      <c r="CN68" s="49" t="str">
        <f t="shared" si="135"/>
        <v/>
      </c>
      <c r="CO68" s="49" t="str">
        <f t="shared" si="135"/>
        <v/>
      </c>
      <c r="CP68" s="49" t="str">
        <f t="shared" si="135"/>
        <v/>
      </c>
      <c r="CQ68" s="49" t="str">
        <f t="shared" si="135"/>
        <v/>
      </c>
      <c r="CR68" s="49" t="str">
        <f t="shared" si="135"/>
        <v/>
      </c>
      <c r="CS68" s="49" t="str">
        <f t="shared" si="135"/>
        <v/>
      </c>
      <c r="CT68" s="49" t="str">
        <f t="shared" si="135"/>
        <v/>
      </c>
      <c r="CU68" s="49" t="str">
        <f t="shared" si="135"/>
        <v/>
      </c>
      <c r="CV68" s="49" t="str">
        <f t="shared" si="135"/>
        <v/>
      </c>
      <c r="CW68" s="49" t="str">
        <f t="shared" si="135"/>
        <v/>
      </c>
      <c r="CX68" s="49" t="str">
        <f t="shared" si="135"/>
        <v/>
      </c>
      <c r="CY68" s="49" t="str">
        <f t="shared" si="135"/>
        <v/>
      </c>
      <c r="CZ68" s="49" t="str">
        <f t="shared" si="135"/>
        <v/>
      </c>
      <c r="DA68" s="49" t="str">
        <f t="shared" si="135"/>
        <v/>
      </c>
      <c r="DB68" s="49" t="str">
        <f t="shared" si="135"/>
        <v/>
      </c>
      <c r="DC68" s="49" t="str">
        <f t="shared" si="135"/>
        <v/>
      </c>
      <c r="DD68" s="49" t="str">
        <f t="shared" si="136"/>
        <v/>
      </c>
      <c r="DE68" s="49" t="str">
        <f t="shared" si="136"/>
        <v/>
      </c>
      <c r="DF68" s="49" t="str">
        <f t="shared" si="136"/>
        <v/>
      </c>
      <c r="DG68" s="49" t="str">
        <f t="shared" si="136"/>
        <v/>
      </c>
      <c r="DH68" s="49" t="str">
        <f t="shared" si="136"/>
        <v/>
      </c>
      <c r="DI68" s="49" t="str">
        <f t="shared" si="136"/>
        <v/>
      </c>
      <c r="DJ68" s="49" t="str">
        <f t="shared" si="136"/>
        <v/>
      </c>
      <c r="DK68" s="49" t="str">
        <f t="shared" si="136"/>
        <v/>
      </c>
      <c r="DL68" s="49" t="str">
        <f t="shared" si="136"/>
        <v/>
      </c>
      <c r="DM68" s="49" t="str">
        <f t="shared" si="136"/>
        <v/>
      </c>
      <c r="DN68" s="49" t="str">
        <f t="shared" si="136"/>
        <v/>
      </c>
      <c r="DO68" s="49" t="str">
        <f t="shared" si="136"/>
        <v/>
      </c>
      <c r="DP68" s="49" t="str">
        <f t="shared" si="136"/>
        <v/>
      </c>
      <c r="DQ68" s="49" t="str">
        <f t="shared" si="136"/>
        <v/>
      </c>
      <c r="DR68" s="49" t="str">
        <f t="shared" si="136"/>
        <v/>
      </c>
      <c r="DS68" s="49" t="str">
        <f t="shared" si="136"/>
        <v/>
      </c>
      <c r="DT68" s="49" t="str">
        <f t="shared" si="132"/>
        <v/>
      </c>
      <c r="DU68" s="49" t="str">
        <f t="shared" si="132"/>
        <v/>
      </c>
      <c r="DV68" s="49" t="str">
        <f t="shared" si="132"/>
        <v/>
      </c>
      <c r="DW68" s="49" t="str">
        <f t="shared" si="132"/>
        <v/>
      </c>
      <c r="DX68" s="49" t="str">
        <f t="shared" si="132"/>
        <v/>
      </c>
      <c r="DY68" s="49" t="str">
        <f t="shared" si="132"/>
        <v/>
      </c>
      <c r="DZ68" s="183" t="str">
        <f t="shared" si="37"/>
        <v/>
      </c>
      <c r="EA68" s="49" t="str">
        <f t="shared" si="129"/>
        <v/>
      </c>
      <c r="EB68" s="49" t="str">
        <f t="shared" si="129"/>
        <v/>
      </c>
      <c r="EC68" s="49" t="str">
        <f t="shared" si="129"/>
        <v/>
      </c>
      <c r="ED68" s="49" t="str">
        <f t="shared" si="129"/>
        <v/>
      </c>
      <c r="EE68" s="49" t="str">
        <f t="shared" si="129"/>
        <v/>
      </c>
      <c r="EF68" s="49" t="str">
        <f t="shared" si="129"/>
        <v/>
      </c>
      <c r="EG68" s="49" t="str">
        <f t="shared" si="129"/>
        <v/>
      </c>
      <c r="EH68" s="49" t="str">
        <f t="shared" si="129"/>
        <v/>
      </c>
      <c r="EI68" s="49" t="str">
        <f t="shared" si="129"/>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30"/>
        <v/>
      </c>
      <c r="ER68" s="49" t="str">
        <f t="shared" si="130"/>
        <v/>
      </c>
      <c r="ES68" s="49" t="str">
        <f t="shared" si="130"/>
        <v/>
      </c>
      <c r="ET68" s="49" t="str">
        <f t="shared" si="130"/>
        <v/>
      </c>
      <c r="EU68" s="49" t="str">
        <f t="shared" si="130"/>
        <v/>
      </c>
      <c r="EV68" s="49" t="str">
        <f t="shared" si="130"/>
        <v/>
      </c>
      <c r="EW68" s="49" t="str">
        <f t="shared" si="130"/>
        <v/>
      </c>
      <c r="EX68" s="49" t="str">
        <f t="shared" si="130"/>
        <v/>
      </c>
      <c r="EY68" s="49" t="str">
        <f t="shared" si="130"/>
        <v/>
      </c>
      <c r="EZ68" s="49" t="str">
        <f t="shared" si="130"/>
        <v/>
      </c>
      <c r="FA68" s="49" t="str">
        <f t="shared" si="130"/>
        <v/>
      </c>
      <c r="FB68" s="49" t="str">
        <f t="shared" si="130"/>
        <v/>
      </c>
      <c r="FC68" s="49" t="str">
        <f t="shared" si="130"/>
        <v/>
      </c>
      <c r="FD68" s="49" t="str">
        <f t="shared" si="130"/>
        <v/>
      </c>
      <c r="FE68" s="49" t="str">
        <f t="shared" si="128"/>
        <v/>
      </c>
      <c r="FF68" s="49" t="str">
        <f t="shared" si="119"/>
        <v/>
      </c>
      <c r="FG68" s="49" t="str">
        <f t="shared" si="119"/>
        <v/>
      </c>
      <c r="FH68" s="49" t="str">
        <f t="shared" si="119"/>
        <v/>
      </c>
      <c r="FI68" s="49" t="str">
        <f t="shared" si="119"/>
        <v/>
      </c>
      <c r="FJ68" s="49" t="str">
        <f t="shared" si="119"/>
        <v/>
      </c>
      <c r="FK68" s="49" t="str">
        <f t="shared" si="119"/>
        <v/>
      </c>
      <c r="FL68" s="49" t="str">
        <f t="shared" si="119"/>
        <v/>
      </c>
      <c r="FM68" s="49" t="str">
        <f t="shared" si="119"/>
        <v/>
      </c>
      <c r="FN68" s="49" t="str">
        <f t="shared" si="119"/>
        <v/>
      </c>
      <c r="FO68" s="49" t="str">
        <f t="shared" si="119"/>
        <v/>
      </c>
      <c r="FP68" s="49" t="str">
        <f t="shared" si="119"/>
        <v/>
      </c>
      <c r="FQ68" s="49" t="str">
        <f t="shared" si="119"/>
        <v/>
      </c>
      <c r="FR68" s="49" t="str">
        <f t="shared" si="119"/>
        <v/>
      </c>
      <c r="FS68" s="49" t="str">
        <f t="shared" si="119"/>
        <v/>
      </c>
      <c r="FT68" s="49" t="str">
        <f t="shared" si="119"/>
        <v/>
      </c>
      <c r="FU68" s="49" t="str">
        <f t="shared" si="119"/>
        <v/>
      </c>
      <c r="FV68" s="49" t="str">
        <f t="shared" ref="FV68:GK92" si="152">IF(ISNONTEXT($AC68),FU68+$AC68,"")</f>
        <v/>
      </c>
      <c r="FW68" s="49" t="str">
        <f t="shared" si="152"/>
        <v/>
      </c>
      <c r="FX68" s="49" t="str">
        <f t="shared" si="152"/>
        <v/>
      </c>
      <c r="FY68" s="49" t="str">
        <f t="shared" si="152"/>
        <v/>
      </c>
      <c r="FZ68" s="49" t="str">
        <f t="shared" si="152"/>
        <v/>
      </c>
      <c r="GA68" s="49" t="str">
        <f t="shared" si="152"/>
        <v/>
      </c>
      <c r="GB68" s="49" t="str">
        <f t="shared" si="152"/>
        <v/>
      </c>
      <c r="GC68" s="49" t="str">
        <f t="shared" si="139"/>
        <v/>
      </c>
      <c r="GD68" s="49" t="str">
        <f t="shared" si="139"/>
        <v/>
      </c>
      <c r="GE68" s="49" t="str">
        <f t="shared" si="139"/>
        <v/>
      </c>
      <c r="GF68" s="49" t="str">
        <f t="shared" si="139"/>
        <v/>
      </c>
      <c r="GG68" s="49" t="str">
        <f t="shared" si="139"/>
        <v/>
      </c>
      <c r="GH68" s="49" t="str">
        <f t="shared" si="139"/>
        <v/>
      </c>
      <c r="GI68" s="49" t="str">
        <f t="shared" si="139"/>
        <v/>
      </c>
      <c r="GJ68" s="49" t="str">
        <f t="shared" si="139"/>
        <v/>
      </c>
      <c r="GK68" s="49" t="str">
        <f t="shared" si="139"/>
        <v/>
      </c>
      <c r="GL68" s="49" t="str">
        <f t="shared" si="139"/>
        <v/>
      </c>
      <c r="GM68" s="49" t="str">
        <f t="shared" si="139"/>
        <v/>
      </c>
      <c r="GN68" s="49" t="str">
        <f t="shared" si="139"/>
        <v/>
      </c>
      <c r="GO68" s="49" t="str">
        <f t="shared" si="139"/>
        <v/>
      </c>
      <c r="GP68" s="49" t="str">
        <f t="shared" si="139"/>
        <v/>
      </c>
      <c r="GQ68" s="49" t="str">
        <f t="shared" si="139"/>
        <v/>
      </c>
      <c r="GR68" s="49" t="str">
        <f t="shared" si="139"/>
        <v/>
      </c>
      <c r="GS68" s="49" t="str">
        <f t="shared" si="140"/>
        <v/>
      </c>
      <c r="GT68" s="49" t="str">
        <f t="shared" si="140"/>
        <v/>
      </c>
      <c r="GU68" s="49" t="str">
        <f t="shared" si="140"/>
        <v/>
      </c>
      <c r="GV68" s="49" t="str">
        <f t="shared" si="140"/>
        <v/>
      </c>
      <c r="GW68" s="49" t="str">
        <f t="shared" si="140"/>
        <v/>
      </c>
      <c r="GX68" s="49" t="str">
        <f t="shared" si="140"/>
        <v/>
      </c>
      <c r="GY68" s="49" t="str">
        <f t="shared" si="140"/>
        <v/>
      </c>
      <c r="GZ68" s="49" t="str">
        <f t="shared" si="140"/>
        <v/>
      </c>
      <c r="HA68" s="49" t="str">
        <f t="shared" si="140"/>
        <v/>
      </c>
      <c r="HB68" s="49" t="str">
        <f t="shared" si="140"/>
        <v/>
      </c>
      <c r="HC68" s="49" t="str">
        <f t="shared" si="140"/>
        <v/>
      </c>
      <c r="HD68" s="49" t="str">
        <f t="shared" si="140"/>
        <v/>
      </c>
      <c r="HE68" s="49" t="str">
        <f t="shared" si="140"/>
        <v/>
      </c>
      <c r="HF68" s="49" t="str">
        <f t="shared" si="140"/>
        <v/>
      </c>
      <c r="HG68" s="49" t="str">
        <f t="shared" si="140"/>
        <v/>
      </c>
      <c r="HH68" s="49" t="str">
        <f t="shared" si="140"/>
        <v/>
      </c>
      <c r="HI68" s="49" t="str">
        <f t="shared" si="141"/>
        <v/>
      </c>
      <c r="HJ68" s="49" t="str">
        <f t="shared" si="141"/>
        <v/>
      </c>
      <c r="HK68" s="49" t="str">
        <f t="shared" si="141"/>
        <v/>
      </c>
      <c r="HL68" s="49" t="str">
        <f t="shared" si="141"/>
        <v/>
      </c>
      <c r="HM68" s="49" t="str">
        <f t="shared" si="111"/>
        <v/>
      </c>
      <c r="HN68" s="49" t="str">
        <f t="shared" si="111"/>
        <v/>
      </c>
      <c r="HO68" s="49" t="str">
        <f t="shared" si="111"/>
        <v/>
      </c>
      <c r="HP68" s="49" t="str">
        <f t="shared" si="77"/>
        <v/>
      </c>
      <c r="HQ68" s="49" t="str">
        <f t="shared" si="77"/>
        <v/>
      </c>
      <c r="HR68" s="49" t="str">
        <f t="shared" si="46"/>
        <v/>
      </c>
      <c r="HS68" s="49" t="str">
        <f t="shared" si="46"/>
        <v/>
      </c>
      <c r="HT68" s="49" t="str">
        <f t="shared" si="46"/>
        <v/>
      </c>
      <c r="HU68" s="49" t="str">
        <f t="shared" si="46"/>
        <v/>
      </c>
      <c r="HV68" s="49" t="str">
        <f t="shared" si="142"/>
        <v/>
      </c>
      <c r="HW68" s="169" t="e">
        <f t="shared" si="106"/>
        <v>#N/A</v>
      </c>
      <c r="HX68" s="169" t="e">
        <f t="shared" si="106"/>
        <v>#N/A</v>
      </c>
      <c r="HY68" s="169" t="e">
        <f t="shared" si="106"/>
        <v>#N/A</v>
      </c>
      <c r="HZ68" s="169" t="e">
        <f t="shared" si="106"/>
        <v>#N/A</v>
      </c>
      <c r="IA68" s="169" t="e">
        <f t="shared" si="138"/>
        <v>#N/A</v>
      </c>
      <c r="IB68" s="169" t="e">
        <f t="shared" si="138"/>
        <v>#N/A</v>
      </c>
      <c r="IC68" s="169" t="e">
        <f t="shared" si="138"/>
        <v>#N/A</v>
      </c>
      <c r="ID68" s="169" t="e">
        <f t="shared" si="138"/>
        <v>#N/A</v>
      </c>
      <c r="IE68" s="169" t="e">
        <f t="shared" si="138"/>
        <v>#N/A</v>
      </c>
      <c r="IF68" s="169" t="e">
        <f t="shared" si="138"/>
        <v>#N/A</v>
      </c>
      <c r="IG68" s="169" t="e">
        <f t="shared" si="138"/>
        <v>#N/A</v>
      </c>
      <c r="IH68" s="169" t="e">
        <f t="shared" si="138"/>
        <v>#N/A</v>
      </c>
      <c r="II68" s="169" t="e">
        <f t="shared" si="138"/>
        <v>#N/A</v>
      </c>
      <c r="IJ68" s="169" t="e">
        <f t="shared" si="138"/>
        <v>#N/A</v>
      </c>
      <c r="IK68" s="169" t="e">
        <f t="shared" si="138"/>
        <v>#N/A</v>
      </c>
      <c r="IL68" s="169" t="e">
        <f t="shared" si="138"/>
        <v>#N/A</v>
      </c>
      <c r="IM68" s="169" t="e">
        <f t="shared" si="138"/>
        <v>#N/A</v>
      </c>
      <c r="IN68" s="169" t="e">
        <f t="shared" si="138"/>
        <v>#N/A</v>
      </c>
      <c r="IO68" s="169" t="e">
        <f t="shared" si="138"/>
        <v>#N/A</v>
      </c>
      <c r="IP68" s="169" t="e">
        <f t="shared" si="143"/>
        <v>#N/A</v>
      </c>
      <c r="IQ68" s="169" t="e">
        <f t="shared" si="143"/>
        <v>#N/A</v>
      </c>
      <c r="IR68" s="169" t="e">
        <f t="shared" si="143"/>
        <v>#N/A</v>
      </c>
      <c r="IS68" s="169" t="e">
        <f t="shared" si="143"/>
        <v>#N/A</v>
      </c>
      <c r="IT68" s="169" t="e">
        <f t="shared" si="143"/>
        <v>#N/A</v>
      </c>
      <c r="IU68" s="169" t="e">
        <f t="shared" si="143"/>
        <v>#N/A</v>
      </c>
      <c r="IV68" s="169" t="e">
        <f t="shared" si="143"/>
        <v>#N/A</v>
      </c>
      <c r="IW68" s="169" t="e">
        <f t="shared" si="143"/>
        <v>#N/A</v>
      </c>
      <c r="IX68" s="169" t="e">
        <f t="shared" si="143"/>
        <v>#N/A</v>
      </c>
      <c r="IY68" s="169" t="e">
        <f t="shared" si="143"/>
        <v>#N/A</v>
      </c>
      <c r="IZ68" s="169" t="e">
        <f t="shared" si="143"/>
        <v>#N/A</v>
      </c>
      <c r="JA68" s="169" t="e">
        <f t="shared" si="143"/>
        <v>#N/A</v>
      </c>
      <c r="JB68" s="169" t="e">
        <f t="shared" si="143"/>
        <v>#N/A</v>
      </c>
      <c r="JC68" s="169" t="e">
        <f t="shared" si="143"/>
        <v>#N/A</v>
      </c>
      <c r="JD68" s="169" t="e">
        <f t="shared" si="143"/>
        <v>#N/A</v>
      </c>
      <c r="JE68" s="169" t="e">
        <f t="shared" si="143"/>
        <v>#N/A</v>
      </c>
      <c r="JF68" s="169" t="e">
        <f t="shared" ref="JE68:JT83" si="153">IF(ISNONTEXT($R68),_xlfn.NORM.DIST(BM68,$N68,$R68,FALSE),NA())</f>
        <v>#N/A</v>
      </c>
      <c r="JG68" s="169" t="e">
        <f t="shared" si="153"/>
        <v>#N/A</v>
      </c>
      <c r="JH68" s="169" t="e">
        <f t="shared" si="153"/>
        <v>#N/A</v>
      </c>
      <c r="JI68" s="169" t="e">
        <f t="shared" si="153"/>
        <v>#N/A</v>
      </c>
      <c r="JJ68" s="169" t="e">
        <f t="shared" si="153"/>
        <v>#N/A</v>
      </c>
      <c r="JK68" s="169" t="e">
        <f t="shared" si="153"/>
        <v>#N/A</v>
      </c>
      <c r="JL68" s="169" t="e">
        <f t="shared" si="153"/>
        <v>#N/A</v>
      </c>
      <c r="JM68" s="169" t="e">
        <f t="shared" si="153"/>
        <v>#N/A</v>
      </c>
      <c r="JN68" s="169" t="e">
        <f t="shared" si="153"/>
        <v>#N/A</v>
      </c>
      <c r="JO68" s="169" t="e">
        <f t="shared" si="153"/>
        <v>#N/A</v>
      </c>
      <c r="JP68" s="169" t="e">
        <f t="shared" si="153"/>
        <v>#N/A</v>
      </c>
      <c r="JQ68" s="169" t="e">
        <f t="shared" si="153"/>
        <v>#N/A</v>
      </c>
      <c r="JR68" s="169" t="e">
        <f t="shared" si="153"/>
        <v>#N/A</v>
      </c>
      <c r="JS68" s="169" t="e">
        <f t="shared" si="153"/>
        <v>#N/A</v>
      </c>
      <c r="JT68" s="169" t="e">
        <f t="shared" si="144"/>
        <v>#N/A</v>
      </c>
      <c r="JU68" s="169" t="e">
        <f t="shared" si="144"/>
        <v>#N/A</v>
      </c>
      <c r="JV68" s="169" t="e">
        <f t="shared" si="144"/>
        <v>#N/A</v>
      </c>
      <c r="JW68" s="169" t="e">
        <f t="shared" si="144"/>
        <v>#N/A</v>
      </c>
      <c r="JX68" s="169" t="e">
        <f t="shared" si="144"/>
        <v>#N/A</v>
      </c>
      <c r="JY68" s="169" t="e">
        <f t="shared" si="144"/>
        <v>#N/A</v>
      </c>
      <c r="JZ68" s="169" t="e">
        <f t="shared" si="144"/>
        <v>#N/A</v>
      </c>
      <c r="KA68" s="169" t="e">
        <f t="shared" si="144"/>
        <v>#N/A</v>
      </c>
      <c r="KB68" s="169" t="e">
        <f t="shared" si="144"/>
        <v>#N/A</v>
      </c>
      <c r="KC68" s="169" t="e">
        <f t="shared" si="144"/>
        <v>#N/A</v>
      </c>
      <c r="KD68" s="169" t="e">
        <f t="shared" si="144"/>
        <v>#N/A</v>
      </c>
      <c r="KE68" s="169" t="e">
        <f t="shared" si="144"/>
        <v>#N/A</v>
      </c>
      <c r="KF68" s="169" t="e">
        <f t="shared" si="144"/>
        <v>#N/A</v>
      </c>
      <c r="KG68" s="169" t="e">
        <f t="shared" si="144"/>
        <v>#N/A</v>
      </c>
      <c r="KH68" s="169" t="e">
        <f t="shared" si="144"/>
        <v>#N/A</v>
      </c>
      <c r="KI68" s="169" t="e">
        <f t="shared" si="144"/>
        <v>#N/A</v>
      </c>
      <c r="KJ68" s="169" t="e">
        <f t="shared" ref="KJ68:KY83" si="154">IF(ISNONTEXT($R68),_xlfn.NORM.DIST(CQ68,$N68,$R68,FALSE),NA())</f>
        <v>#N/A</v>
      </c>
      <c r="KK68" s="169" t="e">
        <f t="shared" si="154"/>
        <v>#N/A</v>
      </c>
      <c r="KL68" s="169" t="e">
        <f t="shared" si="154"/>
        <v>#N/A</v>
      </c>
      <c r="KM68" s="169" t="e">
        <f t="shared" si="154"/>
        <v>#N/A</v>
      </c>
      <c r="KN68" s="169" t="e">
        <f t="shared" si="154"/>
        <v>#N/A</v>
      </c>
      <c r="KO68" s="169" t="e">
        <f t="shared" si="154"/>
        <v>#N/A</v>
      </c>
      <c r="KP68" s="169" t="e">
        <f t="shared" si="154"/>
        <v>#N/A</v>
      </c>
      <c r="KQ68" s="169" t="e">
        <f t="shared" si="154"/>
        <v>#N/A</v>
      </c>
      <c r="KR68" s="169" t="e">
        <f t="shared" si="154"/>
        <v>#N/A</v>
      </c>
      <c r="KS68" s="169" t="e">
        <f t="shared" si="154"/>
        <v>#N/A</v>
      </c>
      <c r="KT68" s="169" t="e">
        <f t="shared" si="154"/>
        <v>#N/A</v>
      </c>
      <c r="KU68" s="169" t="e">
        <f t="shared" si="154"/>
        <v>#N/A</v>
      </c>
      <c r="KV68" s="169" t="e">
        <f t="shared" si="154"/>
        <v>#N/A</v>
      </c>
      <c r="KW68" s="169" t="e">
        <f t="shared" si="154"/>
        <v>#N/A</v>
      </c>
      <c r="KX68" s="169" t="e">
        <f t="shared" si="154"/>
        <v>#N/A</v>
      </c>
      <c r="KY68" s="169" t="e">
        <f t="shared" si="154"/>
        <v>#N/A</v>
      </c>
      <c r="KZ68" s="169" t="e">
        <f t="shared" si="145"/>
        <v>#N/A</v>
      </c>
      <c r="LA68" s="169" t="e">
        <f t="shared" si="145"/>
        <v>#N/A</v>
      </c>
      <c r="LB68" s="169" t="e">
        <f t="shared" si="145"/>
        <v>#N/A</v>
      </c>
      <c r="LC68" s="169" t="e">
        <f t="shared" si="145"/>
        <v>#N/A</v>
      </c>
      <c r="LD68" s="169" t="e">
        <f t="shared" si="145"/>
        <v>#N/A</v>
      </c>
      <c r="LE68" s="169" t="e">
        <f t="shared" si="145"/>
        <v>#N/A</v>
      </c>
      <c r="LF68" s="169" t="e">
        <f t="shared" si="145"/>
        <v>#N/A</v>
      </c>
      <c r="LG68" s="169" t="e">
        <f t="shared" si="145"/>
        <v>#N/A</v>
      </c>
      <c r="LH68" s="169" t="e">
        <f t="shared" si="145"/>
        <v>#N/A</v>
      </c>
      <c r="LI68" s="169" t="e">
        <f t="shared" si="145"/>
        <v>#N/A</v>
      </c>
      <c r="LJ68" s="169" t="e">
        <f t="shared" si="145"/>
        <v>#N/A</v>
      </c>
      <c r="LK68" s="169" t="e">
        <f t="shared" si="145"/>
        <v>#N/A</v>
      </c>
      <c r="LL68" s="169" t="e">
        <f t="shared" si="145"/>
        <v>#N/A</v>
      </c>
      <c r="LM68" s="169" t="e">
        <f t="shared" si="145"/>
        <v>#N/A</v>
      </c>
      <c r="LN68" s="169" t="e">
        <f t="shared" si="145"/>
        <v>#N/A</v>
      </c>
      <c r="LO68" s="169" t="e">
        <f t="shared" ref="LO68:MD83" si="155">IF(ISNONTEXT($R68),_xlfn.NORM.DIST(DV68,$N68,$R68,FALSE),NA())</f>
        <v>#N/A</v>
      </c>
      <c r="LP68" s="169" t="e">
        <f t="shared" si="155"/>
        <v>#N/A</v>
      </c>
      <c r="LQ68" s="169" t="e">
        <f t="shared" si="155"/>
        <v>#N/A</v>
      </c>
      <c r="LR68" s="169" t="e">
        <f t="shared" si="155"/>
        <v>#N/A</v>
      </c>
      <c r="LS68" s="169" t="e">
        <f t="shared" si="155"/>
        <v>#N/A</v>
      </c>
      <c r="LT68" s="169" t="e">
        <f t="shared" si="155"/>
        <v>#N/A</v>
      </c>
      <c r="LU68" s="169" t="e">
        <f t="shared" si="155"/>
        <v>#N/A</v>
      </c>
      <c r="LV68" s="169" t="e">
        <f t="shared" si="155"/>
        <v>#N/A</v>
      </c>
      <c r="LW68" s="169" t="e">
        <f t="shared" si="155"/>
        <v>#N/A</v>
      </c>
      <c r="LX68" s="169" t="e">
        <f t="shared" si="155"/>
        <v>#N/A</v>
      </c>
      <c r="LY68" s="169" t="e">
        <f t="shared" si="155"/>
        <v>#N/A</v>
      </c>
      <c r="LZ68" s="169" t="e">
        <f t="shared" si="155"/>
        <v>#N/A</v>
      </c>
      <c r="MA68" s="169" t="e">
        <f t="shared" si="155"/>
        <v>#N/A</v>
      </c>
      <c r="MB68" s="169" t="e">
        <f t="shared" si="155"/>
        <v>#N/A</v>
      </c>
      <c r="MC68" s="169" t="e">
        <f t="shared" si="155"/>
        <v>#N/A</v>
      </c>
      <c r="MD68" s="169" t="e">
        <f t="shared" si="155"/>
        <v>#N/A</v>
      </c>
      <c r="ME68" s="169" t="e">
        <f t="shared" ref="LQ68:MF83" si="156">IF(ISNONTEXT($R68),_xlfn.NORM.DIST(EL68,$N68,$R68,FALSE),NA())</f>
        <v>#N/A</v>
      </c>
      <c r="MF68" s="169" t="e">
        <f t="shared" si="146"/>
        <v>#N/A</v>
      </c>
      <c r="MG68" s="169" t="e">
        <f t="shared" si="146"/>
        <v>#N/A</v>
      </c>
      <c r="MH68" s="169" t="e">
        <f t="shared" si="146"/>
        <v>#N/A</v>
      </c>
      <c r="MI68" s="169" t="e">
        <f t="shared" si="146"/>
        <v>#N/A</v>
      </c>
      <c r="MJ68" s="169" t="e">
        <f t="shared" si="146"/>
        <v>#N/A</v>
      </c>
      <c r="MK68" s="169" t="e">
        <f t="shared" si="146"/>
        <v>#N/A</v>
      </c>
      <c r="ML68" s="169" t="e">
        <f t="shared" si="146"/>
        <v>#N/A</v>
      </c>
      <c r="MM68" s="169" t="e">
        <f t="shared" si="146"/>
        <v>#N/A</v>
      </c>
      <c r="MN68" s="169" t="e">
        <f t="shared" si="146"/>
        <v>#N/A</v>
      </c>
      <c r="MO68" s="169" t="e">
        <f t="shared" si="146"/>
        <v>#N/A</v>
      </c>
      <c r="MP68" s="169" t="e">
        <f t="shared" si="146"/>
        <v>#N/A</v>
      </c>
      <c r="MQ68" s="169" t="e">
        <f t="shared" si="146"/>
        <v>#N/A</v>
      </c>
      <c r="MR68" s="169" t="e">
        <f t="shared" si="146"/>
        <v>#N/A</v>
      </c>
      <c r="MS68" s="169" t="e">
        <f t="shared" si="146"/>
        <v>#N/A</v>
      </c>
      <c r="MT68" s="169" t="e">
        <f t="shared" si="146"/>
        <v>#N/A</v>
      </c>
      <c r="MU68" s="169" t="e">
        <f t="shared" si="146"/>
        <v>#N/A</v>
      </c>
      <c r="MV68" s="169" t="e">
        <f t="shared" ref="MV68:NK83" si="157">IF(ISNONTEXT($R68),_xlfn.NORM.DIST(FC68,$N68,$R68,FALSE),NA())</f>
        <v>#N/A</v>
      </c>
      <c r="MW68" s="169" t="e">
        <f t="shared" si="157"/>
        <v>#N/A</v>
      </c>
      <c r="MX68" s="169" t="e">
        <f t="shared" si="157"/>
        <v>#N/A</v>
      </c>
      <c r="MY68" s="169" t="e">
        <f t="shared" si="157"/>
        <v>#N/A</v>
      </c>
      <c r="MZ68" s="169" t="e">
        <f t="shared" si="157"/>
        <v>#N/A</v>
      </c>
      <c r="NA68" s="169" t="e">
        <f t="shared" si="157"/>
        <v>#N/A</v>
      </c>
      <c r="NB68" s="169" t="e">
        <f t="shared" si="157"/>
        <v>#N/A</v>
      </c>
      <c r="NC68" s="169" t="e">
        <f t="shared" si="157"/>
        <v>#N/A</v>
      </c>
      <c r="ND68" s="169" t="e">
        <f t="shared" si="157"/>
        <v>#N/A</v>
      </c>
      <c r="NE68" s="169" t="e">
        <f t="shared" si="157"/>
        <v>#N/A</v>
      </c>
      <c r="NF68" s="169" t="e">
        <f t="shared" si="157"/>
        <v>#N/A</v>
      </c>
      <c r="NG68" s="169" t="e">
        <f t="shared" si="157"/>
        <v>#N/A</v>
      </c>
      <c r="NH68" s="169" t="e">
        <f t="shared" si="157"/>
        <v>#N/A</v>
      </c>
      <c r="NI68" s="169" t="e">
        <f t="shared" si="157"/>
        <v>#N/A</v>
      </c>
      <c r="NJ68" s="169" t="e">
        <f t="shared" si="157"/>
        <v>#N/A</v>
      </c>
      <c r="NK68" s="169" t="e">
        <f t="shared" si="157"/>
        <v>#N/A</v>
      </c>
      <c r="NL68" s="169" t="e">
        <f t="shared" si="147"/>
        <v>#N/A</v>
      </c>
      <c r="NM68" s="169" t="e">
        <f t="shared" si="147"/>
        <v>#N/A</v>
      </c>
      <c r="NN68" s="169" t="e">
        <f t="shared" si="147"/>
        <v>#N/A</v>
      </c>
      <c r="NO68" s="169" t="e">
        <f t="shared" si="147"/>
        <v>#N/A</v>
      </c>
      <c r="NP68" s="169" t="e">
        <f t="shared" si="147"/>
        <v>#N/A</v>
      </c>
      <c r="NQ68" s="169" t="e">
        <f t="shared" si="147"/>
        <v>#N/A</v>
      </c>
      <c r="NR68" s="169" t="e">
        <f t="shared" si="147"/>
        <v>#N/A</v>
      </c>
      <c r="NS68" s="169" t="e">
        <f t="shared" si="147"/>
        <v>#N/A</v>
      </c>
      <c r="NT68" s="169" t="e">
        <f t="shared" si="147"/>
        <v>#N/A</v>
      </c>
      <c r="NU68" s="169" t="e">
        <f t="shared" si="147"/>
        <v>#N/A</v>
      </c>
      <c r="NV68" s="169" t="e">
        <f t="shared" si="147"/>
        <v>#N/A</v>
      </c>
      <c r="NW68" s="169" t="e">
        <f t="shared" si="147"/>
        <v>#N/A</v>
      </c>
      <c r="NX68" s="169" t="e">
        <f t="shared" si="147"/>
        <v>#N/A</v>
      </c>
      <c r="NY68" s="169" t="e">
        <f t="shared" si="147"/>
        <v>#N/A</v>
      </c>
      <c r="NZ68" s="169" t="e">
        <f t="shared" si="147"/>
        <v>#N/A</v>
      </c>
      <c r="OA68" s="169" t="e">
        <f t="shared" ref="OA68:OP83" si="158">IF(ISNONTEXT($R68),_xlfn.NORM.DIST(GH68,$N68,$R68,FALSE),NA())</f>
        <v>#N/A</v>
      </c>
      <c r="OB68" s="169" t="e">
        <f t="shared" si="158"/>
        <v>#N/A</v>
      </c>
      <c r="OC68" s="169" t="e">
        <f t="shared" si="158"/>
        <v>#N/A</v>
      </c>
      <c r="OD68" s="169" t="e">
        <f t="shared" si="158"/>
        <v>#N/A</v>
      </c>
      <c r="OE68" s="169" t="e">
        <f t="shared" si="158"/>
        <v>#N/A</v>
      </c>
      <c r="OF68" s="169" t="e">
        <f t="shared" si="158"/>
        <v>#N/A</v>
      </c>
      <c r="OG68" s="169" t="e">
        <f t="shared" si="158"/>
        <v>#N/A</v>
      </c>
      <c r="OH68" s="169" t="e">
        <f t="shared" si="158"/>
        <v>#N/A</v>
      </c>
      <c r="OI68" s="169" t="e">
        <f t="shared" si="158"/>
        <v>#N/A</v>
      </c>
      <c r="OJ68" s="169" t="e">
        <f t="shared" si="158"/>
        <v>#N/A</v>
      </c>
      <c r="OK68" s="169" t="e">
        <f t="shared" si="158"/>
        <v>#N/A</v>
      </c>
      <c r="OL68" s="169" t="e">
        <f t="shared" si="158"/>
        <v>#N/A</v>
      </c>
      <c r="OM68" s="169" t="e">
        <f t="shared" si="158"/>
        <v>#N/A</v>
      </c>
      <c r="ON68" s="169" t="e">
        <f t="shared" si="158"/>
        <v>#N/A</v>
      </c>
      <c r="OO68" s="169" t="e">
        <f t="shared" si="158"/>
        <v>#N/A</v>
      </c>
      <c r="OP68" s="169" t="e">
        <f t="shared" si="158"/>
        <v>#N/A</v>
      </c>
      <c r="OQ68" s="169" t="e">
        <f t="shared" ref="OC68:OR83" si="159">IF(ISNONTEXT($R68),_xlfn.NORM.DIST(GX68,$N68,$R68,FALSE),NA())</f>
        <v>#N/A</v>
      </c>
      <c r="OR68" s="169" t="e">
        <f t="shared" si="148"/>
        <v>#N/A</v>
      </c>
      <c r="OS68" s="169" t="e">
        <f t="shared" si="148"/>
        <v>#N/A</v>
      </c>
      <c r="OT68" s="169" t="e">
        <f t="shared" si="148"/>
        <v>#N/A</v>
      </c>
      <c r="OU68" s="169" t="e">
        <f t="shared" si="148"/>
        <v>#N/A</v>
      </c>
      <c r="OV68" s="169" t="e">
        <f t="shared" si="148"/>
        <v>#N/A</v>
      </c>
      <c r="OW68" s="169" t="e">
        <f t="shared" si="148"/>
        <v>#N/A</v>
      </c>
      <c r="OX68" s="169" t="e">
        <f t="shared" si="148"/>
        <v>#N/A</v>
      </c>
      <c r="OY68" s="169" t="e">
        <f t="shared" si="148"/>
        <v>#N/A</v>
      </c>
      <c r="OZ68" s="169" t="e">
        <f t="shared" si="148"/>
        <v>#N/A</v>
      </c>
      <c r="PA68" s="169" t="e">
        <f t="shared" si="148"/>
        <v>#N/A</v>
      </c>
      <c r="PB68" s="169" t="e">
        <f t="shared" si="148"/>
        <v>#N/A</v>
      </c>
      <c r="PC68" s="169" t="e">
        <f t="shared" si="148"/>
        <v>#N/A</v>
      </c>
      <c r="PD68" s="169" t="e">
        <f t="shared" si="148"/>
        <v>#N/A</v>
      </c>
      <c r="PE68" s="169" t="e">
        <f t="shared" si="148"/>
        <v>#N/A</v>
      </c>
      <c r="PF68" s="169" t="e">
        <f t="shared" si="148"/>
        <v>#N/A</v>
      </c>
      <c r="PG68" s="169" t="e">
        <f t="shared" si="148"/>
        <v>#N/A</v>
      </c>
      <c r="PH68" s="169" t="e">
        <f t="shared" ref="PH68:PO83" si="160">IF(ISNONTEXT($R68),_xlfn.NORM.DIST(HO68,$N68,$R68,FALSE),NA())</f>
        <v>#N/A</v>
      </c>
      <c r="PI68" s="169" t="e">
        <f t="shared" si="160"/>
        <v>#N/A</v>
      </c>
      <c r="PJ68" s="169" t="e">
        <f t="shared" si="160"/>
        <v>#N/A</v>
      </c>
      <c r="PK68" s="169" t="e">
        <f t="shared" si="160"/>
        <v>#N/A</v>
      </c>
      <c r="PL68" s="169" t="e">
        <f t="shared" si="160"/>
        <v>#N/A</v>
      </c>
      <c r="PM68" s="169" t="e">
        <f t="shared" si="160"/>
        <v>#N/A</v>
      </c>
      <c r="PN68" s="169" t="e">
        <f t="shared" si="160"/>
        <v>#N/A</v>
      </c>
      <c r="PO68" s="169" t="e">
        <f t="shared" si="160"/>
        <v>#N/A</v>
      </c>
    </row>
    <row r="69" spans="1:431" hidden="1" x14ac:dyDescent="0.75">
      <c r="A69" s="390"/>
      <c r="B69" s="396" t="str">
        <f>IF($R69="","",ROUND(_xlfn.NORM.INV(ABS(VLOOKUP($T$1,VLookups!$A$43:$B$44,2,FALSE)-B$2),$N69,$R69),0))</f>
        <v/>
      </c>
      <c r="C69" s="403" t="str">
        <f t="shared" ref="C69:C100" si="161">IF(OR(D68="",B69=""),"",WORKDAY(C68,B68,$B$109:$B$148))</f>
        <v/>
      </c>
      <c r="D69" s="404" t="str">
        <f t="shared" ref="D69:D100" si="162">IFERROR(IF(B69="","",WORKDAY(C69,B69-1,$B$109:$B$148)),"")</f>
        <v/>
      </c>
      <c r="E69" s="109"/>
      <c r="F69" s="117"/>
      <c r="G69" s="122" t="str">
        <f t="shared" ref="G69:G103" si="163">IF(ISBLANK(H69),"",IF(NOT(ISBLANK(F69)),F69,IF(NOT(ISBLANK(E69)),H69*(1+E69),H69*(1+$G$2))))</f>
        <v/>
      </c>
      <c r="H69" s="95"/>
      <c r="I69" s="122" t="str">
        <f t="shared" ref="I69:I103" si="164">IF(ISBLANK(H69),"",IF(NOT(ISBLANK(J69)),J69,IF(NOT(ISBLANK(K69)),H69*(1+K69),H69*(1+$I$2))))</f>
        <v/>
      </c>
      <c r="J69" s="117"/>
      <c r="K69" s="110"/>
      <c r="L69" s="124" t="str">
        <f t="shared" si="149"/>
        <v/>
      </c>
      <c r="M69" s="124" t="str">
        <f t="shared" si="150"/>
        <v/>
      </c>
      <c r="N69" s="73" t="str">
        <f t="shared" ref="N69:N103" si="165">IF(AND(G69&gt;0,H69&gt;0,I69&gt;0),(G69+(4*H69)+I69)/6,"")</f>
        <v/>
      </c>
      <c r="O69" s="23"/>
      <c r="P69" s="57"/>
      <c r="Q69" s="280"/>
      <c r="R69" s="74" t="str">
        <f>IF(AND(G69&gt;0,H69&gt;0,I69&gt;0),IF(ISBLANK(Q69),IF(ISBLANK(O69),"",(I69-G69)*VLOOKUP(O69,VLookups!$A$4:$B$13,2,FALSE)),Q69),"")</f>
        <v/>
      </c>
      <c r="S69" s="75" t="str">
        <f t="shared" si="151"/>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6">IF(AND(G69&gt;0,H69&gt;0,I69&gt;0),ABS(I69-G69)/200,"")</f>
        <v/>
      </c>
      <c r="AD69" s="49" t="str">
        <f t="shared" si="137"/>
        <v/>
      </c>
      <c r="AE69" s="49" t="str">
        <f t="shared" si="137"/>
        <v/>
      </c>
      <c r="AF69" s="49" t="str">
        <f t="shared" si="137"/>
        <v/>
      </c>
      <c r="AG69" s="49" t="str">
        <f t="shared" si="137"/>
        <v/>
      </c>
      <c r="AH69" s="49" t="str">
        <f t="shared" si="137"/>
        <v/>
      </c>
      <c r="AI69" s="49" t="str">
        <f t="shared" si="137"/>
        <v/>
      </c>
      <c r="AJ69" s="49" t="str">
        <f t="shared" si="137"/>
        <v/>
      </c>
      <c r="AK69" s="49" t="str">
        <f t="shared" si="137"/>
        <v/>
      </c>
      <c r="AL69" s="49" t="str">
        <f t="shared" si="137"/>
        <v/>
      </c>
      <c r="AM69" s="49" t="str">
        <f t="shared" si="137"/>
        <v/>
      </c>
      <c r="AN69" s="49" t="str">
        <f t="shared" si="137"/>
        <v/>
      </c>
      <c r="AO69" s="49" t="str">
        <f t="shared" si="137"/>
        <v/>
      </c>
      <c r="AP69" s="49" t="str">
        <f t="shared" si="137"/>
        <v/>
      </c>
      <c r="AQ69" s="49" t="str">
        <f t="shared" si="137"/>
        <v/>
      </c>
      <c r="AR69" s="49" t="str">
        <f t="shared" si="137"/>
        <v/>
      </c>
      <c r="AS69" s="49" t="str">
        <f t="shared" si="137"/>
        <v/>
      </c>
      <c r="AT69" s="49" t="str">
        <f t="shared" si="133"/>
        <v/>
      </c>
      <c r="AU69" s="49" t="str">
        <f t="shared" si="133"/>
        <v/>
      </c>
      <c r="AV69" s="49" t="str">
        <f t="shared" si="133"/>
        <v/>
      </c>
      <c r="AW69" s="49" t="str">
        <f t="shared" si="133"/>
        <v/>
      </c>
      <c r="AX69" s="49" t="str">
        <f t="shared" si="133"/>
        <v/>
      </c>
      <c r="AY69" s="49" t="str">
        <f t="shared" si="133"/>
        <v/>
      </c>
      <c r="AZ69" s="49" t="str">
        <f t="shared" si="133"/>
        <v/>
      </c>
      <c r="BA69" s="49" t="str">
        <f t="shared" si="133"/>
        <v/>
      </c>
      <c r="BB69" s="49" t="str">
        <f t="shared" si="133"/>
        <v/>
      </c>
      <c r="BC69" s="49" t="str">
        <f t="shared" si="133"/>
        <v/>
      </c>
      <c r="BD69" s="49" t="str">
        <f t="shared" si="133"/>
        <v/>
      </c>
      <c r="BE69" s="49" t="str">
        <f t="shared" si="133"/>
        <v/>
      </c>
      <c r="BF69" s="49" t="str">
        <f t="shared" si="133"/>
        <v/>
      </c>
      <c r="BG69" s="49" t="str">
        <f t="shared" si="133"/>
        <v/>
      </c>
      <c r="BH69" s="49" t="str">
        <f t="shared" si="133"/>
        <v/>
      </c>
      <c r="BI69" s="49" t="str">
        <f t="shared" si="134"/>
        <v/>
      </c>
      <c r="BJ69" s="49" t="str">
        <f t="shared" si="134"/>
        <v/>
      </c>
      <c r="BK69" s="49" t="str">
        <f t="shared" si="134"/>
        <v/>
      </c>
      <c r="BL69" s="49" t="str">
        <f t="shared" si="134"/>
        <v/>
      </c>
      <c r="BM69" s="49" t="str">
        <f t="shared" si="134"/>
        <v/>
      </c>
      <c r="BN69" s="49" t="str">
        <f t="shared" si="134"/>
        <v/>
      </c>
      <c r="BO69" s="49" t="str">
        <f t="shared" si="134"/>
        <v/>
      </c>
      <c r="BP69" s="49" t="str">
        <f t="shared" si="134"/>
        <v/>
      </c>
      <c r="BQ69" s="49" t="str">
        <f t="shared" si="134"/>
        <v/>
      </c>
      <c r="BR69" s="49" t="str">
        <f t="shared" si="134"/>
        <v/>
      </c>
      <c r="BS69" s="49" t="str">
        <f t="shared" si="134"/>
        <v/>
      </c>
      <c r="BT69" s="49" t="str">
        <f t="shared" si="134"/>
        <v/>
      </c>
      <c r="BU69" s="49" t="str">
        <f t="shared" si="134"/>
        <v/>
      </c>
      <c r="BV69" s="49" t="str">
        <f t="shared" si="134"/>
        <v/>
      </c>
      <c r="BW69" s="49" t="str">
        <f t="shared" si="134"/>
        <v/>
      </c>
      <c r="BX69" s="49" t="str">
        <f t="shared" si="134"/>
        <v/>
      </c>
      <c r="BY69" s="49" t="str">
        <f t="shared" si="131"/>
        <v/>
      </c>
      <c r="BZ69" s="49" t="str">
        <f t="shared" si="131"/>
        <v/>
      </c>
      <c r="CA69" s="49" t="str">
        <f t="shared" si="131"/>
        <v/>
      </c>
      <c r="CB69" s="49" t="str">
        <f t="shared" si="131"/>
        <v/>
      </c>
      <c r="CC69" s="49" t="str">
        <f t="shared" si="131"/>
        <v/>
      </c>
      <c r="CD69" s="49" t="str">
        <f t="shared" si="131"/>
        <v/>
      </c>
      <c r="CE69" s="49" t="str">
        <f t="shared" si="131"/>
        <v/>
      </c>
      <c r="CF69" s="49" t="str">
        <f t="shared" si="131"/>
        <v/>
      </c>
      <c r="CG69" s="49" t="str">
        <f t="shared" si="131"/>
        <v/>
      </c>
      <c r="CH69" s="49" t="str">
        <f t="shared" si="131"/>
        <v/>
      </c>
      <c r="CI69" s="49" t="str">
        <f t="shared" si="131"/>
        <v/>
      </c>
      <c r="CJ69" s="49" t="str">
        <f t="shared" si="131"/>
        <v/>
      </c>
      <c r="CK69" s="49" t="str">
        <f t="shared" si="131"/>
        <v/>
      </c>
      <c r="CL69" s="49" t="str">
        <f t="shared" si="131"/>
        <v/>
      </c>
      <c r="CM69" s="49" t="str">
        <f t="shared" si="131"/>
        <v/>
      </c>
      <c r="CN69" s="49" t="str">
        <f t="shared" si="135"/>
        <v/>
      </c>
      <c r="CO69" s="49" t="str">
        <f t="shared" si="135"/>
        <v/>
      </c>
      <c r="CP69" s="49" t="str">
        <f t="shared" si="135"/>
        <v/>
      </c>
      <c r="CQ69" s="49" t="str">
        <f t="shared" si="135"/>
        <v/>
      </c>
      <c r="CR69" s="49" t="str">
        <f t="shared" si="135"/>
        <v/>
      </c>
      <c r="CS69" s="49" t="str">
        <f t="shared" si="135"/>
        <v/>
      </c>
      <c r="CT69" s="49" t="str">
        <f t="shared" si="135"/>
        <v/>
      </c>
      <c r="CU69" s="49" t="str">
        <f t="shared" si="135"/>
        <v/>
      </c>
      <c r="CV69" s="49" t="str">
        <f t="shared" si="135"/>
        <v/>
      </c>
      <c r="CW69" s="49" t="str">
        <f t="shared" si="135"/>
        <v/>
      </c>
      <c r="CX69" s="49" t="str">
        <f t="shared" si="135"/>
        <v/>
      </c>
      <c r="CY69" s="49" t="str">
        <f t="shared" si="135"/>
        <v/>
      </c>
      <c r="CZ69" s="49" t="str">
        <f t="shared" si="135"/>
        <v/>
      </c>
      <c r="DA69" s="49" t="str">
        <f t="shared" si="135"/>
        <v/>
      </c>
      <c r="DB69" s="49" t="str">
        <f t="shared" si="135"/>
        <v/>
      </c>
      <c r="DC69" s="49" t="str">
        <f t="shared" si="135"/>
        <v/>
      </c>
      <c r="DD69" s="49" t="str">
        <f t="shared" si="136"/>
        <v/>
      </c>
      <c r="DE69" s="49" t="str">
        <f t="shared" si="136"/>
        <v/>
      </c>
      <c r="DF69" s="49" t="str">
        <f t="shared" si="136"/>
        <v/>
      </c>
      <c r="DG69" s="49" t="str">
        <f t="shared" si="136"/>
        <v/>
      </c>
      <c r="DH69" s="49" t="str">
        <f t="shared" si="136"/>
        <v/>
      </c>
      <c r="DI69" s="49" t="str">
        <f t="shared" si="136"/>
        <v/>
      </c>
      <c r="DJ69" s="49" t="str">
        <f t="shared" si="136"/>
        <v/>
      </c>
      <c r="DK69" s="49" t="str">
        <f t="shared" si="136"/>
        <v/>
      </c>
      <c r="DL69" s="49" t="str">
        <f t="shared" si="136"/>
        <v/>
      </c>
      <c r="DM69" s="49" t="str">
        <f t="shared" si="136"/>
        <v/>
      </c>
      <c r="DN69" s="49" t="str">
        <f t="shared" si="136"/>
        <v/>
      </c>
      <c r="DO69" s="49" t="str">
        <f t="shared" si="136"/>
        <v/>
      </c>
      <c r="DP69" s="49" t="str">
        <f t="shared" si="136"/>
        <v/>
      </c>
      <c r="DQ69" s="49" t="str">
        <f t="shared" si="136"/>
        <v/>
      </c>
      <c r="DR69" s="49" t="str">
        <f t="shared" si="136"/>
        <v/>
      </c>
      <c r="DS69" s="49" t="str">
        <f t="shared" si="136"/>
        <v/>
      </c>
      <c r="DT69" s="49" t="str">
        <f t="shared" si="132"/>
        <v/>
      </c>
      <c r="DU69" s="49" t="str">
        <f t="shared" si="132"/>
        <v/>
      </c>
      <c r="DV69" s="49" t="str">
        <f t="shared" si="132"/>
        <v/>
      </c>
      <c r="DW69" s="49" t="str">
        <f t="shared" si="132"/>
        <v/>
      </c>
      <c r="DX69" s="49" t="str">
        <f t="shared" si="132"/>
        <v/>
      </c>
      <c r="DY69" s="49" t="str">
        <f t="shared" si="132"/>
        <v/>
      </c>
      <c r="DZ69" s="183" t="str">
        <f t="shared" ref="DZ69:DZ103" si="167">IF(ISNONTEXT($AC69),H69,"")</f>
        <v/>
      </c>
      <c r="EA69" s="49" t="str">
        <f t="shared" si="129"/>
        <v/>
      </c>
      <c r="EB69" s="49" t="str">
        <f t="shared" si="129"/>
        <v/>
      </c>
      <c r="EC69" s="49" t="str">
        <f t="shared" si="129"/>
        <v/>
      </c>
      <c r="ED69" s="49" t="str">
        <f t="shared" si="129"/>
        <v/>
      </c>
      <c r="EE69" s="49" t="str">
        <f t="shared" si="129"/>
        <v/>
      </c>
      <c r="EF69" s="49" t="str">
        <f t="shared" si="129"/>
        <v/>
      </c>
      <c r="EG69" s="49" t="str">
        <f t="shared" si="129"/>
        <v/>
      </c>
      <c r="EH69" s="49" t="str">
        <f t="shared" si="129"/>
        <v/>
      </c>
      <c r="EI69" s="49" t="str">
        <f t="shared" si="129"/>
        <v/>
      </c>
      <c r="EJ69" s="49" t="str">
        <f t="shared" si="129"/>
        <v/>
      </c>
      <c r="EK69" s="49" t="str">
        <f t="shared" si="129"/>
        <v/>
      </c>
      <c r="EL69" s="49" t="str">
        <f t="shared" si="129"/>
        <v/>
      </c>
      <c r="EM69" s="49" t="str">
        <f t="shared" si="129"/>
        <v/>
      </c>
      <c r="EN69" s="49" t="str">
        <f t="shared" si="129"/>
        <v/>
      </c>
      <c r="EO69" s="49" t="str">
        <f t="shared" si="129"/>
        <v/>
      </c>
      <c r="EP69" s="49" t="str">
        <f t="shared" ref="EP69:FE103" si="168">IF(ISNONTEXT($AC69),EO69+$AC69,"")</f>
        <v/>
      </c>
      <c r="EQ69" s="49" t="str">
        <f t="shared" si="130"/>
        <v/>
      </c>
      <c r="ER69" s="49" t="str">
        <f t="shared" si="130"/>
        <v/>
      </c>
      <c r="ES69" s="49" t="str">
        <f t="shared" si="130"/>
        <v/>
      </c>
      <c r="ET69" s="49" t="str">
        <f t="shared" si="130"/>
        <v/>
      </c>
      <c r="EU69" s="49" t="str">
        <f t="shared" si="130"/>
        <v/>
      </c>
      <c r="EV69" s="49" t="str">
        <f t="shared" si="130"/>
        <v/>
      </c>
      <c r="EW69" s="49" t="str">
        <f t="shared" si="130"/>
        <v/>
      </c>
      <c r="EX69" s="49" t="str">
        <f t="shared" si="130"/>
        <v/>
      </c>
      <c r="EY69" s="49" t="str">
        <f t="shared" si="130"/>
        <v/>
      </c>
      <c r="EZ69" s="49" t="str">
        <f t="shared" si="130"/>
        <v/>
      </c>
      <c r="FA69" s="49" t="str">
        <f t="shared" si="130"/>
        <v/>
      </c>
      <c r="FB69" s="49" t="str">
        <f t="shared" si="130"/>
        <v/>
      </c>
      <c r="FC69" s="49" t="str">
        <f t="shared" si="130"/>
        <v/>
      </c>
      <c r="FD69" s="49" t="str">
        <f t="shared" si="130"/>
        <v/>
      </c>
      <c r="FE69" s="49" t="str">
        <f t="shared" si="128"/>
        <v/>
      </c>
      <c r="FF69" s="49" t="str">
        <f t="shared" si="119"/>
        <v/>
      </c>
      <c r="FG69" s="49" t="str">
        <f t="shared" si="119"/>
        <v/>
      </c>
      <c r="FH69" s="49" t="str">
        <f t="shared" si="119"/>
        <v/>
      </c>
      <c r="FI69" s="49" t="str">
        <f t="shared" si="119"/>
        <v/>
      </c>
      <c r="FJ69" s="49" t="str">
        <f t="shared" si="119"/>
        <v/>
      </c>
      <c r="FK69" s="49" t="str">
        <f t="shared" si="119"/>
        <v/>
      </c>
      <c r="FL69" s="49" t="str">
        <f t="shared" si="119"/>
        <v/>
      </c>
      <c r="FM69" s="49" t="str">
        <f t="shared" si="119"/>
        <v/>
      </c>
      <c r="FN69" s="49" t="str">
        <f t="shared" si="119"/>
        <v/>
      </c>
      <c r="FO69" s="49" t="str">
        <f t="shared" si="119"/>
        <v/>
      </c>
      <c r="FP69" s="49" t="str">
        <f t="shared" si="119"/>
        <v/>
      </c>
      <c r="FQ69" s="49" t="str">
        <f t="shared" si="119"/>
        <v/>
      </c>
      <c r="FR69" s="49" t="str">
        <f t="shared" si="119"/>
        <v/>
      </c>
      <c r="FS69" s="49" t="str">
        <f t="shared" si="119"/>
        <v/>
      </c>
      <c r="FT69" s="49" t="str">
        <f t="shared" si="119"/>
        <v/>
      </c>
      <c r="FU69" s="49" t="str">
        <f t="shared" si="119"/>
        <v/>
      </c>
      <c r="FV69" s="49" t="str">
        <f t="shared" si="152"/>
        <v/>
      </c>
      <c r="FW69" s="49" t="str">
        <f t="shared" si="152"/>
        <v/>
      </c>
      <c r="FX69" s="49" t="str">
        <f t="shared" si="152"/>
        <v/>
      </c>
      <c r="FY69" s="49" t="str">
        <f t="shared" si="152"/>
        <v/>
      </c>
      <c r="FZ69" s="49" t="str">
        <f t="shared" si="152"/>
        <v/>
      </c>
      <c r="GA69" s="49" t="str">
        <f t="shared" si="152"/>
        <v/>
      </c>
      <c r="GB69" s="49" t="str">
        <f t="shared" si="152"/>
        <v/>
      </c>
      <c r="GC69" s="49" t="str">
        <f t="shared" si="139"/>
        <v/>
      </c>
      <c r="GD69" s="49" t="str">
        <f t="shared" si="139"/>
        <v/>
      </c>
      <c r="GE69" s="49" t="str">
        <f t="shared" si="139"/>
        <v/>
      </c>
      <c r="GF69" s="49" t="str">
        <f t="shared" si="139"/>
        <v/>
      </c>
      <c r="GG69" s="49" t="str">
        <f t="shared" si="139"/>
        <v/>
      </c>
      <c r="GH69" s="49" t="str">
        <f t="shared" si="139"/>
        <v/>
      </c>
      <c r="GI69" s="49" t="str">
        <f t="shared" si="139"/>
        <v/>
      </c>
      <c r="GJ69" s="49" t="str">
        <f t="shared" si="139"/>
        <v/>
      </c>
      <c r="GK69" s="49" t="str">
        <f t="shared" si="139"/>
        <v/>
      </c>
      <c r="GL69" s="49" t="str">
        <f t="shared" si="139"/>
        <v/>
      </c>
      <c r="GM69" s="49" t="str">
        <f t="shared" si="139"/>
        <v/>
      </c>
      <c r="GN69" s="49" t="str">
        <f t="shared" si="139"/>
        <v/>
      </c>
      <c r="GO69" s="49" t="str">
        <f t="shared" si="139"/>
        <v/>
      </c>
      <c r="GP69" s="49" t="str">
        <f t="shared" si="139"/>
        <v/>
      </c>
      <c r="GQ69" s="49" t="str">
        <f t="shared" si="139"/>
        <v/>
      </c>
      <c r="GR69" s="49" t="str">
        <f t="shared" si="139"/>
        <v/>
      </c>
      <c r="GS69" s="49" t="str">
        <f t="shared" si="140"/>
        <v/>
      </c>
      <c r="GT69" s="49" t="str">
        <f t="shared" si="140"/>
        <v/>
      </c>
      <c r="GU69" s="49" t="str">
        <f t="shared" si="140"/>
        <v/>
      </c>
      <c r="GV69" s="49" t="str">
        <f t="shared" si="140"/>
        <v/>
      </c>
      <c r="GW69" s="49" t="str">
        <f t="shared" si="140"/>
        <v/>
      </c>
      <c r="GX69" s="49" t="str">
        <f t="shared" si="140"/>
        <v/>
      </c>
      <c r="GY69" s="49" t="str">
        <f t="shared" si="140"/>
        <v/>
      </c>
      <c r="GZ69" s="49" t="str">
        <f t="shared" si="140"/>
        <v/>
      </c>
      <c r="HA69" s="49" t="str">
        <f t="shared" si="140"/>
        <v/>
      </c>
      <c r="HB69" s="49" t="str">
        <f t="shared" si="140"/>
        <v/>
      </c>
      <c r="HC69" s="49" t="str">
        <f t="shared" si="140"/>
        <v/>
      </c>
      <c r="HD69" s="49" t="str">
        <f t="shared" si="140"/>
        <v/>
      </c>
      <c r="HE69" s="49" t="str">
        <f t="shared" si="140"/>
        <v/>
      </c>
      <c r="HF69" s="49" t="str">
        <f t="shared" si="140"/>
        <v/>
      </c>
      <c r="HG69" s="49" t="str">
        <f t="shared" si="140"/>
        <v/>
      </c>
      <c r="HH69" s="49" t="str">
        <f t="shared" si="140"/>
        <v/>
      </c>
      <c r="HI69" s="49" t="str">
        <f t="shared" si="141"/>
        <v/>
      </c>
      <c r="HJ69" s="49" t="str">
        <f t="shared" si="141"/>
        <v/>
      </c>
      <c r="HK69" s="49" t="str">
        <f t="shared" si="141"/>
        <v/>
      </c>
      <c r="HL69" s="49" t="str">
        <f t="shared" si="141"/>
        <v/>
      </c>
      <c r="HM69" s="49" t="str">
        <f t="shared" si="111"/>
        <v/>
      </c>
      <c r="HN69" s="49" t="str">
        <f t="shared" si="111"/>
        <v/>
      </c>
      <c r="HO69" s="49" t="str">
        <f t="shared" si="111"/>
        <v/>
      </c>
      <c r="HP69" s="49" t="str">
        <f t="shared" si="77"/>
        <v/>
      </c>
      <c r="HQ69" s="49" t="str">
        <f t="shared" si="77"/>
        <v/>
      </c>
      <c r="HR69" s="49" t="str">
        <f t="shared" si="46"/>
        <v/>
      </c>
      <c r="HS69" s="49" t="str">
        <f t="shared" si="46"/>
        <v/>
      </c>
      <c r="HT69" s="49" t="str">
        <f t="shared" si="46"/>
        <v/>
      </c>
      <c r="HU69" s="49" t="str">
        <f t="shared" si="46"/>
        <v/>
      </c>
      <c r="HV69" s="49" t="str">
        <f t="shared" si="142"/>
        <v/>
      </c>
      <c r="HW69" s="169" t="e">
        <f t="shared" si="106"/>
        <v>#N/A</v>
      </c>
      <c r="HX69" s="169" t="e">
        <f t="shared" si="106"/>
        <v>#N/A</v>
      </c>
      <c r="HY69" s="169" t="e">
        <f t="shared" si="106"/>
        <v>#N/A</v>
      </c>
      <c r="HZ69" s="169" t="e">
        <f t="shared" si="106"/>
        <v>#N/A</v>
      </c>
      <c r="IA69" s="169" t="e">
        <f t="shared" si="138"/>
        <v>#N/A</v>
      </c>
      <c r="IB69" s="169" t="e">
        <f t="shared" si="138"/>
        <v>#N/A</v>
      </c>
      <c r="IC69" s="169" t="e">
        <f t="shared" si="138"/>
        <v>#N/A</v>
      </c>
      <c r="ID69" s="169" t="e">
        <f t="shared" si="138"/>
        <v>#N/A</v>
      </c>
      <c r="IE69" s="169" t="e">
        <f t="shared" si="138"/>
        <v>#N/A</v>
      </c>
      <c r="IF69" s="169" t="e">
        <f t="shared" si="138"/>
        <v>#N/A</v>
      </c>
      <c r="IG69" s="169" t="e">
        <f t="shared" si="138"/>
        <v>#N/A</v>
      </c>
      <c r="IH69" s="169" t="e">
        <f t="shared" si="138"/>
        <v>#N/A</v>
      </c>
      <c r="II69" s="169" t="e">
        <f t="shared" si="138"/>
        <v>#N/A</v>
      </c>
      <c r="IJ69" s="169" t="e">
        <f t="shared" si="138"/>
        <v>#N/A</v>
      </c>
      <c r="IK69" s="169" t="e">
        <f t="shared" si="138"/>
        <v>#N/A</v>
      </c>
      <c r="IL69" s="169" t="e">
        <f t="shared" si="138"/>
        <v>#N/A</v>
      </c>
      <c r="IM69" s="169" t="e">
        <f t="shared" si="138"/>
        <v>#N/A</v>
      </c>
      <c r="IN69" s="169" t="e">
        <f t="shared" si="138"/>
        <v>#N/A</v>
      </c>
      <c r="IO69" s="169" t="e">
        <f t="shared" si="138"/>
        <v>#N/A</v>
      </c>
      <c r="IP69" s="169" t="e">
        <f t="shared" si="143"/>
        <v>#N/A</v>
      </c>
      <c r="IQ69" s="169" t="e">
        <f t="shared" si="143"/>
        <v>#N/A</v>
      </c>
      <c r="IR69" s="169" t="e">
        <f t="shared" si="143"/>
        <v>#N/A</v>
      </c>
      <c r="IS69" s="169" t="e">
        <f t="shared" si="143"/>
        <v>#N/A</v>
      </c>
      <c r="IT69" s="169" t="e">
        <f t="shared" si="143"/>
        <v>#N/A</v>
      </c>
      <c r="IU69" s="169" t="e">
        <f t="shared" si="143"/>
        <v>#N/A</v>
      </c>
      <c r="IV69" s="169" t="e">
        <f t="shared" si="143"/>
        <v>#N/A</v>
      </c>
      <c r="IW69" s="169" t="e">
        <f t="shared" si="143"/>
        <v>#N/A</v>
      </c>
      <c r="IX69" s="169" t="e">
        <f t="shared" si="143"/>
        <v>#N/A</v>
      </c>
      <c r="IY69" s="169" t="e">
        <f t="shared" si="143"/>
        <v>#N/A</v>
      </c>
      <c r="IZ69" s="169" t="e">
        <f t="shared" si="143"/>
        <v>#N/A</v>
      </c>
      <c r="JA69" s="169" t="e">
        <f t="shared" si="143"/>
        <v>#N/A</v>
      </c>
      <c r="JB69" s="169" t="e">
        <f t="shared" si="143"/>
        <v>#N/A</v>
      </c>
      <c r="JC69" s="169" t="e">
        <f t="shared" si="143"/>
        <v>#N/A</v>
      </c>
      <c r="JD69" s="169" t="e">
        <f t="shared" si="143"/>
        <v>#N/A</v>
      </c>
      <c r="JE69" s="169" t="e">
        <f t="shared" si="153"/>
        <v>#N/A</v>
      </c>
      <c r="JF69" s="169" t="e">
        <f t="shared" si="153"/>
        <v>#N/A</v>
      </c>
      <c r="JG69" s="169" t="e">
        <f t="shared" si="153"/>
        <v>#N/A</v>
      </c>
      <c r="JH69" s="169" t="e">
        <f t="shared" si="153"/>
        <v>#N/A</v>
      </c>
      <c r="JI69" s="169" t="e">
        <f t="shared" si="153"/>
        <v>#N/A</v>
      </c>
      <c r="JJ69" s="169" t="e">
        <f t="shared" si="153"/>
        <v>#N/A</v>
      </c>
      <c r="JK69" s="169" t="e">
        <f t="shared" si="153"/>
        <v>#N/A</v>
      </c>
      <c r="JL69" s="169" t="e">
        <f t="shared" si="153"/>
        <v>#N/A</v>
      </c>
      <c r="JM69" s="169" t="e">
        <f t="shared" si="153"/>
        <v>#N/A</v>
      </c>
      <c r="JN69" s="169" t="e">
        <f t="shared" si="153"/>
        <v>#N/A</v>
      </c>
      <c r="JO69" s="169" t="e">
        <f t="shared" si="153"/>
        <v>#N/A</v>
      </c>
      <c r="JP69" s="169" t="e">
        <f t="shared" si="153"/>
        <v>#N/A</v>
      </c>
      <c r="JQ69" s="169" t="e">
        <f t="shared" si="153"/>
        <v>#N/A</v>
      </c>
      <c r="JR69" s="169" t="e">
        <f t="shared" si="153"/>
        <v>#N/A</v>
      </c>
      <c r="JS69" s="169" t="e">
        <f t="shared" si="153"/>
        <v>#N/A</v>
      </c>
      <c r="JT69" s="169" t="e">
        <f t="shared" si="144"/>
        <v>#N/A</v>
      </c>
      <c r="JU69" s="169" t="e">
        <f t="shared" si="144"/>
        <v>#N/A</v>
      </c>
      <c r="JV69" s="169" t="e">
        <f t="shared" si="144"/>
        <v>#N/A</v>
      </c>
      <c r="JW69" s="169" t="e">
        <f t="shared" si="144"/>
        <v>#N/A</v>
      </c>
      <c r="JX69" s="169" t="e">
        <f t="shared" si="144"/>
        <v>#N/A</v>
      </c>
      <c r="JY69" s="169" t="e">
        <f t="shared" si="144"/>
        <v>#N/A</v>
      </c>
      <c r="JZ69" s="169" t="e">
        <f t="shared" si="144"/>
        <v>#N/A</v>
      </c>
      <c r="KA69" s="169" t="e">
        <f t="shared" si="144"/>
        <v>#N/A</v>
      </c>
      <c r="KB69" s="169" t="e">
        <f t="shared" si="144"/>
        <v>#N/A</v>
      </c>
      <c r="KC69" s="169" t="e">
        <f t="shared" si="144"/>
        <v>#N/A</v>
      </c>
      <c r="KD69" s="169" t="e">
        <f t="shared" si="144"/>
        <v>#N/A</v>
      </c>
      <c r="KE69" s="169" t="e">
        <f t="shared" si="144"/>
        <v>#N/A</v>
      </c>
      <c r="KF69" s="169" t="e">
        <f t="shared" si="144"/>
        <v>#N/A</v>
      </c>
      <c r="KG69" s="169" t="e">
        <f t="shared" si="144"/>
        <v>#N/A</v>
      </c>
      <c r="KH69" s="169" t="e">
        <f t="shared" si="144"/>
        <v>#N/A</v>
      </c>
      <c r="KI69" s="169" t="e">
        <f t="shared" si="144"/>
        <v>#N/A</v>
      </c>
      <c r="KJ69" s="169" t="e">
        <f t="shared" si="154"/>
        <v>#N/A</v>
      </c>
      <c r="KK69" s="169" t="e">
        <f t="shared" si="154"/>
        <v>#N/A</v>
      </c>
      <c r="KL69" s="169" t="e">
        <f t="shared" si="154"/>
        <v>#N/A</v>
      </c>
      <c r="KM69" s="169" t="e">
        <f t="shared" si="154"/>
        <v>#N/A</v>
      </c>
      <c r="KN69" s="169" t="e">
        <f t="shared" si="154"/>
        <v>#N/A</v>
      </c>
      <c r="KO69" s="169" t="e">
        <f t="shared" si="154"/>
        <v>#N/A</v>
      </c>
      <c r="KP69" s="169" t="e">
        <f t="shared" si="154"/>
        <v>#N/A</v>
      </c>
      <c r="KQ69" s="169" t="e">
        <f t="shared" si="154"/>
        <v>#N/A</v>
      </c>
      <c r="KR69" s="169" t="e">
        <f t="shared" si="154"/>
        <v>#N/A</v>
      </c>
      <c r="KS69" s="169" t="e">
        <f t="shared" si="154"/>
        <v>#N/A</v>
      </c>
      <c r="KT69" s="169" t="e">
        <f t="shared" si="154"/>
        <v>#N/A</v>
      </c>
      <c r="KU69" s="169" t="e">
        <f t="shared" si="154"/>
        <v>#N/A</v>
      </c>
      <c r="KV69" s="169" t="e">
        <f t="shared" si="154"/>
        <v>#N/A</v>
      </c>
      <c r="KW69" s="169" t="e">
        <f t="shared" si="154"/>
        <v>#N/A</v>
      </c>
      <c r="KX69" s="169" t="e">
        <f t="shared" si="154"/>
        <v>#N/A</v>
      </c>
      <c r="KY69" s="169" t="e">
        <f t="shared" si="154"/>
        <v>#N/A</v>
      </c>
      <c r="KZ69" s="169" t="e">
        <f t="shared" si="145"/>
        <v>#N/A</v>
      </c>
      <c r="LA69" s="169" t="e">
        <f t="shared" si="145"/>
        <v>#N/A</v>
      </c>
      <c r="LB69" s="169" t="e">
        <f t="shared" si="145"/>
        <v>#N/A</v>
      </c>
      <c r="LC69" s="169" t="e">
        <f t="shared" si="145"/>
        <v>#N/A</v>
      </c>
      <c r="LD69" s="169" t="e">
        <f t="shared" si="145"/>
        <v>#N/A</v>
      </c>
      <c r="LE69" s="169" t="e">
        <f t="shared" si="145"/>
        <v>#N/A</v>
      </c>
      <c r="LF69" s="169" t="e">
        <f t="shared" si="145"/>
        <v>#N/A</v>
      </c>
      <c r="LG69" s="169" t="e">
        <f t="shared" si="145"/>
        <v>#N/A</v>
      </c>
      <c r="LH69" s="169" t="e">
        <f t="shared" si="145"/>
        <v>#N/A</v>
      </c>
      <c r="LI69" s="169" t="e">
        <f t="shared" si="145"/>
        <v>#N/A</v>
      </c>
      <c r="LJ69" s="169" t="e">
        <f t="shared" si="145"/>
        <v>#N/A</v>
      </c>
      <c r="LK69" s="169" t="e">
        <f t="shared" si="145"/>
        <v>#N/A</v>
      </c>
      <c r="LL69" s="169" t="e">
        <f t="shared" si="145"/>
        <v>#N/A</v>
      </c>
      <c r="LM69" s="169" t="e">
        <f t="shared" si="145"/>
        <v>#N/A</v>
      </c>
      <c r="LN69" s="169" t="e">
        <f t="shared" si="145"/>
        <v>#N/A</v>
      </c>
      <c r="LO69" s="169" t="e">
        <f t="shared" si="155"/>
        <v>#N/A</v>
      </c>
      <c r="LP69" s="169" t="e">
        <f t="shared" si="155"/>
        <v>#N/A</v>
      </c>
      <c r="LQ69" s="169" t="e">
        <f t="shared" si="156"/>
        <v>#N/A</v>
      </c>
      <c r="LR69" s="169" t="e">
        <f t="shared" si="156"/>
        <v>#N/A</v>
      </c>
      <c r="LS69" s="169" t="e">
        <f t="shared" si="156"/>
        <v>#N/A</v>
      </c>
      <c r="LT69" s="169" t="e">
        <f t="shared" si="156"/>
        <v>#N/A</v>
      </c>
      <c r="LU69" s="169" t="e">
        <f t="shared" si="156"/>
        <v>#N/A</v>
      </c>
      <c r="LV69" s="169" t="e">
        <f t="shared" si="156"/>
        <v>#N/A</v>
      </c>
      <c r="LW69" s="169" t="e">
        <f t="shared" si="156"/>
        <v>#N/A</v>
      </c>
      <c r="LX69" s="169" t="e">
        <f t="shared" si="156"/>
        <v>#N/A</v>
      </c>
      <c r="LY69" s="169" t="e">
        <f t="shared" si="156"/>
        <v>#N/A</v>
      </c>
      <c r="LZ69" s="169" t="e">
        <f t="shared" si="156"/>
        <v>#N/A</v>
      </c>
      <c r="MA69" s="169" t="e">
        <f t="shared" si="156"/>
        <v>#N/A</v>
      </c>
      <c r="MB69" s="169" t="e">
        <f t="shared" si="156"/>
        <v>#N/A</v>
      </c>
      <c r="MC69" s="169" t="e">
        <f t="shared" si="156"/>
        <v>#N/A</v>
      </c>
      <c r="MD69" s="169" t="e">
        <f t="shared" si="156"/>
        <v>#N/A</v>
      </c>
      <c r="ME69" s="169" t="e">
        <f t="shared" si="156"/>
        <v>#N/A</v>
      </c>
      <c r="MF69" s="169" t="e">
        <f t="shared" si="146"/>
        <v>#N/A</v>
      </c>
      <c r="MG69" s="169" t="e">
        <f t="shared" si="146"/>
        <v>#N/A</v>
      </c>
      <c r="MH69" s="169" t="e">
        <f t="shared" si="146"/>
        <v>#N/A</v>
      </c>
      <c r="MI69" s="169" t="e">
        <f t="shared" si="146"/>
        <v>#N/A</v>
      </c>
      <c r="MJ69" s="169" t="e">
        <f t="shared" si="146"/>
        <v>#N/A</v>
      </c>
      <c r="MK69" s="169" t="e">
        <f t="shared" si="146"/>
        <v>#N/A</v>
      </c>
      <c r="ML69" s="169" t="e">
        <f t="shared" si="146"/>
        <v>#N/A</v>
      </c>
      <c r="MM69" s="169" t="e">
        <f t="shared" si="146"/>
        <v>#N/A</v>
      </c>
      <c r="MN69" s="169" t="e">
        <f t="shared" si="146"/>
        <v>#N/A</v>
      </c>
      <c r="MO69" s="169" t="e">
        <f t="shared" si="146"/>
        <v>#N/A</v>
      </c>
      <c r="MP69" s="169" t="e">
        <f t="shared" si="146"/>
        <v>#N/A</v>
      </c>
      <c r="MQ69" s="169" t="e">
        <f t="shared" si="146"/>
        <v>#N/A</v>
      </c>
      <c r="MR69" s="169" t="e">
        <f t="shared" si="146"/>
        <v>#N/A</v>
      </c>
      <c r="MS69" s="169" t="e">
        <f t="shared" si="146"/>
        <v>#N/A</v>
      </c>
      <c r="MT69" s="169" t="e">
        <f t="shared" si="146"/>
        <v>#N/A</v>
      </c>
      <c r="MU69" s="169" t="e">
        <f t="shared" si="146"/>
        <v>#N/A</v>
      </c>
      <c r="MV69" s="169" t="e">
        <f t="shared" si="157"/>
        <v>#N/A</v>
      </c>
      <c r="MW69" s="169" t="e">
        <f t="shared" si="157"/>
        <v>#N/A</v>
      </c>
      <c r="MX69" s="169" t="e">
        <f t="shared" si="157"/>
        <v>#N/A</v>
      </c>
      <c r="MY69" s="169" t="e">
        <f t="shared" si="157"/>
        <v>#N/A</v>
      </c>
      <c r="MZ69" s="169" t="e">
        <f t="shared" si="157"/>
        <v>#N/A</v>
      </c>
      <c r="NA69" s="169" t="e">
        <f t="shared" si="157"/>
        <v>#N/A</v>
      </c>
      <c r="NB69" s="169" t="e">
        <f t="shared" si="157"/>
        <v>#N/A</v>
      </c>
      <c r="NC69" s="169" t="e">
        <f t="shared" si="157"/>
        <v>#N/A</v>
      </c>
      <c r="ND69" s="169" t="e">
        <f t="shared" si="157"/>
        <v>#N/A</v>
      </c>
      <c r="NE69" s="169" t="e">
        <f t="shared" si="157"/>
        <v>#N/A</v>
      </c>
      <c r="NF69" s="169" t="e">
        <f t="shared" si="157"/>
        <v>#N/A</v>
      </c>
      <c r="NG69" s="169" t="e">
        <f t="shared" si="157"/>
        <v>#N/A</v>
      </c>
      <c r="NH69" s="169" t="e">
        <f t="shared" si="157"/>
        <v>#N/A</v>
      </c>
      <c r="NI69" s="169" t="e">
        <f t="shared" si="157"/>
        <v>#N/A</v>
      </c>
      <c r="NJ69" s="169" t="e">
        <f t="shared" si="157"/>
        <v>#N/A</v>
      </c>
      <c r="NK69" s="169" t="e">
        <f t="shared" si="157"/>
        <v>#N/A</v>
      </c>
      <c r="NL69" s="169" t="e">
        <f t="shared" si="147"/>
        <v>#N/A</v>
      </c>
      <c r="NM69" s="169" t="e">
        <f t="shared" si="147"/>
        <v>#N/A</v>
      </c>
      <c r="NN69" s="169" t="e">
        <f t="shared" si="147"/>
        <v>#N/A</v>
      </c>
      <c r="NO69" s="169" t="e">
        <f t="shared" si="147"/>
        <v>#N/A</v>
      </c>
      <c r="NP69" s="169" t="e">
        <f t="shared" si="147"/>
        <v>#N/A</v>
      </c>
      <c r="NQ69" s="169" t="e">
        <f t="shared" si="147"/>
        <v>#N/A</v>
      </c>
      <c r="NR69" s="169" t="e">
        <f t="shared" si="147"/>
        <v>#N/A</v>
      </c>
      <c r="NS69" s="169" t="e">
        <f t="shared" si="147"/>
        <v>#N/A</v>
      </c>
      <c r="NT69" s="169" t="e">
        <f t="shared" si="147"/>
        <v>#N/A</v>
      </c>
      <c r="NU69" s="169" t="e">
        <f t="shared" si="147"/>
        <v>#N/A</v>
      </c>
      <c r="NV69" s="169" t="e">
        <f t="shared" si="147"/>
        <v>#N/A</v>
      </c>
      <c r="NW69" s="169" t="e">
        <f t="shared" si="147"/>
        <v>#N/A</v>
      </c>
      <c r="NX69" s="169" t="e">
        <f t="shared" si="147"/>
        <v>#N/A</v>
      </c>
      <c r="NY69" s="169" t="e">
        <f t="shared" si="147"/>
        <v>#N/A</v>
      </c>
      <c r="NZ69" s="169" t="e">
        <f t="shared" si="147"/>
        <v>#N/A</v>
      </c>
      <c r="OA69" s="169" t="e">
        <f t="shared" si="158"/>
        <v>#N/A</v>
      </c>
      <c r="OB69" s="169" t="e">
        <f t="shared" si="158"/>
        <v>#N/A</v>
      </c>
      <c r="OC69" s="169" t="e">
        <f t="shared" si="159"/>
        <v>#N/A</v>
      </c>
      <c r="OD69" s="169" t="e">
        <f t="shared" si="159"/>
        <v>#N/A</v>
      </c>
      <c r="OE69" s="169" t="e">
        <f t="shared" si="159"/>
        <v>#N/A</v>
      </c>
      <c r="OF69" s="169" t="e">
        <f t="shared" si="159"/>
        <v>#N/A</v>
      </c>
      <c r="OG69" s="169" t="e">
        <f t="shared" si="159"/>
        <v>#N/A</v>
      </c>
      <c r="OH69" s="169" t="e">
        <f t="shared" si="159"/>
        <v>#N/A</v>
      </c>
      <c r="OI69" s="169" t="e">
        <f t="shared" si="159"/>
        <v>#N/A</v>
      </c>
      <c r="OJ69" s="169" t="e">
        <f t="shared" si="159"/>
        <v>#N/A</v>
      </c>
      <c r="OK69" s="169" t="e">
        <f t="shared" si="159"/>
        <v>#N/A</v>
      </c>
      <c r="OL69" s="169" t="e">
        <f t="shared" si="159"/>
        <v>#N/A</v>
      </c>
      <c r="OM69" s="169" t="e">
        <f t="shared" si="159"/>
        <v>#N/A</v>
      </c>
      <c r="ON69" s="169" t="e">
        <f t="shared" si="159"/>
        <v>#N/A</v>
      </c>
      <c r="OO69" s="169" t="e">
        <f t="shared" si="159"/>
        <v>#N/A</v>
      </c>
      <c r="OP69" s="169" t="e">
        <f t="shared" si="159"/>
        <v>#N/A</v>
      </c>
      <c r="OQ69" s="169" t="e">
        <f t="shared" si="159"/>
        <v>#N/A</v>
      </c>
      <c r="OR69" s="169" t="e">
        <f t="shared" si="148"/>
        <v>#N/A</v>
      </c>
      <c r="OS69" s="169" t="e">
        <f t="shared" si="148"/>
        <v>#N/A</v>
      </c>
      <c r="OT69" s="169" t="e">
        <f t="shared" si="148"/>
        <v>#N/A</v>
      </c>
      <c r="OU69" s="169" t="e">
        <f t="shared" si="148"/>
        <v>#N/A</v>
      </c>
      <c r="OV69" s="169" t="e">
        <f t="shared" si="148"/>
        <v>#N/A</v>
      </c>
      <c r="OW69" s="169" t="e">
        <f t="shared" si="148"/>
        <v>#N/A</v>
      </c>
      <c r="OX69" s="169" t="e">
        <f t="shared" si="148"/>
        <v>#N/A</v>
      </c>
      <c r="OY69" s="169" t="e">
        <f t="shared" si="148"/>
        <v>#N/A</v>
      </c>
      <c r="OZ69" s="169" t="e">
        <f t="shared" si="148"/>
        <v>#N/A</v>
      </c>
      <c r="PA69" s="169" t="e">
        <f t="shared" si="148"/>
        <v>#N/A</v>
      </c>
      <c r="PB69" s="169" t="e">
        <f t="shared" si="148"/>
        <v>#N/A</v>
      </c>
      <c r="PC69" s="169" t="e">
        <f t="shared" si="148"/>
        <v>#N/A</v>
      </c>
      <c r="PD69" s="169" t="e">
        <f t="shared" si="148"/>
        <v>#N/A</v>
      </c>
      <c r="PE69" s="169" t="e">
        <f t="shared" si="148"/>
        <v>#N/A</v>
      </c>
      <c r="PF69" s="169" t="e">
        <f t="shared" si="148"/>
        <v>#N/A</v>
      </c>
      <c r="PG69" s="169" t="e">
        <f t="shared" si="148"/>
        <v>#N/A</v>
      </c>
      <c r="PH69" s="169" t="e">
        <f t="shared" si="160"/>
        <v>#N/A</v>
      </c>
      <c r="PI69" s="169" t="e">
        <f t="shared" si="160"/>
        <v>#N/A</v>
      </c>
      <c r="PJ69" s="169" t="e">
        <f t="shared" si="160"/>
        <v>#N/A</v>
      </c>
      <c r="PK69" s="169" t="e">
        <f t="shared" si="160"/>
        <v>#N/A</v>
      </c>
      <c r="PL69" s="169" t="e">
        <f t="shared" si="160"/>
        <v>#N/A</v>
      </c>
      <c r="PM69" s="169" t="e">
        <f t="shared" si="160"/>
        <v>#N/A</v>
      </c>
      <c r="PN69" s="169" t="e">
        <f t="shared" si="160"/>
        <v>#N/A</v>
      </c>
      <c r="PO69" s="169" t="e">
        <f t="shared" si="160"/>
        <v>#N/A</v>
      </c>
    </row>
    <row r="70" spans="1:431" hidden="1" x14ac:dyDescent="0.75">
      <c r="A70" s="390"/>
      <c r="B70" s="396" t="str">
        <f>IF($R70="","",ROUND(_xlfn.NORM.INV(ABS(VLOOKUP($T$1,VLookups!$A$43:$B$44,2,FALSE)-B$2),$N70,$R70),0))</f>
        <v/>
      </c>
      <c r="C70" s="403" t="str">
        <f t="shared" si="161"/>
        <v/>
      </c>
      <c r="D70" s="404" t="str">
        <f t="shared" si="162"/>
        <v/>
      </c>
      <c r="E70" s="109"/>
      <c r="F70" s="117"/>
      <c r="G70" s="122" t="str">
        <f t="shared" si="163"/>
        <v/>
      </c>
      <c r="H70" s="95"/>
      <c r="I70" s="122" t="str">
        <f t="shared" si="164"/>
        <v/>
      </c>
      <c r="J70" s="117"/>
      <c r="K70" s="110"/>
      <c r="L70" s="124" t="str">
        <f t="shared" si="149"/>
        <v/>
      </c>
      <c r="M70" s="124" t="str">
        <f t="shared" si="150"/>
        <v/>
      </c>
      <c r="N70" s="73" t="str">
        <f t="shared" si="165"/>
        <v/>
      </c>
      <c r="O70" s="23"/>
      <c r="P70" s="57"/>
      <c r="Q70" s="280"/>
      <c r="R70" s="74" t="str">
        <f>IF(AND(G70&gt;0,H70&gt;0,I70&gt;0),IF(ISBLANK(Q70),IF(ISBLANK(O70),"",(I70-G70)*VLOOKUP(O70,VLookups!$A$4:$B$13,2,FALSE)),Q70),"")</f>
        <v/>
      </c>
      <c r="S70" s="75" t="str">
        <f t="shared" si="151"/>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6"/>
        <v/>
      </c>
      <c r="AD70" s="49" t="str">
        <f t="shared" si="137"/>
        <v/>
      </c>
      <c r="AE70" s="49" t="str">
        <f t="shared" si="137"/>
        <v/>
      </c>
      <c r="AF70" s="49" t="str">
        <f t="shared" si="137"/>
        <v/>
      </c>
      <c r="AG70" s="49" t="str">
        <f t="shared" si="137"/>
        <v/>
      </c>
      <c r="AH70" s="49" t="str">
        <f t="shared" si="137"/>
        <v/>
      </c>
      <c r="AI70" s="49" t="str">
        <f t="shared" si="137"/>
        <v/>
      </c>
      <c r="AJ70" s="49" t="str">
        <f t="shared" si="137"/>
        <v/>
      </c>
      <c r="AK70" s="49" t="str">
        <f t="shared" si="137"/>
        <v/>
      </c>
      <c r="AL70" s="49" t="str">
        <f t="shared" si="137"/>
        <v/>
      </c>
      <c r="AM70" s="49" t="str">
        <f t="shared" si="137"/>
        <v/>
      </c>
      <c r="AN70" s="49" t="str">
        <f t="shared" si="137"/>
        <v/>
      </c>
      <c r="AO70" s="49" t="str">
        <f t="shared" si="137"/>
        <v/>
      </c>
      <c r="AP70" s="49" t="str">
        <f t="shared" si="137"/>
        <v/>
      </c>
      <c r="AQ70" s="49" t="str">
        <f t="shared" si="137"/>
        <v/>
      </c>
      <c r="AR70" s="49" t="str">
        <f t="shared" si="137"/>
        <v/>
      </c>
      <c r="AS70" s="49" t="str">
        <f t="shared" si="137"/>
        <v/>
      </c>
      <c r="AT70" s="49" t="str">
        <f t="shared" si="133"/>
        <v/>
      </c>
      <c r="AU70" s="49" t="str">
        <f t="shared" si="133"/>
        <v/>
      </c>
      <c r="AV70" s="49" t="str">
        <f t="shared" si="133"/>
        <v/>
      </c>
      <c r="AW70" s="49" t="str">
        <f t="shared" si="133"/>
        <v/>
      </c>
      <c r="AX70" s="49" t="str">
        <f t="shared" si="133"/>
        <v/>
      </c>
      <c r="AY70" s="49" t="str">
        <f t="shared" si="133"/>
        <v/>
      </c>
      <c r="AZ70" s="49" t="str">
        <f t="shared" si="133"/>
        <v/>
      </c>
      <c r="BA70" s="49" t="str">
        <f t="shared" si="133"/>
        <v/>
      </c>
      <c r="BB70" s="49" t="str">
        <f t="shared" si="133"/>
        <v/>
      </c>
      <c r="BC70" s="49" t="str">
        <f t="shared" si="133"/>
        <v/>
      </c>
      <c r="BD70" s="49" t="str">
        <f t="shared" si="133"/>
        <v/>
      </c>
      <c r="BE70" s="49" t="str">
        <f t="shared" si="133"/>
        <v/>
      </c>
      <c r="BF70" s="49" t="str">
        <f t="shared" si="133"/>
        <v/>
      </c>
      <c r="BG70" s="49" t="str">
        <f t="shared" si="133"/>
        <v/>
      </c>
      <c r="BH70" s="49" t="str">
        <f t="shared" si="133"/>
        <v/>
      </c>
      <c r="BI70" s="49" t="str">
        <f t="shared" si="134"/>
        <v/>
      </c>
      <c r="BJ70" s="49" t="str">
        <f t="shared" si="134"/>
        <v/>
      </c>
      <c r="BK70" s="49" t="str">
        <f t="shared" si="134"/>
        <v/>
      </c>
      <c r="BL70" s="49" t="str">
        <f t="shared" si="134"/>
        <v/>
      </c>
      <c r="BM70" s="49" t="str">
        <f t="shared" si="134"/>
        <v/>
      </c>
      <c r="BN70" s="49" t="str">
        <f t="shared" si="134"/>
        <v/>
      </c>
      <c r="BO70" s="49" t="str">
        <f t="shared" si="134"/>
        <v/>
      </c>
      <c r="BP70" s="49" t="str">
        <f t="shared" si="134"/>
        <v/>
      </c>
      <c r="BQ70" s="49" t="str">
        <f t="shared" si="134"/>
        <v/>
      </c>
      <c r="BR70" s="49" t="str">
        <f t="shared" si="134"/>
        <v/>
      </c>
      <c r="BS70" s="49" t="str">
        <f t="shared" si="134"/>
        <v/>
      </c>
      <c r="BT70" s="49" t="str">
        <f t="shared" si="134"/>
        <v/>
      </c>
      <c r="BU70" s="49" t="str">
        <f t="shared" si="134"/>
        <v/>
      </c>
      <c r="BV70" s="49" t="str">
        <f t="shared" si="134"/>
        <v/>
      </c>
      <c r="BW70" s="49" t="str">
        <f t="shared" si="134"/>
        <v/>
      </c>
      <c r="BX70" s="49" t="str">
        <f t="shared" si="134"/>
        <v/>
      </c>
      <c r="BY70" s="49" t="str">
        <f t="shared" si="131"/>
        <v/>
      </c>
      <c r="BZ70" s="49" t="str">
        <f t="shared" si="131"/>
        <v/>
      </c>
      <c r="CA70" s="49" t="str">
        <f t="shared" si="131"/>
        <v/>
      </c>
      <c r="CB70" s="49" t="str">
        <f t="shared" si="131"/>
        <v/>
      </c>
      <c r="CC70" s="49" t="str">
        <f t="shared" si="131"/>
        <v/>
      </c>
      <c r="CD70" s="49" t="str">
        <f t="shared" si="131"/>
        <v/>
      </c>
      <c r="CE70" s="49" t="str">
        <f t="shared" si="131"/>
        <v/>
      </c>
      <c r="CF70" s="49" t="str">
        <f t="shared" si="131"/>
        <v/>
      </c>
      <c r="CG70" s="49" t="str">
        <f t="shared" si="131"/>
        <v/>
      </c>
      <c r="CH70" s="49" t="str">
        <f t="shared" si="131"/>
        <v/>
      </c>
      <c r="CI70" s="49" t="str">
        <f t="shared" si="131"/>
        <v/>
      </c>
      <c r="CJ70" s="49" t="str">
        <f t="shared" si="131"/>
        <v/>
      </c>
      <c r="CK70" s="49" t="str">
        <f t="shared" si="131"/>
        <v/>
      </c>
      <c r="CL70" s="49" t="str">
        <f t="shared" si="131"/>
        <v/>
      </c>
      <c r="CM70" s="49" t="str">
        <f t="shared" si="131"/>
        <v/>
      </c>
      <c r="CN70" s="49" t="str">
        <f t="shared" si="135"/>
        <v/>
      </c>
      <c r="CO70" s="49" t="str">
        <f t="shared" si="135"/>
        <v/>
      </c>
      <c r="CP70" s="49" t="str">
        <f t="shared" si="135"/>
        <v/>
      </c>
      <c r="CQ70" s="49" t="str">
        <f t="shared" si="135"/>
        <v/>
      </c>
      <c r="CR70" s="49" t="str">
        <f t="shared" si="135"/>
        <v/>
      </c>
      <c r="CS70" s="49" t="str">
        <f t="shared" si="135"/>
        <v/>
      </c>
      <c r="CT70" s="49" t="str">
        <f t="shared" si="135"/>
        <v/>
      </c>
      <c r="CU70" s="49" t="str">
        <f t="shared" si="135"/>
        <v/>
      </c>
      <c r="CV70" s="49" t="str">
        <f t="shared" si="135"/>
        <v/>
      </c>
      <c r="CW70" s="49" t="str">
        <f t="shared" si="135"/>
        <v/>
      </c>
      <c r="CX70" s="49" t="str">
        <f t="shared" si="135"/>
        <v/>
      </c>
      <c r="CY70" s="49" t="str">
        <f t="shared" si="135"/>
        <v/>
      </c>
      <c r="CZ70" s="49" t="str">
        <f t="shared" si="135"/>
        <v/>
      </c>
      <c r="DA70" s="49" t="str">
        <f t="shared" si="135"/>
        <v/>
      </c>
      <c r="DB70" s="49" t="str">
        <f t="shared" si="135"/>
        <v/>
      </c>
      <c r="DC70" s="49" t="str">
        <f t="shared" si="135"/>
        <v/>
      </c>
      <c r="DD70" s="49" t="str">
        <f t="shared" si="136"/>
        <v/>
      </c>
      <c r="DE70" s="49" t="str">
        <f t="shared" si="136"/>
        <v/>
      </c>
      <c r="DF70" s="49" t="str">
        <f t="shared" si="136"/>
        <v/>
      </c>
      <c r="DG70" s="49" t="str">
        <f t="shared" si="136"/>
        <v/>
      </c>
      <c r="DH70" s="49" t="str">
        <f t="shared" si="136"/>
        <v/>
      </c>
      <c r="DI70" s="49" t="str">
        <f t="shared" si="136"/>
        <v/>
      </c>
      <c r="DJ70" s="49" t="str">
        <f t="shared" si="136"/>
        <v/>
      </c>
      <c r="DK70" s="49" t="str">
        <f t="shared" si="136"/>
        <v/>
      </c>
      <c r="DL70" s="49" t="str">
        <f t="shared" si="136"/>
        <v/>
      </c>
      <c r="DM70" s="49" t="str">
        <f t="shared" si="136"/>
        <v/>
      </c>
      <c r="DN70" s="49" t="str">
        <f t="shared" si="136"/>
        <v/>
      </c>
      <c r="DO70" s="49" t="str">
        <f t="shared" si="136"/>
        <v/>
      </c>
      <c r="DP70" s="49" t="str">
        <f t="shared" si="136"/>
        <v/>
      </c>
      <c r="DQ70" s="49" t="str">
        <f t="shared" si="136"/>
        <v/>
      </c>
      <c r="DR70" s="49" t="str">
        <f t="shared" si="136"/>
        <v/>
      </c>
      <c r="DS70" s="49" t="str">
        <f t="shared" si="136"/>
        <v/>
      </c>
      <c r="DT70" s="49" t="str">
        <f t="shared" si="132"/>
        <v/>
      </c>
      <c r="DU70" s="49" t="str">
        <f t="shared" si="132"/>
        <v/>
      </c>
      <c r="DV70" s="49" t="str">
        <f t="shared" si="132"/>
        <v/>
      </c>
      <c r="DW70" s="49" t="str">
        <f t="shared" si="132"/>
        <v/>
      </c>
      <c r="DX70" s="49" t="str">
        <f t="shared" si="132"/>
        <v/>
      </c>
      <c r="DY70" s="49" t="str">
        <f t="shared" si="132"/>
        <v/>
      </c>
      <c r="DZ70" s="183" t="str">
        <f t="shared" si="167"/>
        <v/>
      </c>
      <c r="EA70" s="49" t="str">
        <f t="shared" ref="EA70:EO86" si="169">IF(ISNONTEXT($AC70),DZ70+$AC70,"")</f>
        <v/>
      </c>
      <c r="EB70" s="49" t="str">
        <f t="shared" si="169"/>
        <v/>
      </c>
      <c r="EC70" s="49" t="str">
        <f t="shared" si="169"/>
        <v/>
      </c>
      <c r="ED70" s="49" t="str">
        <f t="shared" si="169"/>
        <v/>
      </c>
      <c r="EE70" s="49" t="str">
        <f t="shared" si="169"/>
        <v/>
      </c>
      <c r="EF70" s="49" t="str">
        <f t="shared" si="169"/>
        <v/>
      </c>
      <c r="EG70" s="49" t="str">
        <f t="shared" si="169"/>
        <v/>
      </c>
      <c r="EH70" s="49" t="str">
        <f t="shared" si="169"/>
        <v/>
      </c>
      <c r="EI70" s="49" t="str">
        <f t="shared" si="169"/>
        <v/>
      </c>
      <c r="EJ70" s="49" t="str">
        <f t="shared" si="169"/>
        <v/>
      </c>
      <c r="EK70" s="49" t="str">
        <f t="shared" si="169"/>
        <v/>
      </c>
      <c r="EL70" s="49" t="str">
        <f t="shared" si="169"/>
        <v/>
      </c>
      <c r="EM70" s="49" t="str">
        <f t="shared" si="169"/>
        <v/>
      </c>
      <c r="EN70" s="49" t="str">
        <f t="shared" si="169"/>
        <v/>
      </c>
      <c r="EO70" s="49" t="str">
        <f t="shared" si="169"/>
        <v/>
      </c>
      <c r="EP70" s="49" t="str">
        <f t="shared" si="168"/>
        <v/>
      </c>
      <c r="EQ70" s="49" t="str">
        <f t="shared" si="130"/>
        <v/>
      </c>
      <c r="ER70" s="49" t="str">
        <f t="shared" si="130"/>
        <v/>
      </c>
      <c r="ES70" s="49" t="str">
        <f t="shared" si="130"/>
        <v/>
      </c>
      <c r="ET70" s="49" t="str">
        <f t="shared" si="130"/>
        <v/>
      </c>
      <c r="EU70" s="49" t="str">
        <f t="shared" si="130"/>
        <v/>
      </c>
      <c r="EV70" s="49" t="str">
        <f t="shared" si="130"/>
        <v/>
      </c>
      <c r="EW70" s="49" t="str">
        <f t="shared" si="130"/>
        <v/>
      </c>
      <c r="EX70" s="49" t="str">
        <f t="shared" si="130"/>
        <v/>
      </c>
      <c r="EY70" s="49" t="str">
        <f t="shared" si="130"/>
        <v/>
      </c>
      <c r="EZ70" s="49" t="str">
        <f t="shared" si="130"/>
        <v/>
      </c>
      <c r="FA70" s="49" t="str">
        <f t="shared" si="130"/>
        <v/>
      </c>
      <c r="FB70" s="49" t="str">
        <f t="shared" si="130"/>
        <v/>
      </c>
      <c r="FC70" s="49" t="str">
        <f t="shared" si="130"/>
        <v/>
      </c>
      <c r="FD70" s="49" t="str">
        <f t="shared" si="130"/>
        <v/>
      </c>
      <c r="FE70" s="49" t="str">
        <f t="shared" si="128"/>
        <v/>
      </c>
      <c r="FF70" s="49" t="str">
        <f t="shared" si="119"/>
        <v/>
      </c>
      <c r="FG70" s="49" t="str">
        <f t="shared" si="119"/>
        <v/>
      </c>
      <c r="FH70" s="49" t="str">
        <f t="shared" si="119"/>
        <v/>
      </c>
      <c r="FI70" s="49" t="str">
        <f t="shared" si="119"/>
        <v/>
      </c>
      <c r="FJ70" s="49" t="str">
        <f t="shared" si="119"/>
        <v/>
      </c>
      <c r="FK70" s="49" t="str">
        <f t="shared" si="119"/>
        <v/>
      </c>
      <c r="FL70" s="49" t="str">
        <f t="shared" si="119"/>
        <v/>
      </c>
      <c r="FM70" s="49" t="str">
        <f t="shared" si="119"/>
        <v/>
      </c>
      <c r="FN70" s="49" t="str">
        <f t="shared" si="119"/>
        <v/>
      </c>
      <c r="FO70" s="49" t="str">
        <f t="shared" si="119"/>
        <v/>
      </c>
      <c r="FP70" s="49" t="str">
        <f t="shared" si="119"/>
        <v/>
      </c>
      <c r="FQ70" s="49" t="str">
        <f t="shared" si="119"/>
        <v/>
      </c>
      <c r="FR70" s="49" t="str">
        <f t="shared" si="119"/>
        <v/>
      </c>
      <c r="FS70" s="49" t="str">
        <f t="shared" si="119"/>
        <v/>
      </c>
      <c r="FT70" s="49" t="str">
        <f t="shared" si="119"/>
        <v/>
      </c>
      <c r="FU70" s="49" t="str">
        <f t="shared" si="119"/>
        <v/>
      </c>
      <c r="FV70" s="49" t="str">
        <f t="shared" si="152"/>
        <v/>
      </c>
      <c r="FW70" s="49" t="str">
        <f t="shared" si="152"/>
        <v/>
      </c>
      <c r="FX70" s="49" t="str">
        <f t="shared" si="152"/>
        <v/>
      </c>
      <c r="FY70" s="49" t="str">
        <f t="shared" si="152"/>
        <v/>
      </c>
      <c r="FZ70" s="49" t="str">
        <f t="shared" si="152"/>
        <v/>
      </c>
      <c r="GA70" s="49" t="str">
        <f t="shared" si="152"/>
        <v/>
      </c>
      <c r="GB70" s="49" t="str">
        <f t="shared" si="152"/>
        <v/>
      </c>
      <c r="GC70" s="49" t="str">
        <f t="shared" si="139"/>
        <v/>
      </c>
      <c r="GD70" s="49" t="str">
        <f t="shared" si="139"/>
        <v/>
      </c>
      <c r="GE70" s="49" t="str">
        <f t="shared" si="139"/>
        <v/>
      </c>
      <c r="GF70" s="49" t="str">
        <f t="shared" si="139"/>
        <v/>
      </c>
      <c r="GG70" s="49" t="str">
        <f t="shared" si="139"/>
        <v/>
      </c>
      <c r="GH70" s="49" t="str">
        <f t="shared" si="139"/>
        <v/>
      </c>
      <c r="GI70" s="49" t="str">
        <f t="shared" si="139"/>
        <v/>
      </c>
      <c r="GJ70" s="49" t="str">
        <f t="shared" si="139"/>
        <v/>
      </c>
      <c r="GK70" s="49" t="str">
        <f t="shared" si="139"/>
        <v/>
      </c>
      <c r="GL70" s="49" t="str">
        <f t="shared" si="139"/>
        <v/>
      </c>
      <c r="GM70" s="49" t="str">
        <f t="shared" si="139"/>
        <v/>
      </c>
      <c r="GN70" s="49" t="str">
        <f t="shared" si="139"/>
        <v/>
      </c>
      <c r="GO70" s="49" t="str">
        <f t="shared" si="139"/>
        <v/>
      </c>
      <c r="GP70" s="49" t="str">
        <f t="shared" si="139"/>
        <v/>
      </c>
      <c r="GQ70" s="49" t="str">
        <f t="shared" si="139"/>
        <v/>
      </c>
      <c r="GR70" s="49" t="str">
        <f t="shared" si="139"/>
        <v/>
      </c>
      <c r="GS70" s="49" t="str">
        <f t="shared" si="140"/>
        <v/>
      </c>
      <c r="GT70" s="49" t="str">
        <f t="shared" si="140"/>
        <v/>
      </c>
      <c r="GU70" s="49" t="str">
        <f t="shared" si="140"/>
        <v/>
      </c>
      <c r="GV70" s="49" t="str">
        <f t="shared" si="140"/>
        <v/>
      </c>
      <c r="GW70" s="49" t="str">
        <f t="shared" si="140"/>
        <v/>
      </c>
      <c r="GX70" s="49" t="str">
        <f t="shared" si="140"/>
        <v/>
      </c>
      <c r="GY70" s="49" t="str">
        <f t="shared" si="140"/>
        <v/>
      </c>
      <c r="GZ70" s="49" t="str">
        <f t="shared" si="140"/>
        <v/>
      </c>
      <c r="HA70" s="49" t="str">
        <f t="shared" si="140"/>
        <v/>
      </c>
      <c r="HB70" s="49" t="str">
        <f t="shared" si="140"/>
        <v/>
      </c>
      <c r="HC70" s="49" t="str">
        <f t="shared" si="140"/>
        <v/>
      </c>
      <c r="HD70" s="49" t="str">
        <f t="shared" si="140"/>
        <v/>
      </c>
      <c r="HE70" s="49" t="str">
        <f t="shared" si="140"/>
        <v/>
      </c>
      <c r="HF70" s="49" t="str">
        <f t="shared" si="140"/>
        <v/>
      </c>
      <c r="HG70" s="49" t="str">
        <f t="shared" si="140"/>
        <v/>
      </c>
      <c r="HH70" s="49" t="str">
        <f t="shared" si="140"/>
        <v/>
      </c>
      <c r="HI70" s="49" t="str">
        <f t="shared" si="141"/>
        <v/>
      </c>
      <c r="HJ70" s="49" t="str">
        <f t="shared" si="141"/>
        <v/>
      </c>
      <c r="HK70" s="49" t="str">
        <f t="shared" si="141"/>
        <v/>
      </c>
      <c r="HL70" s="49" t="str">
        <f t="shared" si="141"/>
        <v/>
      </c>
      <c r="HM70" s="49" t="str">
        <f t="shared" si="111"/>
        <v/>
      </c>
      <c r="HN70" s="49" t="str">
        <f t="shared" si="111"/>
        <v/>
      </c>
      <c r="HO70" s="49" t="str">
        <f t="shared" si="111"/>
        <v/>
      </c>
      <c r="HP70" s="49" t="str">
        <f t="shared" si="77"/>
        <v/>
      </c>
      <c r="HQ70" s="49" t="str">
        <f t="shared" si="77"/>
        <v/>
      </c>
      <c r="HR70" s="49" t="str">
        <f t="shared" si="46"/>
        <v/>
      </c>
      <c r="HS70" s="49" t="str">
        <f t="shared" si="46"/>
        <v/>
      </c>
      <c r="HT70" s="49" t="str">
        <f t="shared" si="46"/>
        <v/>
      </c>
      <c r="HU70" s="49" t="str">
        <f t="shared" si="46"/>
        <v/>
      </c>
      <c r="HV70" s="49" t="str">
        <f t="shared" si="142"/>
        <v/>
      </c>
      <c r="HW70" s="169" t="e">
        <f t="shared" si="106"/>
        <v>#N/A</v>
      </c>
      <c r="HX70" s="169" t="e">
        <f t="shared" si="106"/>
        <v>#N/A</v>
      </c>
      <c r="HY70" s="169" t="e">
        <f t="shared" si="106"/>
        <v>#N/A</v>
      </c>
      <c r="HZ70" s="169" t="e">
        <f t="shared" si="106"/>
        <v>#N/A</v>
      </c>
      <c r="IA70" s="169" t="e">
        <f t="shared" si="138"/>
        <v>#N/A</v>
      </c>
      <c r="IB70" s="169" t="e">
        <f t="shared" si="138"/>
        <v>#N/A</v>
      </c>
      <c r="IC70" s="169" t="e">
        <f t="shared" si="138"/>
        <v>#N/A</v>
      </c>
      <c r="ID70" s="169" t="e">
        <f t="shared" si="138"/>
        <v>#N/A</v>
      </c>
      <c r="IE70" s="169" t="e">
        <f t="shared" si="138"/>
        <v>#N/A</v>
      </c>
      <c r="IF70" s="169" t="e">
        <f t="shared" si="138"/>
        <v>#N/A</v>
      </c>
      <c r="IG70" s="169" t="e">
        <f t="shared" si="138"/>
        <v>#N/A</v>
      </c>
      <c r="IH70" s="169" t="e">
        <f t="shared" si="138"/>
        <v>#N/A</v>
      </c>
      <c r="II70" s="169" t="e">
        <f t="shared" si="138"/>
        <v>#N/A</v>
      </c>
      <c r="IJ70" s="169" t="e">
        <f t="shared" si="138"/>
        <v>#N/A</v>
      </c>
      <c r="IK70" s="169" t="e">
        <f t="shared" si="138"/>
        <v>#N/A</v>
      </c>
      <c r="IL70" s="169" t="e">
        <f t="shared" si="138"/>
        <v>#N/A</v>
      </c>
      <c r="IM70" s="169" t="e">
        <f t="shared" si="138"/>
        <v>#N/A</v>
      </c>
      <c r="IN70" s="169" t="e">
        <f t="shared" si="138"/>
        <v>#N/A</v>
      </c>
      <c r="IO70" s="169" t="e">
        <f t="shared" si="138"/>
        <v>#N/A</v>
      </c>
      <c r="IP70" s="169" t="e">
        <f t="shared" si="143"/>
        <v>#N/A</v>
      </c>
      <c r="IQ70" s="169" t="e">
        <f t="shared" si="143"/>
        <v>#N/A</v>
      </c>
      <c r="IR70" s="169" t="e">
        <f t="shared" si="143"/>
        <v>#N/A</v>
      </c>
      <c r="IS70" s="169" t="e">
        <f t="shared" si="143"/>
        <v>#N/A</v>
      </c>
      <c r="IT70" s="169" t="e">
        <f t="shared" si="143"/>
        <v>#N/A</v>
      </c>
      <c r="IU70" s="169" t="e">
        <f t="shared" si="143"/>
        <v>#N/A</v>
      </c>
      <c r="IV70" s="169" t="e">
        <f t="shared" si="143"/>
        <v>#N/A</v>
      </c>
      <c r="IW70" s="169" t="e">
        <f t="shared" si="143"/>
        <v>#N/A</v>
      </c>
      <c r="IX70" s="169" t="e">
        <f t="shared" si="143"/>
        <v>#N/A</v>
      </c>
      <c r="IY70" s="169" t="e">
        <f t="shared" si="143"/>
        <v>#N/A</v>
      </c>
      <c r="IZ70" s="169" t="e">
        <f t="shared" si="143"/>
        <v>#N/A</v>
      </c>
      <c r="JA70" s="169" t="e">
        <f t="shared" si="143"/>
        <v>#N/A</v>
      </c>
      <c r="JB70" s="169" t="e">
        <f t="shared" si="143"/>
        <v>#N/A</v>
      </c>
      <c r="JC70" s="169" t="e">
        <f t="shared" si="143"/>
        <v>#N/A</v>
      </c>
      <c r="JD70" s="169" t="e">
        <f t="shared" si="143"/>
        <v>#N/A</v>
      </c>
      <c r="JE70" s="169" t="e">
        <f t="shared" si="153"/>
        <v>#N/A</v>
      </c>
      <c r="JF70" s="169" t="e">
        <f t="shared" si="153"/>
        <v>#N/A</v>
      </c>
      <c r="JG70" s="169" t="e">
        <f t="shared" si="153"/>
        <v>#N/A</v>
      </c>
      <c r="JH70" s="169" t="e">
        <f t="shared" si="153"/>
        <v>#N/A</v>
      </c>
      <c r="JI70" s="169" t="e">
        <f t="shared" si="153"/>
        <v>#N/A</v>
      </c>
      <c r="JJ70" s="169" t="e">
        <f t="shared" si="153"/>
        <v>#N/A</v>
      </c>
      <c r="JK70" s="169" t="e">
        <f t="shared" si="153"/>
        <v>#N/A</v>
      </c>
      <c r="JL70" s="169" t="e">
        <f t="shared" si="153"/>
        <v>#N/A</v>
      </c>
      <c r="JM70" s="169" t="e">
        <f t="shared" si="153"/>
        <v>#N/A</v>
      </c>
      <c r="JN70" s="169" t="e">
        <f t="shared" si="153"/>
        <v>#N/A</v>
      </c>
      <c r="JO70" s="169" t="e">
        <f t="shared" si="153"/>
        <v>#N/A</v>
      </c>
      <c r="JP70" s="169" t="e">
        <f t="shared" si="153"/>
        <v>#N/A</v>
      </c>
      <c r="JQ70" s="169" t="e">
        <f t="shared" si="153"/>
        <v>#N/A</v>
      </c>
      <c r="JR70" s="169" t="e">
        <f t="shared" si="153"/>
        <v>#N/A</v>
      </c>
      <c r="JS70" s="169" t="e">
        <f t="shared" si="153"/>
        <v>#N/A</v>
      </c>
      <c r="JT70" s="169" t="e">
        <f t="shared" si="144"/>
        <v>#N/A</v>
      </c>
      <c r="JU70" s="169" t="e">
        <f t="shared" si="144"/>
        <v>#N/A</v>
      </c>
      <c r="JV70" s="169" t="e">
        <f t="shared" si="144"/>
        <v>#N/A</v>
      </c>
      <c r="JW70" s="169" t="e">
        <f t="shared" si="144"/>
        <v>#N/A</v>
      </c>
      <c r="JX70" s="169" t="e">
        <f t="shared" si="144"/>
        <v>#N/A</v>
      </c>
      <c r="JY70" s="169" t="e">
        <f t="shared" si="144"/>
        <v>#N/A</v>
      </c>
      <c r="JZ70" s="169" t="e">
        <f t="shared" si="144"/>
        <v>#N/A</v>
      </c>
      <c r="KA70" s="169" t="e">
        <f t="shared" si="144"/>
        <v>#N/A</v>
      </c>
      <c r="KB70" s="169" t="e">
        <f t="shared" si="144"/>
        <v>#N/A</v>
      </c>
      <c r="KC70" s="169" t="e">
        <f t="shared" si="144"/>
        <v>#N/A</v>
      </c>
      <c r="KD70" s="169" t="e">
        <f t="shared" si="144"/>
        <v>#N/A</v>
      </c>
      <c r="KE70" s="169" t="e">
        <f t="shared" si="144"/>
        <v>#N/A</v>
      </c>
      <c r="KF70" s="169" t="e">
        <f t="shared" si="144"/>
        <v>#N/A</v>
      </c>
      <c r="KG70" s="169" t="e">
        <f t="shared" si="144"/>
        <v>#N/A</v>
      </c>
      <c r="KH70" s="169" t="e">
        <f t="shared" si="144"/>
        <v>#N/A</v>
      </c>
      <c r="KI70" s="169" t="e">
        <f t="shared" si="144"/>
        <v>#N/A</v>
      </c>
      <c r="KJ70" s="169" t="e">
        <f t="shared" si="154"/>
        <v>#N/A</v>
      </c>
      <c r="KK70" s="169" t="e">
        <f t="shared" si="154"/>
        <v>#N/A</v>
      </c>
      <c r="KL70" s="169" t="e">
        <f t="shared" si="154"/>
        <v>#N/A</v>
      </c>
      <c r="KM70" s="169" t="e">
        <f t="shared" si="154"/>
        <v>#N/A</v>
      </c>
      <c r="KN70" s="169" t="e">
        <f t="shared" si="154"/>
        <v>#N/A</v>
      </c>
      <c r="KO70" s="169" t="e">
        <f t="shared" si="154"/>
        <v>#N/A</v>
      </c>
      <c r="KP70" s="169" t="e">
        <f t="shared" si="154"/>
        <v>#N/A</v>
      </c>
      <c r="KQ70" s="169" t="e">
        <f t="shared" si="154"/>
        <v>#N/A</v>
      </c>
      <c r="KR70" s="169" t="e">
        <f t="shared" si="154"/>
        <v>#N/A</v>
      </c>
      <c r="KS70" s="169" t="e">
        <f t="shared" si="154"/>
        <v>#N/A</v>
      </c>
      <c r="KT70" s="169" t="e">
        <f t="shared" si="154"/>
        <v>#N/A</v>
      </c>
      <c r="KU70" s="169" t="e">
        <f t="shared" si="154"/>
        <v>#N/A</v>
      </c>
      <c r="KV70" s="169" t="e">
        <f t="shared" si="154"/>
        <v>#N/A</v>
      </c>
      <c r="KW70" s="169" t="e">
        <f t="shared" si="154"/>
        <v>#N/A</v>
      </c>
      <c r="KX70" s="169" t="e">
        <f t="shared" si="154"/>
        <v>#N/A</v>
      </c>
      <c r="KY70" s="169" t="e">
        <f t="shared" si="154"/>
        <v>#N/A</v>
      </c>
      <c r="KZ70" s="169" t="e">
        <f t="shared" si="145"/>
        <v>#N/A</v>
      </c>
      <c r="LA70" s="169" t="e">
        <f t="shared" si="145"/>
        <v>#N/A</v>
      </c>
      <c r="LB70" s="169" t="e">
        <f t="shared" si="145"/>
        <v>#N/A</v>
      </c>
      <c r="LC70" s="169" t="e">
        <f t="shared" si="145"/>
        <v>#N/A</v>
      </c>
      <c r="LD70" s="169" t="e">
        <f t="shared" si="145"/>
        <v>#N/A</v>
      </c>
      <c r="LE70" s="169" t="e">
        <f t="shared" si="145"/>
        <v>#N/A</v>
      </c>
      <c r="LF70" s="169" t="e">
        <f t="shared" si="145"/>
        <v>#N/A</v>
      </c>
      <c r="LG70" s="169" t="e">
        <f t="shared" si="145"/>
        <v>#N/A</v>
      </c>
      <c r="LH70" s="169" t="e">
        <f t="shared" si="145"/>
        <v>#N/A</v>
      </c>
      <c r="LI70" s="169" t="e">
        <f t="shared" si="145"/>
        <v>#N/A</v>
      </c>
      <c r="LJ70" s="169" t="e">
        <f t="shared" si="145"/>
        <v>#N/A</v>
      </c>
      <c r="LK70" s="169" t="e">
        <f t="shared" si="145"/>
        <v>#N/A</v>
      </c>
      <c r="LL70" s="169" t="e">
        <f t="shared" si="145"/>
        <v>#N/A</v>
      </c>
      <c r="LM70" s="169" t="e">
        <f t="shared" si="145"/>
        <v>#N/A</v>
      </c>
      <c r="LN70" s="169" t="e">
        <f t="shared" si="145"/>
        <v>#N/A</v>
      </c>
      <c r="LO70" s="169" t="e">
        <f t="shared" si="155"/>
        <v>#N/A</v>
      </c>
      <c r="LP70" s="169" t="e">
        <f t="shared" si="155"/>
        <v>#N/A</v>
      </c>
      <c r="LQ70" s="169" t="e">
        <f t="shared" si="156"/>
        <v>#N/A</v>
      </c>
      <c r="LR70" s="169" t="e">
        <f t="shared" si="156"/>
        <v>#N/A</v>
      </c>
      <c r="LS70" s="169" t="e">
        <f t="shared" si="156"/>
        <v>#N/A</v>
      </c>
      <c r="LT70" s="169" t="e">
        <f t="shared" si="156"/>
        <v>#N/A</v>
      </c>
      <c r="LU70" s="169" t="e">
        <f t="shared" si="156"/>
        <v>#N/A</v>
      </c>
      <c r="LV70" s="169" t="e">
        <f t="shared" si="156"/>
        <v>#N/A</v>
      </c>
      <c r="LW70" s="169" t="e">
        <f t="shared" si="156"/>
        <v>#N/A</v>
      </c>
      <c r="LX70" s="169" t="e">
        <f t="shared" si="156"/>
        <v>#N/A</v>
      </c>
      <c r="LY70" s="169" t="e">
        <f t="shared" si="156"/>
        <v>#N/A</v>
      </c>
      <c r="LZ70" s="169" t="e">
        <f t="shared" si="156"/>
        <v>#N/A</v>
      </c>
      <c r="MA70" s="169" t="e">
        <f t="shared" si="156"/>
        <v>#N/A</v>
      </c>
      <c r="MB70" s="169" t="e">
        <f t="shared" si="156"/>
        <v>#N/A</v>
      </c>
      <c r="MC70" s="169" t="e">
        <f t="shared" si="156"/>
        <v>#N/A</v>
      </c>
      <c r="MD70" s="169" t="e">
        <f t="shared" si="156"/>
        <v>#N/A</v>
      </c>
      <c r="ME70" s="169" t="e">
        <f t="shared" si="156"/>
        <v>#N/A</v>
      </c>
      <c r="MF70" s="169" t="e">
        <f t="shared" si="146"/>
        <v>#N/A</v>
      </c>
      <c r="MG70" s="169" t="e">
        <f t="shared" si="146"/>
        <v>#N/A</v>
      </c>
      <c r="MH70" s="169" t="e">
        <f t="shared" si="146"/>
        <v>#N/A</v>
      </c>
      <c r="MI70" s="169" t="e">
        <f t="shared" si="146"/>
        <v>#N/A</v>
      </c>
      <c r="MJ70" s="169" t="e">
        <f t="shared" si="146"/>
        <v>#N/A</v>
      </c>
      <c r="MK70" s="169" t="e">
        <f t="shared" si="146"/>
        <v>#N/A</v>
      </c>
      <c r="ML70" s="169" t="e">
        <f t="shared" si="146"/>
        <v>#N/A</v>
      </c>
      <c r="MM70" s="169" t="e">
        <f t="shared" si="146"/>
        <v>#N/A</v>
      </c>
      <c r="MN70" s="169" t="e">
        <f t="shared" si="146"/>
        <v>#N/A</v>
      </c>
      <c r="MO70" s="169" t="e">
        <f t="shared" si="146"/>
        <v>#N/A</v>
      </c>
      <c r="MP70" s="169" t="e">
        <f t="shared" si="146"/>
        <v>#N/A</v>
      </c>
      <c r="MQ70" s="169" t="e">
        <f t="shared" si="146"/>
        <v>#N/A</v>
      </c>
      <c r="MR70" s="169" t="e">
        <f t="shared" si="146"/>
        <v>#N/A</v>
      </c>
      <c r="MS70" s="169" t="e">
        <f t="shared" si="146"/>
        <v>#N/A</v>
      </c>
      <c r="MT70" s="169" t="e">
        <f t="shared" si="146"/>
        <v>#N/A</v>
      </c>
      <c r="MU70" s="169" t="e">
        <f t="shared" si="146"/>
        <v>#N/A</v>
      </c>
      <c r="MV70" s="169" t="e">
        <f t="shared" si="157"/>
        <v>#N/A</v>
      </c>
      <c r="MW70" s="169" t="e">
        <f t="shared" si="157"/>
        <v>#N/A</v>
      </c>
      <c r="MX70" s="169" t="e">
        <f t="shared" si="157"/>
        <v>#N/A</v>
      </c>
      <c r="MY70" s="169" t="e">
        <f t="shared" si="157"/>
        <v>#N/A</v>
      </c>
      <c r="MZ70" s="169" t="e">
        <f t="shared" si="157"/>
        <v>#N/A</v>
      </c>
      <c r="NA70" s="169" t="e">
        <f t="shared" si="157"/>
        <v>#N/A</v>
      </c>
      <c r="NB70" s="169" t="e">
        <f t="shared" si="157"/>
        <v>#N/A</v>
      </c>
      <c r="NC70" s="169" t="e">
        <f t="shared" si="157"/>
        <v>#N/A</v>
      </c>
      <c r="ND70" s="169" t="e">
        <f t="shared" si="157"/>
        <v>#N/A</v>
      </c>
      <c r="NE70" s="169" t="e">
        <f t="shared" si="157"/>
        <v>#N/A</v>
      </c>
      <c r="NF70" s="169" t="e">
        <f t="shared" si="157"/>
        <v>#N/A</v>
      </c>
      <c r="NG70" s="169" t="e">
        <f t="shared" si="157"/>
        <v>#N/A</v>
      </c>
      <c r="NH70" s="169" t="e">
        <f t="shared" si="157"/>
        <v>#N/A</v>
      </c>
      <c r="NI70" s="169" t="e">
        <f t="shared" si="157"/>
        <v>#N/A</v>
      </c>
      <c r="NJ70" s="169" t="e">
        <f t="shared" si="157"/>
        <v>#N/A</v>
      </c>
      <c r="NK70" s="169" t="e">
        <f t="shared" si="157"/>
        <v>#N/A</v>
      </c>
      <c r="NL70" s="169" t="e">
        <f t="shared" si="147"/>
        <v>#N/A</v>
      </c>
      <c r="NM70" s="169" t="e">
        <f t="shared" si="147"/>
        <v>#N/A</v>
      </c>
      <c r="NN70" s="169" t="e">
        <f t="shared" si="147"/>
        <v>#N/A</v>
      </c>
      <c r="NO70" s="169" t="e">
        <f t="shared" si="147"/>
        <v>#N/A</v>
      </c>
      <c r="NP70" s="169" t="e">
        <f t="shared" si="147"/>
        <v>#N/A</v>
      </c>
      <c r="NQ70" s="169" t="e">
        <f t="shared" si="147"/>
        <v>#N/A</v>
      </c>
      <c r="NR70" s="169" t="e">
        <f t="shared" si="147"/>
        <v>#N/A</v>
      </c>
      <c r="NS70" s="169" t="e">
        <f t="shared" si="147"/>
        <v>#N/A</v>
      </c>
      <c r="NT70" s="169" t="e">
        <f t="shared" si="147"/>
        <v>#N/A</v>
      </c>
      <c r="NU70" s="169" t="e">
        <f t="shared" si="147"/>
        <v>#N/A</v>
      </c>
      <c r="NV70" s="169" t="e">
        <f t="shared" si="147"/>
        <v>#N/A</v>
      </c>
      <c r="NW70" s="169" t="e">
        <f t="shared" si="147"/>
        <v>#N/A</v>
      </c>
      <c r="NX70" s="169" t="e">
        <f t="shared" si="147"/>
        <v>#N/A</v>
      </c>
      <c r="NY70" s="169" t="e">
        <f t="shared" si="147"/>
        <v>#N/A</v>
      </c>
      <c r="NZ70" s="169" t="e">
        <f t="shared" si="147"/>
        <v>#N/A</v>
      </c>
      <c r="OA70" s="169" t="e">
        <f t="shared" si="158"/>
        <v>#N/A</v>
      </c>
      <c r="OB70" s="169" t="e">
        <f t="shared" si="158"/>
        <v>#N/A</v>
      </c>
      <c r="OC70" s="169" t="e">
        <f t="shared" si="159"/>
        <v>#N/A</v>
      </c>
      <c r="OD70" s="169" t="e">
        <f t="shared" si="159"/>
        <v>#N/A</v>
      </c>
      <c r="OE70" s="169" t="e">
        <f t="shared" si="159"/>
        <v>#N/A</v>
      </c>
      <c r="OF70" s="169" t="e">
        <f t="shared" si="159"/>
        <v>#N/A</v>
      </c>
      <c r="OG70" s="169" t="e">
        <f t="shared" si="159"/>
        <v>#N/A</v>
      </c>
      <c r="OH70" s="169" t="e">
        <f t="shared" si="159"/>
        <v>#N/A</v>
      </c>
      <c r="OI70" s="169" t="e">
        <f t="shared" si="159"/>
        <v>#N/A</v>
      </c>
      <c r="OJ70" s="169" t="e">
        <f t="shared" si="159"/>
        <v>#N/A</v>
      </c>
      <c r="OK70" s="169" t="e">
        <f t="shared" si="159"/>
        <v>#N/A</v>
      </c>
      <c r="OL70" s="169" t="e">
        <f t="shared" si="159"/>
        <v>#N/A</v>
      </c>
      <c r="OM70" s="169" t="e">
        <f t="shared" si="159"/>
        <v>#N/A</v>
      </c>
      <c r="ON70" s="169" t="e">
        <f t="shared" si="159"/>
        <v>#N/A</v>
      </c>
      <c r="OO70" s="169" t="e">
        <f t="shared" si="159"/>
        <v>#N/A</v>
      </c>
      <c r="OP70" s="169" t="e">
        <f t="shared" si="159"/>
        <v>#N/A</v>
      </c>
      <c r="OQ70" s="169" t="e">
        <f t="shared" si="159"/>
        <v>#N/A</v>
      </c>
      <c r="OR70" s="169" t="e">
        <f t="shared" si="148"/>
        <v>#N/A</v>
      </c>
      <c r="OS70" s="169" t="e">
        <f t="shared" si="148"/>
        <v>#N/A</v>
      </c>
      <c r="OT70" s="169" t="e">
        <f t="shared" si="148"/>
        <v>#N/A</v>
      </c>
      <c r="OU70" s="169" t="e">
        <f t="shared" si="148"/>
        <v>#N/A</v>
      </c>
      <c r="OV70" s="169" t="e">
        <f t="shared" si="148"/>
        <v>#N/A</v>
      </c>
      <c r="OW70" s="169" t="e">
        <f t="shared" si="148"/>
        <v>#N/A</v>
      </c>
      <c r="OX70" s="169" t="e">
        <f t="shared" si="148"/>
        <v>#N/A</v>
      </c>
      <c r="OY70" s="169" t="e">
        <f t="shared" si="148"/>
        <v>#N/A</v>
      </c>
      <c r="OZ70" s="169" t="e">
        <f t="shared" si="148"/>
        <v>#N/A</v>
      </c>
      <c r="PA70" s="169" t="e">
        <f t="shared" si="148"/>
        <v>#N/A</v>
      </c>
      <c r="PB70" s="169" t="e">
        <f t="shared" si="148"/>
        <v>#N/A</v>
      </c>
      <c r="PC70" s="169" t="e">
        <f t="shared" si="148"/>
        <v>#N/A</v>
      </c>
      <c r="PD70" s="169" t="e">
        <f t="shared" si="148"/>
        <v>#N/A</v>
      </c>
      <c r="PE70" s="169" t="e">
        <f t="shared" si="148"/>
        <v>#N/A</v>
      </c>
      <c r="PF70" s="169" t="e">
        <f t="shared" si="148"/>
        <v>#N/A</v>
      </c>
      <c r="PG70" s="169" t="e">
        <f t="shared" si="148"/>
        <v>#N/A</v>
      </c>
      <c r="PH70" s="169" t="e">
        <f t="shared" si="160"/>
        <v>#N/A</v>
      </c>
      <c r="PI70" s="169" t="e">
        <f t="shared" si="160"/>
        <v>#N/A</v>
      </c>
      <c r="PJ70" s="169" t="e">
        <f t="shared" si="160"/>
        <v>#N/A</v>
      </c>
      <c r="PK70" s="169" t="e">
        <f t="shared" si="160"/>
        <v>#N/A</v>
      </c>
      <c r="PL70" s="169" t="e">
        <f t="shared" si="160"/>
        <v>#N/A</v>
      </c>
      <c r="PM70" s="169" t="e">
        <f t="shared" si="160"/>
        <v>#N/A</v>
      </c>
      <c r="PN70" s="169" t="e">
        <f t="shared" si="160"/>
        <v>#N/A</v>
      </c>
      <c r="PO70" s="169" t="e">
        <f t="shared" si="160"/>
        <v>#N/A</v>
      </c>
    </row>
    <row r="71" spans="1:431" hidden="1" x14ac:dyDescent="0.75">
      <c r="A71" s="390"/>
      <c r="B71" s="396" t="str">
        <f>IF($R71="","",ROUND(_xlfn.NORM.INV(ABS(VLOOKUP($T$1,VLookups!$A$43:$B$44,2,FALSE)-B$2),$N71,$R71),0))</f>
        <v/>
      </c>
      <c r="C71" s="403" t="str">
        <f t="shared" si="161"/>
        <v/>
      </c>
      <c r="D71" s="404" t="str">
        <f t="shared" si="162"/>
        <v/>
      </c>
      <c r="E71" s="109"/>
      <c r="F71" s="117"/>
      <c r="G71" s="122" t="str">
        <f t="shared" si="163"/>
        <v/>
      </c>
      <c r="H71" s="95"/>
      <c r="I71" s="122" t="str">
        <f t="shared" si="164"/>
        <v/>
      </c>
      <c r="J71" s="117"/>
      <c r="K71" s="110"/>
      <c r="L71" s="124" t="str">
        <f t="shared" si="149"/>
        <v/>
      </c>
      <c r="M71" s="124" t="str">
        <f t="shared" si="150"/>
        <v/>
      </c>
      <c r="N71" s="73" t="str">
        <f t="shared" si="165"/>
        <v/>
      </c>
      <c r="O71" s="23"/>
      <c r="P71" s="57"/>
      <c r="Q71" s="280"/>
      <c r="R71" s="74" t="str">
        <f>IF(AND(G71&gt;0,H71&gt;0,I71&gt;0),IF(ISBLANK(Q71),IF(ISBLANK(O71),"",(I71-G71)*VLOOKUP(O71,VLookups!$A$4:$B$13,2,FALSE)),Q71),"")</f>
        <v/>
      </c>
      <c r="S71" s="75" t="str">
        <f t="shared" si="151"/>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6"/>
        <v/>
      </c>
      <c r="AD71" s="49" t="str">
        <f t="shared" si="137"/>
        <v/>
      </c>
      <c r="AE71" s="49" t="str">
        <f t="shared" si="137"/>
        <v/>
      </c>
      <c r="AF71" s="49" t="str">
        <f t="shared" si="137"/>
        <v/>
      </c>
      <c r="AG71" s="49" t="str">
        <f t="shared" si="137"/>
        <v/>
      </c>
      <c r="AH71" s="49" t="str">
        <f t="shared" si="137"/>
        <v/>
      </c>
      <c r="AI71" s="49" t="str">
        <f t="shared" si="137"/>
        <v/>
      </c>
      <c r="AJ71" s="49" t="str">
        <f t="shared" si="137"/>
        <v/>
      </c>
      <c r="AK71" s="49" t="str">
        <f t="shared" si="137"/>
        <v/>
      </c>
      <c r="AL71" s="49" t="str">
        <f t="shared" si="137"/>
        <v/>
      </c>
      <c r="AM71" s="49" t="str">
        <f t="shared" si="137"/>
        <v/>
      </c>
      <c r="AN71" s="49" t="str">
        <f t="shared" si="137"/>
        <v/>
      </c>
      <c r="AO71" s="49" t="str">
        <f t="shared" si="137"/>
        <v/>
      </c>
      <c r="AP71" s="49" t="str">
        <f t="shared" si="137"/>
        <v/>
      </c>
      <c r="AQ71" s="49" t="str">
        <f t="shared" si="137"/>
        <v/>
      </c>
      <c r="AR71" s="49" t="str">
        <f t="shared" si="137"/>
        <v/>
      </c>
      <c r="AS71" s="49" t="str">
        <f t="shared" si="137"/>
        <v/>
      </c>
      <c r="AT71" s="49" t="str">
        <f t="shared" si="133"/>
        <v/>
      </c>
      <c r="AU71" s="49" t="str">
        <f t="shared" si="133"/>
        <v/>
      </c>
      <c r="AV71" s="49" t="str">
        <f t="shared" si="133"/>
        <v/>
      </c>
      <c r="AW71" s="49" t="str">
        <f t="shared" si="133"/>
        <v/>
      </c>
      <c r="AX71" s="49" t="str">
        <f t="shared" si="133"/>
        <v/>
      </c>
      <c r="AY71" s="49" t="str">
        <f t="shared" si="133"/>
        <v/>
      </c>
      <c r="AZ71" s="49" t="str">
        <f t="shared" si="133"/>
        <v/>
      </c>
      <c r="BA71" s="49" t="str">
        <f t="shared" si="133"/>
        <v/>
      </c>
      <c r="BB71" s="49" t="str">
        <f t="shared" si="133"/>
        <v/>
      </c>
      <c r="BC71" s="49" t="str">
        <f t="shared" si="133"/>
        <v/>
      </c>
      <c r="BD71" s="49" t="str">
        <f t="shared" si="133"/>
        <v/>
      </c>
      <c r="BE71" s="49" t="str">
        <f t="shared" si="133"/>
        <v/>
      </c>
      <c r="BF71" s="49" t="str">
        <f t="shared" si="133"/>
        <v/>
      </c>
      <c r="BG71" s="49" t="str">
        <f t="shared" si="133"/>
        <v/>
      </c>
      <c r="BH71" s="49" t="str">
        <f t="shared" si="133"/>
        <v/>
      </c>
      <c r="BI71" s="49" t="str">
        <f t="shared" si="134"/>
        <v/>
      </c>
      <c r="BJ71" s="49" t="str">
        <f t="shared" si="134"/>
        <v/>
      </c>
      <c r="BK71" s="49" t="str">
        <f t="shared" si="134"/>
        <v/>
      </c>
      <c r="BL71" s="49" t="str">
        <f t="shared" si="134"/>
        <v/>
      </c>
      <c r="BM71" s="49" t="str">
        <f t="shared" si="134"/>
        <v/>
      </c>
      <c r="BN71" s="49" t="str">
        <f t="shared" si="134"/>
        <v/>
      </c>
      <c r="BO71" s="49" t="str">
        <f t="shared" si="134"/>
        <v/>
      </c>
      <c r="BP71" s="49" t="str">
        <f t="shared" si="134"/>
        <v/>
      </c>
      <c r="BQ71" s="49" t="str">
        <f t="shared" si="134"/>
        <v/>
      </c>
      <c r="BR71" s="49" t="str">
        <f t="shared" si="134"/>
        <v/>
      </c>
      <c r="BS71" s="49" t="str">
        <f t="shared" si="134"/>
        <v/>
      </c>
      <c r="BT71" s="49" t="str">
        <f t="shared" si="134"/>
        <v/>
      </c>
      <c r="BU71" s="49" t="str">
        <f t="shared" si="134"/>
        <v/>
      </c>
      <c r="BV71" s="49" t="str">
        <f t="shared" si="134"/>
        <v/>
      </c>
      <c r="BW71" s="49" t="str">
        <f t="shared" si="134"/>
        <v/>
      </c>
      <c r="BX71" s="49" t="str">
        <f t="shared" ref="BX71:CM86" si="170">IF(ISNONTEXT($AC71),BY71-$AC71,"")</f>
        <v/>
      </c>
      <c r="BY71" s="49" t="str">
        <f t="shared" si="170"/>
        <v/>
      </c>
      <c r="BZ71" s="49" t="str">
        <f t="shared" si="170"/>
        <v/>
      </c>
      <c r="CA71" s="49" t="str">
        <f t="shared" si="170"/>
        <v/>
      </c>
      <c r="CB71" s="49" t="str">
        <f t="shared" si="170"/>
        <v/>
      </c>
      <c r="CC71" s="49" t="str">
        <f t="shared" si="170"/>
        <v/>
      </c>
      <c r="CD71" s="49" t="str">
        <f t="shared" si="170"/>
        <v/>
      </c>
      <c r="CE71" s="49" t="str">
        <f t="shared" si="170"/>
        <v/>
      </c>
      <c r="CF71" s="49" t="str">
        <f t="shared" si="170"/>
        <v/>
      </c>
      <c r="CG71" s="49" t="str">
        <f t="shared" si="170"/>
        <v/>
      </c>
      <c r="CH71" s="49" t="str">
        <f t="shared" si="170"/>
        <v/>
      </c>
      <c r="CI71" s="49" t="str">
        <f t="shared" si="170"/>
        <v/>
      </c>
      <c r="CJ71" s="49" t="str">
        <f t="shared" si="170"/>
        <v/>
      </c>
      <c r="CK71" s="49" t="str">
        <f t="shared" si="170"/>
        <v/>
      </c>
      <c r="CL71" s="49" t="str">
        <f t="shared" si="170"/>
        <v/>
      </c>
      <c r="CM71" s="49" t="str">
        <f t="shared" si="170"/>
        <v/>
      </c>
      <c r="CN71" s="49" t="str">
        <f t="shared" si="135"/>
        <v/>
      </c>
      <c r="CO71" s="49" t="str">
        <f t="shared" si="135"/>
        <v/>
      </c>
      <c r="CP71" s="49" t="str">
        <f t="shared" si="135"/>
        <v/>
      </c>
      <c r="CQ71" s="49" t="str">
        <f t="shared" si="135"/>
        <v/>
      </c>
      <c r="CR71" s="49" t="str">
        <f t="shared" si="135"/>
        <v/>
      </c>
      <c r="CS71" s="49" t="str">
        <f t="shared" si="135"/>
        <v/>
      </c>
      <c r="CT71" s="49" t="str">
        <f t="shared" si="135"/>
        <v/>
      </c>
      <c r="CU71" s="49" t="str">
        <f t="shared" si="135"/>
        <v/>
      </c>
      <c r="CV71" s="49" t="str">
        <f t="shared" si="135"/>
        <v/>
      </c>
      <c r="CW71" s="49" t="str">
        <f t="shared" si="135"/>
        <v/>
      </c>
      <c r="CX71" s="49" t="str">
        <f t="shared" si="135"/>
        <v/>
      </c>
      <c r="CY71" s="49" t="str">
        <f t="shared" si="135"/>
        <v/>
      </c>
      <c r="CZ71" s="49" t="str">
        <f t="shared" si="135"/>
        <v/>
      </c>
      <c r="DA71" s="49" t="str">
        <f t="shared" si="135"/>
        <v/>
      </c>
      <c r="DB71" s="49" t="str">
        <f t="shared" si="135"/>
        <v/>
      </c>
      <c r="DC71" s="49" t="str">
        <f t="shared" ref="DC71:DR86" si="171">IF(ISNONTEXT($AC71),DD71-$AC71,"")</f>
        <v/>
      </c>
      <c r="DD71" s="49" t="str">
        <f t="shared" si="171"/>
        <v/>
      </c>
      <c r="DE71" s="49" t="str">
        <f t="shared" si="171"/>
        <v/>
      </c>
      <c r="DF71" s="49" t="str">
        <f t="shared" si="171"/>
        <v/>
      </c>
      <c r="DG71" s="49" t="str">
        <f t="shared" si="171"/>
        <v/>
      </c>
      <c r="DH71" s="49" t="str">
        <f t="shared" si="171"/>
        <v/>
      </c>
      <c r="DI71" s="49" t="str">
        <f t="shared" si="171"/>
        <v/>
      </c>
      <c r="DJ71" s="49" t="str">
        <f t="shared" si="171"/>
        <v/>
      </c>
      <c r="DK71" s="49" t="str">
        <f t="shared" si="171"/>
        <v/>
      </c>
      <c r="DL71" s="49" t="str">
        <f t="shared" si="171"/>
        <v/>
      </c>
      <c r="DM71" s="49" t="str">
        <f t="shared" si="171"/>
        <v/>
      </c>
      <c r="DN71" s="49" t="str">
        <f t="shared" si="171"/>
        <v/>
      </c>
      <c r="DO71" s="49" t="str">
        <f t="shared" si="171"/>
        <v/>
      </c>
      <c r="DP71" s="49" t="str">
        <f t="shared" si="171"/>
        <v/>
      </c>
      <c r="DQ71" s="49" t="str">
        <f t="shared" si="171"/>
        <v/>
      </c>
      <c r="DR71" s="49" t="str">
        <f t="shared" si="171"/>
        <v/>
      </c>
      <c r="DS71" s="49" t="str">
        <f t="shared" si="136"/>
        <v/>
      </c>
      <c r="DT71" s="49" t="str">
        <f t="shared" ref="DT71:DY71" si="172">IF(ISNONTEXT($AC71),DU71-$AC71,"")</f>
        <v/>
      </c>
      <c r="DU71" s="49" t="str">
        <f t="shared" si="172"/>
        <v/>
      </c>
      <c r="DV71" s="49" t="str">
        <f t="shared" si="172"/>
        <v/>
      </c>
      <c r="DW71" s="49" t="str">
        <f t="shared" si="172"/>
        <v/>
      </c>
      <c r="DX71" s="49" t="str">
        <f t="shared" si="172"/>
        <v/>
      </c>
      <c r="DY71" s="49" t="str">
        <f t="shared" si="172"/>
        <v/>
      </c>
      <c r="DZ71" s="183" t="str">
        <f t="shared" si="167"/>
        <v/>
      </c>
      <c r="EA71" s="49" t="str">
        <f t="shared" si="169"/>
        <v/>
      </c>
      <c r="EB71" s="49" t="str">
        <f t="shared" si="169"/>
        <v/>
      </c>
      <c r="EC71" s="49" t="str">
        <f t="shared" si="169"/>
        <v/>
      </c>
      <c r="ED71" s="49" t="str">
        <f t="shared" si="169"/>
        <v/>
      </c>
      <c r="EE71" s="49" t="str">
        <f t="shared" si="169"/>
        <v/>
      </c>
      <c r="EF71" s="49" t="str">
        <f t="shared" si="169"/>
        <v/>
      </c>
      <c r="EG71" s="49" t="str">
        <f t="shared" si="169"/>
        <v/>
      </c>
      <c r="EH71" s="49" t="str">
        <f t="shared" si="169"/>
        <v/>
      </c>
      <c r="EI71" s="49" t="str">
        <f t="shared" si="169"/>
        <v/>
      </c>
      <c r="EJ71" s="49" t="str">
        <f t="shared" si="169"/>
        <v/>
      </c>
      <c r="EK71" s="49" t="str">
        <f t="shared" si="169"/>
        <v/>
      </c>
      <c r="EL71" s="49" t="str">
        <f t="shared" si="169"/>
        <v/>
      </c>
      <c r="EM71" s="49" t="str">
        <f t="shared" si="169"/>
        <v/>
      </c>
      <c r="EN71" s="49" t="str">
        <f t="shared" si="169"/>
        <v/>
      </c>
      <c r="EO71" s="49" t="str">
        <f t="shared" si="169"/>
        <v/>
      </c>
      <c r="EP71" s="49" t="str">
        <f t="shared" si="168"/>
        <v/>
      </c>
      <c r="EQ71" s="49" t="str">
        <f t="shared" si="130"/>
        <v/>
      </c>
      <c r="ER71" s="49" t="str">
        <f t="shared" si="130"/>
        <v/>
      </c>
      <c r="ES71" s="49" t="str">
        <f t="shared" si="130"/>
        <v/>
      </c>
      <c r="ET71" s="49" t="str">
        <f t="shared" si="130"/>
        <v/>
      </c>
      <c r="EU71" s="49" t="str">
        <f t="shared" si="130"/>
        <v/>
      </c>
      <c r="EV71" s="49" t="str">
        <f t="shared" si="130"/>
        <v/>
      </c>
      <c r="EW71" s="49" t="str">
        <f t="shared" si="130"/>
        <v/>
      </c>
      <c r="EX71" s="49" t="str">
        <f t="shared" si="130"/>
        <v/>
      </c>
      <c r="EY71" s="49" t="str">
        <f t="shared" si="130"/>
        <v/>
      </c>
      <c r="EZ71" s="49" t="str">
        <f t="shared" si="130"/>
        <v/>
      </c>
      <c r="FA71" s="49" t="str">
        <f t="shared" si="130"/>
        <v/>
      </c>
      <c r="FB71" s="49" t="str">
        <f t="shared" si="130"/>
        <v/>
      </c>
      <c r="FC71" s="49" t="str">
        <f t="shared" si="130"/>
        <v/>
      </c>
      <c r="FD71" s="49" t="str">
        <f t="shared" si="130"/>
        <v/>
      </c>
      <c r="FE71" s="49" t="str">
        <f t="shared" si="128"/>
        <v/>
      </c>
      <c r="FF71" s="49" t="str">
        <f t="shared" si="119"/>
        <v/>
      </c>
      <c r="FG71" s="49" t="str">
        <f t="shared" si="119"/>
        <v/>
      </c>
      <c r="FH71" s="49" t="str">
        <f t="shared" si="119"/>
        <v/>
      </c>
      <c r="FI71" s="49" t="str">
        <f t="shared" si="119"/>
        <v/>
      </c>
      <c r="FJ71" s="49" t="str">
        <f t="shared" si="119"/>
        <v/>
      </c>
      <c r="FK71" s="49" t="str">
        <f t="shared" si="119"/>
        <v/>
      </c>
      <c r="FL71" s="49" t="str">
        <f t="shared" si="119"/>
        <v/>
      </c>
      <c r="FM71" s="49" t="str">
        <f t="shared" si="119"/>
        <v/>
      </c>
      <c r="FN71" s="49" t="str">
        <f t="shared" si="119"/>
        <v/>
      </c>
      <c r="FO71" s="49" t="str">
        <f t="shared" si="119"/>
        <v/>
      </c>
      <c r="FP71" s="49" t="str">
        <f t="shared" si="119"/>
        <v/>
      </c>
      <c r="FQ71" s="49" t="str">
        <f t="shared" si="119"/>
        <v/>
      </c>
      <c r="FR71" s="49" t="str">
        <f t="shared" si="119"/>
        <v/>
      </c>
      <c r="FS71" s="49" t="str">
        <f t="shared" si="119"/>
        <v/>
      </c>
      <c r="FT71" s="49" t="str">
        <f t="shared" si="119"/>
        <v/>
      </c>
      <c r="FU71" s="49" t="str">
        <f t="shared" si="119"/>
        <v/>
      </c>
      <c r="FV71" s="49" t="str">
        <f t="shared" si="152"/>
        <v/>
      </c>
      <c r="FW71" s="49" t="str">
        <f t="shared" si="152"/>
        <v/>
      </c>
      <c r="FX71" s="49" t="str">
        <f t="shared" si="152"/>
        <v/>
      </c>
      <c r="FY71" s="49" t="str">
        <f t="shared" si="152"/>
        <v/>
      </c>
      <c r="FZ71" s="49" t="str">
        <f t="shared" si="152"/>
        <v/>
      </c>
      <c r="GA71" s="49" t="str">
        <f t="shared" si="152"/>
        <v/>
      </c>
      <c r="GB71" s="49" t="str">
        <f t="shared" si="152"/>
        <v/>
      </c>
      <c r="GC71" s="49" t="str">
        <f t="shared" si="139"/>
        <v/>
      </c>
      <c r="GD71" s="49" t="str">
        <f t="shared" si="139"/>
        <v/>
      </c>
      <c r="GE71" s="49" t="str">
        <f t="shared" si="139"/>
        <v/>
      </c>
      <c r="GF71" s="49" t="str">
        <f t="shared" si="139"/>
        <v/>
      </c>
      <c r="GG71" s="49" t="str">
        <f t="shared" si="139"/>
        <v/>
      </c>
      <c r="GH71" s="49" t="str">
        <f t="shared" si="139"/>
        <v/>
      </c>
      <c r="GI71" s="49" t="str">
        <f t="shared" si="139"/>
        <v/>
      </c>
      <c r="GJ71" s="49" t="str">
        <f t="shared" si="139"/>
        <v/>
      </c>
      <c r="GK71" s="49" t="str">
        <f t="shared" si="139"/>
        <v/>
      </c>
      <c r="GL71" s="49" t="str">
        <f t="shared" si="139"/>
        <v/>
      </c>
      <c r="GM71" s="49" t="str">
        <f t="shared" si="139"/>
        <v/>
      </c>
      <c r="GN71" s="49" t="str">
        <f t="shared" si="139"/>
        <v/>
      </c>
      <c r="GO71" s="49" t="str">
        <f t="shared" si="139"/>
        <v/>
      </c>
      <c r="GP71" s="49" t="str">
        <f t="shared" si="139"/>
        <v/>
      </c>
      <c r="GQ71" s="49" t="str">
        <f t="shared" si="139"/>
        <v/>
      </c>
      <c r="GR71" s="49" t="str">
        <f t="shared" si="139"/>
        <v/>
      </c>
      <c r="GS71" s="49" t="str">
        <f t="shared" si="140"/>
        <v/>
      </c>
      <c r="GT71" s="49" t="str">
        <f t="shared" si="140"/>
        <v/>
      </c>
      <c r="GU71" s="49" t="str">
        <f t="shared" si="140"/>
        <v/>
      </c>
      <c r="GV71" s="49" t="str">
        <f t="shared" si="140"/>
        <v/>
      </c>
      <c r="GW71" s="49" t="str">
        <f t="shared" si="140"/>
        <v/>
      </c>
      <c r="GX71" s="49" t="str">
        <f t="shared" si="140"/>
        <v/>
      </c>
      <c r="GY71" s="49" t="str">
        <f t="shared" si="140"/>
        <v/>
      </c>
      <c r="GZ71" s="49" t="str">
        <f t="shared" si="140"/>
        <v/>
      </c>
      <c r="HA71" s="49" t="str">
        <f t="shared" si="140"/>
        <v/>
      </c>
      <c r="HB71" s="49" t="str">
        <f t="shared" si="140"/>
        <v/>
      </c>
      <c r="HC71" s="49" t="str">
        <f t="shared" si="140"/>
        <v/>
      </c>
      <c r="HD71" s="49" t="str">
        <f t="shared" si="140"/>
        <v/>
      </c>
      <c r="HE71" s="49" t="str">
        <f t="shared" si="140"/>
        <v/>
      </c>
      <c r="HF71" s="49" t="str">
        <f t="shared" si="140"/>
        <v/>
      </c>
      <c r="HG71" s="49" t="str">
        <f t="shared" si="140"/>
        <v/>
      </c>
      <c r="HH71" s="49" t="str">
        <f t="shared" si="140"/>
        <v/>
      </c>
      <c r="HI71" s="49" t="str">
        <f t="shared" si="141"/>
        <v/>
      </c>
      <c r="HJ71" s="49" t="str">
        <f t="shared" si="141"/>
        <v/>
      </c>
      <c r="HK71" s="49" t="str">
        <f t="shared" si="141"/>
        <v/>
      </c>
      <c r="HL71" s="49" t="str">
        <f t="shared" si="141"/>
        <v/>
      </c>
      <c r="HM71" s="49" t="str">
        <f t="shared" si="111"/>
        <v/>
      </c>
      <c r="HN71" s="49" t="str">
        <f t="shared" si="111"/>
        <v/>
      </c>
      <c r="HO71" s="49" t="str">
        <f t="shared" si="111"/>
        <v/>
      </c>
      <c r="HP71" s="49" t="str">
        <f t="shared" si="77"/>
        <v/>
      </c>
      <c r="HQ71" s="49" t="str">
        <f t="shared" si="77"/>
        <v/>
      </c>
      <c r="HR71" s="49" t="str">
        <f t="shared" si="46"/>
        <v/>
      </c>
      <c r="HS71" s="49" t="str">
        <f t="shared" si="46"/>
        <v/>
      </c>
      <c r="HT71" s="49" t="str">
        <f t="shared" si="46"/>
        <v/>
      </c>
      <c r="HU71" s="49" t="str">
        <f t="shared" si="46"/>
        <v/>
      </c>
      <c r="HV71" s="49" t="str">
        <f t="shared" si="142"/>
        <v/>
      </c>
      <c r="HW71" s="169" t="e">
        <f t="shared" si="106"/>
        <v>#N/A</v>
      </c>
      <c r="HX71" s="169" t="e">
        <f t="shared" si="106"/>
        <v>#N/A</v>
      </c>
      <c r="HY71" s="169" t="e">
        <f t="shared" si="106"/>
        <v>#N/A</v>
      </c>
      <c r="HZ71" s="169" t="e">
        <f t="shared" si="106"/>
        <v>#N/A</v>
      </c>
      <c r="IA71" s="169" t="e">
        <f t="shared" si="138"/>
        <v>#N/A</v>
      </c>
      <c r="IB71" s="169" t="e">
        <f t="shared" si="138"/>
        <v>#N/A</v>
      </c>
      <c r="IC71" s="169" t="e">
        <f t="shared" si="138"/>
        <v>#N/A</v>
      </c>
      <c r="ID71" s="169" t="e">
        <f t="shared" si="138"/>
        <v>#N/A</v>
      </c>
      <c r="IE71" s="169" t="e">
        <f t="shared" si="138"/>
        <v>#N/A</v>
      </c>
      <c r="IF71" s="169" t="e">
        <f t="shared" si="138"/>
        <v>#N/A</v>
      </c>
      <c r="IG71" s="169" t="e">
        <f t="shared" si="138"/>
        <v>#N/A</v>
      </c>
      <c r="IH71" s="169" t="e">
        <f t="shared" si="138"/>
        <v>#N/A</v>
      </c>
      <c r="II71" s="169" t="e">
        <f t="shared" si="138"/>
        <v>#N/A</v>
      </c>
      <c r="IJ71" s="169" t="e">
        <f t="shared" si="138"/>
        <v>#N/A</v>
      </c>
      <c r="IK71" s="169" t="e">
        <f t="shared" si="138"/>
        <v>#N/A</v>
      </c>
      <c r="IL71" s="169" t="e">
        <f t="shared" si="138"/>
        <v>#N/A</v>
      </c>
      <c r="IM71" s="169" t="e">
        <f t="shared" si="138"/>
        <v>#N/A</v>
      </c>
      <c r="IN71" s="169" t="e">
        <f t="shared" si="138"/>
        <v>#N/A</v>
      </c>
      <c r="IO71" s="169" t="e">
        <f t="shared" si="138"/>
        <v>#N/A</v>
      </c>
      <c r="IP71" s="169" t="e">
        <f t="shared" si="143"/>
        <v>#N/A</v>
      </c>
      <c r="IQ71" s="169" t="e">
        <f t="shared" si="143"/>
        <v>#N/A</v>
      </c>
      <c r="IR71" s="169" t="e">
        <f t="shared" si="143"/>
        <v>#N/A</v>
      </c>
      <c r="IS71" s="169" t="e">
        <f t="shared" si="143"/>
        <v>#N/A</v>
      </c>
      <c r="IT71" s="169" t="e">
        <f t="shared" si="143"/>
        <v>#N/A</v>
      </c>
      <c r="IU71" s="169" t="e">
        <f t="shared" si="143"/>
        <v>#N/A</v>
      </c>
      <c r="IV71" s="169" t="e">
        <f t="shared" si="143"/>
        <v>#N/A</v>
      </c>
      <c r="IW71" s="169" t="e">
        <f t="shared" si="143"/>
        <v>#N/A</v>
      </c>
      <c r="IX71" s="169" t="e">
        <f t="shared" si="143"/>
        <v>#N/A</v>
      </c>
      <c r="IY71" s="169" t="e">
        <f t="shared" si="143"/>
        <v>#N/A</v>
      </c>
      <c r="IZ71" s="169" t="e">
        <f t="shared" si="143"/>
        <v>#N/A</v>
      </c>
      <c r="JA71" s="169" t="e">
        <f t="shared" si="143"/>
        <v>#N/A</v>
      </c>
      <c r="JB71" s="169" t="e">
        <f t="shared" si="143"/>
        <v>#N/A</v>
      </c>
      <c r="JC71" s="169" t="e">
        <f t="shared" si="143"/>
        <v>#N/A</v>
      </c>
      <c r="JD71" s="169" t="e">
        <f t="shared" si="143"/>
        <v>#N/A</v>
      </c>
      <c r="JE71" s="169" t="e">
        <f t="shared" si="153"/>
        <v>#N/A</v>
      </c>
      <c r="JF71" s="169" t="e">
        <f t="shared" si="153"/>
        <v>#N/A</v>
      </c>
      <c r="JG71" s="169" t="e">
        <f t="shared" si="153"/>
        <v>#N/A</v>
      </c>
      <c r="JH71" s="169" t="e">
        <f t="shared" si="153"/>
        <v>#N/A</v>
      </c>
      <c r="JI71" s="169" t="e">
        <f t="shared" si="153"/>
        <v>#N/A</v>
      </c>
      <c r="JJ71" s="169" t="e">
        <f t="shared" si="153"/>
        <v>#N/A</v>
      </c>
      <c r="JK71" s="169" t="e">
        <f t="shared" si="153"/>
        <v>#N/A</v>
      </c>
      <c r="JL71" s="169" t="e">
        <f t="shared" si="153"/>
        <v>#N/A</v>
      </c>
      <c r="JM71" s="169" t="e">
        <f t="shared" si="153"/>
        <v>#N/A</v>
      </c>
      <c r="JN71" s="169" t="e">
        <f t="shared" si="153"/>
        <v>#N/A</v>
      </c>
      <c r="JO71" s="169" t="e">
        <f t="shared" si="153"/>
        <v>#N/A</v>
      </c>
      <c r="JP71" s="169" t="e">
        <f t="shared" si="153"/>
        <v>#N/A</v>
      </c>
      <c r="JQ71" s="169" t="e">
        <f t="shared" si="153"/>
        <v>#N/A</v>
      </c>
      <c r="JR71" s="169" t="e">
        <f t="shared" si="153"/>
        <v>#N/A</v>
      </c>
      <c r="JS71" s="169" t="e">
        <f t="shared" si="153"/>
        <v>#N/A</v>
      </c>
      <c r="JT71" s="169" t="e">
        <f t="shared" si="144"/>
        <v>#N/A</v>
      </c>
      <c r="JU71" s="169" t="e">
        <f t="shared" si="144"/>
        <v>#N/A</v>
      </c>
      <c r="JV71" s="169" t="e">
        <f t="shared" si="144"/>
        <v>#N/A</v>
      </c>
      <c r="JW71" s="169" t="e">
        <f t="shared" si="144"/>
        <v>#N/A</v>
      </c>
      <c r="JX71" s="169" t="e">
        <f t="shared" si="144"/>
        <v>#N/A</v>
      </c>
      <c r="JY71" s="169" t="e">
        <f t="shared" si="144"/>
        <v>#N/A</v>
      </c>
      <c r="JZ71" s="169" t="e">
        <f t="shared" si="144"/>
        <v>#N/A</v>
      </c>
      <c r="KA71" s="169" t="e">
        <f t="shared" si="144"/>
        <v>#N/A</v>
      </c>
      <c r="KB71" s="169" t="e">
        <f t="shared" si="144"/>
        <v>#N/A</v>
      </c>
      <c r="KC71" s="169" t="e">
        <f t="shared" si="144"/>
        <v>#N/A</v>
      </c>
      <c r="KD71" s="169" t="e">
        <f t="shared" si="144"/>
        <v>#N/A</v>
      </c>
      <c r="KE71" s="169" t="e">
        <f t="shared" si="144"/>
        <v>#N/A</v>
      </c>
      <c r="KF71" s="169" t="e">
        <f t="shared" si="144"/>
        <v>#N/A</v>
      </c>
      <c r="KG71" s="169" t="e">
        <f t="shared" si="144"/>
        <v>#N/A</v>
      </c>
      <c r="KH71" s="169" t="e">
        <f t="shared" si="144"/>
        <v>#N/A</v>
      </c>
      <c r="KI71" s="169" t="e">
        <f t="shared" si="144"/>
        <v>#N/A</v>
      </c>
      <c r="KJ71" s="169" t="e">
        <f t="shared" si="154"/>
        <v>#N/A</v>
      </c>
      <c r="KK71" s="169" t="e">
        <f t="shared" si="154"/>
        <v>#N/A</v>
      </c>
      <c r="KL71" s="169" t="e">
        <f t="shared" si="154"/>
        <v>#N/A</v>
      </c>
      <c r="KM71" s="169" t="e">
        <f t="shared" si="154"/>
        <v>#N/A</v>
      </c>
      <c r="KN71" s="169" t="e">
        <f t="shared" si="154"/>
        <v>#N/A</v>
      </c>
      <c r="KO71" s="169" t="e">
        <f t="shared" si="154"/>
        <v>#N/A</v>
      </c>
      <c r="KP71" s="169" t="e">
        <f t="shared" si="154"/>
        <v>#N/A</v>
      </c>
      <c r="KQ71" s="169" t="e">
        <f t="shared" si="154"/>
        <v>#N/A</v>
      </c>
      <c r="KR71" s="169" t="e">
        <f t="shared" si="154"/>
        <v>#N/A</v>
      </c>
      <c r="KS71" s="169" t="e">
        <f t="shared" si="154"/>
        <v>#N/A</v>
      </c>
      <c r="KT71" s="169" t="e">
        <f t="shared" si="154"/>
        <v>#N/A</v>
      </c>
      <c r="KU71" s="169" t="e">
        <f t="shared" si="154"/>
        <v>#N/A</v>
      </c>
      <c r="KV71" s="169" t="e">
        <f t="shared" si="154"/>
        <v>#N/A</v>
      </c>
      <c r="KW71" s="169" t="e">
        <f t="shared" si="154"/>
        <v>#N/A</v>
      </c>
      <c r="KX71" s="169" t="e">
        <f t="shared" si="154"/>
        <v>#N/A</v>
      </c>
      <c r="KY71" s="169" t="e">
        <f t="shared" si="154"/>
        <v>#N/A</v>
      </c>
      <c r="KZ71" s="169" t="e">
        <f t="shared" si="145"/>
        <v>#N/A</v>
      </c>
      <c r="LA71" s="169" t="e">
        <f t="shared" si="145"/>
        <v>#N/A</v>
      </c>
      <c r="LB71" s="169" t="e">
        <f t="shared" si="145"/>
        <v>#N/A</v>
      </c>
      <c r="LC71" s="169" t="e">
        <f t="shared" si="145"/>
        <v>#N/A</v>
      </c>
      <c r="LD71" s="169" t="e">
        <f t="shared" si="145"/>
        <v>#N/A</v>
      </c>
      <c r="LE71" s="169" t="e">
        <f t="shared" si="145"/>
        <v>#N/A</v>
      </c>
      <c r="LF71" s="169" t="e">
        <f t="shared" si="145"/>
        <v>#N/A</v>
      </c>
      <c r="LG71" s="169" t="e">
        <f t="shared" si="145"/>
        <v>#N/A</v>
      </c>
      <c r="LH71" s="169" t="e">
        <f t="shared" si="145"/>
        <v>#N/A</v>
      </c>
      <c r="LI71" s="169" t="e">
        <f t="shared" si="145"/>
        <v>#N/A</v>
      </c>
      <c r="LJ71" s="169" t="e">
        <f t="shared" si="145"/>
        <v>#N/A</v>
      </c>
      <c r="LK71" s="169" t="e">
        <f t="shared" si="145"/>
        <v>#N/A</v>
      </c>
      <c r="LL71" s="169" t="e">
        <f t="shared" si="145"/>
        <v>#N/A</v>
      </c>
      <c r="LM71" s="169" t="e">
        <f t="shared" si="145"/>
        <v>#N/A</v>
      </c>
      <c r="LN71" s="169" t="e">
        <f t="shared" si="145"/>
        <v>#N/A</v>
      </c>
      <c r="LO71" s="169" t="e">
        <f t="shared" si="155"/>
        <v>#N/A</v>
      </c>
      <c r="LP71" s="169" t="e">
        <f t="shared" si="155"/>
        <v>#N/A</v>
      </c>
      <c r="LQ71" s="169" t="e">
        <f t="shared" si="156"/>
        <v>#N/A</v>
      </c>
      <c r="LR71" s="169" t="e">
        <f t="shared" si="156"/>
        <v>#N/A</v>
      </c>
      <c r="LS71" s="169" t="e">
        <f t="shared" si="156"/>
        <v>#N/A</v>
      </c>
      <c r="LT71" s="169" t="e">
        <f t="shared" si="156"/>
        <v>#N/A</v>
      </c>
      <c r="LU71" s="169" t="e">
        <f t="shared" si="156"/>
        <v>#N/A</v>
      </c>
      <c r="LV71" s="169" t="e">
        <f t="shared" si="156"/>
        <v>#N/A</v>
      </c>
      <c r="LW71" s="169" t="e">
        <f t="shared" si="156"/>
        <v>#N/A</v>
      </c>
      <c r="LX71" s="169" t="e">
        <f t="shared" si="156"/>
        <v>#N/A</v>
      </c>
      <c r="LY71" s="169" t="e">
        <f t="shared" si="156"/>
        <v>#N/A</v>
      </c>
      <c r="LZ71" s="169" t="e">
        <f t="shared" si="156"/>
        <v>#N/A</v>
      </c>
      <c r="MA71" s="169" t="e">
        <f t="shared" si="156"/>
        <v>#N/A</v>
      </c>
      <c r="MB71" s="169" t="e">
        <f t="shared" si="156"/>
        <v>#N/A</v>
      </c>
      <c r="MC71" s="169" t="e">
        <f t="shared" si="156"/>
        <v>#N/A</v>
      </c>
      <c r="MD71" s="169" t="e">
        <f t="shared" si="156"/>
        <v>#N/A</v>
      </c>
      <c r="ME71" s="169" t="e">
        <f t="shared" si="156"/>
        <v>#N/A</v>
      </c>
      <c r="MF71" s="169" t="e">
        <f t="shared" si="146"/>
        <v>#N/A</v>
      </c>
      <c r="MG71" s="169" t="e">
        <f t="shared" si="146"/>
        <v>#N/A</v>
      </c>
      <c r="MH71" s="169" t="e">
        <f t="shared" si="146"/>
        <v>#N/A</v>
      </c>
      <c r="MI71" s="169" t="e">
        <f t="shared" si="146"/>
        <v>#N/A</v>
      </c>
      <c r="MJ71" s="169" t="e">
        <f t="shared" si="146"/>
        <v>#N/A</v>
      </c>
      <c r="MK71" s="169" t="e">
        <f t="shared" si="146"/>
        <v>#N/A</v>
      </c>
      <c r="ML71" s="169" t="e">
        <f t="shared" si="146"/>
        <v>#N/A</v>
      </c>
      <c r="MM71" s="169" t="e">
        <f t="shared" si="146"/>
        <v>#N/A</v>
      </c>
      <c r="MN71" s="169" t="e">
        <f t="shared" si="146"/>
        <v>#N/A</v>
      </c>
      <c r="MO71" s="169" t="e">
        <f t="shared" si="146"/>
        <v>#N/A</v>
      </c>
      <c r="MP71" s="169" t="e">
        <f t="shared" si="146"/>
        <v>#N/A</v>
      </c>
      <c r="MQ71" s="169" t="e">
        <f t="shared" si="146"/>
        <v>#N/A</v>
      </c>
      <c r="MR71" s="169" t="e">
        <f t="shared" si="146"/>
        <v>#N/A</v>
      </c>
      <c r="MS71" s="169" t="e">
        <f t="shared" si="146"/>
        <v>#N/A</v>
      </c>
      <c r="MT71" s="169" t="e">
        <f t="shared" si="146"/>
        <v>#N/A</v>
      </c>
      <c r="MU71" s="169" t="e">
        <f t="shared" si="146"/>
        <v>#N/A</v>
      </c>
      <c r="MV71" s="169" t="e">
        <f t="shared" si="157"/>
        <v>#N/A</v>
      </c>
      <c r="MW71" s="169" t="e">
        <f t="shared" si="157"/>
        <v>#N/A</v>
      </c>
      <c r="MX71" s="169" t="e">
        <f t="shared" si="157"/>
        <v>#N/A</v>
      </c>
      <c r="MY71" s="169" t="e">
        <f t="shared" si="157"/>
        <v>#N/A</v>
      </c>
      <c r="MZ71" s="169" t="e">
        <f t="shared" si="157"/>
        <v>#N/A</v>
      </c>
      <c r="NA71" s="169" t="e">
        <f t="shared" si="157"/>
        <v>#N/A</v>
      </c>
      <c r="NB71" s="169" t="e">
        <f t="shared" si="157"/>
        <v>#N/A</v>
      </c>
      <c r="NC71" s="169" t="e">
        <f t="shared" si="157"/>
        <v>#N/A</v>
      </c>
      <c r="ND71" s="169" t="e">
        <f t="shared" si="157"/>
        <v>#N/A</v>
      </c>
      <c r="NE71" s="169" t="e">
        <f t="shared" si="157"/>
        <v>#N/A</v>
      </c>
      <c r="NF71" s="169" t="e">
        <f t="shared" si="157"/>
        <v>#N/A</v>
      </c>
      <c r="NG71" s="169" t="e">
        <f t="shared" si="157"/>
        <v>#N/A</v>
      </c>
      <c r="NH71" s="169" t="e">
        <f t="shared" si="157"/>
        <v>#N/A</v>
      </c>
      <c r="NI71" s="169" t="e">
        <f t="shared" si="157"/>
        <v>#N/A</v>
      </c>
      <c r="NJ71" s="169" t="e">
        <f t="shared" si="157"/>
        <v>#N/A</v>
      </c>
      <c r="NK71" s="169" t="e">
        <f t="shared" si="157"/>
        <v>#N/A</v>
      </c>
      <c r="NL71" s="169" t="e">
        <f t="shared" si="147"/>
        <v>#N/A</v>
      </c>
      <c r="NM71" s="169" t="e">
        <f t="shared" si="147"/>
        <v>#N/A</v>
      </c>
      <c r="NN71" s="169" t="e">
        <f t="shared" si="147"/>
        <v>#N/A</v>
      </c>
      <c r="NO71" s="169" t="e">
        <f t="shared" si="147"/>
        <v>#N/A</v>
      </c>
      <c r="NP71" s="169" t="e">
        <f t="shared" si="147"/>
        <v>#N/A</v>
      </c>
      <c r="NQ71" s="169" t="e">
        <f t="shared" si="147"/>
        <v>#N/A</v>
      </c>
      <c r="NR71" s="169" t="e">
        <f t="shared" si="147"/>
        <v>#N/A</v>
      </c>
      <c r="NS71" s="169" t="e">
        <f t="shared" si="147"/>
        <v>#N/A</v>
      </c>
      <c r="NT71" s="169" t="e">
        <f t="shared" si="147"/>
        <v>#N/A</v>
      </c>
      <c r="NU71" s="169" t="e">
        <f t="shared" si="147"/>
        <v>#N/A</v>
      </c>
      <c r="NV71" s="169" t="e">
        <f t="shared" si="147"/>
        <v>#N/A</v>
      </c>
      <c r="NW71" s="169" t="e">
        <f t="shared" si="147"/>
        <v>#N/A</v>
      </c>
      <c r="NX71" s="169" t="e">
        <f t="shared" si="147"/>
        <v>#N/A</v>
      </c>
      <c r="NY71" s="169" t="e">
        <f t="shared" si="147"/>
        <v>#N/A</v>
      </c>
      <c r="NZ71" s="169" t="e">
        <f t="shared" si="147"/>
        <v>#N/A</v>
      </c>
      <c r="OA71" s="169" t="e">
        <f t="shared" si="158"/>
        <v>#N/A</v>
      </c>
      <c r="OB71" s="169" t="e">
        <f t="shared" si="158"/>
        <v>#N/A</v>
      </c>
      <c r="OC71" s="169" t="e">
        <f t="shared" si="159"/>
        <v>#N/A</v>
      </c>
      <c r="OD71" s="169" t="e">
        <f t="shared" si="159"/>
        <v>#N/A</v>
      </c>
      <c r="OE71" s="169" t="e">
        <f t="shared" si="159"/>
        <v>#N/A</v>
      </c>
      <c r="OF71" s="169" t="e">
        <f t="shared" si="159"/>
        <v>#N/A</v>
      </c>
      <c r="OG71" s="169" t="e">
        <f t="shared" si="159"/>
        <v>#N/A</v>
      </c>
      <c r="OH71" s="169" t="e">
        <f t="shared" si="159"/>
        <v>#N/A</v>
      </c>
      <c r="OI71" s="169" t="e">
        <f t="shared" si="159"/>
        <v>#N/A</v>
      </c>
      <c r="OJ71" s="169" t="e">
        <f t="shared" si="159"/>
        <v>#N/A</v>
      </c>
      <c r="OK71" s="169" t="e">
        <f t="shared" si="159"/>
        <v>#N/A</v>
      </c>
      <c r="OL71" s="169" t="e">
        <f t="shared" si="159"/>
        <v>#N/A</v>
      </c>
      <c r="OM71" s="169" t="e">
        <f t="shared" si="159"/>
        <v>#N/A</v>
      </c>
      <c r="ON71" s="169" t="e">
        <f t="shared" si="159"/>
        <v>#N/A</v>
      </c>
      <c r="OO71" s="169" t="e">
        <f t="shared" si="159"/>
        <v>#N/A</v>
      </c>
      <c r="OP71" s="169" t="e">
        <f t="shared" si="159"/>
        <v>#N/A</v>
      </c>
      <c r="OQ71" s="169" t="e">
        <f t="shared" si="159"/>
        <v>#N/A</v>
      </c>
      <c r="OR71" s="169" t="e">
        <f t="shared" si="148"/>
        <v>#N/A</v>
      </c>
      <c r="OS71" s="169" t="e">
        <f t="shared" si="148"/>
        <v>#N/A</v>
      </c>
      <c r="OT71" s="169" t="e">
        <f t="shared" si="148"/>
        <v>#N/A</v>
      </c>
      <c r="OU71" s="169" t="e">
        <f t="shared" si="148"/>
        <v>#N/A</v>
      </c>
      <c r="OV71" s="169" t="e">
        <f t="shared" si="148"/>
        <v>#N/A</v>
      </c>
      <c r="OW71" s="169" t="e">
        <f t="shared" si="148"/>
        <v>#N/A</v>
      </c>
      <c r="OX71" s="169" t="e">
        <f t="shared" si="148"/>
        <v>#N/A</v>
      </c>
      <c r="OY71" s="169" t="e">
        <f t="shared" si="148"/>
        <v>#N/A</v>
      </c>
      <c r="OZ71" s="169" t="e">
        <f t="shared" si="148"/>
        <v>#N/A</v>
      </c>
      <c r="PA71" s="169" t="e">
        <f t="shared" si="148"/>
        <v>#N/A</v>
      </c>
      <c r="PB71" s="169" t="e">
        <f t="shared" si="148"/>
        <v>#N/A</v>
      </c>
      <c r="PC71" s="169" t="e">
        <f t="shared" si="148"/>
        <v>#N/A</v>
      </c>
      <c r="PD71" s="169" t="e">
        <f t="shared" si="148"/>
        <v>#N/A</v>
      </c>
      <c r="PE71" s="169" t="e">
        <f t="shared" si="148"/>
        <v>#N/A</v>
      </c>
      <c r="PF71" s="169" t="e">
        <f t="shared" si="148"/>
        <v>#N/A</v>
      </c>
      <c r="PG71" s="169" t="e">
        <f t="shared" si="148"/>
        <v>#N/A</v>
      </c>
      <c r="PH71" s="169" t="e">
        <f t="shared" si="160"/>
        <v>#N/A</v>
      </c>
      <c r="PI71" s="169" t="e">
        <f t="shared" si="160"/>
        <v>#N/A</v>
      </c>
      <c r="PJ71" s="169" t="e">
        <f t="shared" si="160"/>
        <v>#N/A</v>
      </c>
      <c r="PK71" s="169" t="e">
        <f t="shared" si="160"/>
        <v>#N/A</v>
      </c>
      <c r="PL71" s="169" t="e">
        <f t="shared" si="160"/>
        <v>#N/A</v>
      </c>
      <c r="PM71" s="169" t="e">
        <f t="shared" si="160"/>
        <v>#N/A</v>
      </c>
      <c r="PN71" s="169" t="e">
        <f t="shared" si="160"/>
        <v>#N/A</v>
      </c>
      <c r="PO71" s="169" t="e">
        <f t="shared" si="160"/>
        <v>#N/A</v>
      </c>
    </row>
    <row r="72" spans="1:431" hidden="1" x14ac:dyDescent="0.75">
      <c r="A72" s="390"/>
      <c r="B72" s="396" t="str">
        <f>IF($R72="","",ROUND(_xlfn.NORM.INV(ABS(VLOOKUP($T$1,VLookups!$A$43:$B$44,2,FALSE)-B$2),$N72,$R72),0))</f>
        <v/>
      </c>
      <c r="C72" s="403" t="str">
        <f t="shared" si="161"/>
        <v/>
      </c>
      <c r="D72" s="404" t="str">
        <f t="shared" si="162"/>
        <v/>
      </c>
      <c r="E72" s="109"/>
      <c r="F72" s="117"/>
      <c r="G72" s="122" t="str">
        <f t="shared" si="163"/>
        <v/>
      </c>
      <c r="H72" s="95"/>
      <c r="I72" s="122" t="str">
        <f t="shared" si="164"/>
        <v/>
      </c>
      <c r="J72" s="117"/>
      <c r="K72" s="110"/>
      <c r="L72" s="124" t="str">
        <f t="shared" si="149"/>
        <v/>
      </c>
      <c r="M72" s="124" t="str">
        <f t="shared" si="150"/>
        <v/>
      </c>
      <c r="N72" s="73" t="str">
        <f t="shared" si="165"/>
        <v/>
      </c>
      <c r="O72" s="23"/>
      <c r="P72" s="57"/>
      <c r="Q72" s="280"/>
      <c r="R72" s="74" t="str">
        <f>IF(AND(G72&gt;0,H72&gt;0,I72&gt;0),IF(ISBLANK(Q72),IF(ISBLANK(O72),"",(I72-G72)*VLOOKUP(O72,VLookups!$A$4:$B$13,2,FALSE)),Q72),"")</f>
        <v/>
      </c>
      <c r="S72" s="75" t="str">
        <f t="shared" si="151"/>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6"/>
        <v/>
      </c>
      <c r="AD72" s="49" t="str">
        <f t="shared" si="137"/>
        <v/>
      </c>
      <c r="AE72" s="49" t="str">
        <f t="shared" si="137"/>
        <v/>
      </c>
      <c r="AF72" s="49" t="str">
        <f t="shared" si="137"/>
        <v/>
      </c>
      <c r="AG72" s="49" t="str">
        <f t="shared" si="137"/>
        <v/>
      </c>
      <c r="AH72" s="49" t="str">
        <f t="shared" si="137"/>
        <v/>
      </c>
      <c r="AI72" s="49" t="str">
        <f t="shared" si="137"/>
        <v/>
      </c>
      <c r="AJ72" s="49" t="str">
        <f t="shared" si="137"/>
        <v/>
      </c>
      <c r="AK72" s="49" t="str">
        <f t="shared" si="137"/>
        <v/>
      </c>
      <c r="AL72" s="49" t="str">
        <f t="shared" si="137"/>
        <v/>
      </c>
      <c r="AM72" s="49" t="str">
        <f t="shared" si="137"/>
        <v/>
      </c>
      <c r="AN72" s="49" t="str">
        <f t="shared" si="137"/>
        <v/>
      </c>
      <c r="AO72" s="49" t="str">
        <f t="shared" si="137"/>
        <v/>
      </c>
      <c r="AP72" s="49" t="str">
        <f t="shared" si="137"/>
        <v/>
      </c>
      <c r="AQ72" s="49" t="str">
        <f t="shared" si="137"/>
        <v/>
      </c>
      <c r="AR72" s="49" t="str">
        <f t="shared" si="137"/>
        <v/>
      </c>
      <c r="AS72" s="49" t="str">
        <f t="shared" ref="AS72:BH87" si="173">IF(ISNONTEXT($AC72),AT72-$AC72,"")</f>
        <v/>
      </c>
      <c r="AT72" s="49" t="str">
        <f t="shared" si="173"/>
        <v/>
      </c>
      <c r="AU72" s="49" t="str">
        <f t="shared" si="173"/>
        <v/>
      </c>
      <c r="AV72" s="49" t="str">
        <f t="shared" si="173"/>
        <v/>
      </c>
      <c r="AW72" s="49" t="str">
        <f t="shared" si="173"/>
        <v/>
      </c>
      <c r="AX72" s="49" t="str">
        <f t="shared" si="173"/>
        <v/>
      </c>
      <c r="AY72" s="49" t="str">
        <f t="shared" si="173"/>
        <v/>
      </c>
      <c r="AZ72" s="49" t="str">
        <f t="shared" si="173"/>
        <v/>
      </c>
      <c r="BA72" s="49" t="str">
        <f t="shared" si="173"/>
        <v/>
      </c>
      <c r="BB72" s="49" t="str">
        <f t="shared" si="173"/>
        <v/>
      </c>
      <c r="BC72" s="49" t="str">
        <f t="shared" si="173"/>
        <v/>
      </c>
      <c r="BD72" s="49" t="str">
        <f t="shared" si="173"/>
        <v/>
      </c>
      <c r="BE72" s="49" t="str">
        <f t="shared" si="173"/>
        <v/>
      </c>
      <c r="BF72" s="49" t="str">
        <f t="shared" si="173"/>
        <v/>
      </c>
      <c r="BG72" s="49" t="str">
        <f t="shared" si="173"/>
        <v/>
      </c>
      <c r="BH72" s="49" t="str">
        <f t="shared" si="173"/>
        <v/>
      </c>
      <c r="BI72" s="49" t="str">
        <f t="shared" ref="BI72:BX87" si="174">IF(ISNONTEXT($AC72),BJ72-$AC72,"")</f>
        <v/>
      </c>
      <c r="BJ72" s="49" t="str">
        <f t="shared" si="174"/>
        <v/>
      </c>
      <c r="BK72" s="49" t="str">
        <f t="shared" si="174"/>
        <v/>
      </c>
      <c r="BL72" s="49" t="str">
        <f t="shared" si="174"/>
        <v/>
      </c>
      <c r="BM72" s="49" t="str">
        <f t="shared" si="174"/>
        <v/>
      </c>
      <c r="BN72" s="49" t="str">
        <f t="shared" si="174"/>
        <v/>
      </c>
      <c r="BO72" s="49" t="str">
        <f t="shared" si="174"/>
        <v/>
      </c>
      <c r="BP72" s="49" t="str">
        <f t="shared" si="174"/>
        <v/>
      </c>
      <c r="BQ72" s="49" t="str">
        <f t="shared" si="174"/>
        <v/>
      </c>
      <c r="BR72" s="49" t="str">
        <f t="shared" si="174"/>
        <v/>
      </c>
      <c r="BS72" s="49" t="str">
        <f t="shared" si="174"/>
        <v/>
      </c>
      <c r="BT72" s="49" t="str">
        <f t="shared" si="174"/>
        <v/>
      </c>
      <c r="BU72" s="49" t="str">
        <f t="shared" si="174"/>
        <v/>
      </c>
      <c r="BV72" s="49" t="str">
        <f t="shared" si="174"/>
        <v/>
      </c>
      <c r="BW72" s="49" t="str">
        <f t="shared" si="174"/>
        <v/>
      </c>
      <c r="BX72" s="49" t="str">
        <f t="shared" si="174"/>
        <v/>
      </c>
      <c r="BY72" s="49" t="str">
        <f t="shared" si="170"/>
        <v/>
      </c>
      <c r="BZ72" s="49" t="str">
        <f t="shared" si="170"/>
        <v/>
      </c>
      <c r="CA72" s="49" t="str">
        <f t="shared" si="170"/>
        <v/>
      </c>
      <c r="CB72" s="49" t="str">
        <f t="shared" si="170"/>
        <v/>
      </c>
      <c r="CC72" s="49" t="str">
        <f t="shared" si="170"/>
        <v/>
      </c>
      <c r="CD72" s="49" t="str">
        <f t="shared" si="170"/>
        <v/>
      </c>
      <c r="CE72" s="49" t="str">
        <f t="shared" si="170"/>
        <v/>
      </c>
      <c r="CF72" s="49" t="str">
        <f t="shared" si="170"/>
        <v/>
      </c>
      <c r="CG72" s="49" t="str">
        <f t="shared" si="170"/>
        <v/>
      </c>
      <c r="CH72" s="49" t="str">
        <f t="shared" si="170"/>
        <v/>
      </c>
      <c r="CI72" s="49" t="str">
        <f t="shared" si="170"/>
        <v/>
      </c>
      <c r="CJ72" s="49" t="str">
        <f t="shared" si="170"/>
        <v/>
      </c>
      <c r="CK72" s="49" t="str">
        <f t="shared" si="170"/>
        <v/>
      </c>
      <c r="CL72" s="49" t="str">
        <f t="shared" si="170"/>
        <v/>
      </c>
      <c r="CM72" s="49" t="str">
        <f t="shared" si="170"/>
        <v/>
      </c>
      <c r="CN72" s="49" t="str">
        <f t="shared" ref="CN72:DC87" si="175">IF(ISNONTEXT($AC72),CO72-$AC72,"")</f>
        <v/>
      </c>
      <c r="CO72" s="49" t="str">
        <f t="shared" si="175"/>
        <v/>
      </c>
      <c r="CP72" s="49" t="str">
        <f t="shared" si="175"/>
        <v/>
      </c>
      <c r="CQ72" s="49" t="str">
        <f t="shared" si="175"/>
        <v/>
      </c>
      <c r="CR72" s="49" t="str">
        <f t="shared" si="175"/>
        <v/>
      </c>
      <c r="CS72" s="49" t="str">
        <f t="shared" si="175"/>
        <v/>
      </c>
      <c r="CT72" s="49" t="str">
        <f t="shared" si="175"/>
        <v/>
      </c>
      <c r="CU72" s="49" t="str">
        <f t="shared" si="175"/>
        <v/>
      </c>
      <c r="CV72" s="49" t="str">
        <f t="shared" si="175"/>
        <v/>
      </c>
      <c r="CW72" s="49" t="str">
        <f t="shared" si="175"/>
        <v/>
      </c>
      <c r="CX72" s="49" t="str">
        <f t="shared" si="175"/>
        <v/>
      </c>
      <c r="CY72" s="49" t="str">
        <f t="shared" si="175"/>
        <v/>
      </c>
      <c r="CZ72" s="49" t="str">
        <f t="shared" si="175"/>
        <v/>
      </c>
      <c r="DA72" s="49" t="str">
        <f t="shared" si="175"/>
        <v/>
      </c>
      <c r="DB72" s="49" t="str">
        <f t="shared" si="175"/>
        <v/>
      </c>
      <c r="DC72" s="49" t="str">
        <f t="shared" si="175"/>
        <v/>
      </c>
      <c r="DD72" s="49" t="str">
        <f t="shared" si="171"/>
        <v/>
      </c>
      <c r="DE72" s="49" t="str">
        <f t="shared" si="171"/>
        <v/>
      </c>
      <c r="DF72" s="49" t="str">
        <f t="shared" si="171"/>
        <v/>
      </c>
      <c r="DG72" s="49" t="str">
        <f t="shared" si="171"/>
        <v/>
      </c>
      <c r="DH72" s="49" t="str">
        <f t="shared" si="171"/>
        <v/>
      </c>
      <c r="DI72" s="49" t="str">
        <f t="shared" si="171"/>
        <v/>
      </c>
      <c r="DJ72" s="49" t="str">
        <f t="shared" si="171"/>
        <v/>
      </c>
      <c r="DK72" s="49" t="str">
        <f t="shared" si="171"/>
        <v/>
      </c>
      <c r="DL72" s="49" t="str">
        <f t="shared" si="171"/>
        <v/>
      </c>
      <c r="DM72" s="49" t="str">
        <f t="shared" si="171"/>
        <v/>
      </c>
      <c r="DN72" s="49" t="str">
        <f t="shared" si="171"/>
        <v/>
      </c>
      <c r="DO72" s="49" t="str">
        <f t="shared" si="171"/>
        <v/>
      </c>
      <c r="DP72" s="49" t="str">
        <f t="shared" si="171"/>
        <v/>
      </c>
      <c r="DQ72" s="49" t="str">
        <f t="shared" si="171"/>
        <v/>
      </c>
      <c r="DR72" s="49" t="str">
        <f t="shared" si="171"/>
        <v/>
      </c>
      <c r="DS72" s="49" t="str">
        <f t="shared" ref="DS72:DY87" si="176">IF(ISNONTEXT($AC72),DT72-$AC72,"")</f>
        <v/>
      </c>
      <c r="DT72" s="49" t="str">
        <f t="shared" si="176"/>
        <v/>
      </c>
      <c r="DU72" s="49" t="str">
        <f t="shared" si="176"/>
        <v/>
      </c>
      <c r="DV72" s="49" t="str">
        <f t="shared" si="176"/>
        <v/>
      </c>
      <c r="DW72" s="49" t="str">
        <f t="shared" si="176"/>
        <v/>
      </c>
      <c r="DX72" s="49" t="str">
        <f t="shared" si="176"/>
        <v/>
      </c>
      <c r="DY72" s="49" t="str">
        <f t="shared" si="176"/>
        <v/>
      </c>
      <c r="DZ72" s="183" t="str">
        <f t="shared" si="167"/>
        <v/>
      </c>
      <c r="EA72" s="49" t="str">
        <f t="shared" si="169"/>
        <v/>
      </c>
      <c r="EB72" s="49" t="str">
        <f t="shared" si="169"/>
        <v/>
      </c>
      <c r="EC72" s="49" t="str">
        <f t="shared" si="169"/>
        <v/>
      </c>
      <c r="ED72" s="49" t="str">
        <f t="shared" si="169"/>
        <v/>
      </c>
      <c r="EE72" s="49" t="str">
        <f t="shared" si="169"/>
        <v/>
      </c>
      <c r="EF72" s="49" t="str">
        <f t="shared" si="169"/>
        <v/>
      </c>
      <c r="EG72" s="49" t="str">
        <f t="shared" si="169"/>
        <v/>
      </c>
      <c r="EH72" s="49" t="str">
        <f t="shared" si="169"/>
        <v/>
      </c>
      <c r="EI72" s="49" t="str">
        <f t="shared" si="169"/>
        <v/>
      </c>
      <c r="EJ72" s="49" t="str">
        <f t="shared" si="169"/>
        <v/>
      </c>
      <c r="EK72" s="49" t="str">
        <f t="shared" si="169"/>
        <v/>
      </c>
      <c r="EL72" s="49" t="str">
        <f t="shared" si="169"/>
        <v/>
      </c>
      <c r="EM72" s="49" t="str">
        <f t="shared" si="169"/>
        <v/>
      </c>
      <c r="EN72" s="49" t="str">
        <f t="shared" si="169"/>
        <v/>
      </c>
      <c r="EO72" s="49" t="str">
        <f t="shared" si="169"/>
        <v/>
      </c>
      <c r="EP72" s="49" t="str">
        <f t="shared" si="168"/>
        <v/>
      </c>
      <c r="EQ72" s="49" t="str">
        <f t="shared" si="130"/>
        <v/>
      </c>
      <c r="ER72" s="49" t="str">
        <f t="shared" si="130"/>
        <v/>
      </c>
      <c r="ES72" s="49" t="str">
        <f t="shared" si="130"/>
        <v/>
      </c>
      <c r="ET72" s="49" t="str">
        <f t="shared" ref="ET72:FI92" si="177">IF(ISNONTEXT($AC72),ES72+$AC72,"")</f>
        <v/>
      </c>
      <c r="EU72" s="49" t="str">
        <f t="shared" si="177"/>
        <v/>
      </c>
      <c r="EV72" s="49" t="str">
        <f t="shared" si="177"/>
        <v/>
      </c>
      <c r="EW72" s="49" t="str">
        <f t="shared" si="177"/>
        <v/>
      </c>
      <c r="EX72" s="49" t="str">
        <f t="shared" si="177"/>
        <v/>
      </c>
      <c r="EY72" s="49" t="str">
        <f t="shared" si="177"/>
        <v/>
      </c>
      <c r="EZ72" s="49" t="str">
        <f t="shared" si="177"/>
        <v/>
      </c>
      <c r="FA72" s="49" t="str">
        <f t="shared" si="177"/>
        <v/>
      </c>
      <c r="FB72" s="49" t="str">
        <f t="shared" si="177"/>
        <v/>
      </c>
      <c r="FC72" s="49" t="str">
        <f t="shared" si="177"/>
        <v/>
      </c>
      <c r="FD72" s="49" t="str">
        <f t="shared" si="177"/>
        <v/>
      </c>
      <c r="FE72" s="49" t="str">
        <f t="shared" si="128"/>
        <v/>
      </c>
      <c r="FF72" s="49" t="str">
        <f t="shared" si="119"/>
        <v/>
      </c>
      <c r="FG72" s="49" t="str">
        <f t="shared" si="119"/>
        <v/>
      </c>
      <c r="FH72" s="49" t="str">
        <f t="shared" si="119"/>
        <v/>
      </c>
      <c r="FI72" s="49" t="str">
        <f t="shared" si="119"/>
        <v/>
      </c>
      <c r="FJ72" s="49" t="str">
        <f t="shared" si="119"/>
        <v/>
      </c>
      <c r="FK72" s="49" t="str">
        <f t="shared" si="119"/>
        <v/>
      </c>
      <c r="FL72" s="49" t="str">
        <f t="shared" si="119"/>
        <v/>
      </c>
      <c r="FM72" s="49" t="str">
        <f t="shared" si="119"/>
        <v/>
      </c>
      <c r="FN72" s="49" t="str">
        <f t="shared" si="119"/>
        <v/>
      </c>
      <c r="FO72" s="49" t="str">
        <f t="shared" si="119"/>
        <v/>
      </c>
      <c r="FP72" s="49" t="str">
        <f t="shared" si="119"/>
        <v/>
      </c>
      <c r="FQ72" s="49" t="str">
        <f t="shared" si="119"/>
        <v/>
      </c>
      <c r="FR72" s="49" t="str">
        <f t="shared" si="119"/>
        <v/>
      </c>
      <c r="FS72" s="49" t="str">
        <f t="shared" si="119"/>
        <v/>
      </c>
      <c r="FT72" s="49" t="str">
        <f t="shared" si="119"/>
        <v/>
      </c>
      <c r="FU72" s="49" t="str">
        <f t="shared" ref="FU72:GJ103" si="178">IF(ISNONTEXT($AC72),FT72+$AC72,"")</f>
        <v/>
      </c>
      <c r="FV72" s="49" t="str">
        <f t="shared" si="152"/>
        <v/>
      </c>
      <c r="FW72" s="49" t="str">
        <f t="shared" si="152"/>
        <v/>
      </c>
      <c r="FX72" s="49" t="str">
        <f t="shared" si="152"/>
        <v/>
      </c>
      <c r="FY72" s="49" t="str">
        <f t="shared" si="152"/>
        <v/>
      </c>
      <c r="FZ72" s="49" t="str">
        <f t="shared" si="152"/>
        <v/>
      </c>
      <c r="GA72" s="49" t="str">
        <f t="shared" si="152"/>
        <v/>
      </c>
      <c r="GB72" s="49" t="str">
        <f t="shared" si="152"/>
        <v/>
      </c>
      <c r="GC72" s="49" t="str">
        <f t="shared" si="139"/>
        <v/>
      </c>
      <c r="GD72" s="49" t="str">
        <f t="shared" si="139"/>
        <v/>
      </c>
      <c r="GE72" s="49" t="str">
        <f t="shared" si="139"/>
        <v/>
      </c>
      <c r="GF72" s="49" t="str">
        <f t="shared" si="139"/>
        <v/>
      </c>
      <c r="GG72" s="49" t="str">
        <f t="shared" si="139"/>
        <v/>
      </c>
      <c r="GH72" s="49" t="str">
        <f t="shared" si="139"/>
        <v/>
      </c>
      <c r="GI72" s="49" t="str">
        <f t="shared" si="139"/>
        <v/>
      </c>
      <c r="GJ72" s="49" t="str">
        <f t="shared" si="139"/>
        <v/>
      </c>
      <c r="GK72" s="49" t="str">
        <f t="shared" si="139"/>
        <v/>
      </c>
      <c r="GL72" s="49" t="str">
        <f t="shared" si="139"/>
        <v/>
      </c>
      <c r="GM72" s="49" t="str">
        <f t="shared" si="139"/>
        <v/>
      </c>
      <c r="GN72" s="49" t="str">
        <f t="shared" si="139"/>
        <v/>
      </c>
      <c r="GO72" s="49" t="str">
        <f t="shared" si="139"/>
        <v/>
      </c>
      <c r="GP72" s="49" t="str">
        <f t="shared" si="139"/>
        <v/>
      </c>
      <c r="GQ72" s="49" t="str">
        <f t="shared" si="139"/>
        <v/>
      </c>
      <c r="GR72" s="49" t="str">
        <f t="shared" si="139"/>
        <v/>
      </c>
      <c r="GS72" s="49" t="str">
        <f t="shared" si="140"/>
        <v/>
      </c>
      <c r="GT72" s="49" t="str">
        <f t="shared" si="140"/>
        <v/>
      </c>
      <c r="GU72" s="49" t="str">
        <f t="shared" si="140"/>
        <v/>
      </c>
      <c r="GV72" s="49" t="str">
        <f t="shared" si="140"/>
        <v/>
      </c>
      <c r="GW72" s="49" t="str">
        <f t="shared" si="140"/>
        <v/>
      </c>
      <c r="GX72" s="49" t="str">
        <f t="shared" si="140"/>
        <v/>
      </c>
      <c r="GY72" s="49" t="str">
        <f t="shared" si="140"/>
        <v/>
      </c>
      <c r="GZ72" s="49" t="str">
        <f t="shared" si="140"/>
        <v/>
      </c>
      <c r="HA72" s="49" t="str">
        <f t="shared" si="140"/>
        <v/>
      </c>
      <c r="HB72" s="49" t="str">
        <f t="shared" si="140"/>
        <v/>
      </c>
      <c r="HC72" s="49" t="str">
        <f t="shared" si="140"/>
        <v/>
      </c>
      <c r="HD72" s="49" t="str">
        <f t="shared" si="140"/>
        <v/>
      </c>
      <c r="HE72" s="49" t="str">
        <f t="shared" si="140"/>
        <v/>
      </c>
      <c r="HF72" s="49" t="str">
        <f t="shared" si="140"/>
        <v/>
      </c>
      <c r="HG72" s="49" t="str">
        <f t="shared" si="140"/>
        <v/>
      </c>
      <c r="HH72" s="49" t="str">
        <f t="shared" si="140"/>
        <v/>
      </c>
      <c r="HI72" s="49" t="str">
        <f t="shared" si="141"/>
        <v/>
      </c>
      <c r="HJ72" s="49" t="str">
        <f t="shared" si="141"/>
        <v/>
      </c>
      <c r="HK72" s="49" t="str">
        <f t="shared" si="141"/>
        <v/>
      </c>
      <c r="HL72" s="49" t="str">
        <f t="shared" si="141"/>
        <v/>
      </c>
      <c r="HM72" s="49" t="str">
        <f t="shared" si="111"/>
        <v/>
      </c>
      <c r="HN72" s="49" t="str">
        <f t="shared" si="111"/>
        <v/>
      </c>
      <c r="HO72" s="49" t="str">
        <f t="shared" si="111"/>
        <v/>
      </c>
      <c r="HP72" s="49" t="str">
        <f t="shared" si="77"/>
        <v/>
      </c>
      <c r="HQ72" s="49" t="str">
        <f t="shared" si="77"/>
        <v/>
      </c>
      <c r="HR72" s="49" t="str">
        <f t="shared" si="46"/>
        <v/>
      </c>
      <c r="HS72" s="49" t="str">
        <f t="shared" si="46"/>
        <v/>
      </c>
      <c r="HT72" s="49" t="str">
        <f t="shared" si="46"/>
        <v/>
      </c>
      <c r="HU72" s="49" t="str">
        <f t="shared" si="46"/>
        <v/>
      </c>
      <c r="HV72" s="49" t="str">
        <f t="shared" si="142"/>
        <v/>
      </c>
      <c r="HW72" s="169" t="e">
        <f t="shared" si="106"/>
        <v>#N/A</v>
      </c>
      <c r="HX72" s="169" t="e">
        <f t="shared" si="106"/>
        <v>#N/A</v>
      </c>
      <c r="HY72" s="169" t="e">
        <f t="shared" si="106"/>
        <v>#N/A</v>
      </c>
      <c r="HZ72" s="169" t="e">
        <f t="shared" si="106"/>
        <v>#N/A</v>
      </c>
      <c r="IA72" s="169" t="e">
        <f t="shared" si="138"/>
        <v>#N/A</v>
      </c>
      <c r="IB72" s="169" t="e">
        <f t="shared" si="138"/>
        <v>#N/A</v>
      </c>
      <c r="IC72" s="169" t="e">
        <f t="shared" si="138"/>
        <v>#N/A</v>
      </c>
      <c r="ID72" s="169" t="e">
        <f t="shared" si="138"/>
        <v>#N/A</v>
      </c>
      <c r="IE72" s="169" t="e">
        <f t="shared" si="138"/>
        <v>#N/A</v>
      </c>
      <c r="IF72" s="169" t="e">
        <f t="shared" si="138"/>
        <v>#N/A</v>
      </c>
      <c r="IG72" s="169" t="e">
        <f t="shared" si="138"/>
        <v>#N/A</v>
      </c>
      <c r="IH72" s="169" t="e">
        <f t="shared" si="138"/>
        <v>#N/A</v>
      </c>
      <c r="II72" s="169" t="e">
        <f t="shared" si="138"/>
        <v>#N/A</v>
      </c>
      <c r="IJ72" s="169" t="e">
        <f t="shared" si="138"/>
        <v>#N/A</v>
      </c>
      <c r="IK72" s="169" t="e">
        <f t="shared" si="138"/>
        <v>#N/A</v>
      </c>
      <c r="IL72" s="169" t="e">
        <f t="shared" si="138"/>
        <v>#N/A</v>
      </c>
      <c r="IM72" s="169" t="e">
        <f t="shared" si="138"/>
        <v>#N/A</v>
      </c>
      <c r="IN72" s="169" t="e">
        <f t="shared" si="138"/>
        <v>#N/A</v>
      </c>
      <c r="IO72" s="169" t="e">
        <f t="shared" si="138"/>
        <v>#N/A</v>
      </c>
      <c r="IP72" s="169" t="e">
        <f t="shared" si="143"/>
        <v>#N/A</v>
      </c>
      <c r="IQ72" s="169" t="e">
        <f t="shared" si="143"/>
        <v>#N/A</v>
      </c>
      <c r="IR72" s="169" t="e">
        <f t="shared" si="143"/>
        <v>#N/A</v>
      </c>
      <c r="IS72" s="169" t="e">
        <f t="shared" si="143"/>
        <v>#N/A</v>
      </c>
      <c r="IT72" s="169" t="e">
        <f t="shared" si="143"/>
        <v>#N/A</v>
      </c>
      <c r="IU72" s="169" t="e">
        <f t="shared" si="143"/>
        <v>#N/A</v>
      </c>
      <c r="IV72" s="169" t="e">
        <f t="shared" si="143"/>
        <v>#N/A</v>
      </c>
      <c r="IW72" s="169" t="e">
        <f t="shared" si="143"/>
        <v>#N/A</v>
      </c>
      <c r="IX72" s="169" t="e">
        <f t="shared" si="143"/>
        <v>#N/A</v>
      </c>
      <c r="IY72" s="169" t="e">
        <f t="shared" si="143"/>
        <v>#N/A</v>
      </c>
      <c r="IZ72" s="169" t="e">
        <f t="shared" si="143"/>
        <v>#N/A</v>
      </c>
      <c r="JA72" s="169" t="e">
        <f t="shared" si="143"/>
        <v>#N/A</v>
      </c>
      <c r="JB72" s="169" t="e">
        <f t="shared" si="143"/>
        <v>#N/A</v>
      </c>
      <c r="JC72" s="169" t="e">
        <f t="shared" si="143"/>
        <v>#N/A</v>
      </c>
      <c r="JD72" s="169" t="e">
        <f t="shared" si="143"/>
        <v>#N/A</v>
      </c>
      <c r="JE72" s="169" t="e">
        <f t="shared" si="153"/>
        <v>#N/A</v>
      </c>
      <c r="JF72" s="169" t="e">
        <f t="shared" si="153"/>
        <v>#N/A</v>
      </c>
      <c r="JG72" s="169" t="e">
        <f t="shared" si="153"/>
        <v>#N/A</v>
      </c>
      <c r="JH72" s="169" t="e">
        <f t="shared" si="153"/>
        <v>#N/A</v>
      </c>
      <c r="JI72" s="169" t="e">
        <f t="shared" si="153"/>
        <v>#N/A</v>
      </c>
      <c r="JJ72" s="169" t="e">
        <f t="shared" si="153"/>
        <v>#N/A</v>
      </c>
      <c r="JK72" s="169" t="e">
        <f t="shared" si="153"/>
        <v>#N/A</v>
      </c>
      <c r="JL72" s="169" t="e">
        <f t="shared" si="153"/>
        <v>#N/A</v>
      </c>
      <c r="JM72" s="169" t="e">
        <f t="shared" si="153"/>
        <v>#N/A</v>
      </c>
      <c r="JN72" s="169" t="e">
        <f t="shared" si="153"/>
        <v>#N/A</v>
      </c>
      <c r="JO72" s="169" t="e">
        <f t="shared" si="153"/>
        <v>#N/A</v>
      </c>
      <c r="JP72" s="169" t="e">
        <f t="shared" si="153"/>
        <v>#N/A</v>
      </c>
      <c r="JQ72" s="169" t="e">
        <f t="shared" si="153"/>
        <v>#N/A</v>
      </c>
      <c r="JR72" s="169" t="e">
        <f t="shared" si="153"/>
        <v>#N/A</v>
      </c>
      <c r="JS72" s="169" t="e">
        <f t="shared" si="153"/>
        <v>#N/A</v>
      </c>
      <c r="JT72" s="169" t="e">
        <f t="shared" si="144"/>
        <v>#N/A</v>
      </c>
      <c r="JU72" s="169" t="e">
        <f t="shared" si="144"/>
        <v>#N/A</v>
      </c>
      <c r="JV72" s="169" t="e">
        <f t="shared" si="144"/>
        <v>#N/A</v>
      </c>
      <c r="JW72" s="169" t="e">
        <f t="shared" si="144"/>
        <v>#N/A</v>
      </c>
      <c r="JX72" s="169" t="e">
        <f t="shared" si="144"/>
        <v>#N/A</v>
      </c>
      <c r="JY72" s="169" t="e">
        <f t="shared" si="144"/>
        <v>#N/A</v>
      </c>
      <c r="JZ72" s="169" t="e">
        <f t="shared" si="144"/>
        <v>#N/A</v>
      </c>
      <c r="KA72" s="169" t="e">
        <f t="shared" si="144"/>
        <v>#N/A</v>
      </c>
      <c r="KB72" s="169" t="e">
        <f t="shared" si="144"/>
        <v>#N/A</v>
      </c>
      <c r="KC72" s="169" t="e">
        <f t="shared" si="144"/>
        <v>#N/A</v>
      </c>
      <c r="KD72" s="169" t="e">
        <f t="shared" si="144"/>
        <v>#N/A</v>
      </c>
      <c r="KE72" s="169" t="e">
        <f t="shared" si="144"/>
        <v>#N/A</v>
      </c>
      <c r="KF72" s="169" t="e">
        <f t="shared" si="144"/>
        <v>#N/A</v>
      </c>
      <c r="KG72" s="169" t="e">
        <f t="shared" si="144"/>
        <v>#N/A</v>
      </c>
      <c r="KH72" s="169" t="e">
        <f t="shared" si="144"/>
        <v>#N/A</v>
      </c>
      <c r="KI72" s="169" t="e">
        <f t="shared" si="144"/>
        <v>#N/A</v>
      </c>
      <c r="KJ72" s="169" t="e">
        <f t="shared" si="154"/>
        <v>#N/A</v>
      </c>
      <c r="KK72" s="169" t="e">
        <f t="shared" si="154"/>
        <v>#N/A</v>
      </c>
      <c r="KL72" s="169" t="e">
        <f t="shared" si="154"/>
        <v>#N/A</v>
      </c>
      <c r="KM72" s="169" t="e">
        <f t="shared" si="154"/>
        <v>#N/A</v>
      </c>
      <c r="KN72" s="169" t="e">
        <f t="shared" si="154"/>
        <v>#N/A</v>
      </c>
      <c r="KO72" s="169" t="e">
        <f t="shared" si="154"/>
        <v>#N/A</v>
      </c>
      <c r="KP72" s="169" t="e">
        <f t="shared" si="154"/>
        <v>#N/A</v>
      </c>
      <c r="KQ72" s="169" t="e">
        <f t="shared" si="154"/>
        <v>#N/A</v>
      </c>
      <c r="KR72" s="169" t="e">
        <f t="shared" si="154"/>
        <v>#N/A</v>
      </c>
      <c r="KS72" s="169" t="e">
        <f t="shared" si="154"/>
        <v>#N/A</v>
      </c>
      <c r="KT72" s="169" t="e">
        <f t="shared" si="154"/>
        <v>#N/A</v>
      </c>
      <c r="KU72" s="169" t="e">
        <f t="shared" si="154"/>
        <v>#N/A</v>
      </c>
      <c r="KV72" s="169" t="e">
        <f t="shared" si="154"/>
        <v>#N/A</v>
      </c>
      <c r="KW72" s="169" t="e">
        <f t="shared" si="154"/>
        <v>#N/A</v>
      </c>
      <c r="KX72" s="169" t="e">
        <f t="shared" si="154"/>
        <v>#N/A</v>
      </c>
      <c r="KY72" s="169" t="e">
        <f t="shared" si="154"/>
        <v>#N/A</v>
      </c>
      <c r="KZ72" s="169" t="e">
        <f t="shared" si="145"/>
        <v>#N/A</v>
      </c>
      <c r="LA72" s="169" t="e">
        <f t="shared" si="145"/>
        <v>#N/A</v>
      </c>
      <c r="LB72" s="169" t="e">
        <f t="shared" si="145"/>
        <v>#N/A</v>
      </c>
      <c r="LC72" s="169" t="e">
        <f t="shared" si="145"/>
        <v>#N/A</v>
      </c>
      <c r="LD72" s="169" t="e">
        <f t="shared" si="145"/>
        <v>#N/A</v>
      </c>
      <c r="LE72" s="169" t="e">
        <f t="shared" si="145"/>
        <v>#N/A</v>
      </c>
      <c r="LF72" s="169" t="e">
        <f t="shared" si="145"/>
        <v>#N/A</v>
      </c>
      <c r="LG72" s="169" t="e">
        <f t="shared" si="145"/>
        <v>#N/A</v>
      </c>
      <c r="LH72" s="169" t="e">
        <f t="shared" si="145"/>
        <v>#N/A</v>
      </c>
      <c r="LI72" s="169" t="e">
        <f t="shared" si="145"/>
        <v>#N/A</v>
      </c>
      <c r="LJ72" s="169" t="e">
        <f t="shared" si="145"/>
        <v>#N/A</v>
      </c>
      <c r="LK72" s="169" t="e">
        <f t="shared" si="145"/>
        <v>#N/A</v>
      </c>
      <c r="LL72" s="169" t="e">
        <f t="shared" si="145"/>
        <v>#N/A</v>
      </c>
      <c r="LM72" s="169" t="e">
        <f t="shared" si="145"/>
        <v>#N/A</v>
      </c>
      <c r="LN72" s="169" t="e">
        <f t="shared" si="145"/>
        <v>#N/A</v>
      </c>
      <c r="LO72" s="169" t="e">
        <f t="shared" si="155"/>
        <v>#N/A</v>
      </c>
      <c r="LP72" s="169" t="e">
        <f t="shared" si="155"/>
        <v>#N/A</v>
      </c>
      <c r="LQ72" s="169" t="e">
        <f t="shared" si="156"/>
        <v>#N/A</v>
      </c>
      <c r="LR72" s="169" t="e">
        <f t="shared" si="156"/>
        <v>#N/A</v>
      </c>
      <c r="LS72" s="169" t="e">
        <f t="shared" si="156"/>
        <v>#N/A</v>
      </c>
      <c r="LT72" s="169" t="e">
        <f t="shared" si="156"/>
        <v>#N/A</v>
      </c>
      <c r="LU72" s="169" t="e">
        <f t="shared" si="156"/>
        <v>#N/A</v>
      </c>
      <c r="LV72" s="169" t="e">
        <f t="shared" si="156"/>
        <v>#N/A</v>
      </c>
      <c r="LW72" s="169" t="e">
        <f t="shared" si="156"/>
        <v>#N/A</v>
      </c>
      <c r="LX72" s="169" t="e">
        <f t="shared" si="156"/>
        <v>#N/A</v>
      </c>
      <c r="LY72" s="169" t="e">
        <f t="shared" si="156"/>
        <v>#N/A</v>
      </c>
      <c r="LZ72" s="169" t="e">
        <f t="shared" si="156"/>
        <v>#N/A</v>
      </c>
      <c r="MA72" s="169" t="e">
        <f t="shared" si="156"/>
        <v>#N/A</v>
      </c>
      <c r="MB72" s="169" t="e">
        <f t="shared" si="156"/>
        <v>#N/A</v>
      </c>
      <c r="MC72" s="169" t="e">
        <f t="shared" si="156"/>
        <v>#N/A</v>
      </c>
      <c r="MD72" s="169" t="e">
        <f t="shared" si="156"/>
        <v>#N/A</v>
      </c>
      <c r="ME72" s="169" t="e">
        <f t="shared" si="156"/>
        <v>#N/A</v>
      </c>
      <c r="MF72" s="169" t="e">
        <f t="shared" si="146"/>
        <v>#N/A</v>
      </c>
      <c r="MG72" s="169" t="e">
        <f t="shared" si="146"/>
        <v>#N/A</v>
      </c>
      <c r="MH72" s="169" t="e">
        <f t="shared" si="146"/>
        <v>#N/A</v>
      </c>
      <c r="MI72" s="169" t="e">
        <f t="shared" si="146"/>
        <v>#N/A</v>
      </c>
      <c r="MJ72" s="169" t="e">
        <f t="shared" si="146"/>
        <v>#N/A</v>
      </c>
      <c r="MK72" s="169" t="e">
        <f t="shared" si="146"/>
        <v>#N/A</v>
      </c>
      <c r="ML72" s="169" t="e">
        <f t="shared" si="146"/>
        <v>#N/A</v>
      </c>
      <c r="MM72" s="169" t="e">
        <f t="shared" si="146"/>
        <v>#N/A</v>
      </c>
      <c r="MN72" s="169" t="e">
        <f t="shared" si="146"/>
        <v>#N/A</v>
      </c>
      <c r="MO72" s="169" t="e">
        <f t="shared" si="146"/>
        <v>#N/A</v>
      </c>
      <c r="MP72" s="169" t="e">
        <f t="shared" si="146"/>
        <v>#N/A</v>
      </c>
      <c r="MQ72" s="169" t="e">
        <f t="shared" si="146"/>
        <v>#N/A</v>
      </c>
      <c r="MR72" s="169" t="e">
        <f t="shared" si="146"/>
        <v>#N/A</v>
      </c>
      <c r="MS72" s="169" t="e">
        <f t="shared" si="146"/>
        <v>#N/A</v>
      </c>
      <c r="MT72" s="169" t="e">
        <f t="shared" si="146"/>
        <v>#N/A</v>
      </c>
      <c r="MU72" s="169" t="e">
        <f t="shared" si="146"/>
        <v>#N/A</v>
      </c>
      <c r="MV72" s="169" t="e">
        <f t="shared" si="157"/>
        <v>#N/A</v>
      </c>
      <c r="MW72" s="169" t="e">
        <f t="shared" si="157"/>
        <v>#N/A</v>
      </c>
      <c r="MX72" s="169" t="e">
        <f t="shared" si="157"/>
        <v>#N/A</v>
      </c>
      <c r="MY72" s="169" t="e">
        <f t="shared" si="157"/>
        <v>#N/A</v>
      </c>
      <c r="MZ72" s="169" t="e">
        <f t="shared" si="157"/>
        <v>#N/A</v>
      </c>
      <c r="NA72" s="169" t="e">
        <f t="shared" si="157"/>
        <v>#N/A</v>
      </c>
      <c r="NB72" s="169" t="e">
        <f t="shared" si="157"/>
        <v>#N/A</v>
      </c>
      <c r="NC72" s="169" t="e">
        <f t="shared" si="157"/>
        <v>#N/A</v>
      </c>
      <c r="ND72" s="169" t="e">
        <f t="shared" si="157"/>
        <v>#N/A</v>
      </c>
      <c r="NE72" s="169" t="e">
        <f t="shared" si="157"/>
        <v>#N/A</v>
      </c>
      <c r="NF72" s="169" t="e">
        <f t="shared" si="157"/>
        <v>#N/A</v>
      </c>
      <c r="NG72" s="169" t="e">
        <f t="shared" si="157"/>
        <v>#N/A</v>
      </c>
      <c r="NH72" s="169" t="e">
        <f t="shared" si="157"/>
        <v>#N/A</v>
      </c>
      <c r="NI72" s="169" t="e">
        <f t="shared" si="157"/>
        <v>#N/A</v>
      </c>
      <c r="NJ72" s="169" t="e">
        <f t="shared" si="157"/>
        <v>#N/A</v>
      </c>
      <c r="NK72" s="169" t="e">
        <f t="shared" si="157"/>
        <v>#N/A</v>
      </c>
      <c r="NL72" s="169" t="e">
        <f t="shared" si="147"/>
        <v>#N/A</v>
      </c>
      <c r="NM72" s="169" t="e">
        <f t="shared" si="147"/>
        <v>#N/A</v>
      </c>
      <c r="NN72" s="169" t="e">
        <f t="shared" si="147"/>
        <v>#N/A</v>
      </c>
      <c r="NO72" s="169" t="e">
        <f t="shared" si="147"/>
        <v>#N/A</v>
      </c>
      <c r="NP72" s="169" t="e">
        <f t="shared" si="147"/>
        <v>#N/A</v>
      </c>
      <c r="NQ72" s="169" t="e">
        <f t="shared" si="147"/>
        <v>#N/A</v>
      </c>
      <c r="NR72" s="169" t="e">
        <f t="shared" si="147"/>
        <v>#N/A</v>
      </c>
      <c r="NS72" s="169" t="e">
        <f t="shared" si="147"/>
        <v>#N/A</v>
      </c>
      <c r="NT72" s="169" t="e">
        <f t="shared" si="147"/>
        <v>#N/A</v>
      </c>
      <c r="NU72" s="169" t="e">
        <f t="shared" si="147"/>
        <v>#N/A</v>
      </c>
      <c r="NV72" s="169" t="e">
        <f t="shared" si="147"/>
        <v>#N/A</v>
      </c>
      <c r="NW72" s="169" t="e">
        <f t="shared" si="147"/>
        <v>#N/A</v>
      </c>
      <c r="NX72" s="169" t="e">
        <f t="shared" si="147"/>
        <v>#N/A</v>
      </c>
      <c r="NY72" s="169" t="e">
        <f t="shared" si="147"/>
        <v>#N/A</v>
      </c>
      <c r="NZ72" s="169" t="e">
        <f t="shared" si="147"/>
        <v>#N/A</v>
      </c>
      <c r="OA72" s="169" t="e">
        <f t="shared" si="158"/>
        <v>#N/A</v>
      </c>
      <c r="OB72" s="169" t="e">
        <f t="shared" si="158"/>
        <v>#N/A</v>
      </c>
      <c r="OC72" s="169" t="e">
        <f t="shared" si="159"/>
        <v>#N/A</v>
      </c>
      <c r="OD72" s="169" t="e">
        <f t="shared" si="159"/>
        <v>#N/A</v>
      </c>
      <c r="OE72" s="169" t="e">
        <f t="shared" si="159"/>
        <v>#N/A</v>
      </c>
      <c r="OF72" s="169" t="e">
        <f t="shared" si="159"/>
        <v>#N/A</v>
      </c>
      <c r="OG72" s="169" t="e">
        <f t="shared" si="159"/>
        <v>#N/A</v>
      </c>
      <c r="OH72" s="169" t="e">
        <f t="shared" si="159"/>
        <v>#N/A</v>
      </c>
      <c r="OI72" s="169" t="e">
        <f t="shared" si="159"/>
        <v>#N/A</v>
      </c>
      <c r="OJ72" s="169" t="e">
        <f t="shared" si="159"/>
        <v>#N/A</v>
      </c>
      <c r="OK72" s="169" t="e">
        <f t="shared" si="159"/>
        <v>#N/A</v>
      </c>
      <c r="OL72" s="169" t="e">
        <f t="shared" si="159"/>
        <v>#N/A</v>
      </c>
      <c r="OM72" s="169" t="e">
        <f t="shared" si="159"/>
        <v>#N/A</v>
      </c>
      <c r="ON72" s="169" t="e">
        <f t="shared" si="159"/>
        <v>#N/A</v>
      </c>
      <c r="OO72" s="169" t="e">
        <f t="shared" si="159"/>
        <v>#N/A</v>
      </c>
      <c r="OP72" s="169" t="e">
        <f t="shared" si="159"/>
        <v>#N/A</v>
      </c>
      <c r="OQ72" s="169" t="e">
        <f t="shared" si="159"/>
        <v>#N/A</v>
      </c>
      <c r="OR72" s="169" t="e">
        <f t="shared" si="148"/>
        <v>#N/A</v>
      </c>
      <c r="OS72" s="169" t="e">
        <f t="shared" si="148"/>
        <v>#N/A</v>
      </c>
      <c r="OT72" s="169" t="e">
        <f t="shared" si="148"/>
        <v>#N/A</v>
      </c>
      <c r="OU72" s="169" t="e">
        <f t="shared" si="148"/>
        <v>#N/A</v>
      </c>
      <c r="OV72" s="169" t="e">
        <f t="shared" si="148"/>
        <v>#N/A</v>
      </c>
      <c r="OW72" s="169" t="e">
        <f t="shared" si="148"/>
        <v>#N/A</v>
      </c>
      <c r="OX72" s="169" t="e">
        <f t="shared" si="148"/>
        <v>#N/A</v>
      </c>
      <c r="OY72" s="169" t="e">
        <f t="shared" si="148"/>
        <v>#N/A</v>
      </c>
      <c r="OZ72" s="169" t="e">
        <f t="shared" si="148"/>
        <v>#N/A</v>
      </c>
      <c r="PA72" s="169" t="e">
        <f t="shared" si="148"/>
        <v>#N/A</v>
      </c>
      <c r="PB72" s="169" t="e">
        <f t="shared" si="148"/>
        <v>#N/A</v>
      </c>
      <c r="PC72" s="169" t="e">
        <f t="shared" si="148"/>
        <v>#N/A</v>
      </c>
      <c r="PD72" s="169" t="e">
        <f t="shared" si="148"/>
        <v>#N/A</v>
      </c>
      <c r="PE72" s="169" t="e">
        <f t="shared" si="148"/>
        <v>#N/A</v>
      </c>
      <c r="PF72" s="169" t="e">
        <f t="shared" si="148"/>
        <v>#N/A</v>
      </c>
      <c r="PG72" s="169" t="e">
        <f t="shared" si="148"/>
        <v>#N/A</v>
      </c>
      <c r="PH72" s="169" t="e">
        <f t="shared" si="160"/>
        <v>#N/A</v>
      </c>
      <c r="PI72" s="169" t="e">
        <f t="shared" si="160"/>
        <v>#N/A</v>
      </c>
      <c r="PJ72" s="169" t="e">
        <f t="shared" si="160"/>
        <v>#N/A</v>
      </c>
      <c r="PK72" s="169" t="e">
        <f t="shared" si="160"/>
        <v>#N/A</v>
      </c>
      <c r="PL72" s="169" t="e">
        <f t="shared" si="160"/>
        <v>#N/A</v>
      </c>
      <c r="PM72" s="169" t="e">
        <f t="shared" si="160"/>
        <v>#N/A</v>
      </c>
      <c r="PN72" s="169" t="e">
        <f t="shared" si="160"/>
        <v>#N/A</v>
      </c>
      <c r="PO72" s="169" t="e">
        <f t="shared" si="160"/>
        <v>#N/A</v>
      </c>
    </row>
    <row r="73" spans="1:431" hidden="1" x14ac:dyDescent="0.75">
      <c r="A73" s="390"/>
      <c r="B73" s="396" t="str">
        <f>IF($R73="","",ROUND(_xlfn.NORM.INV(ABS(VLOOKUP($T$1,VLookups!$A$43:$B$44,2,FALSE)-B$2),$N73,$R73),0))</f>
        <v/>
      </c>
      <c r="C73" s="403" t="str">
        <f t="shared" si="161"/>
        <v/>
      </c>
      <c r="D73" s="404" t="str">
        <f t="shared" si="162"/>
        <v/>
      </c>
      <c r="E73" s="109"/>
      <c r="F73" s="117"/>
      <c r="G73" s="122" t="str">
        <f t="shared" si="163"/>
        <v/>
      </c>
      <c r="H73" s="95"/>
      <c r="I73" s="122" t="str">
        <f t="shared" si="164"/>
        <v/>
      </c>
      <c r="J73" s="117"/>
      <c r="K73" s="110"/>
      <c r="L73" s="124" t="str">
        <f t="shared" si="149"/>
        <v/>
      </c>
      <c r="M73" s="124" t="str">
        <f t="shared" si="150"/>
        <v/>
      </c>
      <c r="N73" s="73" t="str">
        <f t="shared" si="165"/>
        <v/>
      </c>
      <c r="O73" s="23"/>
      <c r="P73" s="57"/>
      <c r="Q73" s="280"/>
      <c r="R73" s="74" t="str">
        <f>IF(AND(G73&gt;0,H73&gt;0,I73&gt;0),IF(ISBLANK(Q73),IF(ISBLANK(O73),"",(I73-G73)*VLOOKUP(O73,VLookups!$A$4:$B$13,2,FALSE)),Q73),"")</f>
        <v/>
      </c>
      <c r="S73" s="75" t="str">
        <f t="shared" si="151"/>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6"/>
        <v/>
      </c>
      <c r="AD73" s="49" t="str">
        <f t="shared" ref="AD73:AS88" si="179">IF(ISNONTEXT($AC73),AE73-$AC73,"")</f>
        <v/>
      </c>
      <c r="AE73" s="49" t="str">
        <f t="shared" si="179"/>
        <v/>
      </c>
      <c r="AF73" s="49" t="str">
        <f t="shared" si="179"/>
        <v/>
      </c>
      <c r="AG73" s="49" t="str">
        <f t="shared" si="179"/>
        <v/>
      </c>
      <c r="AH73" s="49" t="str">
        <f t="shared" si="179"/>
        <v/>
      </c>
      <c r="AI73" s="49" t="str">
        <f t="shared" si="179"/>
        <v/>
      </c>
      <c r="AJ73" s="49" t="str">
        <f t="shared" si="179"/>
        <v/>
      </c>
      <c r="AK73" s="49" t="str">
        <f t="shared" si="179"/>
        <v/>
      </c>
      <c r="AL73" s="49" t="str">
        <f t="shared" si="179"/>
        <v/>
      </c>
      <c r="AM73" s="49" t="str">
        <f t="shared" si="179"/>
        <v/>
      </c>
      <c r="AN73" s="49" t="str">
        <f t="shared" si="179"/>
        <v/>
      </c>
      <c r="AO73" s="49" t="str">
        <f t="shared" si="179"/>
        <v/>
      </c>
      <c r="AP73" s="49" t="str">
        <f t="shared" si="179"/>
        <v/>
      </c>
      <c r="AQ73" s="49" t="str">
        <f t="shared" si="179"/>
        <v/>
      </c>
      <c r="AR73" s="49" t="str">
        <f t="shared" si="179"/>
        <v/>
      </c>
      <c r="AS73" s="49" t="str">
        <f t="shared" si="179"/>
        <v/>
      </c>
      <c r="AT73" s="49" t="str">
        <f t="shared" si="173"/>
        <v/>
      </c>
      <c r="AU73" s="49" t="str">
        <f t="shared" si="173"/>
        <v/>
      </c>
      <c r="AV73" s="49" t="str">
        <f t="shared" si="173"/>
        <v/>
      </c>
      <c r="AW73" s="49" t="str">
        <f t="shared" si="173"/>
        <v/>
      </c>
      <c r="AX73" s="49" t="str">
        <f t="shared" si="173"/>
        <v/>
      </c>
      <c r="AY73" s="49" t="str">
        <f t="shared" si="173"/>
        <v/>
      </c>
      <c r="AZ73" s="49" t="str">
        <f t="shared" si="173"/>
        <v/>
      </c>
      <c r="BA73" s="49" t="str">
        <f t="shared" si="173"/>
        <v/>
      </c>
      <c r="BB73" s="49" t="str">
        <f t="shared" si="173"/>
        <v/>
      </c>
      <c r="BC73" s="49" t="str">
        <f t="shared" si="173"/>
        <v/>
      </c>
      <c r="BD73" s="49" t="str">
        <f t="shared" si="173"/>
        <v/>
      </c>
      <c r="BE73" s="49" t="str">
        <f t="shared" si="173"/>
        <v/>
      </c>
      <c r="BF73" s="49" t="str">
        <f t="shared" si="173"/>
        <v/>
      </c>
      <c r="BG73" s="49" t="str">
        <f t="shared" si="173"/>
        <v/>
      </c>
      <c r="BH73" s="49" t="str">
        <f t="shared" si="173"/>
        <v/>
      </c>
      <c r="BI73" s="49" t="str">
        <f t="shared" si="174"/>
        <v/>
      </c>
      <c r="BJ73" s="49" t="str">
        <f t="shared" si="174"/>
        <v/>
      </c>
      <c r="BK73" s="49" t="str">
        <f t="shared" si="174"/>
        <v/>
      </c>
      <c r="BL73" s="49" t="str">
        <f t="shared" si="174"/>
        <v/>
      </c>
      <c r="BM73" s="49" t="str">
        <f t="shared" si="174"/>
        <v/>
      </c>
      <c r="BN73" s="49" t="str">
        <f t="shared" si="174"/>
        <v/>
      </c>
      <c r="BO73" s="49" t="str">
        <f t="shared" si="174"/>
        <v/>
      </c>
      <c r="BP73" s="49" t="str">
        <f t="shared" si="174"/>
        <v/>
      </c>
      <c r="BQ73" s="49" t="str">
        <f t="shared" si="174"/>
        <v/>
      </c>
      <c r="BR73" s="49" t="str">
        <f t="shared" si="174"/>
        <v/>
      </c>
      <c r="BS73" s="49" t="str">
        <f t="shared" si="174"/>
        <v/>
      </c>
      <c r="BT73" s="49" t="str">
        <f t="shared" si="174"/>
        <v/>
      </c>
      <c r="BU73" s="49" t="str">
        <f t="shared" si="174"/>
        <v/>
      </c>
      <c r="BV73" s="49" t="str">
        <f t="shared" si="174"/>
        <v/>
      </c>
      <c r="BW73" s="49" t="str">
        <f t="shared" si="174"/>
        <v/>
      </c>
      <c r="BX73" s="49" t="str">
        <f t="shared" si="174"/>
        <v/>
      </c>
      <c r="BY73" s="49" t="str">
        <f t="shared" si="170"/>
        <v/>
      </c>
      <c r="BZ73" s="49" t="str">
        <f t="shared" si="170"/>
        <v/>
      </c>
      <c r="CA73" s="49" t="str">
        <f t="shared" si="170"/>
        <v/>
      </c>
      <c r="CB73" s="49" t="str">
        <f t="shared" si="170"/>
        <v/>
      </c>
      <c r="CC73" s="49" t="str">
        <f t="shared" si="170"/>
        <v/>
      </c>
      <c r="CD73" s="49" t="str">
        <f t="shared" si="170"/>
        <v/>
      </c>
      <c r="CE73" s="49" t="str">
        <f t="shared" si="170"/>
        <v/>
      </c>
      <c r="CF73" s="49" t="str">
        <f t="shared" si="170"/>
        <v/>
      </c>
      <c r="CG73" s="49" t="str">
        <f t="shared" si="170"/>
        <v/>
      </c>
      <c r="CH73" s="49" t="str">
        <f t="shared" si="170"/>
        <v/>
      </c>
      <c r="CI73" s="49" t="str">
        <f t="shared" si="170"/>
        <v/>
      </c>
      <c r="CJ73" s="49" t="str">
        <f t="shared" si="170"/>
        <v/>
      </c>
      <c r="CK73" s="49" t="str">
        <f t="shared" si="170"/>
        <v/>
      </c>
      <c r="CL73" s="49" t="str">
        <f t="shared" si="170"/>
        <v/>
      </c>
      <c r="CM73" s="49" t="str">
        <f t="shared" si="170"/>
        <v/>
      </c>
      <c r="CN73" s="49" t="str">
        <f t="shared" si="175"/>
        <v/>
      </c>
      <c r="CO73" s="49" t="str">
        <f t="shared" si="175"/>
        <v/>
      </c>
      <c r="CP73" s="49" t="str">
        <f t="shared" si="175"/>
        <v/>
      </c>
      <c r="CQ73" s="49" t="str">
        <f t="shared" si="175"/>
        <v/>
      </c>
      <c r="CR73" s="49" t="str">
        <f t="shared" si="175"/>
        <v/>
      </c>
      <c r="CS73" s="49" t="str">
        <f t="shared" si="175"/>
        <v/>
      </c>
      <c r="CT73" s="49" t="str">
        <f t="shared" si="175"/>
        <v/>
      </c>
      <c r="CU73" s="49" t="str">
        <f t="shared" si="175"/>
        <v/>
      </c>
      <c r="CV73" s="49" t="str">
        <f t="shared" si="175"/>
        <v/>
      </c>
      <c r="CW73" s="49" t="str">
        <f t="shared" si="175"/>
        <v/>
      </c>
      <c r="CX73" s="49" t="str">
        <f t="shared" si="175"/>
        <v/>
      </c>
      <c r="CY73" s="49" t="str">
        <f t="shared" si="175"/>
        <v/>
      </c>
      <c r="CZ73" s="49" t="str">
        <f t="shared" si="175"/>
        <v/>
      </c>
      <c r="DA73" s="49" t="str">
        <f t="shared" si="175"/>
        <v/>
      </c>
      <c r="DB73" s="49" t="str">
        <f t="shared" si="175"/>
        <v/>
      </c>
      <c r="DC73" s="49" t="str">
        <f t="shared" si="175"/>
        <v/>
      </c>
      <c r="DD73" s="49" t="str">
        <f t="shared" si="171"/>
        <v/>
      </c>
      <c r="DE73" s="49" t="str">
        <f t="shared" si="171"/>
        <v/>
      </c>
      <c r="DF73" s="49" t="str">
        <f t="shared" si="171"/>
        <v/>
      </c>
      <c r="DG73" s="49" t="str">
        <f t="shared" si="171"/>
        <v/>
      </c>
      <c r="DH73" s="49" t="str">
        <f t="shared" si="171"/>
        <v/>
      </c>
      <c r="DI73" s="49" t="str">
        <f t="shared" si="171"/>
        <v/>
      </c>
      <c r="DJ73" s="49" t="str">
        <f t="shared" si="171"/>
        <v/>
      </c>
      <c r="DK73" s="49" t="str">
        <f t="shared" si="171"/>
        <v/>
      </c>
      <c r="DL73" s="49" t="str">
        <f t="shared" si="171"/>
        <v/>
      </c>
      <c r="DM73" s="49" t="str">
        <f t="shared" si="171"/>
        <v/>
      </c>
      <c r="DN73" s="49" t="str">
        <f t="shared" si="171"/>
        <v/>
      </c>
      <c r="DO73" s="49" t="str">
        <f t="shared" si="171"/>
        <v/>
      </c>
      <c r="DP73" s="49" t="str">
        <f t="shared" si="171"/>
        <v/>
      </c>
      <c r="DQ73" s="49" t="str">
        <f t="shared" si="171"/>
        <v/>
      </c>
      <c r="DR73" s="49" t="str">
        <f t="shared" si="171"/>
        <v/>
      </c>
      <c r="DS73" s="49" t="str">
        <f t="shared" si="176"/>
        <v/>
      </c>
      <c r="DT73" s="49" t="str">
        <f t="shared" si="176"/>
        <v/>
      </c>
      <c r="DU73" s="49" t="str">
        <f t="shared" si="176"/>
        <v/>
      </c>
      <c r="DV73" s="49" t="str">
        <f t="shared" si="176"/>
        <v/>
      </c>
      <c r="DW73" s="49" t="str">
        <f t="shared" si="176"/>
        <v/>
      </c>
      <c r="DX73" s="49" t="str">
        <f t="shared" si="176"/>
        <v/>
      </c>
      <c r="DY73" s="49" t="str">
        <f t="shared" si="176"/>
        <v/>
      </c>
      <c r="DZ73" s="183" t="str">
        <f t="shared" si="167"/>
        <v/>
      </c>
      <c r="EA73" s="49" t="str">
        <f t="shared" si="169"/>
        <v/>
      </c>
      <c r="EB73" s="49" t="str">
        <f t="shared" si="169"/>
        <v/>
      </c>
      <c r="EC73" s="49" t="str">
        <f t="shared" si="169"/>
        <v/>
      </c>
      <c r="ED73" s="49" t="str">
        <f t="shared" si="169"/>
        <v/>
      </c>
      <c r="EE73" s="49" t="str">
        <f t="shared" si="169"/>
        <v/>
      </c>
      <c r="EF73" s="49" t="str">
        <f t="shared" si="169"/>
        <v/>
      </c>
      <c r="EG73" s="49" t="str">
        <f t="shared" si="169"/>
        <v/>
      </c>
      <c r="EH73" s="49" t="str">
        <f t="shared" si="169"/>
        <v/>
      </c>
      <c r="EI73" s="49" t="str">
        <f t="shared" si="169"/>
        <v/>
      </c>
      <c r="EJ73" s="49" t="str">
        <f t="shared" si="169"/>
        <v/>
      </c>
      <c r="EK73" s="49" t="str">
        <f t="shared" si="169"/>
        <v/>
      </c>
      <c r="EL73" s="49" t="str">
        <f t="shared" si="169"/>
        <v/>
      </c>
      <c r="EM73" s="49" t="str">
        <f t="shared" si="169"/>
        <v/>
      </c>
      <c r="EN73" s="49" t="str">
        <f t="shared" si="169"/>
        <v/>
      </c>
      <c r="EO73" s="49" t="str">
        <f t="shared" si="169"/>
        <v/>
      </c>
      <c r="EP73" s="49" t="str">
        <f t="shared" si="168"/>
        <v/>
      </c>
      <c r="EQ73" s="49" t="str">
        <f t="shared" si="168"/>
        <v/>
      </c>
      <c r="ER73" s="49" t="str">
        <f t="shared" si="168"/>
        <v/>
      </c>
      <c r="ES73" s="49" t="str">
        <f t="shared" si="168"/>
        <v/>
      </c>
      <c r="ET73" s="49" t="str">
        <f t="shared" si="177"/>
        <v/>
      </c>
      <c r="EU73" s="49" t="str">
        <f t="shared" si="177"/>
        <v/>
      </c>
      <c r="EV73" s="49" t="str">
        <f t="shared" si="177"/>
        <v/>
      </c>
      <c r="EW73" s="49" t="str">
        <f t="shared" si="177"/>
        <v/>
      </c>
      <c r="EX73" s="49" t="str">
        <f t="shared" si="177"/>
        <v/>
      </c>
      <c r="EY73" s="49" t="str">
        <f t="shared" si="177"/>
        <v/>
      </c>
      <c r="EZ73" s="49" t="str">
        <f t="shared" si="177"/>
        <v/>
      </c>
      <c r="FA73" s="49" t="str">
        <f t="shared" si="177"/>
        <v/>
      </c>
      <c r="FB73" s="49" t="str">
        <f t="shared" si="177"/>
        <v/>
      </c>
      <c r="FC73" s="49" t="str">
        <f t="shared" si="177"/>
        <v/>
      </c>
      <c r="FD73" s="49" t="str">
        <f t="shared" si="177"/>
        <v/>
      </c>
      <c r="FE73" s="49" t="str">
        <f t="shared" si="128"/>
        <v/>
      </c>
      <c r="FF73" s="49" t="str">
        <f t="shared" si="128"/>
        <v/>
      </c>
      <c r="FG73" s="49" t="str">
        <f t="shared" si="128"/>
        <v/>
      </c>
      <c r="FH73" s="49" t="str">
        <f t="shared" si="128"/>
        <v/>
      </c>
      <c r="FI73" s="49" t="str">
        <f t="shared" si="128"/>
        <v/>
      </c>
      <c r="FJ73" s="49" t="str">
        <f t="shared" si="128"/>
        <v/>
      </c>
      <c r="FK73" s="49" t="str">
        <f t="shared" si="128"/>
        <v/>
      </c>
      <c r="FL73" s="49" t="str">
        <f t="shared" si="128"/>
        <v/>
      </c>
      <c r="FM73" s="49" t="str">
        <f t="shared" si="128"/>
        <v/>
      </c>
      <c r="FN73" s="49" t="str">
        <f t="shared" si="128"/>
        <v/>
      </c>
      <c r="FO73" s="49" t="str">
        <f t="shared" si="128"/>
        <v/>
      </c>
      <c r="FP73" s="49" t="str">
        <f t="shared" si="128"/>
        <v/>
      </c>
      <c r="FQ73" s="49" t="str">
        <f t="shared" si="128"/>
        <v/>
      </c>
      <c r="FR73" s="49" t="str">
        <f t="shared" si="128"/>
        <v/>
      </c>
      <c r="FS73" s="49" t="str">
        <f t="shared" si="128"/>
        <v/>
      </c>
      <c r="FT73" s="49" t="str">
        <f t="shared" si="128"/>
        <v/>
      </c>
      <c r="FU73" s="49" t="str">
        <f t="shared" si="178"/>
        <v/>
      </c>
      <c r="FV73" s="49" t="str">
        <f t="shared" si="152"/>
        <v/>
      </c>
      <c r="FW73" s="49" t="str">
        <f t="shared" si="152"/>
        <v/>
      </c>
      <c r="FX73" s="49" t="str">
        <f t="shared" si="152"/>
        <v/>
      </c>
      <c r="FY73" s="49" t="str">
        <f t="shared" si="152"/>
        <v/>
      </c>
      <c r="FZ73" s="49" t="str">
        <f t="shared" si="152"/>
        <v/>
      </c>
      <c r="GA73" s="49" t="str">
        <f t="shared" si="152"/>
        <v/>
      </c>
      <c r="GB73" s="49" t="str">
        <f t="shared" si="152"/>
        <v/>
      </c>
      <c r="GC73" s="49" t="str">
        <f t="shared" si="139"/>
        <v/>
      </c>
      <c r="GD73" s="49" t="str">
        <f t="shared" si="139"/>
        <v/>
      </c>
      <c r="GE73" s="49" t="str">
        <f t="shared" si="139"/>
        <v/>
      </c>
      <c r="GF73" s="49" t="str">
        <f t="shared" si="139"/>
        <v/>
      </c>
      <c r="GG73" s="49" t="str">
        <f t="shared" si="139"/>
        <v/>
      </c>
      <c r="GH73" s="49" t="str">
        <f t="shared" si="139"/>
        <v/>
      </c>
      <c r="GI73" s="49" t="str">
        <f t="shared" si="139"/>
        <v/>
      </c>
      <c r="GJ73" s="49" t="str">
        <f t="shared" si="139"/>
        <v/>
      </c>
      <c r="GK73" s="49" t="str">
        <f t="shared" si="139"/>
        <v/>
      </c>
      <c r="GL73" s="49" t="str">
        <f t="shared" si="139"/>
        <v/>
      </c>
      <c r="GM73" s="49" t="str">
        <f t="shared" si="139"/>
        <v/>
      </c>
      <c r="GN73" s="49" t="str">
        <f t="shared" si="139"/>
        <v/>
      </c>
      <c r="GO73" s="49" t="str">
        <f t="shared" si="139"/>
        <v/>
      </c>
      <c r="GP73" s="49" t="str">
        <f t="shared" si="139"/>
        <v/>
      </c>
      <c r="GQ73" s="49" t="str">
        <f t="shared" si="139"/>
        <v/>
      </c>
      <c r="GR73" s="49" t="str">
        <f t="shared" si="139"/>
        <v/>
      </c>
      <c r="GS73" s="49" t="str">
        <f t="shared" si="140"/>
        <v/>
      </c>
      <c r="GT73" s="49" t="str">
        <f t="shared" si="140"/>
        <v/>
      </c>
      <c r="GU73" s="49" t="str">
        <f t="shared" si="140"/>
        <v/>
      </c>
      <c r="GV73" s="49" t="str">
        <f t="shared" si="140"/>
        <v/>
      </c>
      <c r="GW73" s="49" t="str">
        <f t="shared" si="140"/>
        <v/>
      </c>
      <c r="GX73" s="49" t="str">
        <f t="shared" si="140"/>
        <v/>
      </c>
      <c r="GY73" s="49" t="str">
        <f t="shared" si="140"/>
        <v/>
      </c>
      <c r="GZ73" s="49" t="str">
        <f t="shared" si="140"/>
        <v/>
      </c>
      <c r="HA73" s="49" t="str">
        <f t="shared" si="140"/>
        <v/>
      </c>
      <c r="HB73" s="49" t="str">
        <f t="shared" si="140"/>
        <v/>
      </c>
      <c r="HC73" s="49" t="str">
        <f t="shared" si="140"/>
        <v/>
      </c>
      <c r="HD73" s="49" t="str">
        <f t="shared" si="140"/>
        <v/>
      </c>
      <c r="HE73" s="49" t="str">
        <f t="shared" si="140"/>
        <v/>
      </c>
      <c r="HF73" s="49" t="str">
        <f t="shared" si="140"/>
        <v/>
      </c>
      <c r="HG73" s="49" t="str">
        <f t="shared" si="140"/>
        <v/>
      </c>
      <c r="HH73" s="49" t="str">
        <f t="shared" si="140"/>
        <v/>
      </c>
      <c r="HI73" s="49" t="str">
        <f t="shared" si="141"/>
        <v/>
      </c>
      <c r="HJ73" s="49" t="str">
        <f t="shared" si="141"/>
        <v/>
      </c>
      <c r="HK73" s="49" t="str">
        <f t="shared" si="141"/>
        <v/>
      </c>
      <c r="HL73" s="49" t="str">
        <f t="shared" si="141"/>
        <v/>
      </c>
      <c r="HM73" s="49" t="str">
        <f t="shared" si="111"/>
        <v/>
      </c>
      <c r="HN73" s="49" t="str">
        <f t="shared" si="111"/>
        <v/>
      </c>
      <c r="HO73" s="49" t="str">
        <f t="shared" si="111"/>
        <v/>
      </c>
      <c r="HP73" s="49" t="str">
        <f t="shared" si="77"/>
        <v/>
      </c>
      <c r="HQ73" s="49" t="str">
        <f t="shared" si="77"/>
        <v/>
      </c>
      <c r="HR73" s="49" t="str">
        <f t="shared" si="46"/>
        <v/>
      </c>
      <c r="HS73" s="49" t="str">
        <f t="shared" si="46"/>
        <v/>
      </c>
      <c r="HT73" s="49" t="str">
        <f t="shared" si="46"/>
        <v/>
      </c>
      <c r="HU73" s="49" t="str">
        <f t="shared" si="46"/>
        <v/>
      </c>
      <c r="HV73" s="49" t="str">
        <f t="shared" si="142"/>
        <v/>
      </c>
      <c r="HW73" s="169" t="e">
        <f t="shared" si="106"/>
        <v>#N/A</v>
      </c>
      <c r="HX73" s="169" t="e">
        <f t="shared" si="106"/>
        <v>#N/A</v>
      </c>
      <c r="HY73" s="169" t="e">
        <f t="shared" si="106"/>
        <v>#N/A</v>
      </c>
      <c r="HZ73" s="169" t="e">
        <f t="shared" si="106"/>
        <v>#N/A</v>
      </c>
      <c r="IA73" s="169" t="e">
        <f t="shared" si="138"/>
        <v>#N/A</v>
      </c>
      <c r="IB73" s="169" t="e">
        <f t="shared" si="138"/>
        <v>#N/A</v>
      </c>
      <c r="IC73" s="169" t="e">
        <f t="shared" si="138"/>
        <v>#N/A</v>
      </c>
      <c r="ID73" s="169" t="e">
        <f t="shared" si="138"/>
        <v>#N/A</v>
      </c>
      <c r="IE73" s="169" t="e">
        <f t="shared" si="138"/>
        <v>#N/A</v>
      </c>
      <c r="IF73" s="169" t="e">
        <f t="shared" si="138"/>
        <v>#N/A</v>
      </c>
      <c r="IG73" s="169" t="e">
        <f t="shared" si="138"/>
        <v>#N/A</v>
      </c>
      <c r="IH73" s="169" t="e">
        <f t="shared" si="138"/>
        <v>#N/A</v>
      </c>
      <c r="II73" s="169" t="e">
        <f t="shared" si="138"/>
        <v>#N/A</v>
      </c>
      <c r="IJ73" s="169" t="e">
        <f t="shared" si="138"/>
        <v>#N/A</v>
      </c>
      <c r="IK73" s="169" t="e">
        <f t="shared" si="138"/>
        <v>#N/A</v>
      </c>
      <c r="IL73" s="169" t="e">
        <f t="shared" si="138"/>
        <v>#N/A</v>
      </c>
      <c r="IM73" s="169" t="e">
        <f t="shared" si="138"/>
        <v>#N/A</v>
      </c>
      <c r="IN73" s="169" t="e">
        <f t="shared" si="138"/>
        <v>#N/A</v>
      </c>
      <c r="IO73" s="169" t="e">
        <f t="shared" si="138"/>
        <v>#N/A</v>
      </c>
      <c r="IP73" s="169" t="e">
        <f t="shared" si="143"/>
        <v>#N/A</v>
      </c>
      <c r="IQ73" s="169" t="e">
        <f t="shared" si="143"/>
        <v>#N/A</v>
      </c>
      <c r="IR73" s="169" t="e">
        <f t="shared" si="143"/>
        <v>#N/A</v>
      </c>
      <c r="IS73" s="169" t="e">
        <f t="shared" si="143"/>
        <v>#N/A</v>
      </c>
      <c r="IT73" s="169" t="e">
        <f t="shared" si="143"/>
        <v>#N/A</v>
      </c>
      <c r="IU73" s="169" t="e">
        <f t="shared" si="143"/>
        <v>#N/A</v>
      </c>
      <c r="IV73" s="169" t="e">
        <f t="shared" si="143"/>
        <v>#N/A</v>
      </c>
      <c r="IW73" s="169" t="e">
        <f t="shared" si="143"/>
        <v>#N/A</v>
      </c>
      <c r="IX73" s="169" t="e">
        <f t="shared" si="143"/>
        <v>#N/A</v>
      </c>
      <c r="IY73" s="169" t="e">
        <f t="shared" si="143"/>
        <v>#N/A</v>
      </c>
      <c r="IZ73" s="169" t="e">
        <f t="shared" si="143"/>
        <v>#N/A</v>
      </c>
      <c r="JA73" s="169" t="e">
        <f t="shared" si="143"/>
        <v>#N/A</v>
      </c>
      <c r="JB73" s="169" t="e">
        <f t="shared" si="143"/>
        <v>#N/A</v>
      </c>
      <c r="JC73" s="169" t="e">
        <f t="shared" si="143"/>
        <v>#N/A</v>
      </c>
      <c r="JD73" s="169" t="e">
        <f t="shared" si="143"/>
        <v>#N/A</v>
      </c>
      <c r="JE73" s="169" t="e">
        <f t="shared" si="153"/>
        <v>#N/A</v>
      </c>
      <c r="JF73" s="169" t="e">
        <f t="shared" si="153"/>
        <v>#N/A</v>
      </c>
      <c r="JG73" s="169" t="e">
        <f t="shared" si="153"/>
        <v>#N/A</v>
      </c>
      <c r="JH73" s="169" t="e">
        <f t="shared" si="153"/>
        <v>#N/A</v>
      </c>
      <c r="JI73" s="169" t="e">
        <f t="shared" si="153"/>
        <v>#N/A</v>
      </c>
      <c r="JJ73" s="169" t="e">
        <f t="shared" si="153"/>
        <v>#N/A</v>
      </c>
      <c r="JK73" s="169" t="e">
        <f t="shared" si="153"/>
        <v>#N/A</v>
      </c>
      <c r="JL73" s="169" t="e">
        <f t="shared" si="153"/>
        <v>#N/A</v>
      </c>
      <c r="JM73" s="169" t="e">
        <f t="shared" si="153"/>
        <v>#N/A</v>
      </c>
      <c r="JN73" s="169" t="e">
        <f t="shared" si="153"/>
        <v>#N/A</v>
      </c>
      <c r="JO73" s="169" t="e">
        <f t="shared" si="153"/>
        <v>#N/A</v>
      </c>
      <c r="JP73" s="169" t="e">
        <f t="shared" si="153"/>
        <v>#N/A</v>
      </c>
      <c r="JQ73" s="169" t="e">
        <f t="shared" si="153"/>
        <v>#N/A</v>
      </c>
      <c r="JR73" s="169" t="e">
        <f t="shared" si="153"/>
        <v>#N/A</v>
      </c>
      <c r="JS73" s="169" t="e">
        <f t="shared" si="153"/>
        <v>#N/A</v>
      </c>
      <c r="JT73" s="169" t="e">
        <f t="shared" si="144"/>
        <v>#N/A</v>
      </c>
      <c r="JU73" s="169" t="e">
        <f t="shared" si="144"/>
        <v>#N/A</v>
      </c>
      <c r="JV73" s="169" t="e">
        <f t="shared" si="144"/>
        <v>#N/A</v>
      </c>
      <c r="JW73" s="169" t="e">
        <f t="shared" si="144"/>
        <v>#N/A</v>
      </c>
      <c r="JX73" s="169" t="e">
        <f t="shared" si="144"/>
        <v>#N/A</v>
      </c>
      <c r="JY73" s="169" t="e">
        <f t="shared" si="144"/>
        <v>#N/A</v>
      </c>
      <c r="JZ73" s="169" t="e">
        <f t="shared" si="144"/>
        <v>#N/A</v>
      </c>
      <c r="KA73" s="169" t="e">
        <f t="shared" si="144"/>
        <v>#N/A</v>
      </c>
      <c r="KB73" s="169" t="e">
        <f t="shared" si="144"/>
        <v>#N/A</v>
      </c>
      <c r="KC73" s="169" t="e">
        <f t="shared" si="144"/>
        <v>#N/A</v>
      </c>
      <c r="KD73" s="169" t="e">
        <f t="shared" si="144"/>
        <v>#N/A</v>
      </c>
      <c r="KE73" s="169" t="e">
        <f t="shared" si="144"/>
        <v>#N/A</v>
      </c>
      <c r="KF73" s="169" t="e">
        <f t="shared" si="144"/>
        <v>#N/A</v>
      </c>
      <c r="KG73" s="169" t="e">
        <f t="shared" si="144"/>
        <v>#N/A</v>
      </c>
      <c r="KH73" s="169" t="e">
        <f t="shared" si="144"/>
        <v>#N/A</v>
      </c>
      <c r="KI73" s="169" t="e">
        <f t="shared" si="144"/>
        <v>#N/A</v>
      </c>
      <c r="KJ73" s="169" t="e">
        <f t="shared" si="154"/>
        <v>#N/A</v>
      </c>
      <c r="KK73" s="169" t="e">
        <f t="shared" si="154"/>
        <v>#N/A</v>
      </c>
      <c r="KL73" s="169" t="e">
        <f t="shared" si="154"/>
        <v>#N/A</v>
      </c>
      <c r="KM73" s="169" t="e">
        <f t="shared" si="154"/>
        <v>#N/A</v>
      </c>
      <c r="KN73" s="169" t="e">
        <f t="shared" si="154"/>
        <v>#N/A</v>
      </c>
      <c r="KO73" s="169" t="e">
        <f t="shared" si="154"/>
        <v>#N/A</v>
      </c>
      <c r="KP73" s="169" t="e">
        <f t="shared" si="154"/>
        <v>#N/A</v>
      </c>
      <c r="KQ73" s="169" t="e">
        <f t="shared" si="154"/>
        <v>#N/A</v>
      </c>
      <c r="KR73" s="169" t="e">
        <f t="shared" si="154"/>
        <v>#N/A</v>
      </c>
      <c r="KS73" s="169" t="e">
        <f t="shared" si="154"/>
        <v>#N/A</v>
      </c>
      <c r="KT73" s="169" t="e">
        <f t="shared" si="154"/>
        <v>#N/A</v>
      </c>
      <c r="KU73" s="169" t="e">
        <f t="shared" si="154"/>
        <v>#N/A</v>
      </c>
      <c r="KV73" s="169" t="e">
        <f t="shared" si="154"/>
        <v>#N/A</v>
      </c>
      <c r="KW73" s="169" t="e">
        <f t="shared" si="154"/>
        <v>#N/A</v>
      </c>
      <c r="KX73" s="169" t="e">
        <f t="shared" si="154"/>
        <v>#N/A</v>
      </c>
      <c r="KY73" s="169" t="e">
        <f t="shared" si="154"/>
        <v>#N/A</v>
      </c>
      <c r="KZ73" s="169" t="e">
        <f t="shared" si="145"/>
        <v>#N/A</v>
      </c>
      <c r="LA73" s="169" t="e">
        <f t="shared" si="145"/>
        <v>#N/A</v>
      </c>
      <c r="LB73" s="169" t="e">
        <f t="shared" si="145"/>
        <v>#N/A</v>
      </c>
      <c r="LC73" s="169" t="e">
        <f t="shared" si="145"/>
        <v>#N/A</v>
      </c>
      <c r="LD73" s="169" t="e">
        <f t="shared" si="145"/>
        <v>#N/A</v>
      </c>
      <c r="LE73" s="169" t="e">
        <f t="shared" si="145"/>
        <v>#N/A</v>
      </c>
      <c r="LF73" s="169" t="e">
        <f t="shared" si="145"/>
        <v>#N/A</v>
      </c>
      <c r="LG73" s="169" t="e">
        <f t="shared" si="145"/>
        <v>#N/A</v>
      </c>
      <c r="LH73" s="169" t="e">
        <f t="shared" si="145"/>
        <v>#N/A</v>
      </c>
      <c r="LI73" s="169" t="e">
        <f t="shared" si="145"/>
        <v>#N/A</v>
      </c>
      <c r="LJ73" s="169" t="e">
        <f t="shared" si="145"/>
        <v>#N/A</v>
      </c>
      <c r="LK73" s="169" t="e">
        <f t="shared" si="145"/>
        <v>#N/A</v>
      </c>
      <c r="LL73" s="169" t="e">
        <f t="shared" si="145"/>
        <v>#N/A</v>
      </c>
      <c r="LM73" s="169" t="e">
        <f t="shared" si="145"/>
        <v>#N/A</v>
      </c>
      <c r="LN73" s="169" t="e">
        <f t="shared" si="145"/>
        <v>#N/A</v>
      </c>
      <c r="LO73" s="169" t="e">
        <f t="shared" si="155"/>
        <v>#N/A</v>
      </c>
      <c r="LP73" s="169" t="e">
        <f t="shared" si="155"/>
        <v>#N/A</v>
      </c>
      <c r="LQ73" s="169" t="e">
        <f t="shared" si="156"/>
        <v>#N/A</v>
      </c>
      <c r="LR73" s="169" t="e">
        <f t="shared" si="156"/>
        <v>#N/A</v>
      </c>
      <c r="LS73" s="169" t="e">
        <f t="shared" si="156"/>
        <v>#N/A</v>
      </c>
      <c r="LT73" s="169" t="e">
        <f t="shared" si="156"/>
        <v>#N/A</v>
      </c>
      <c r="LU73" s="169" t="e">
        <f t="shared" si="156"/>
        <v>#N/A</v>
      </c>
      <c r="LV73" s="169" t="e">
        <f t="shared" si="156"/>
        <v>#N/A</v>
      </c>
      <c r="LW73" s="169" t="e">
        <f t="shared" si="156"/>
        <v>#N/A</v>
      </c>
      <c r="LX73" s="169" t="e">
        <f t="shared" si="156"/>
        <v>#N/A</v>
      </c>
      <c r="LY73" s="169" t="e">
        <f t="shared" si="156"/>
        <v>#N/A</v>
      </c>
      <c r="LZ73" s="169" t="e">
        <f t="shared" si="156"/>
        <v>#N/A</v>
      </c>
      <c r="MA73" s="169" t="e">
        <f t="shared" si="156"/>
        <v>#N/A</v>
      </c>
      <c r="MB73" s="169" t="e">
        <f t="shared" si="156"/>
        <v>#N/A</v>
      </c>
      <c r="MC73" s="169" t="e">
        <f t="shared" si="156"/>
        <v>#N/A</v>
      </c>
      <c r="MD73" s="169" t="e">
        <f t="shared" si="156"/>
        <v>#N/A</v>
      </c>
      <c r="ME73" s="169" t="e">
        <f t="shared" si="156"/>
        <v>#N/A</v>
      </c>
      <c r="MF73" s="169" t="e">
        <f t="shared" si="146"/>
        <v>#N/A</v>
      </c>
      <c r="MG73" s="169" t="e">
        <f t="shared" si="146"/>
        <v>#N/A</v>
      </c>
      <c r="MH73" s="169" t="e">
        <f t="shared" si="146"/>
        <v>#N/A</v>
      </c>
      <c r="MI73" s="169" t="e">
        <f t="shared" si="146"/>
        <v>#N/A</v>
      </c>
      <c r="MJ73" s="169" t="e">
        <f t="shared" si="146"/>
        <v>#N/A</v>
      </c>
      <c r="MK73" s="169" t="e">
        <f t="shared" si="146"/>
        <v>#N/A</v>
      </c>
      <c r="ML73" s="169" t="e">
        <f t="shared" si="146"/>
        <v>#N/A</v>
      </c>
      <c r="MM73" s="169" t="e">
        <f t="shared" si="146"/>
        <v>#N/A</v>
      </c>
      <c r="MN73" s="169" t="e">
        <f t="shared" si="146"/>
        <v>#N/A</v>
      </c>
      <c r="MO73" s="169" t="e">
        <f t="shared" si="146"/>
        <v>#N/A</v>
      </c>
      <c r="MP73" s="169" t="e">
        <f t="shared" si="146"/>
        <v>#N/A</v>
      </c>
      <c r="MQ73" s="169" t="e">
        <f t="shared" si="146"/>
        <v>#N/A</v>
      </c>
      <c r="MR73" s="169" t="e">
        <f t="shared" si="146"/>
        <v>#N/A</v>
      </c>
      <c r="MS73" s="169" t="e">
        <f t="shared" si="146"/>
        <v>#N/A</v>
      </c>
      <c r="MT73" s="169" t="e">
        <f t="shared" si="146"/>
        <v>#N/A</v>
      </c>
      <c r="MU73" s="169" t="e">
        <f t="shared" si="146"/>
        <v>#N/A</v>
      </c>
      <c r="MV73" s="169" t="e">
        <f t="shared" si="157"/>
        <v>#N/A</v>
      </c>
      <c r="MW73" s="169" t="e">
        <f t="shared" si="157"/>
        <v>#N/A</v>
      </c>
      <c r="MX73" s="169" t="e">
        <f t="shared" si="157"/>
        <v>#N/A</v>
      </c>
      <c r="MY73" s="169" t="e">
        <f t="shared" si="157"/>
        <v>#N/A</v>
      </c>
      <c r="MZ73" s="169" t="e">
        <f t="shared" si="157"/>
        <v>#N/A</v>
      </c>
      <c r="NA73" s="169" t="e">
        <f t="shared" si="157"/>
        <v>#N/A</v>
      </c>
      <c r="NB73" s="169" t="e">
        <f t="shared" si="157"/>
        <v>#N/A</v>
      </c>
      <c r="NC73" s="169" t="e">
        <f t="shared" si="157"/>
        <v>#N/A</v>
      </c>
      <c r="ND73" s="169" t="e">
        <f t="shared" si="157"/>
        <v>#N/A</v>
      </c>
      <c r="NE73" s="169" t="e">
        <f t="shared" si="157"/>
        <v>#N/A</v>
      </c>
      <c r="NF73" s="169" t="e">
        <f t="shared" si="157"/>
        <v>#N/A</v>
      </c>
      <c r="NG73" s="169" t="e">
        <f t="shared" si="157"/>
        <v>#N/A</v>
      </c>
      <c r="NH73" s="169" t="e">
        <f t="shared" si="157"/>
        <v>#N/A</v>
      </c>
      <c r="NI73" s="169" t="e">
        <f t="shared" si="157"/>
        <v>#N/A</v>
      </c>
      <c r="NJ73" s="169" t="e">
        <f t="shared" si="157"/>
        <v>#N/A</v>
      </c>
      <c r="NK73" s="169" t="e">
        <f t="shared" si="157"/>
        <v>#N/A</v>
      </c>
      <c r="NL73" s="169" t="e">
        <f t="shared" si="147"/>
        <v>#N/A</v>
      </c>
      <c r="NM73" s="169" t="e">
        <f t="shared" si="147"/>
        <v>#N/A</v>
      </c>
      <c r="NN73" s="169" t="e">
        <f t="shared" si="147"/>
        <v>#N/A</v>
      </c>
      <c r="NO73" s="169" t="e">
        <f t="shared" si="147"/>
        <v>#N/A</v>
      </c>
      <c r="NP73" s="169" t="e">
        <f t="shared" si="147"/>
        <v>#N/A</v>
      </c>
      <c r="NQ73" s="169" t="e">
        <f t="shared" si="147"/>
        <v>#N/A</v>
      </c>
      <c r="NR73" s="169" t="e">
        <f t="shared" si="147"/>
        <v>#N/A</v>
      </c>
      <c r="NS73" s="169" t="e">
        <f t="shared" si="147"/>
        <v>#N/A</v>
      </c>
      <c r="NT73" s="169" t="e">
        <f t="shared" si="147"/>
        <v>#N/A</v>
      </c>
      <c r="NU73" s="169" t="e">
        <f t="shared" si="147"/>
        <v>#N/A</v>
      </c>
      <c r="NV73" s="169" t="e">
        <f t="shared" si="147"/>
        <v>#N/A</v>
      </c>
      <c r="NW73" s="169" t="e">
        <f t="shared" si="147"/>
        <v>#N/A</v>
      </c>
      <c r="NX73" s="169" t="e">
        <f t="shared" si="147"/>
        <v>#N/A</v>
      </c>
      <c r="NY73" s="169" t="e">
        <f t="shared" si="147"/>
        <v>#N/A</v>
      </c>
      <c r="NZ73" s="169" t="e">
        <f t="shared" si="147"/>
        <v>#N/A</v>
      </c>
      <c r="OA73" s="169" t="e">
        <f t="shared" si="158"/>
        <v>#N/A</v>
      </c>
      <c r="OB73" s="169" t="e">
        <f t="shared" si="158"/>
        <v>#N/A</v>
      </c>
      <c r="OC73" s="169" t="e">
        <f t="shared" si="159"/>
        <v>#N/A</v>
      </c>
      <c r="OD73" s="169" t="e">
        <f t="shared" si="159"/>
        <v>#N/A</v>
      </c>
      <c r="OE73" s="169" t="e">
        <f t="shared" si="159"/>
        <v>#N/A</v>
      </c>
      <c r="OF73" s="169" t="e">
        <f t="shared" si="159"/>
        <v>#N/A</v>
      </c>
      <c r="OG73" s="169" t="e">
        <f t="shared" si="159"/>
        <v>#N/A</v>
      </c>
      <c r="OH73" s="169" t="e">
        <f t="shared" si="159"/>
        <v>#N/A</v>
      </c>
      <c r="OI73" s="169" t="e">
        <f t="shared" si="159"/>
        <v>#N/A</v>
      </c>
      <c r="OJ73" s="169" t="e">
        <f t="shared" si="159"/>
        <v>#N/A</v>
      </c>
      <c r="OK73" s="169" t="e">
        <f t="shared" si="159"/>
        <v>#N/A</v>
      </c>
      <c r="OL73" s="169" t="e">
        <f t="shared" si="159"/>
        <v>#N/A</v>
      </c>
      <c r="OM73" s="169" t="e">
        <f t="shared" si="159"/>
        <v>#N/A</v>
      </c>
      <c r="ON73" s="169" t="e">
        <f t="shared" si="159"/>
        <v>#N/A</v>
      </c>
      <c r="OO73" s="169" t="e">
        <f t="shared" si="159"/>
        <v>#N/A</v>
      </c>
      <c r="OP73" s="169" t="e">
        <f t="shared" si="159"/>
        <v>#N/A</v>
      </c>
      <c r="OQ73" s="169" t="e">
        <f t="shared" si="159"/>
        <v>#N/A</v>
      </c>
      <c r="OR73" s="169" t="e">
        <f t="shared" si="148"/>
        <v>#N/A</v>
      </c>
      <c r="OS73" s="169" t="e">
        <f t="shared" si="148"/>
        <v>#N/A</v>
      </c>
      <c r="OT73" s="169" t="e">
        <f t="shared" si="148"/>
        <v>#N/A</v>
      </c>
      <c r="OU73" s="169" t="e">
        <f t="shared" si="148"/>
        <v>#N/A</v>
      </c>
      <c r="OV73" s="169" t="e">
        <f t="shared" si="148"/>
        <v>#N/A</v>
      </c>
      <c r="OW73" s="169" t="e">
        <f t="shared" si="148"/>
        <v>#N/A</v>
      </c>
      <c r="OX73" s="169" t="e">
        <f t="shared" si="148"/>
        <v>#N/A</v>
      </c>
      <c r="OY73" s="169" t="e">
        <f t="shared" si="148"/>
        <v>#N/A</v>
      </c>
      <c r="OZ73" s="169" t="e">
        <f t="shared" si="148"/>
        <v>#N/A</v>
      </c>
      <c r="PA73" s="169" t="e">
        <f t="shared" si="148"/>
        <v>#N/A</v>
      </c>
      <c r="PB73" s="169" t="e">
        <f t="shared" si="148"/>
        <v>#N/A</v>
      </c>
      <c r="PC73" s="169" t="e">
        <f t="shared" si="148"/>
        <v>#N/A</v>
      </c>
      <c r="PD73" s="169" t="e">
        <f t="shared" si="148"/>
        <v>#N/A</v>
      </c>
      <c r="PE73" s="169" t="e">
        <f t="shared" si="148"/>
        <v>#N/A</v>
      </c>
      <c r="PF73" s="169" t="e">
        <f t="shared" si="148"/>
        <v>#N/A</v>
      </c>
      <c r="PG73" s="169" t="e">
        <f t="shared" si="148"/>
        <v>#N/A</v>
      </c>
      <c r="PH73" s="169" t="e">
        <f t="shared" si="160"/>
        <v>#N/A</v>
      </c>
      <c r="PI73" s="169" t="e">
        <f t="shared" si="160"/>
        <v>#N/A</v>
      </c>
      <c r="PJ73" s="169" t="e">
        <f t="shared" si="160"/>
        <v>#N/A</v>
      </c>
      <c r="PK73" s="169" t="e">
        <f t="shared" si="160"/>
        <v>#N/A</v>
      </c>
      <c r="PL73" s="169" t="e">
        <f t="shared" si="160"/>
        <v>#N/A</v>
      </c>
      <c r="PM73" s="169" t="e">
        <f t="shared" si="160"/>
        <v>#N/A</v>
      </c>
      <c r="PN73" s="169" t="e">
        <f t="shared" si="160"/>
        <v>#N/A</v>
      </c>
      <c r="PO73" s="169" t="e">
        <f t="shared" si="160"/>
        <v>#N/A</v>
      </c>
    </row>
    <row r="74" spans="1:431" hidden="1" x14ac:dyDescent="0.75">
      <c r="A74" s="390"/>
      <c r="B74" s="396" t="str">
        <f>IF($R74="","",ROUND(_xlfn.NORM.INV(ABS(VLOOKUP($T$1,VLookups!$A$43:$B$44,2,FALSE)-B$2),$N74,$R74),0))</f>
        <v/>
      </c>
      <c r="C74" s="403" t="str">
        <f t="shared" si="161"/>
        <v/>
      </c>
      <c r="D74" s="404" t="str">
        <f t="shared" si="162"/>
        <v/>
      </c>
      <c r="E74" s="109"/>
      <c r="F74" s="117"/>
      <c r="G74" s="122" t="str">
        <f t="shared" si="163"/>
        <v/>
      </c>
      <c r="H74" s="95"/>
      <c r="I74" s="122" t="str">
        <f t="shared" si="164"/>
        <v/>
      </c>
      <c r="J74" s="117"/>
      <c r="K74" s="110"/>
      <c r="L74" s="124" t="str">
        <f t="shared" si="149"/>
        <v/>
      </c>
      <c r="M74" s="124" t="str">
        <f t="shared" si="150"/>
        <v/>
      </c>
      <c r="N74" s="73" t="str">
        <f t="shared" si="165"/>
        <v/>
      </c>
      <c r="O74" s="23"/>
      <c r="P74" s="57"/>
      <c r="Q74" s="280"/>
      <c r="R74" s="74" t="str">
        <f>IF(AND(G74&gt;0,H74&gt;0,I74&gt;0),IF(ISBLANK(Q74),IF(ISBLANK(O74),"",(I74-G74)*VLOOKUP(O74,VLookups!$A$4:$B$13,2,FALSE)),Q74),"")</f>
        <v/>
      </c>
      <c r="S74" s="75" t="str">
        <f t="shared" si="151"/>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6"/>
        <v/>
      </c>
      <c r="AD74" s="49" t="str">
        <f t="shared" si="179"/>
        <v/>
      </c>
      <c r="AE74" s="49" t="str">
        <f t="shared" si="179"/>
        <v/>
      </c>
      <c r="AF74" s="49" t="str">
        <f t="shared" si="179"/>
        <v/>
      </c>
      <c r="AG74" s="49" t="str">
        <f t="shared" si="179"/>
        <v/>
      </c>
      <c r="AH74" s="49" t="str">
        <f t="shared" si="179"/>
        <v/>
      </c>
      <c r="AI74" s="49" t="str">
        <f t="shared" si="179"/>
        <v/>
      </c>
      <c r="AJ74" s="49" t="str">
        <f t="shared" si="179"/>
        <v/>
      </c>
      <c r="AK74" s="49" t="str">
        <f t="shared" si="179"/>
        <v/>
      </c>
      <c r="AL74" s="49" t="str">
        <f t="shared" si="179"/>
        <v/>
      </c>
      <c r="AM74" s="49" t="str">
        <f t="shared" si="179"/>
        <v/>
      </c>
      <c r="AN74" s="49" t="str">
        <f t="shared" si="179"/>
        <v/>
      </c>
      <c r="AO74" s="49" t="str">
        <f t="shared" si="179"/>
        <v/>
      </c>
      <c r="AP74" s="49" t="str">
        <f t="shared" si="179"/>
        <v/>
      </c>
      <c r="AQ74" s="49" t="str">
        <f t="shared" si="179"/>
        <v/>
      </c>
      <c r="AR74" s="49" t="str">
        <f t="shared" si="179"/>
        <v/>
      </c>
      <c r="AS74" s="49" t="str">
        <f t="shared" si="179"/>
        <v/>
      </c>
      <c r="AT74" s="49" t="str">
        <f t="shared" si="173"/>
        <v/>
      </c>
      <c r="AU74" s="49" t="str">
        <f t="shared" si="173"/>
        <v/>
      </c>
      <c r="AV74" s="49" t="str">
        <f t="shared" si="173"/>
        <v/>
      </c>
      <c r="AW74" s="49" t="str">
        <f t="shared" si="173"/>
        <v/>
      </c>
      <c r="AX74" s="49" t="str">
        <f t="shared" si="173"/>
        <v/>
      </c>
      <c r="AY74" s="49" t="str">
        <f t="shared" si="173"/>
        <v/>
      </c>
      <c r="AZ74" s="49" t="str">
        <f t="shared" si="173"/>
        <v/>
      </c>
      <c r="BA74" s="49" t="str">
        <f t="shared" si="173"/>
        <v/>
      </c>
      <c r="BB74" s="49" t="str">
        <f t="shared" si="173"/>
        <v/>
      </c>
      <c r="BC74" s="49" t="str">
        <f t="shared" si="173"/>
        <v/>
      </c>
      <c r="BD74" s="49" t="str">
        <f t="shared" si="173"/>
        <v/>
      </c>
      <c r="BE74" s="49" t="str">
        <f t="shared" si="173"/>
        <v/>
      </c>
      <c r="BF74" s="49" t="str">
        <f t="shared" si="173"/>
        <v/>
      </c>
      <c r="BG74" s="49" t="str">
        <f t="shared" si="173"/>
        <v/>
      </c>
      <c r="BH74" s="49" t="str">
        <f t="shared" si="173"/>
        <v/>
      </c>
      <c r="BI74" s="49" t="str">
        <f t="shared" si="174"/>
        <v/>
      </c>
      <c r="BJ74" s="49" t="str">
        <f t="shared" si="174"/>
        <v/>
      </c>
      <c r="BK74" s="49" t="str">
        <f t="shared" si="174"/>
        <v/>
      </c>
      <c r="BL74" s="49" t="str">
        <f t="shared" si="174"/>
        <v/>
      </c>
      <c r="BM74" s="49" t="str">
        <f t="shared" si="174"/>
        <v/>
      </c>
      <c r="BN74" s="49" t="str">
        <f t="shared" si="174"/>
        <v/>
      </c>
      <c r="BO74" s="49" t="str">
        <f t="shared" si="174"/>
        <v/>
      </c>
      <c r="BP74" s="49" t="str">
        <f t="shared" si="174"/>
        <v/>
      </c>
      <c r="BQ74" s="49" t="str">
        <f t="shared" si="174"/>
        <v/>
      </c>
      <c r="BR74" s="49" t="str">
        <f t="shared" si="174"/>
        <v/>
      </c>
      <c r="BS74" s="49" t="str">
        <f t="shared" si="174"/>
        <v/>
      </c>
      <c r="BT74" s="49" t="str">
        <f t="shared" si="174"/>
        <v/>
      </c>
      <c r="BU74" s="49" t="str">
        <f t="shared" si="174"/>
        <v/>
      </c>
      <c r="BV74" s="49" t="str">
        <f t="shared" si="174"/>
        <v/>
      </c>
      <c r="BW74" s="49" t="str">
        <f t="shared" si="174"/>
        <v/>
      </c>
      <c r="BX74" s="49" t="str">
        <f t="shared" si="174"/>
        <v/>
      </c>
      <c r="BY74" s="49" t="str">
        <f t="shared" si="170"/>
        <v/>
      </c>
      <c r="BZ74" s="49" t="str">
        <f t="shared" si="170"/>
        <v/>
      </c>
      <c r="CA74" s="49" t="str">
        <f t="shared" si="170"/>
        <v/>
      </c>
      <c r="CB74" s="49" t="str">
        <f t="shared" si="170"/>
        <v/>
      </c>
      <c r="CC74" s="49" t="str">
        <f t="shared" si="170"/>
        <v/>
      </c>
      <c r="CD74" s="49" t="str">
        <f t="shared" si="170"/>
        <v/>
      </c>
      <c r="CE74" s="49" t="str">
        <f t="shared" si="170"/>
        <v/>
      </c>
      <c r="CF74" s="49" t="str">
        <f t="shared" si="170"/>
        <v/>
      </c>
      <c r="CG74" s="49" t="str">
        <f t="shared" si="170"/>
        <v/>
      </c>
      <c r="CH74" s="49" t="str">
        <f t="shared" si="170"/>
        <v/>
      </c>
      <c r="CI74" s="49" t="str">
        <f t="shared" si="170"/>
        <v/>
      </c>
      <c r="CJ74" s="49" t="str">
        <f t="shared" si="170"/>
        <v/>
      </c>
      <c r="CK74" s="49" t="str">
        <f t="shared" si="170"/>
        <v/>
      </c>
      <c r="CL74" s="49" t="str">
        <f t="shared" si="170"/>
        <v/>
      </c>
      <c r="CM74" s="49" t="str">
        <f t="shared" si="170"/>
        <v/>
      </c>
      <c r="CN74" s="49" t="str">
        <f t="shared" si="175"/>
        <v/>
      </c>
      <c r="CO74" s="49" t="str">
        <f t="shared" si="175"/>
        <v/>
      </c>
      <c r="CP74" s="49" t="str">
        <f t="shared" si="175"/>
        <v/>
      </c>
      <c r="CQ74" s="49" t="str">
        <f t="shared" si="175"/>
        <v/>
      </c>
      <c r="CR74" s="49" t="str">
        <f t="shared" si="175"/>
        <v/>
      </c>
      <c r="CS74" s="49" t="str">
        <f t="shared" si="175"/>
        <v/>
      </c>
      <c r="CT74" s="49" t="str">
        <f t="shared" si="175"/>
        <v/>
      </c>
      <c r="CU74" s="49" t="str">
        <f t="shared" si="175"/>
        <v/>
      </c>
      <c r="CV74" s="49" t="str">
        <f t="shared" si="175"/>
        <v/>
      </c>
      <c r="CW74" s="49" t="str">
        <f t="shared" si="175"/>
        <v/>
      </c>
      <c r="CX74" s="49" t="str">
        <f t="shared" si="175"/>
        <v/>
      </c>
      <c r="CY74" s="49" t="str">
        <f t="shared" si="175"/>
        <v/>
      </c>
      <c r="CZ74" s="49" t="str">
        <f t="shared" si="175"/>
        <v/>
      </c>
      <c r="DA74" s="49" t="str">
        <f t="shared" si="175"/>
        <v/>
      </c>
      <c r="DB74" s="49" t="str">
        <f t="shared" si="175"/>
        <v/>
      </c>
      <c r="DC74" s="49" t="str">
        <f t="shared" si="175"/>
        <v/>
      </c>
      <c r="DD74" s="49" t="str">
        <f t="shared" si="171"/>
        <v/>
      </c>
      <c r="DE74" s="49" t="str">
        <f t="shared" si="171"/>
        <v/>
      </c>
      <c r="DF74" s="49" t="str">
        <f t="shared" si="171"/>
        <v/>
      </c>
      <c r="DG74" s="49" t="str">
        <f t="shared" si="171"/>
        <v/>
      </c>
      <c r="DH74" s="49" t="str">
        <f t="shared" si="171"/>
        <v/>
      </c>
      <c r="DI74" s="49" t="str">
        <f t="shared" si="171"/>
        <v/>
      </c>
      <c r="DJ74" s="49" t="str">
        <f t="shared" si="171"/>
        <v/>
      </c>
      <c r="DK74" s="49" t="str">
        <f t="shared" si="171"/>
        <v/>
      </c>
      <c r="DL74" s="49" t="str">
        <f t="shared" si="171"/>
        <v/>
      </c>
      <c r="DM74" s="49" t="str">
        <f t="shared" si="171"/>
        <v/>
      </c>
      <c r="DN74" s="49" t="str">
        <f t="shared" si="171"/>
        <v/>
      </c>
      <c r="DO74" s="49" t="str">
        <f t="shared" si="171"/>
        <v/>
      </c>
      <c r="DP74" s="49" t="str">
        <f t="shared" si="171"/>
        <v/>
      </c>
      <c r="DQ74" s="49" t="str">
        <f t="shared" si="171"/>
        <v/>
      </c>
      <c r="DR74" s="49" t="str">
        <f t="shared" si="171"/>
        <v/>
      </c>
      <c r="DS74" s="49" t="str">
        <f t="shared" si="176"/>
        <v/>
      </c>
      <c r="DT74" s="49" t="str">
        <f t="shared" si="176"/>
        <v/>
      </c>
      <c r="DU74" s="49" t="str">
        <f t="shared" si="176"/>
        <v/>
      </c>
      <c r="DV74" s="49" t="str">
        <f t="shared" si="176"/>
        <v/>
      </c>
      <c r="DW74" s="49" t="str">
        <f t="shared" si="176"/>
        <v/>
      </c>
      <c r="DX74" s="49" t="str">
        <f t="shared" si="176"/>
        <v/>
      </c>
      <c r="DY74" s="49" t="str">
        <f t="shared" si="176"/>
        <v/>
      </c>
      <c r="DZ74" s="183" t="str">
        <f t="shared" si="167"/>
        <v/>
      </c>
      <c r="EA74" s="49" t="str">
        <f t="shared" si="169"/>
        <v/>
      </c>
      <c r="EB74" s="49" t="str">
        <f t="shared" si="169"/>
        <v/>
      </c>
      <c r="EC74" s="49" t="str">
        <f t="shared" si="169"/>
        <v/>
      </c>
      <c r="ED74" s="49" t="str">
        <f t="shared" si="169"/>
        <v/>
      </c>
      <c r="EE74" s="49" t="str">
        <f t="shared" si="169"/>
        <v/>
      </c>
      <c r="EF74" s="49" t="str">
        <f t="shared" si="169"/>
        <v/>
      </c>
      <c r="EG74" s="49" t="str">
        <f t="shared" si="169"/>
        <v/>
      </c>
      <c r="EH74" s="49" t="str">
        <f t="shared" si="169"/>
        <v/>
      </c>
      <c r="EI74" s="49" t="str">
        <f t="shared" si="169"/>
        <v/>
      </c>
      <c r="EJ74" s="49" t="str">
        <f t="shared" si="169"/>
        <v/>
      </c>
      <c r="EK74" s="49" t="str">
        <f t="shared" si="169"/>
        <v/>
      </c>
      <c r="EL74" s="49" t="str">
        <f t="shared" si="169"/>
        <v/>
      </c>
      <c r="EM74" s="49" t="str">
        <f t="shared" si="169"/>
        <v/>
      </c>
      <c r="EN74" s="49" t="str">
        <f t="shared" si="169"/>
        <v/>
      </c>
      <c r="EO74" s="49" t="str">
        <f t="shared" si="169"/>
        <v/>
      </c>
      <c r="EP74" s="49" t="str">
        <f t="shared" si="168"/>
        <v/>
      </c>
      <c r="EQ74" s="49" t="str">
        <f t="shared" si="168"/>
        <v/>
      </c>
      <c r="ER74" s="49" t="str">
        <f t="shared" si="168"/>
        <v/>
      </c>
      <c r="ES74" s="49" t="str">
        <f t="shared" si="168"/>
        <v/>
      </c>
      <c r="ET74" s="49" t="str">
        <f t="shared" si="177"/>
        <v/>
      </c>
      <c r="EU74" s="49" t="str">
        <f t="shared" si="177"/>
        <v/>
      </c>
      <c r="EV74" s="49" t="str">
        <f t="shared" si="177"/>
        <v/>
      </c>
      <c r="EW74" s="49" t="str">
        <f t="shared" si="177"/>
        <v/>
      </c>
      <c r="EX74" s="49" t="str">
        <f t="shared" si="177"/>
        <v/>
      </c>
      <c r="EY74" s="49" t="str">
        <f t="shared" si="177"/>
        <v/>
      </c>
      <c r="EZ74" s="49" t="str">
        <f t="shared" si="177"/>
        <v/>
      </c>
      <c r="FA74" s="49" t="str">
        <f t="shared" si="177"/>
        <v/>
      </c>
      <c r="FB74" s="49" t="str">
        <f t="shared" si="177"/>
        <v/>
      </c>
      <c r="FC74" s="49" t="str">
        <f t="shared" si="177"/>
        <v/>
      </c>
      <c r="FD74" s="49" t="str">
        <f t="shared" si="177"/>
        <v/>
      </c>
      <c r="FE74" s="49" t="str">
        <f t="shared" si="128"/>
        <v/>
      </c>
      <c r="FF74" s="49" t="str">
        <f t="shared" si="128"/>
        <v/>
      </c>
      <c r="FG74" s="49" t="str">
        <f t="shared" si="128"/>
        <v/>
      </c>
      <c r="FH74" s="49" t="str">
        <f t="shared" si="128"/>
        <v/>
      </c>
      <c r="FI74" s="49" t="str">
        <f t="shared" si="128"/>
        <v/>
      </c>
      <c r="FJ74" s="49" t="str">
        <f t="shared" si="128"/>
        <v/>
      </c>
      <c r="FK74" s="49" t="str">
        <f t="shared" si="128"/>
        <v/>
      </c>
      <c r="FL74" s="49" t="str">
        <f t="shared" si="128"/>
        <v/>
      </c>
      <c r="FM74" s="49" t="str">
        <f t="shared" si="128"/>
        <v/>
      </c>
      <c r="FN74" s="49" t="str">
        <f t="shared" si="128"/>
        <v/>
      </c>
      <c r="FO74" s="49" t="str">
        <f t="shared" si="128"/>
        <v/>
      </c>
      <c r="FP74" s="49" t="str">
        <f t="shared" si="128"/>
        <v/>
      </c>
      <c r="FQ74" s="49" t="str">
        <f t="shared" si="128"/>
        <v/>
      </c>
      <c r="FR74" s="49" t="str">
        <f t="shared" si="128"/>
        <v/>
      </c>
      <c r="FS74" s="49" t="str">
        <f t="shared" si="128"/>
        <v/>
      </c>
      <c r="FT74" s="49" t="str">
        <f t="shared" si="128"/>
        <v/>
      </c>
      <c r="FU74" s="49" t="str">
        <f t="shared" si="178"/>
        <v/>
      </c>
      <c r="FV74" s="49" t="str">
        <f t="shared" si="152"/>
        <v/>
      </c>
      <c r="FW74" s="49" t="str">
        <f t="shared" si="152"/>
        <v/>
      </c>
      <c r="FX74" s="49" t="str">
        <f t="shared" si="152"/>
        <v/>
      </c>
      <c r="FY74" s="49" t="str">
        <f t="shared" si="152"/>
        <v/>
      </c>
      <c r="FZ74" s="49" t="str">
        <f t="shared" si="152"/>
        <v/>
      </c>
      <c r="GA74" s="49" t="str">
        <f t="shared" si="152"/>
        <v/>
      </c>
      <c r="GB74" s="49" t="str">
        <f t="shared" si="152"/>
        <v/>
      </c>
      <c r="GC74" s="49" t="str">
        <f t="shared" si="139"/>
        <v/>
      </c>
      <c r="GD74" s="49" t="str">
        <f t="shared" si="139"/>
        <v/>
      </c>
      <c r="GE74" s="49" t="str">
        <f t="shared" si="139"/>
        <v/>
      </c>
      <c r="GF74" s="49" t="str">
        <f t="shared" si="139"/>
        <v/>
      </c>
      <c r="GG74" s="49" t="str">
        <f t="shared" si="139"/>
        <v/>
      </c>
      <c r="GH74" s="49" t="str">
        <f t="shared" si="139"/>
        <v/>
      </c>
      <c r="GI74" s="49" t="str">
        <f t="shared" si="139"/>
        <v/>
      </c>
      <c r="GJ74" s="49" t="str">
        <f t="shared" si="139"/>
        <v/>
      </c>
      <c r="GK74" s="49" t="str">
        <f t="shared" si="139"/>
        <v/>
      </c>
      <c r="GL74" s="49" t="str">
        <f t="shared" si="139"/>
        <v/>
      </c>
      <c r="GM74" s="49" t="str">
        <f t="shared" si="139"/>
        <v/>
      </c>
      <c r="GN74" s="49" t="str">
        <f t="shared" si="139"/>
        <v/>
      </c>
      <c r="GO74" s="49" t="str">
        <f t="shared" si="139"/>
        <v/>
      </c>
      <c r="GP74" s="49" t="str">
        <f t="shared" si="139"/>
        <v/>
      </c>
      <c r="GQ74" s="49" t="str">
        <f t="shared" si="139"/>
        <v/>
      </c>
      <c r="GR74" s="49" t="str">
        <f t="shared" si="139"/>
        <v/>
      </c>
      <c r="GS74" s="49" t="str">
        <f t="shared" si="140"/>
        <v/>
      </c>
      <c r="GT74" s="49" t="str">
        <f t="shared" si="140"/>
        <v/>
      </c>
      <c r="GU74" s="49" t="str">
        <f t="shared" si="140"/>
        <v/>
      </c>
      <c r="GV74" s="49" t="str">
        <f t="shared" si="140"/>
        <v/>
      </c>
      <c r="GW74" s="49" t="str">
        <f t="shared" si="140"/>
        <v/>
      </c>
      <c r="GX74" s="49" t="str">
        <f t="shared" si="140"/>
        <v/>
      </c>
      <c r="GY74" s="49" t="str">
        <f t="shared" si="140"/>
        <v/>
      </c>
      <c r="GZ74" s="49" t="str">
        <f t="shared" si="140"/>
        <v/>
      </c>
      <c r="HA74" s="49" t="str">
        <f t="shared" si="140"/>
        <v/>
      </c>
      <c r="HB74" s="49" t="str">
        <f t="shared" si="140"/>
        <v/>
      </c>
      <c r="HC74" s="49" t="str">
        <f t="shared" si="140"/>
        <v/>
      </c>
      <c r="HD74" s="49" t="str">
        <f t="shared" si="140"/>
        <v/>
      </c>
      <c r="HE74" s="49" t="str">
        <f t="shared" si="140"/>
        <v/>
      </c>
      <c r="HF74" s="49" t="str">
        <f t="shared" si="140"/>
        <v/>
      </c>
      <c r="HG74" s="49" t="str">
        <f t="shared" si="140"/>
        <v/>
      </c>
      <c r="HH74" s="49" t="str">
        <f t="shared" si="140"/>
        <v/>
      </c>
      <c r="HI74" s="49" t="str">
        <f t="shared" si="141"/>
        <v/>
      </c>
      <c r="HJ74" s="49" t="str">
        <f t="shared" si="141"/>
        <v/>
      </c>
      <c r="HK74" s="49" t="str">
        <f t="shared" si="141"/>
        <v/>
      </c>
      <c r="HL74" s="49" t="str">
        <f t="shared" si="141"/>
        <v/>
      </c>
      <c r="HM74" s="49" t="str">
        <f t="shared" si="111"/>
        <v/>
      </c>
      <c r="HN74" s="49" t="str">
        <f t="shared" si="111"/>
        <v/>
      </c>
      <c r="HO74" s="49" t="str">
        <f t="shared" si="111"/>
        <v/>
      </c>
      <c r="HP74" s="49" t="str">
        <f t="shared" si="77"/>
        <v/>
      </c>
      <c r="HQ74" s="49" t="str">
        <f t="shared" si="77"/>
        <v/>
      </c>
      <c r="HR74" s="49" t="str">
        <f t="shared" si="46"/>
        <v/>
      </c>
      <c r="HS74" s="49" t="str">
        <f t="shared" si="46"/>
        <v/>
      </c>
      <c r="HT74" s="49" t="str">
        <f t="shared" si="46"/>
        <v/>
      </c>
      <c r="HU74" s="49" t="str">
        <f t="shared" si="46"/>
        <v/>
      </c>
      <c r="HV74" s="49" t="str">
        <f t="shared" si="142"/>
        <v/>
      </c>
      <c r="HW74" s="169" t="e">
        <f t="shared" si="106"/>
        <v>#N/A</v>
      </c>
      <c r="HX74" s="169" t="e">
        <f t="shared" si="106"/>
        <v>#N/A</v>
      </c>
      <c r="HY74" s="169" t="e">
        <f t="shared" si="106"/>
        <v>#N/A</v>
      </c>
      <c r="HZ74" s="169" t="e">
        <f t="shared" si="106"/>
        <v>#N/A</v>
      </c>
      <c r="IA74" s="169" t="e">
        <f t="shared" si="138"/>
        <v>#N/A</v>
      </c>
      <c r="IB74" s="169" t="e">
        <f t="shared" si="138"/>
        <v>#N/A</v>
      </c>
      <c r="IC74" s="169" t="e">
        <f t="shared" si="138"/>
        <v>#N/A</v>
      </c>
      <c r="ID74" s="169" t="e">
        <f t="shared" si="138"/>
        <v>#N/A</v>
      </c>
      <c r="IE74" s="169" t="e">
        <f t="shared" si="138"/>
        <v>#N/A</v>
      </c>
      <c r="IF74" s="169" t="e">
        <f t="shared" si="138"/>
        <v>#N/A</v>
      </c>
      <c r="IG74" s="169" t="e">
        <f t="shared" si="138"/>
        <v>#N/A</v>
      </c>
      <c r="IH74" s="169" t="e">
        <f t="shared" si="138"/>
        <v>#N/A</v>
      </c>
      <c r="II74" s="169" t="e">
        <f t="shared" si="138"/>
        <v>#N/A</v>
      </c>
      <c r="IJ74" s="169" t="e">
        <f t="shared" si="138"/>
        <v>#N/A</v>
      </c>
      <c r="IK74" s="169" t="e">
        <f t="shared" si="138"/>
        <v>#N/A</v>
      </c>
      <c r="IL74" s="169" t="e">
        <f t="shared" si="138"/>
        <v>#N/A</v>
      </c>
      <c r="IM74" s="169" t="e">
        <f t="shared" si="138"/>
        <v>#N/A</v>
      </c>
      <c r="IN74" s="169" t="e">
        <f t="shared" si="138"/>
        <v>#N/A</v>
      </c>
      <c r="IO74" s="169" t="e">
        <f t="shared" si="138"/>
        <v>#N/A</v>
      </c>
      <c r="IP74" s="169" t="e">
        <f t="shared" si="143"/>
        <v>#N/A</v>
      </c>
      <c r="IQ74" s="169" t="e">
        <f t="shared" si="143"/>
        <v>#N/A</v>
      </c>
      <c r="IR74" s="169" t="e">
        <f t="shared" si="143"/>
        <v>#N/A</v>
      </c>
      <c r="IS74" s="169" t="e">
        <f t="shared" si="143"/>
        <v>#N/A</v>
      </c>
      <c r="IT74" s="169" t="e">
        <f t="shared" si="143"/>
        <v>#N/A</v>
      </c>
      <c r="IU74" s="169" t="e">
        <f t="shared" si="143"/>
        <v>#N/A</v>
      </c>
      <c r="IV74" s="169" t="e">
        <f t="shared" si="143"/>
        <v>#N/A</v>
      </c>
      <c r="IW74" s="169" t="e">
        <f t="shared" si="143"/>
        <v>#N/A</v>
      </c>
      <c r="IX74" s="169" t="e">
        <f t="shared" si="143"/>
        <v>#N/A</v>
      </c>
      <c r="IY74" s="169" t="e">
        <f t="shared" si="143"/>
        <v>#N/A</v>
      </c>
      <c r="IZ74" s="169" t="e">
        <f t="shared" si="143"/>
        <v>#N/A</v>
      </c>
      <c r="JA74" s="169" t="e">
        <f t="shared" si="143"/>
        <v>#N/A</v>
      </c>
      <c r="JB74" s="169" t="e">
        <f t="shared" si="143"/>
        <v>#N/A</v>
      </c>
      <c r="JC74" s="169" t="e">
        <f t="shared" si="143"/>
        <v>#N/A</v>
      </c>
      <c r="JD74" s="169" t="e">
        <f t="shared" si="143"/>
        <v>#N/A</v>
      </c>
      <c r="JE74" s="169" t="e">
        <f t="shared" si="153"/>
        <v>#N/A</v>
      </c>
      <c r="JF74" s="169" t="e">
        <f t="shared" si="153"/>
        <v>#N/A</v>
      </c>
      <c r="JG74" s="169" t="e">
        <f t="shared" si="153"/>
        <v>#N/A</v>
      </c>
      <c r="JH74" s="169" t="e">
        <f t="shared" si="153"/>
        <v>#N/A</v>
      </c>
      <c r="JI74" s="169" t="e">
        <f t="shared" si="153"/>
        <v>#N/A</v>
      </c>
      <c r="JJ74" s="169" t="e">
        <f t="shared" si="153"/>
        <v>#N/A</v>
      </c>
      <c r="JK74" s="169" t="e">
        <f t="shared" si="153"/>
        <v>#N/A</v>
      </c>
      <c r="JL74" s="169" t="e">
        <f t="shared" si="153"/>
        <v>#N/A</v>
      </c>
      <c r="JM74" s="169" t="e">
        <f t="shared" si="153"/>
        <v>#N/A</v>
      </c>
      <c r="JN74" s="169" t="e">
        <f t="shared" si="153"/>
        <v>#N/A</v>
      </c>
      <c r="JO74" s="169" t="e">
        <f t="shared" si="153"/>
        <v>#N/A</v>
      </c>
      <c r="JP74" s="169" t="e">
        <f t="shared" si="153"/>
        <v>#N/A</v>
      </c>
      <c r="JQ74" s="169" t="e">
        <f t="shared" si="153"/>
        <v>#N/A</v>
      </c>
      <c r="JR74" s="169" t="e">
        <f t="shared" si="153"/>
        <v>#N/A</v>
      </c>
      <c r="JS74" s="169" t="e">
        <f t="shared" si="153"/>
        <v>#N/A</v>
      </c>
      <c r="JT74" s="169" t="e">
        <f t="shared" si="144"/>
        <v>#N/A</v>
      </c>
      <c r="JU74" s="169" t="e">
        <f t="shared" si="144"/>
        <v>#N/A</v>
      </c>
      <c r="JV74" s="169" t="e">
        <f t="shared" si="144"/>
        <v>#N/A</v>
      </c>
      <c r="JW74" s="169" t="e">
        <f t="shared" si="144"/>
        <v>#N/A</v>
      </c>
      <c r="JX74" s="169" t="e">
        <f t="shared" si="144"/>
        <v>#N/A</v>
      </c>
      <c r="JY74" s="169" t="e">
        <f t="shared" si="144"/>
        <v>#N/A</v>
      </c>
      <c r="JZ74" s="169" t="e">
        <f t="shared" si="144"/>
        <v>#N/A</v>
      </c>
      <c r="KA74" s="169" t="e">
        <f t="shared" si="144"/>
        <v>#N/A</v>
      </c>
      <c r="KB74" s="169" t="e">
        <f t="shared" si="144"/>
        <v>#N/A</v>
      </c>
      <c r="KC74" s="169" t="e">
        <f t="shared" si="144"/>
        <v>#N/A</v>
      </c>
      <c r="KD74" s="169" t="e">
        <f t="shared" si="144"/>
        <v>#N/A</v>
      </c>
      <c r="KE74" s="169" t="e">
        <f t="shared" si="144"/>
        <v>#N/A</v>
      </c>
      <c r="KF74" s="169" t="e">
        <f t="shared" si="144"/>
        <v>#N/A</v>
      </c>
      <c r="KG74" s="169" t="e">
        <f t="shared" si="144"/>
        <v>#N/A</v>
      </c>
      <c r="KH74" s="169" t="e">
        <f t="shared" si="144"/>
        <v>#N/A</v>
      </c>
      <c r="KI74" s="169" t="e">
        <f t="shared" si="144"/>
        <v>#N/A</v>
      </c>
      <c r="KJ74" s="169" t="e">
        <f t="shared" si="154"/>
        <v>#N/A</v>
      </c>
      <c r="KK74" s="169" t="e">
        <f t="shared" si="154"/>
        <v>#N/A</v>
      </c>
      <c r="KL74" s="169" t="e">
        <f t="shared" si="154"/>
        <v>#N/A</v>
      </c>
      <c r="KM74" s="169" t="e">
        <f t="shared" si="154"/>
        <v>#N/A</v>
      </c>
      <c r="KN74" s="169" t="e">
        <f t="shared" si="154"/>
        <v>#N/A</v>
      </c>
      <c r="KO74" s="169" t="e">
        <f t="shared" si="154"/>
        <v>#N/A</v>
      </c>
      <c r="KP74" s="169" t="e">
        <f t="shared" si="154"/>
        <v>#N/A</v>
      </c>
      <c r="KQ74" s="169" t="e">
        <f t="shared" si="154"/>
        <v>#N/A</v>
      </c>
      <c r="KR74" s="169" t="e">
        <f t="shared" si="154"/>
        <v>#N/A</v>
      </c>
      <c r="KS74" s="169" t="e">
        <f t="shared" si="154"/>
        <v>#N/A</v>
      </c>
      <c r="KT74" s="169" t="e">
        <f t="shared" si="154"/>
        <v>#N/A</v>
      </c>
      <c r="KU74" s="169" t="e">
        <f t="shared" si="154"/>
        <v>#N/A</v>
      </c>
      <c r="KV74" s="169" t="e">
        <f t="shared" si="154"/>
        <v>#N/A</v>
      </c>
      <c r="KW74" s="169" t="e">
        <f t="shared" si="154"/>
        <v>#N/A</v>
      </c>
      <c r="KX74" s="169" t="e">
        <f t="shared" si="154"/>
        <v>#N/A</v>
      </c>
      <c r="KY74" s="169" t="e">
        <f t="shared" si="154"/>
        <v>#N/A</v>
      </c>
      <c r="KZ74" s="169" t="e">
        <f t="shared" si="145"/>
        <v>#N/A</v>
      </c>
      <c r="LA74" s="169" t="e">
        <f t="shared" si="145"/>
        <v>#N/A</v>
      </c>
      <c r="LB74" s="169" t="e">
        <f t="shared" si="145"/>
        <v>#N/A</v>
      </c>
      <c r="LC74" s="169" t="e">
        <f t="shared" si="145"/>
        <v>#N/A</v>
      </c>
      <c r="LD74" s="169" t="e">
        <f t="shared" si="145"/>
        <v>#N/A</v>
      </c>
      <c r="LE74" s="169" t="e">
        <f t="shared" si="145"/>
        <v>#N/A</v>
      </c>
      <c r="LF74" s="169" t="e">
        <f t="shared" si="145"/>
        <v>#N/A</v>
      </c>
      <c r="LG74" s="169" t="e">
        <f t="shared" si="145"/>
        <v>#N/A</v>
      </c>
      <c r="LH74" s="169" t="e">
        <f t="shared" si="145"/>
        <v>#N/A</v>
      </c>
      <c r="LI74" s="169" t="e">
        <f t="shared" si="145"/>
        <v>#N/A</v>
      </c>
      <c r="LJ74" s="169" t="e">
        <f t="shared" si="145"/>
        <v>#N/A</v>
      </c>
      <c r="LK74" s="169" t="e">
        <f t="shared" si="145"/>
        <v>#N/A</v>
      </c>
      <c r="LL74" s="169" t="e">
        <f t="shared" si="145"/>
        <v>#N/A</v>
      </c>
      <c r="LM74" s="169" t="e">
        <f t="shared" si="145"/>
        <v>#N/A</v>
      </c>
      <c r="LN74" s="169" t="e">
        <f t="shared" si="145"/>
        <v>#N/A</v>
      </c>
      <c r="LO74" s="169" t="e">
        <f t="shared" si="155"/>
        <v>#N/A</v>
      </c>
      <c r="LP74" s="169" t="e">
        <f t="shared" si="155"/>
        <v>#N/A</v>
      </c>
      <c r="LQ74" s="169" t="e">
        <f t="shared" si="156"/>
        <v>#N/A</v>
      </c>
      <c r="LR74" s="169" t="e">
        <f t="shared" si="156"/>
        <v>#N/A</v>
      </c>
      <c r="LS74" s="169" t="e">
        <f t="shared" si="156"/>
        <v>#N/A</v>
      </c>
      <c r="LT74" s="169" t="e">
        <f t="shared" si="156"/>
        <v>#N/A</v>
      </c>
      <c r="LU74" s="169" t="e">
        <f t="shared" si="156"/>
        <v>#N/A</v>
      </c>
      <c r="LV74" s="169" t="e">
        <f t="shared" si="156"/>
        <v>#N/A</v>
      </c>
      <c r="LW74" s="169" t="e">
        <f t="shared" si="156"/>
        <v>#N/A</v>
      </c>
      <c r="LX74" s="169" t="e">
        <f t="shared" si="156"/>
        <v>#N/A</v>
      </c>
      <c r="LY74" s="169" t="e">
        <f t="shared" si="156"/>
        <v>#N/A</v>
      </c>
      <c r="LZ74" s="169" t="e">
        <f t="shared" si="156"/>
        <v>#N/A</v>
      </c>
      <c r="MA74" s="169" t="e">
        <f t="shared" si="156"/>
        <v>#N/A</v>
      </c>
      <c r="MB74" s="169" t="e">
        <f t="shared" si="156"/>
        <v>#N/A</v>
      </c>
      <c r="MC74" s="169" t="e">
        <f t="shared" si="156"/>
        <v>#N/A</v>
      </c>
      <c r="MD74" s="169" t="e">
        <f t="shared" si="156"/>
        <v>#N/A</v>
      </c>
      <c r="ME74" s="169" t="e">
        <f t="shared" si="156"/>
        <v>#N/A</v>
      </c>
      <c r="MF74" s="169" t="e">
        <f t="shared" si="146"/>
        <v>#N/A</v>
      </c>
      <c r="MG74" s="169" t="e">
        <f t="shared" si="146"/>
        <v>#N/A</v>
      </c>
      <c r="MH74" s="169" t="e">
        <f t="shared" si="146"/>
        <v>#N/A</v>
      </c>
      <c r="MI74" s="169" t="e">
        <f t="shared" si="146"/>
        <v>#N/A</v>
      </c>
      <c r="MJ74" s="169" t="e">
        <f t="shared" si="146"/>
        <v>#N/A</v>
      </c>
      <c r="MK74" s="169" t="e">
        <f t="shared" si="146"/>
        <v>#N/A</v>
      </c>
      <c r="ML74" s="169" t="e">
        <f t="shared" si="146"/>
        <v>#N/A</v>
      </c>
      <c r="MM74" s="169" t="e">
        <f t="shared" si="146"/>
        <v>#N/A</v>
      </c>
      <c r="MN74" s="169" t="e">
        <f t="shared" si="146"/>
        <v>#N/A</v>
      </c>
      <c r="MO74" s="169" t="e">
        <f t="shared" si="146"/>
        <v>#N/A</v>
      </c>
      <c r="MP74" s="169" t="e">
        <f t="shared" si="146"/>
        <v>#N/A</v>
      </c>
      <c r="MQ74" s="169" t="e">
        <f t="shared" si="146"/>
        <v>#N/A</v>
      </c>
      <c r="MR74" s="169" t="e">
        <f t="shared" si="146"/>
        <v>#N/A</v>
      </c>
      <c r="MS74" s="169" t="e">
        <f t="shared" si="146"/>
        <v>#N/A</v>
      </c>
      <c r="MT74" s="169" t="e">
        <f t="shared" si="146"/>
        <v>#N/A</v>
      </c>
      <c r="MU74" s="169" t="e">
        <f t="shared" si="146"/>
        <v>#N/A</v>
      </c>
      <c r="MV74" s="169" t="e">
        <f t="shared" si="157"/>
        <v>#N/A</v>
      </c>
      <c r="MW74" s="169" t="e">
        <f t="shared" si="157"/>
        <v>#N/A</v>
      </c>
      <c r="MX74" s="169" t="e">
        <f t="shared" si="157"/>
        <v>#N/A</v>
      </c>
      <c r="MY74" s="169" t="e">
        <f t="shared" si="157"/>
        <v>#N/A</v>
      </c>
      <c r="MZ74" s="169" t="e">
        <f t="shared" si="157"/>
        <v>#N/A</v>
      </c>
      <c r="NA74" s="169" t="e">
        <f t="shared" si="157"/>
        <v>#N/A</v>
      </c>
      <c r="NB74" s="169" t="e">
        <f t="shared" si="157"/>
        <v>#N/A</v>
      </c>
      <c r="NC74" s="169" t="e">
        <f t="shared" si="157"/>
        <v>#N/A</v>
      </c>
      <c r="ND74" s="169" t="e">
        <f t="shared" si="157"/>
        <v>#N/A</v>
      </c>
      <c r="NE74" s="169" t="e">
        <f t="shared" si="157"/>
        <v>#N/A</v>
      </c>
      <c r="NF74" s="169" t="e">
        <f t="shared" si="157"/>
        <v>#N/A</v>
      </c>
      <c r="NG74" s="169" t="e">
        <f t="shared" si="157"/>
        <v>#N/A</v>
      </c>
      <c r="NH74" s="169" t="e">
        <f t="shared" si="157"/>
        <v>#N/A</v>
      </c>
      <c r="NI74" s="169" t="e">
        <f t="shared" si="157"/>
        <v>#N/A</v>
      </c>
      <c r="NJ74" s="169" t="e">
        <f t="shared" si="157"/>
        <v>#N/A</v>
      </c>
      <c r="NK74" s="169" t="e">
        <f t="shared" si="157"/>
        <v>#N/A</v>
      </c>
      <c r="NL74" s="169" t="e">
        <f t="shared" si="147"/>
        <v>#N/A</v>
      </c>
      <c r="NM74" s="169" t="e">
        <f t="shared" si="147"/>
        <v>#N/A</v>
      </c>
      <c r="NN74" s="169" t="e">
        <f t="shared" si="147"/>
        <v>#N/A</v>
      </c>
      <c r="NO74" s="169" t="e">
        <f t="shared" si="147"/>
        <v>#N/A</v>
      </c>
      <c r="NP74" s="169" t="e">
        <f t="shared" si="147"/>
        <v>#N/A</v>
      </c>
      <c r="NQ74" s="169" t="e">
        <f t="shared" si="147"/>
        <v>#N/A</v>
      </c>
      <c r="NR74" s="169" t="e">
        <f t="shared" si="147"/>
        <v>#N/A</v>
      </c>
      <c r="NS74" s="169" t="e">
        <f t="shared" si="147"/>
        <v>#N/A</v>
      </c>
      <c r="NT74" s="169" t="e">
        <f t="shared" si="147"/>
        <v>#N/A</v>
      </c>
      <c r="NU74" s="169" t="e">
        <f t="shared" si="147"/>
        <v>#N/A</v>
      </c>
      <c r="NV74" s="169" t="e">
        <f t="shared" si="147"/>
        <v>#N/A</v>
      </c>
      <c r="NW74" s="169" t="e">
        <f t="shared" si="147"/>
        <v>#N/A</v>
      </c>
      <c r="NX74" s="169" t="e">
        <f t="shared" si="147"/>
        <v>#N/A</v>
      </c>
      <c r="NY74" s="169" t="e">
        <f t="shared" si="147"/>
        <v>#N/A</v>
      </c>
      <c r="NZ74" s="169" t="e">
        <f t="shared" si="147"/>
        <v>#N/A</v>
      </c>
      <c r="OA74" s="169" t="e">
        <f t="shared" si="158"/>
        <v>#N/A</v>
      </c>
      <c r="OB74" s="169" t="e">
        <f t="shared" si="158"/>
        <v>#N/A</v>
      </c>
      <c r="OC74" s="169" t="e">
        <f t="shared" si="159"/>
        <v>#N/A</v>
      </c>
      <c r="OD74" s="169" t="e">
        <f t="shared" si="159"/>
        <v>#N/A</v>
      </c>
      <c r="OE74" s="169" t="e">
        <f t="shared" si="159"/>
        <v>#N/A</v>
      </c>
      <c r="OF74" s="169" t="e">
        <f t="shared" si="159"/>
        <v>#N/A</v>
      </c>
      <c r="OG74" s="169" t="e">
        <f t="shared" si="159"/>
        <v>#N/A</v>
      </c>
      <c r="OH74" s="169" t="e">
        <f t="shared" si="159"/>
        <v>#N/A</v>
      </c>
      <c r="OI74" s="169" t="e">
        <f t="shared" si="159"/>
        <v>#N/A</v>
      </c>
      <c r="OJ74" s="169" t="e">
        <f t="shared" si="159"/>
        <v>#N/A</v>
      </c>
      <c r="OK74" s="169" t="e">
        <f t="shared" si="159"/>
        <v>#N/A</v>
      </c>
      <c r="OL74" s="169" t="e">
        <f t="shared" si="159"/>
        <v>#N/A</v>
      </c>
      <c r="OM74" s="169" t="e">
        <f t="shared" si="159"/>
        <v>#N/A</v>
      </c>
      <c r="ON74" s="169" t="e">
        <f t="shared" si="159"/>
        <v>#N/A</v>
      </c>
      <c r="OO74" s="169" t="e">
        <f t="shared" si="159"/>
        <v>#N/A</v>
      </c>
      <c r="OP74" s="169" t="e">
        <f t="shared" si="159"/>
        <v>#N/A</v>
      </c>
      <c r="OQ74" s="169" t="e">
        <f t="shared" si="159"/>
        <v>#N/A</v>
      </c>
      <c r="OR74" s="169" t="e">
        <f t="shared" si="148"/>
        <v>#N/A</v>
      </c>
      <c r="OS74" s="169" t="e">
        <f t="shared" si="148"/>
        <v>#N/A</v>
      </c>
      <c r="OT74" s="169" t="e">
        <f t="shared" si="148"/>
        <v>#N/A</v>
      </c>
      <c r="OU74" s="169" t="e">
        <f t="shared" si="148"/>
        <v>#N/A</v>
      </c>
      <c r="OV74" s="169" t="e">
        <f t="shared" si="148"/>
        <v>#N/A</v>
      </c>
      <c r="OW74" s="169" t="e">
        <f t="shared" si="148"/>
        <v>#N/A</v>
      </c>
      <c r="OX74" s="169" t="e">
        <f t="shared" si="148"/>
        <v>#N/A</v>
      </c>
      <c r="OY74" s="169" t="e">
        <f t="shared" si="148"/>
        <v>#N/A</v>
      </c>
      <c r="OZ74" s="169" t="e">
        <f t="shared" si="148"/>
        <v>#N/A</v>
      </c>
      <c r="PA74" s="169" t="e">
        <f t="shared" si="148"/>
        <v>#N/A</v>
      </c>
      <c r="PB74" s="169" t="e">
        <f t="shared" si="148"/>
        <v>#N/A</v>
      </c>
      <c r="PC74" s="169" t="e">
        <f t="shared" si="148"/>
        <v>#N/A</v>
      </c>
      <c r="PD74" s="169" t="e">
        <f t="shared" si="148"/>
        <v>#N/A</v>
      </c>
      <c r="PE74" s="169" t="e">
        <f t="shared" si="148"/>
        <v>#N/A</v>
      </c>
      <c r="PF74" s="169" t="e">
        <f t="shared" si="148"/>
        <v>#N/A</v>
      </c>
      <c r="PG74" s="169" t="e">
        <f t="shared" si="148"/>
        <v>#N/A</v>
      </c>
      <c r="PH74" s="169" t="e">
        <f t="shared" si="160"/>
        <v>#N/A</v>
      </c>
      <c r="PI74" s="169" t="e">
        <f t="shared" si="160"/>
        <v>#N/A</v>
      </c>
      <c r="PJ74" s="169" t="e">
        <f t="shared" si="160"/>
        <v>#N/A</v>
      </c>
      <c r="PK74" s="169" t="e">
        <f t="shared" si="160"/>
        <v>#N/A</v>
      </c>
      <c r="PL74" s="169" t="e">
        <f t="shared" si="160"/>
        <v>#N/A</v>
      </c>
      <c r="PM74" s="169" t="e">
        <f t="shared" si="160"/>
        <v>#N/A</v>
      </c>
      <c r="PN74" s="169" t="e">
        <f t="shared" si="160"/>
        <v>#N/A</v>
      </c>
      <c r="PO74" s="169" t="e">
        <f t="shared" si="160"/>
        <v>#N/A</v>
      </c>
    </row>
    <row r="75" spans="1:431" hidden="1" x14ac:dyDescent="0.75">
      <c r="A75" s="390"/>
      <c r="B75" s="396" t="str">
        <f>IF($R75="","",ROUND(_xlfn.NORM.INV(ABS(VLOOKUP($T$1,VLookups!$A$43:$B$44,2,FALSE)-B$2),$N75,$R75),0))</f>
        <v/>
      </c>
      <c r="C75" s="403" t="str">
        <f t="shared" si="161"/>
        <v/>
      </c>
      <c r="D75" s="404" t="str">
        <f t="shared" si="162"/>
        <v/>
      </c>
      <c r="E75" s="109"/>
      <c r="F75" s="117"/>
      <c r="G75" s="122" t="str">
        <f t="shared" si="163"/>
        <v/>
      </c>
      <c r="H75" s="95"/>
      <c r="I75" s="122" t="str">
        <f t="shared" si="164"/>
        <v/>
      </c>
      <c r="J75" s="117"/>
      <c r="K75" s="110"/>
      <c r="L75" s="124" t="str">
        <f t="shared" si="149"/>
        <v/>
      </c>
      <c r="M75" s="124" t="str">
        <f t="shared" si="150"/>
        <v/>
      </c>
      <c r="N75" s="73" t="str">
        <f t="shared" si="165"/>
        <v/>
      </c>
      <c r="O75" s="23"/>
      <c r="P75" s="57"/>
      <c r="Q75" s="280"/>
      <c r="R75" s="74" t="str">
        <f>IF(AND(G75&gt;0,H75&gt;0,I75&gt;0),IF(ISBLANK(Q75),IF(ISBLANK(O75),"",(I75-G75)*VLOOKUP(O75,VLookups!$A$4:$B$13,2,FALSE)),Q75),"")</f>
        <v/>
      </c>
      <c r="S75" s="75" t="str">
        <f t="shared" si="151"/>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6"/>
        <v/>
      </c>
      <c r="AD75" s="49" t="str">
        <f t="shared" si="179"/>
        <v/>
      </c>
      <c r="AE75" s="49" t="str">
        <f t="shared" si="179"/>
        <v/>
      </c>
      <c r="AF75" s="49" t="str">
        <f t="shared" si="179"/>
        <v/>
      </c>
      <c r="AG75" s="49" t="str">
        <f t="shared" si="179"/>
        <v/>
      </c>
      <c r="AH75" s="49" t="str">
        <f t="shared" si="179"/>
        <v/>
      </c>
      <c r="AI75" s="49" t="str">
        <f t="shared" si="179"/>
        <v/>
      </c>
      <c r="AJ75" s="49" t="str">
        <f t="shared" si="179"/>
        <v/>
      </c>
      <c r="AK75" s="49" t="str">
        <f t="shared" si="179"/>
        <v/>
      </c>
      <c r="AL75" s="49" t="str">
        <f t="shared" si="179"/>
        <v/>
      </c>
      <c r="AM75" s="49" t="str">
        <f t="shared" si="179"/>
        <v/>
      </c>
      <c r="AN75" s="49" t="str">
        <f t="shared" si="179"/>
        <v/>
      </c>
      <c r="AO75" s="49" t="str">
        <f t="shared" si="179"/>
        <v/>
      </c>
      <c r="AP75" s="49" t="str">
        <f t="shared" si="179"/>
        <v/>
      </c>
      <c r="AQ75" s="49" t="str">
        <f t="shared" si="179"/>
        <v/>
      </c>
      <c r="AR75" s="49" t="str">
        <f t="shared" si="179"/>
        <v/>
      </c>
      <c r="AS75" s="49" t="str">
        <f t="shared" si="179"/>
        <v/>
      </c>
      <c r="AT75" s="49" t="str">
        <f t="shared" si="173"/>
        <v/>
      </c>
      <c r="AU75" s="49" t="str">
        <f t="shared" si="173"/>
        <v/>
      </c>
      <c r="AV75" s="49" t="str">
        <f t="shared" si="173"/>
        <v/>
      </c>
      <c r="AW75" s="49" t="str">
        <f t="shared" si="173"/>
        <v/>
      </c>
      <c r="AX75" s="49" t="str">
        <f t="shared" si="173"/>
        <v/>
      </c>
      <c r="AY75" s="49" t="str">
        <f t="shared" si="173"/>
        <v/>
      </c>
      <c r="AZ75" s="49" t="str">
        <f t="shared" si="173"/>
        <v/>
      </c>
      <c r="BA75" s="49" t="str">
        <f t="shared" si="173"/>
        <v/>
      </c>
      <c r="BB75" s="49" t="str">
        <f t="shared" si="173"/>
        <v/>
      </c>
      <c r="BC75" s="49" t="str">
        <f t="shared" si="173"/>
        <v/>
      </c>
      <c r="BD75" s="49" t="str">
        <f t="shared" si="173"/>
        <v/>
      </c>
      <c r="BE75" s="49" t="str">
        <f t="shared" si="173"/>
        <v/>
      </c>
      <c r="BF75" s="49" t="str">
        <f t="shared" si="173"/>
        <v/>
      </c>
      <c r="BG75" s="49" t="str">
        <f t="shared" si="173"/>
        <v/>
      </c>
      <c r="BH75" s="49" t="str">
        <f t="shared" si="173"/>
        <v/>
      </c>
      <c r="BI75" s="49" t="str">
        <f t="shared" si="174"/>
        <v/>
      </c>
      <c r="BJ75" s="49" t="str">
        <f t="shared" si="174"/>
        <v/>
      </c>
      <c r="BK75" s="49" t="str">
        <f t="shared" si="174"/>
        <v/>
      </c>
      <c r="BL75" s="49" t="str">
        <f t="shared" si="174"/>
        <v/>
      </c>
      <c r="BM75" s="49" t="str">
        <f t="shared" si="174"/>
        <v/>
      </c>
      <c r="BN75" s="49" t="str">
        <f t="shared" si="174"/>
        <v/>
      </c>
      <c r="BO75" s="49" t="str">
        <f t="shared" si="174"/>
        <v/>
      </c>
      <c r="BP75" s="49" t="str">
        <f t="shared" si="174"/>
        <v/>
      </c>
      <c r="BQ75" s="49" t="str">
        <f t="shared" si="174"/>
        <v/>
      </c>
      <c r="BR75" s="49" t="str">
        <f t="shared" si="174"/>
        <v/>
      </c>
      <c r="BS75" s="49" t="str">
        <f t="shared" si="174"/>
        <v/>
      </c>
      <c r="BT75" s="49" t="str">
        <f t="shared" si="174"/>
        <v/>
      </c>
      <c r="BU75" s="49" t="str">
        <f t="shared" si="174"/>
        <v/>
      </c>
      <c r="BV75" s="49" t="str">
        <f t="shared" si="174"/>
        <v/>
      </c>
      <c r="BW75" s="49" t="str">
        <f t="shared" si="174"/>
        <v/>
      </c>
      <c r="BX75" s="49" t="str">
        <f t="shared" si="174"/>
        <v/>
      </c>
      <c r="BY75" s="49" t="str">
        <f t="shared" si="170"/>
        <v/>
      </c>
      <c r="BZ75" s="49" t="str">
        <f t="shared" si="170"/>
        <v/>
      </c>
      <c r="CA75" s="49" t="str">
        <f t="shared" si="170"/>
        <v/>
      </c>
      <c r="CB75" s="49" t="str">
        <f t="shared" si="170"/>
        <v/>
      </c>
      <c r="CC75" s="49" t="str">
        <f t="shared" si="170"/>
        <v/>
      </c>
      <c r="CD75" s="49" t="str">
        <f t="shared" si="170"/>
        <v/>
      </c>
      <c r="CE75" s="49" t="str">
        <f t="shared" si="170"/>
        <v/>
      </c>
      <c r="CF75" s="49" t="str">
        <f t="shared" si="170"/>
        <v/>
      </c>
      <c r="CG75" s="49" t="str">
        <f t="shared" si="170"/>
        <v/>
      </c>
      <c r="CH75" s="49" t="str">
        <f t="shared" si="170"/>
        <v/>
      </c>
      <c r="CI75" s="49" t="str">
        <f t="shared" si="170"/>
        <v/>
      </c>
      <c r="CJ75" s="49" t="str">
        <f t="shared" si="170"/>
        <v/>
      </c>
      <c r="CK75" s="49" t="str">
        <f t="shared" si="170"/>
        <v/>
      </c>
      <c r="CL75" s="49" t="str">
        <f t="shared" si="170"/>
        <v/>
      </c>
      <c r="CM75" s="49" t="str">
        <f t="shared" si="170"/>
        <v/>
      </c>
      <c r="CN75" s="49" t="str">
        <f t="shared" si="175"/>
        <v/>
      </c>
      <c r="CO75" s="49" t="str">
        <f t="shared" si="175"/>
        <v/>
      </c>
      <c r="CP75" s="49" t="str">
        <f t="shared" si="175"/>
        <v/>
      </c>
      <c r="CQ75" s="49" t="str">
        <f t="shared" si="175"/>
        <v/>
      </c>
      <c r="CR75" s="49" t="str">
        <f t="shared" si="175"/>
        <v/>
      </c>
      <c r="CS75" s="49" t="str">
        <f t="shared" si="175"/>
        <v/>
      </c>
      <c r="CT75" s="49" t="str">
        <f t="shared" si="175"/>
        <v/>
      </c>
      <c r="CU75" s="49" t="str">
        <f t="shared" si="175"/>
        <v/>
      </c>
      <c r="CV75" s="49" t="str">
        <f t="shared" si="175"/>
        <v/>
      </c>
      <c r="CW75" s="49" t="str">
        <f t="shared" si="175"/>
        <v/>
      </c>
      <c r="CX75" s="49" t="str">
        <f t="shared" si="175"/>
        <v/>
      </c>
      <c r="CY75" s="49" t="str">
        <f t="shared" si="175"/>
        <v/>
      </c>
      <c r="CZ75" s="49" t="str">
        <f t="shared" si="175"/>
        <v/>
      </c>
      <c r="DA75" s="49" t="str">
        <f t="shared" si="175"/>
        <v/>
      </c>
      <c r="DB75" s="49" t="str">
        <f t="shared" si="175"/>
        <v/>
      </c>
      <c r="DC75" s="49" t="str">
        <f t="shared" si="175"/>
        <v/>
      </c>
      <c r="DD75" s="49" t="str">
        <f t="shared" si="171"/>
        <v/>
      </c>
      <c r="DE75" s="49" t="str">
        <f t="shared" si="171"/>
        <v/>
      </c>
      <c r="DF75" s="49" t="str">
        <f t="shared" si="171"/>
        <v/>
      </c>
      <c r="DG75" s="49" t="str">
        <f t="shared" si="171"/>
        <v/>
      </c>
      <c r="DH75" s="49" t="str">
        <f t="shared" si="171"/>
        <v/>
      </c>
      <c r="DI75" s="49" t="str">
        <f t="shared" si="171"/>
        <v/>
      </c>
      <c r="DJ75" s="49" t="str">
        <f t="shared" si="171"/>
        <v/>
      </c>
      <c r="DK75" s="49" t="str">
        <f t="shared" si="171"/>
        <v/>
      </c>
      <c r="DL75" s="49" t="str">
        <f t="shared" si="171"/>
        <v/>
      </c>
      <c r="DM75" s="49" t="str">
        <f t="shared" si="171"/>
        <v/>
      </c>
      <c r="DN75" s="49" t="str">
        <f t="shared" si="171"/>
        <v/>
      </c>
      <c r="DO75" s="49" t="str">
        <f t="shared" si="171"/>
        <v/>
      </c>
      <c r="DP75" s="49" t="str">
        <f t="shared" si="171"/>
        <v/>
      </c>
      <c r="DQ75" s="49" t="str">
        <f t="shared" si="171"/>
        <v/>
      </c>
      <c r="DR75" s="49" t="str">
        <f t="shared" si="171"/>
        <v/>
      </c>
      <c r="DS75" s="49" t="str">
        <f t="shared" si="176"/>
        <v/>
      </c>
      <c r="DT75" s="49" t="str">
        <f t="shared" si="176"/>
        <v/>
      </c>
      <c r="DU75" s="49" t="str">
        <f t="shared" si="176"/>
        <v/>
      </c>
      <c r="DV75" s="49" t="str">
        <f t="shared" si="176"/>
        <v/>
      </c>
      <c r="DW75" s="49" t="str">
        <f t="shared" si="176"/>
        <v/>
      </c>
      <c r="DX75" s="49" t="str">
        <f t="shared" si="176"/>
        <v/>
      </c>
      <c r="DY75" s="49" t="str">
        <f t="shared" si="176"/>
        <v/>
      </c>
      <c r="DZ75" s="183" t="str">
        <f t="shared" si="167"/>
        <v/>
      </c>
      <c r="EA75" s="49" t="str">
        <f t="shared" si="169"/>
        <v/>
      </c>
      <c r="EB75" s="49" t="str">
        <f t="shared" si="169"/>
        <v/>
      </c>
      <c r="EC75" s="49" t="str">
        <f t="shared" si="169"/>
        <v/>
      </c>
      <c r="ED75" s="49" t="str">
        <f t="shared" si="169"/>
        <v/>
      </c>
      <c r="EE75" s="49" t="str">
        <f t="shared" si="169"/>
        <v/>
      </c>
      <c r="EF75" s="49" t="str">
        <f t="shared" si="169"/>
        <v/>
      </c>
      <c r="EG75" s="49" t="str">
        <f t="shared" si="169"/>
        <v/>
      </c>
      <c r="EH75" s="49" t="str">
        <f t="shared" si="169"/>
        <v/>
      </c>
      <c r="EI75" s="49" t="str">
        <f t="shared" si="169"/>
        <v/>
      </c>
      <c r="EJ75" s="49" t="str">
        <f t="shared" si="169"/>
        <v/>
      </c>
      <c r="EK75" s="49" t="str">
        <f t="shared" si="169"/>
        <v/>
      </c>
      <c r="EL75" s="49" t="str">
        <f t="shared" si="169"/>
        <v/>
      </c>
      <c r="EM75" s="49" t="str">
        <f t="shared" si="169"/>
        <v/>
      </c>
      <c r="EN75" s="49" t="str">
        <f t="shared" si="169"/>
        <v/>
      </c>
      <c r="EO75" s="49" t="str">
        <f t="shared" si="169"/>
        <v/>
      </c>
      <c r="EP75" s="49" t="str">
        <f t="shared" si="168"/>
        <v/>
      </c>
      <c r="EQ75" s="49" t="str">
        <f t="shared" si="168"/>
        <v/>
      </c>
      <c r="ER75" s="49" t="str">
        <f t="shared" si="168"/>
        <v/>
      </c>
      <c r="ES75" s="49" t="str">
        <f t="shared" si="168"/>
        <v/>
      </c>
      <c r="ET75" s="49" t="str">
        <f t="shared" si="177"/>
        <v/>
      </c>
      <c r="EU75" s="49" t="str">
        <f t="shared" si="177"/>
        <v/>
      </c>
      <c r="EV75" s="49" t="str">
        <f t="shared" si="177"/>
        <v/>
      </c>
      <c r="EW75" s="49" t="str">
        <f t="shared" si="177"/>
        <v/>
      </c>
      <c r="EX75" s="49" t="str">
        <f t="shared" si="177"/>
        <v/>
      </c>
      <c r="EY75" s="49" t="str">
        <f t="shared" si="177"/>
        <v/>
      </c>
      <c r="EZ75" s="49" t="str">
        <f t="shared" si="177"/>
        <v/>
      </c>
      <c r="FA75" s="49" t="str">
        <f t="shared" si="177"/>
        <v/>
      </c>
      <c r="FB75" s="49" t="str">
        <f t="shared" si="177"/>
        <v/>
      </c>
      <c r="FC75" s="49" t="str">
        <f t="shared" si="177"/>
        <v/>
      </c>
      <c r="FD75" s="49" t="str">
        <f t="shared" si="177"/>
        <v/>
      </c>
      <c r="FE75" s="49" t="str">
        <f t="shared" si="128"/>
        <v/>
      </c>
      <c r="FF75" s="49" t="str">
        <f t="shared" si="128"/>
        <v/>
      </c>
      <c r="FG75" s="49" t="str">
        <f t="shared" si="128"/>
        <v/>
      </c>
      <c r="FH75" s="49" t="str">
        <f t="shared" si="128"/>
        <v/>
      </c>
      <c r="FI75" s="49" t="str">
        <f t="shared" si="128"/>
        <v/>
      </c>
      <c r="FJ75" s="49" t="str">
        <f t="shared" si="128"/>
        <v/>
      </c>
      <c r="FK75" s="49" t="str">
        <f t="shared" si="128"/>
        <v/>
      </c>
      <c r="FL75" s="49" t="str">
        <f t="shared" si="128"/>
        <v/>
      </c>
      <c r="FM75" s="49" t="str">
        <f t="shared" si="128"/>
        <v/>
      </c>
      <c r="FN75" s="49" t="str">
        <f t="shared" si="128"/>
        <v/>
      </c>
      <c r="FO75" s="49" t="str">
        <f t="shared" si="128"/>
        <v/>
      </c>
      <c r="FP75" s="49" t="str">
        <f t="shared" si="128"/>
        <v/>
      </c>
      <c r="FQ75" s="49" t="str">
        <f t="shared" si="128"/>
        <v/>
      </c>
      <c r="FR75" s="49" t="str">
        <f t="shared" si="128"/>
        <v/>
      </c>
      <c r="FS75" s="49" t="str">
        <f t="shared" si="128"/>
        <v/>
      </c>
      <c r="FT75" s="49" t="str">
        <f t="shared" si="128"/>
        <v/>
      </c>
      <c r="FU75" s="49" t="str">
        <f t="shared" si="178"/>
        <v/>
      </c>
      <c r="FV75" s="49" t="str">
        <f t="shared" si="152"/>
        <v/>
      </c>
      <c r="FW75" s="49" t="str">
        <f t="shared" si="152"/>
        <v/>
      </c>
      <c r="FX75" s="49" t="str">
        <f t="shared" si="152"/>
        <v/>
      </c>
      <c r="FY75" s="49" t="str">
        <f t="shared" si="152"/>
        <v/>
      </c>
      <c r="FZ75" s="49" t="str">
        <f t="shared" si="152"/>
        <v/>
      </c>
      <c r="GA75" s="49" t="str">
        <f t="shared" si="152"/>
        <v/>
      </c>
      <c r="GB75" s="49" t="str">
        <f t="shared" si="152"/>
        <v/>
      </c>
      <c r="GC75" s="49" t="str">
        <f t="shared" si="139"/>
        <v/>
      </c>
      <c r="GD75" s="49" t="str">
        <f t="shared" si="139"/>
        <v/>
      </c>
      <c r="GE75" s="49" t="str">
        <f t="shared" si="139"/>
        <v/>
      </c>
      <c r="GF75" s="49" t="str">
        <f t="shared" si="139"/>
        <v/>
      </c>
      <c r="GG75" s="49" t="str">
        <f t="shared" si="139"/>
        <v/>
      </c>
      <c r="GH75" s="49" t="str">
        <f t="shared" si="139"/>
        <v/>
      </c>
      <c r="GI75" s="49" t="str">
        <f t="shared" si="139"/>
        <v/>
      </c>
      <c r="GJ75" s="49" t="str">
        <f t="shared" si="139"/>
        <v/>
      </c>
      <c r="GK75" s="49" t="str">
        <f t="shared" si="139"/>
        <v/>
      </c>
      <c r="GL75" s="49" t="str">
        <f t="shared" si="139"/>
        <v/>
      </c>
      <c r="GM75" s="49" t="str">
        <f t="shared" si="139"/>
        <v/>
      </c>
      <c r="GN75" s="49" t="str">
        <f t="shared" si="139"/>
        <v/>
      </c>
      <c r="GO75" s="49" t="str">
        <f t="shared" si="139"/>
        <v/>
      </c>
      <c r="GP75" s="49" t="str">
        <f t="shared" si="139"/>
        <v/>
      </c>
      <c r="GQ75" s="49" t="str">
        <f t="shared" si="139"/>
        <v/>
      </c>
      <c r="GR75" s="49" t="str">
        <f t="shared" si="139"/>
        <v/>
      </c>
      <c r="GS75" s="49" t="str">
        <f t="shared" si="140"/>
        <v/>
      </c>
      <c r="GT75" s="49" t="str">
        <f t="shared" si="140"/>
        <v/>
      </c>
      <c r="GU75" s="49" t="str">
        <f t="shared" si="140"/>
        <v/>
      </c>
      <c r="GV75" s="49" t="str">
        <f t="shared" si="140"/>
        <v/>
      </c>
      <c r="GW75" s="49" t="str">
        <f t="shared" si="140"/>
        <v/>
      </c>
      <c r="GX75" s="49" t="str">
        <f t="shared" si="140"/>
        <v/>
      </c>
      <c r="GY75" s="49" t="str">
        <f t="shared" si="140"/>
        <v/>
      </c>
      <c r="GZ75" s="49" t="str">
        <f t="shared" si="140"/>
        <v/>
      </c>
      <c r="HA75" s="49" t="str">
        <f t="shared" si="140"/>
        <v/>
      </c>
      <c r="HB75" s="49" t="str">
        <f t="shared" si="140"/>
        <v/>
      </c>
      <c r="HC75" s="49" t="str">
        <f t="shared" si="140"/>
        <v/>
      </c>
      <c r="HD75" s="49" t="str">
        <f t="shared" si="140"/>
        <v/>
      </c>
      <c r="HE75" s="49" t="str">
        <f t="shared" si="140"/>
        <v/>
      </c>
      <c r="HF75" s="49" t="str">
        <f t="shared" si="140"/>
        <v/>
      </c>
      <c r="HG75" s="49" t="str">
        <f t="shared" si="140"/>
        <v/>
      </c>
      <c r="HH75" s="49" t="str">
        <f t="shared" si="140"/>
        <v/>
      </c>
      <c r="HI75" s="49" t="str">
        <f t="shared" si="141"/>
        <v/>
      </c>
      <c r="HJ75" s="49" t="str">
        <f t="shared" si="141"/>
        <v/>
      </c>
      <c r="HK75" s="49" t="str">
        <f t="shared" si="141"/>
        <v/>
      </c>
      <c r="HL75" s="49" t="str">
        <f t="shared" si="141"/>
        <v/>
      </c>
      <c r="HM75" s="49" t="str">
        <f t="shared" si="111"/>
        <v/>
      </c>
      <c r="HN75" s="49" t="str">
        <f t="shared" si="111"/>
        <v/>
      </c>
      <c r="HO75" s="49" t="str">
        <f t="shared" si="111"/>
        <v/>
      </c>
      <c r="HP75" s="49" t="str">
        <f t="shared" si="77"/>
        <v/>
      </c>
      <c r="HQ75" s="49" t="str">
        <f t="shared" si="77"/>
        <v/>
      </c>
      <c r="HR75" s="49" t="str">
        <f t="shared" si="46"/>
        <v/>
      </c>
      <c r="HS75" s="49" t="str">
        <f t="shared" si="46"/>
        <v/>
      </c>
      <c r="HT75" s="49" t="str">
        <f t="shared" si="46"/>
        <v/>
      </c>
      <c r="HU75" s="49" t="str">
        <f t="shared" si="46"/>
        <v/>
      </c>
      <c r="HV75" s="49" t="str">
        <f t="shared" si="142"/>
        <v/>
      </c>
      <c r="HW75" s="169" t="e">
        <f t="shared" si="106"/>
        <v>#N/A</v>
      </c>
      <c r="HX75" s="169" t="e">
        <f t="shared" si="106"/>
        <v>#N/A</v>
      </c>
      <c r="HY75" s="169" t="e">
        <f t="shared" si="106"/>
        <v>#N/A</v>
      </c>
      <c r="HZ75" s="169" t="e">
        <f t="shared" si="106"/>
        <v>#N/A</v>
      </c>
      <c r="IA75" s="169" t="e">
        <f t="shared" si="138"/>
        <v>#N/A</v>
      </c>
      <c r="IB75" s="169" t="e">
        <f t="shared" si="138"/>
        <v>#N/A</v>
      </c>
      <c r="IC75" s="169" t="e">
        <f t="shared" si="138"/>
        <v>#N/A</v>
      </c>
      <c r="ID75" s="169" t="e">
        <f t="shared" si="138"/>
        <v>#N/A</v>
      </c>
      <c r="IE75" s="169" t="e">
        <f t="shared" si="138"/>
        <v>#N/A</v>
      </c>
      <c r="IF75" s="169" t="e">
        <f t="shared" si="138"/>
        <v>#N/A</v>
      </c>
      <c r="IG75" s="169" t="e">
        <f t="shared" si="138"/>
        <v>#N/A</v>
      </c>
      <c r="IH75" s="169" t="e">
        <f t="shared" si="138"/>
        <v>#N/A</v>
      </c>
      <c r="II75" s="169" t="e">
        <f t="shared" si="138"/>
        <v>#N/A</v>
      </c>
      <c r="IJ75" s="169" t="e">
        <f t="shared" si="138"/>
        <v>#N/A</v>
      </c>
      <c r="IK75" s="169" t="e">
        <f t="shared" si="138"/>
        <v>#N/A</v>
      </c>
      <c r="IL75" s="169" t="e">
        <f t="shared" si="138"/>
        <v>#N/A</v>
      </c>
      <c r="IM75" s="169" t="e">
        <f t="shared" si="138"/>
        <v>#N/A</v>
      </c>
      <c r="IN75" s="169" t="e">
        <f t="shared" si="138"/>
        <v>#N/A</v>
      </c>
      <c r="IO75" s="169" t="e">
        <f t="shared" si="138"/>
        <v>#N/A</v>
      </c>
      <c r="IP75" s="169" t="e">
        <f t="shared" si="143"/>
        <v>#N/A</v>
      </c>
      <c r="IQ75" s="169" t="e">
        <f t="shared" si="143"/>
        <v>#N/A</v>
      </c>
      <c r="IR75" s="169" t="e">
        <f t="shared" si="143"/>
        <v>#N/A</v>
      </c>
      <c r="IS75" s="169" t="e">
        <f t="shared" si="143"/>
        <v>#N/A</v>
      </c>
      <c r="IT75" s="169" t="e">
        <f t="shared" si="143"/>
        <v>#N/A</v>
      </c>
      <c r="IU75" s="169" t="e">
        <f t="shared" si="143"/>
        <v>#N/A</v>
      </c>
      <c r="IV75" s="169" t="e">
        <f t="shared" si="143"/>
        <v>#N/A</v>
      </c>
      <c r="IW75" s="169" t="e">
        <f t="shared" si="143"/>
        <v>#N/A</v>
      </c>
      <c r="IX75" s="169" t="e">
        <f t="shared" si="143"/>
        <v>#N/A</v>
      </c>
      <c r="IY75" s="169" t="e">
        <f t="shared" si="143"/>
        <v>#N/A</v>
      </c>
      <c r="IZ75" s="169" t="e">
        <f t="shared" si="143"/>
        <v>#N/A</v>
      </c>
      <c r="JA75" s="169" t="e">
        <f t="shared" si="143"/>
        <v>#N/A</v>
      </c>
      <c r="JB75" s="169" t="e">
        <f t="shared" si="143"/>
        <v>#N/A</v>
      </c>
      <c r="JC75" s="169" t="e">
        <f t="shared" si="143"/>
        <v>#N/A</v>
      </c>
      <c r="JD75" s="169" t="e">
        <f t="shared" si="143"/>
        <v>#N/A</v>
      </c>
      <c r="JE75" s="169" t="e">
        <f t="shared" si="153"/>
        <v>#N/A</v>
      </c>
      <c r="JF75" s="169" t="e">
        <f t="shared" si="153"/>
        <v>#N/A</v>
      </c>
      <c r="JG75" s="169" t="e">
        <f t="shared" si="153"/>
        <v>#N/A</v>
      </c>
      <c r="JH75" s="169" t="e">
        <f t="shared" si="153"/>
        <v>#N/A</v>
      </c>
      <c r="JI75" s="169" t="e">
        <f t="shared" si="153"/>
        <v>#N/A</v>
      </c>
      <c r="JJ75" s="169" t="e">
        <f t="shared" si="153"/>
        <v>#N/A</v>
      </c>
      <c r="JK75" s="169" t="e">
        <f t="shared" si="153"/>
        <v>#N/A</v>
      </c>
      <c r="JL75" s="169" t="e">
        <f t="shared" si="153"/>
        <v>#N/A</v>
      </c>
      <c r="JM75" s="169" t="e">
        <f t="shared" si="153"/>
        <v>#N/A</v>
      </c>
      <c r="JN75" s="169" t="e">
        <f t="shared" si="153"/>
        <v>#N/A</v>
      </c>
      <c r="JO75" s="169" t="e">
        <f t="shared" si="153"/>
        <v>#N/A</v>
      </c>
      <c r="JP75" s="169" t="e">
        <f t="shared" si="153"/>
        <v>#N/A</v>
      </c>
      <c r="JQ75" s="169" t="e">
        <f t="shared" si="153"/>
        <v>#N/A</v>
      </c>
      <c r="JR75" s="169" t="e">
        <f t="shared" si="153"/>
        <v>#N/A</v>
      </c>
      <c r="JS75" s="169" t="e">
        <f t="shared" si="153"/>
        <v>#N/A</v>
      </c>
      <c r="JT75" s="169" t="e">
        <f t="shared" si="144"/>
        <v>#N/A</v>
      </c>
      <c r="JU75" s="169" t="e">
        <f t="shared" si="144"/>
        <v>#N/A</v>
      </c>
      <c r="JV75" s="169" t="e">
        <f t="shared" si="144"/>
        <v>#N/A</v>
      </c>
      <c r="JW75" s="169" t="e">
        <f t="shared" si="144"/>
        <v>#N/A</v>
      </c>
      <c r="JX75" s="169" t="e">
        <f t="shared" si="144"/>
        <v>#N/A</v>
      </c>
      <c r="JY75" s="169" t="e">
        <f t="shared" si="144"/>
        <v>#N/A</v>
      </c>
      <c r="JZ75" s="169" t="e">
        <f t="shared" si="144"/>
        <v>#N/A</v>
      </c>
      <c r="KA75" s="169" t="e">
        <f t="shared" si="144"/>
        <v>#N/A</v>
      </c>
      <c r="KB75" s="169" t="e">
        <f t="shared" si="144"/>
        <v>#N/A</v>
      </c>
      <c r="KC75" s="169" t="e">
        <f t="shared" si="144"/>
        <v>#N/A</v>
      </c>
      <c r="KD75" s="169" t="e">
        <f t="shared" si="144"/>
        <v>#N/A</v>
      </c>
      <c r="KE75" s="169" t="e">
        <f t="shared" si="144"/>
        <v>#N/A</v>
      </c>
      <c r="KF75" s="169" t="e">
        <f t="shared" si="144"/>
        <v>#N/A</v>
      </c>
      <c r="KG75" s="169" t="e">
        <f t="shared" si="144"/>
        <v>#N/A</v>
      </c>
      <c r="KH75" s="169" t="e">
        <f t="shared" si="144"/>
        <v>#N/A</v>
      </c>
      <c r="KI75" s="169" t="e">
        <f t="shared" si="144"/>
        <v>#N/A</v>
      </c>
      <c r="KJ75" s="169" t="e">
        <f t="shared" si="154"/>
        <v>#N/A</v>
      </c>
      <c r="KK75" s="169" t="e">
        <f t="shared" si="154"/>
        <v>#N/A</v>
      </c>
      <c r="KL75" s="169" t="e">
        <f t="shared" si="154"/>
        <v>#N/A</v>
      </c>
      <c r="KM75" s="169" t="e">
        <f t="shared" si="154"/>
        <v>#N/A</v>
      </c>
      <c r="KN75" s="169" t="e">
        <f t="shared" si="154"/>
        <v>#N/A</v>
      </c>
      <c r="KO75" s="169" t="e">
        <f t="shared" si="154"/>
        <v>#N/A</v>
      </c>
      <c r="KP75" s="169" t="e">
        <f t="shared" si="154"/>
        <v>#N/A</v>
      </c>
      <c r="KQ75" s="169" t="e">
        <f t="shared" si="154"/>
        <v>#N/A</v>
      </c>
      <c r="KR75" s="169" t="e">
        <f t="shared" si="154"/>
        <v>#N/A</v>
      </c>
      <c r="KS75" s="169" t="e">
        <f t="shared" si="154"/>
        <v>#N/A</v>
      </c>
      <c r="KT75" s="169" t="e">
        <f t="shared" si="154"/>
        <v>#N/A</v>
      </c>
      <c r="KU75" s="169" t="e">
        <f t="shared" si="154"/>
        <v>#N/A</v>
      </c>
      <c r="KV75" s="169" t="e">
        <f t="shared" si="154"/>
        <v>#N/A</v>
      </c>
      <c r="KW75" s="169" t="e">
        <f t="shared" si="154"/>
        <v>#N/A</v>
      </c>
      <c r="KX75" s="169" t="e">
        <f t="shared" si="154"/>
        <v>#N/A</v>
      </c>
      <c r="KY75" s="169" t="e">
        <f t="shared" si="154"/>
        <v>#N/A</v>
      </c>
      <c r="KZ75" s="169" t="e">
        <f t="shared" si="145"/>
        <v>#N/A</v>
      </c>
      <c r="LA75" s="169" t="e">
        <f t="shared" si="145"/>
        <v>#N/A</v>
      </c>
      <c r="LB75" s="169" t="e">
        <f t="shared" si="145"/>
        <v>#N/A</v>
      </c>
      <c r="LC75" s="169" t="e">
        <f t="shared" si="145"/>
        <v>#N/A</v>
      </c>
      <c r="LD75" s="169" t="e">
        <f t="shared" si="145"/>
        <v>#N/A</v>
      </c>
      <c r="LE75" s="169" t="e">
        <f t="shared" si="145"/>
        <v>#N/A</v>
      </c>
      <c r="LF75" s="169" t="e">
        <f t="shared" si="145"/>
        <v>#N/A</v>
      </c>
      <c r="LG75" s="169" t="e">
        <f t="shared" si="145"/>
        <v>#N/A</v>
      </c>
      <c r="LH75" s="169" t="e">
        <f t="shared" si="145"/>
        <v>#N/A</v>
      </c>
      <c r="LI75" s="169" t="e">
        <f t="shared" si="145"/>
        <v>#N/A</v>
      </c>
      <c r="LJ75" s="169" t="e">
        <f t="shared" si="145"/>
        <v>#N/A</v>
      </c>
      <c r="LK75" s="169" t="e">
        <f t="shared" si="145"/>
        <v>#N/A</v>
      </c>
      <c r="LL75" s="169" t="e">
        <f t="shared" si="145"/>
        <v>#N/A</v>
      </c>
      <c r="LM75" s="169" t="e">
        <f t="shared" si="145"/>
        <v>#N/A</v>
      </c>
      <c r="LN75" s="169" t="e">
        <f t="shared" si="145"/>
        <v>#N/A</v>
      </c>
      <c r="LO75" s="169" t="e">
        <f t="shared" si="155"/>
        <v>#N/A</v>
      </c>
      <c r="LP75" s="169" t="e">
        <f t="shared" si="155"/>
        <v>#N/A</v>
      </c>
      <c r="LQ75" s="169" t="e">
        <f t="shared" si="156"/>
        <v>#N/A</v>
      </c>
      <c r="LR75" s="169" t="e">
        <f t="shared" si="156"/>
        <v>#N/A</v>
      </c>
      <c r="LS75" s="169" t="e">
        <f t="shared" si="156"/>
        <v>#N/A</v>
      </c>
      <c r="LT75" s="169" t="e">
        <f t="shared" si="156"/>
        <v>#N/A</v>
      </c>
      <c r="LU75" s="169" t="e">
        <f t="shared" si="156"/>
        <v>#N/A</v>
      </c>
      <c r="LV75" s="169" t="e">
        <f t="shared" si="156"/>
        <v>#N/A</v>
      </c>
      <c r="LW75" s="169" t="e">
        <f t="shared" si="156"/>
        <v>#N/A</v>
      </c>
      <c r="LX75" s="169" t="e">
        <f t="shared" si="156"/>
        <v>#N/A</v>
      </c>
      <c r="LY75" s="169" t="e">
        <f t="shared" si="156"/>
        <v>#N/A</v>
      </c>
      <c r="LZ75" s="169" t="e">
        <f t="shared" si="156"/>
        <v>#N/A</v>
      </c>
      <c r="MA75" s="169" t="e">
        <f t="shared" si="156"/>
        <v>#N/A</v>
      </c>
      <c r="MB75" s="169" t="e">
        <f t="shared" si="156"/>
        <v>#N/A</v>
      </c>
      <c r="MC75" s="169" t="e">
        <f t="shared" si="156"/>
        <v>#N/A</v>
      </c>
      <c r="MD75" s="169" t="e">
        <f t="shared" si="156"/>
        <v>#N/A</v>
      </c>
      <c r="ME75" s="169" t="e">
        <f t="shared" si="156"/>
        <v>#N/A</v>
      </c>
      <c r="MF75" s="169" t="e">
        <f t="shared" si="146"/>
        <v>#N/A</v>
      </c>
      <c r="MG75" s="169" t="e">
        <f t="shared" si="146"/>
        <v>#N/A</v>
      </c>
      <c r="MH75" s="169" t="e">
        <f t="shared" si="146"/>
        <v>#N/A</v>
      </c>
      <c r="MI75" s="169" t="e">
        <f t="shared" si="146"/>
        <v>#N/A</v>
      </c>
      <c r="MJ75" s="169" t="e">
        <f t="shared" si="146"/>
        <v>#N/A</v>
      </c>
      <c r="MK75" s="169" t="e">
        <f t="shared" si="146"/>
        <v>#N/A</v>
      </c>
      <c r="ML75" s="169" t="e">
        <f t="shared" si="146"/>
        <v>#N/A</v>
      </c>
      <c r="MM75" s="169" t="e">
        <f t="shared" si="146"/>
        <v>#N/A</v>
      </c>
      <c r="MN75" s="169" t="e">
        <f t="shared" si="146"/>
        <v>#N/A</v>
      </c>
      <c r="MO75" s="169" t="e">
        <f t="shared" si="146"/>
        <v>#N/A</v>
      </c>
      <c r="MP75" s="169" t="e">
        <f t="shared" si="146"/>
        <v>#N/A</v>
      </c>
      <c r="MQ75" s="169" t="e">
        <f t="shared" si="146"/>
        <v>#N/A</v>
      </c>
      <c r="MR75" s="169" t="e">
        <f t="shared" si="146"/>
        <v>#N/A</v>
      </c>
      <c r="MS75" s="169" t="e">
        <f t="shared" si="146"/>
        <v>#N/A</v>
      </c>
      <c r="MT75" s="169" t="e">
        <f t="shared" si="146"/>
        <v>#N/A</v>
      </c>
      <c r="MU75" s="169" t="e">
        <f t="shared" si="146"/>
        <v>#N/A</v>
      </c>
      <c r="MV75" s="169" t="e">
        <f t="shared" si="157"/>
        <v>#N/A</v>
      </c>
      <c r="MW75" s="169" t="e">
        <f t="shared" si="157"/>
        <v>#N/A</v>
      </c>
      <c r="MX75" s="169" t="e">
        <f t="shared" si="157"/>
        <v>#N/A</v>
      </c>
      <c r="MY75" s="169" t="e">
        <f t="shared" si="157"/>
        <v>#N/A</v>
      </c>
      <c r="MZ75" s="169" t="e">
        <f t="shared" si="157"/>
        <v>#N/A</v>
      </c>
      <c r="NA75" s="169" t="e">
        <f t="shared" si="157"/>
        <v>#N/A</v>
      </c>
      <c r="NB75" s="169" t="e">
        <f t="shared" si="157"/>
        <v>#N/A</v>
      </c>
      <c r="NC75" s="169" t="e">
        <f t="shared" si="157"/>
        <v>#N/A</v>
      </c>
      <c r="ND75" s="169" t="e">
        <f t="shared" si="157"/>
        <v>#N/A</v>
      </c>
      <c r="NE75" s="169" t="e">
        <f t="shared" si="157"/>
        <v>#N/A</v>
      </c>
      <c r="NF75" s="169" t="e">
        <f t="shared" si="157"/>
        <v>#N/A</v>
      </c>
      <c r="NG75" s="169" t="e">
        <f t="shared" si="157"/>
        <v>#N/A</v>
      </c>
      <c r="NH75" s="169" t="e">
        <f t="shared" si="157"/>
        <v>#N/A</v>
      </c>
      <c r="NI75" s="169" t="e">
        <f t="shared" si="157"/>
        <v>#N/A</v>
      </c>
      <c r="NJ75" s="169" t="e">
        <f t="shared" si="157"/>
        <v>#N/A</v>
      </c>
      <c r="NK75" s="169" t="e">
        <f t="shared" si="157"/>
        <v>#N/A</v>
      </c>
      <c r="NL75" s="169" t="e">
        <f t="shared" si="147"/>
        <v>#N/A</v>
      </c>
      <c r="NM75" s="169" t="e">
        <f t="shared" si="147"/>
        <v>#N/A</v>
      </c>
      <c r="NN75" s="169" t="e">
        <f t="shared" si="147"/>
        <v>#N/A</v>
      </c>
      <c r="NO75" s="169" t="e">
        <f t="shared" si="147"/>
        <v>#N/A</v>
      </c>
      <c r="NP75" s="169" t="e">
        <f t="shared" si="147"/>
        <v>#N/A</v>
      </c>
      <c r="NQ75" s="169" t="e">
        <f t="shared" si="147"/>
        <v>#N/A</v>
      </c>
      <c r="NR75" s="169" t="e">
        <f t="shared" si="147"/>
        <v>#N/A</v>
      </c>
      <c r="NS75" s="169" t="e">
        <f t="shared" si="147"/>
        <v>#N/A</v>
      </c>
      <c r="NT75" s="169" t="e">
        <f t="shared" si="147"/>
        <v>#N/A</v>
      </c>
      <c r="NU75" s="169" t="e">
        <f t="shared" si="147"/>
        <v>#N/A</v>
      </c>
      <c r="NV75" s="169" t="e">
        <f t="shared" si="147"/>
        <v>#N/A</v>
      </c>
      <c r="NW75" s="169" t="e">
        <f t="shared" si="147"/>
        <v>#N/A</v>
      </c>
      <c r="NX75" s="169" t="e">
        <f t="shared" si="147"/>
        <v>#N/A</v>
      </c>
      <c r="NY75" s="169" t="e">
        <f t="shared" si="147"/>
        <v>#N/A</v>
      </c>
      <c r="NZ75" s="169" t="e">
        <f t="shared" si="147"/>
        <v>#N/A</v>
      </c>
      <c r="OA75" s="169" t="e">
        <f t="shared" si="158"/>
        <v>#N/A</v>
      </c>
      <c r="OB75" s="169" t="e">
        <f t="shared" si="158"/>
        <v>#N/A</v>
      </c>
      <c r="OC75" s="169" t="e">
        <f t="shared" si="159"/>
        <v>#N/A</v>
      </c>
      <c r="OD75" s="169" t="e">
        <f t="shared" si="159"/>
        <v>#N/A</v>
      </c>
      <c r="OE75" s="169" t="e">
        <f t="shared" si="159"/>
        <v>#N/A</v>
      </c>
      <c r="OF75" s="169" t="e">
        <f t="shared" si="159"/>
        <v>#N/A</v>
      </c>
      <c r="OG75" s="169" t="e">
        <f t="shared" si="159"/>
        <v>#N/A</v>
      </c>
      <c r="OH75" s="169" t="e">
        <f t="shared" si="159"/>
        <v>#N/A</v>
      </c>
      <c r="OI75" s="169" t="e">
        <f t="shared" si="159"/>
        <v>#N/A</v>
      </c>
      <c r="OJ75" s="169" t="e">
        <f t="shared" si="159"/>
        <v>#N/A</v>
      </c>
      <c r="OK75" s="169" t="e">
        <f t="shared" si="159"/>
        <v>#N/A</v>
      </c>
      <c r="OL75" s="169" t="e">
        <f t="shared" si="159"/>
        <v>#N/A</v>
      </c>
      <c r="OM75" s="169" t="e">
        <f t="shared" si="159"/>
        <v>#N/A</v>
      </c>
      <c r="ON75" s="169" t="e">
        <f t="shared" si="159"/>
        <v>#N/A</v>
      </c>
      <c r="OO75" s="169" t="e">
        <f t="shared" si="159"/>
        <v>#N/A</v>
      </c>
      <c r="OP75" s="169" t="e">
        <f t="shared" si="159"/>
        <v>#N/A</v>
      </c>
      <c r="OQ75" s="169" t="e">
        <f t="shared" si="159"/>
        <v>#N/A</v>
      </c>
      <c r="OR75" s="169" t="e">
        <f t="shared" si="148"/>
        <v>#N/A</v>
      </c>
      <c r="OS75" s="169" t="e">
        <f t="shared" si="148"/>
        <v>#N/A</v>
      </c>
      <c r="OT75" s="169" t="e">
        <f t="shared" si="148"/>
        <v>#N/A</v>
      </c>
      <c r="OU75" s="169" t="e">
        <f t="shared" si="148"/>
        <v>#N/A</v>
      </c>
      <c r="OV75" s="169" t="e">
        <f t="shared" si="148"/>
        <v>#N/A</v>
      </c>
      <c r="OW75" s="169" t="e">
        <f t="shared" si="148"/>
        <v>#N/A</v>
      </c>
      <c r="OX75" s="169" t="e">
        <f t="shared" si="148"/>
        <v>#N/A</v>
      </c>
      <c r="OY75" s="169" t="e">
        <f t="shared" si="148"/>
        <v>#N/A</v>
      </c>
      <c r="OZ75" s="169" t="e">
        <f t="shared" si="148"/>
        <v>#N/A</v>
      </c>
      <c r="PA75" s="169" t="e">
        <f t="shared" si="148"/>
        <v>#N/A</v>
      </c>
      <c r="PB75" s="169" t="e">
        <f t="shared" si="148"/>
        <v>#N/A</v>
      </c>
      <c r="PC75" s="169" t="e">
        <f t="shared" si="148"/>
        <v>#N/A</v>
      </c>
      <c r="PD75" s="169" t="e">
        <f t="shared" si="148"/>
        <v>#N/A</v>
      </c>
      <c r="PE75" s="169" t="e">
        <f t="shared" si="148"/>
        <v>#N/A</v>
      </c>
      <c r="PF75" s="169" t="e">
        <f t="shared" si="148"/>
        <v>#N/A</v>
      </c>
      <c r="PG75" s="169" t="e">
        <f t="shared" si="148"/>
        <v>#N/A</v>
      </c>
      <c r="PH75" s="169" t="e">
        <f t="shared" si="160"/>
        <v>#N/A</v>
      </c>
      <c r="PI75" s="169" t="e">
        <f t="shared" si="160"/>
        <v>#N/A</v>
      </c>
      <c r="PJ75" s="169" t="e">
        <f t="shared" si="160"/>
        <v>#N/A</v>
      </c>
      <c r="PK75" s="169" t="e">
        <f t="shared" si="160"/>
        <v>#N/A</v>
      </c>
      <c r="PL75" s="169" t="e">
        <f t="shared" si="160"/>
        <v>#N/A</v>
      </c>
      <c r="PM75" s="169" t="e">
        <f t="shared" si="160"/>
        <v>#N/A</v>
      </c>
      <c r="PN75" s="169" t="e">
        <f t="shared" si="160"/>
        <v>#N/A</v>
      </c>
      <c r="PO75" s="169" t="e">
        <f t="shared" si="160"/>
        <v>#N/A</v>
      </c>
    </row>
    <row r="76" spans="1:431" hidden="1" x14ac:dyDescent="0.75">
      <c r="A76" s="390"/>
      <c r="B76" s="396" t="str">
        <f>IF($R76="","",ROUND(_xlfn.NORM.INV(ABS(VLOOKUP($T$1,VLookups!$A$43:$B$44,2,FALSE)-B$2),$N76,$R76),0))</f>
        <v/>
      </c>
      <c r="C76" s="403" t="str">
        <f t="shared" si="161"/>
        <v/>
      </c>
      <c r="D76" s="404" t="str">
        <f t="shared" si="162"/>
        <v/>
      </c>
      <c r="E76" s="109"/>
      <c r="F76" s="117"/>
      <c r="G76" s="122" t="str">
        <f t="shared" si="163"/>
        <v/>
      </c>
      <c r="H76" s="95"/>
      <c r="I76" s="122" t="str">
        <f t="shared" si="164"/>
        <v/>
      </c>
      <c r="J76" s="117"/>
      <c r="K76" s="110"/>
      <c r="L76" s="124" t="str">
        <f t="shared" si="149"/>
        <v/>
      </c>
      <c r="M76" s="124" t="str">
        <f t="shared" si="150"/>
        <v/>
      </c>
      <c r="N76" s="73" t="str">
        <f t="shared" si="165"/>
        <v/>
      </c>
      <c r="O76" s="23"/>
      <c r="P76" s="57"/>
      <c r="Q76" s="280"/>
      <c r="R76" s="74" t="str">
        <f>IF(AND(G76&gt;0,H76&gt;0,I76&gt;0),IF(ISBLANK(Q76),IF(ISBLANK(O76),"",(I76-G76)*VLOOKUP(O76,VLookups!$A$4:$B$13,2,FALSE)),Q76),"")</f>
        <v/>
      </c>
      <c r="S76" s="75" t="str">
        <f t="shared" si="151"/>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6"/>
        <v/>
      </c>
      <c r="AD76" s="49" t="str">
        <f t="shared" si="179"/>
        <v/>
      </c>
      <c r="AE76" s="49" t="str">
        <f t="shared" si="179"/>
        <v/>
      </c>
      <c r="AF76" s="49" t="str">
        <f t="shared" si="179"/>
        <v/>
      </c>
      <c r="AG76" s="49" t="str">
        <f t="shared" si="179"/>
        <v/>
      </c>
      <c r="AH76" s="49" t="str">
        <f t="shared" si="179"/>
        <v/>
      </c>
      <c r="AI76" s="49" t="str">
        <f t="shared" si="179"/>
        <v/>
      </c>
      <c r="AJ76" s="49" t="str">
        <f t="shared" si="179"/>
        <v/>
      </c>
      <c r="AK76" s="49" t="str">
        <f t="shared" si="179"/>
        <v/>
      </c>
      <c r="AL76" s="49" t="str">
        <f t="shared" si="179"/>
        <v/>
      </c>
      <c r="AM76" s="49" t="str">
        <f t="shared" si="179"/>
        <v/>
      </c>
      <c r="AN76" s="49" t="str">
        <f t="shared" si="179"/>
        <v/>
      </c>
      <c r="AO76" s="49" t="str">
        <f t="shared" si="179"/>
        <v/>
      </c>
      <c r="AP76" s="49" t="str">
        <f t="shared" si="179"/>
        <v/>
      </c>
      <c r="AQ76" s="49" t="str">
        <f t="shared" si="179"/>
        <v/>
      </c>
      <c r="AR76" s="49" t="str">
        <f t="shared" si="179"/>
        <v/>
      </c>
      <c r="AS76" s="49" t="str">
        <f t="shared" si="179"/>
        <v/>
      </c>
      <c r="AT76" s="49" t="str">
        <f t="shared" si="173"/>
        <v/>
      </c>
      <c r="AU76" s="49" t="str">
        <f t="shared" si="173"/>
        <v/>
      </c>
      <c r="AV76" s="49" t="str">
        <f t="shared" si="173"/>
        <v/>
      </c>
      <c r="AW76" s="49" t="str">
        <f t="shared" si="173"/>
        <v/>
      </c>
      <c r="AX76" s="49" t="str">
        <f t="shared" si="173"/>
        <v/>
      </c>
      <c r="AY76" s="49" t="str">
        <f t="shared" si="173"/>
        <v/>
      </c>
      <c r="AZ76" s="49" t="str">
        <f t="shared" si="173"/>
        <v/>
      </c>
      <c r="BA76" s="49" t="str">
        <f t="shared" si="173"/>
        <v/>
      </c>
      <c r="BB76" s="49" t="str">
        <f t="shared" si="173"/>
        <v/>
      </c>
      <c r="BC76" s="49" t="str">
        <f t="shared" si="173"/>
        <v/>
      </c>
      <c r="BD76" s="49" t="str">
        <f t="shared" si="173"/>
        <v/>
      </c>
      <c r="BE76" s="49" t="str">
        <f t="shared" si="173"/>
        <v/>
      </c>
      <c r="BF76" s="49" t="str">
        <f t="shared" si="173"/>
        <v/>
      </c>
      <c r="BG76" s="49" t="str">
        <f t="shared" si="173"/>
        <v/>
      </c>
      <c r="BH76" s="49" t="str">
        <f t="shared" si="173"/>
        <v/>
      </c>
      <c r="BI76" s="49" t="str">
        <f t="shared" si="174"/>
        <v/>
      </c>
      <c r="BJ76" s="49" t="str">
        <f t="shared" si="174"/>
        <v/>
      </c>
      <c r="BK76" s="49" t="str">
        <f t="shared" si="174"/>
        <v/>
      </c>
      <c r="BL76" s="49" t="str">
        <f t="shared" si="174"/>
        <v/>
      </c>
      <c r="BM76" s="49" t="str">
        <f t="shared" si="174"/>
        <v/>
      </c>
      <c r="BN76" s="49" t="str">
        <f t="shared" si="174"/>
        <v/>
      </c>
      <c r="BO76" s="49" t="str">
        <f t="shared" si="174"/>
        <v/>
      </c>
      <c r="BP76" s="49" t="str">
        <f t="shared" si="174"/>
        <v/>
      </c>
      <c r="BQ76" s="49" t="str">
        <f t="shared" si="174"/>
        <v/>
      </c>
      <c r="BR76" s="49" t="str">
        <f t="shared" si="174"/>
        <v/>
      </c>
      <c r="BS76" s="49" t="str">
        <f t="shared" si="174"/>
        <v/>
      </c>
      <c r="BT76" s="49" t="str">
        <f t="shared" si="174"/>
        <v/>
      </c>
      <c r="BU76" s="49" t="str">
        <f t="shared" si="174"/>
        <v/>
      </c>
      <c r="BV76" s="49" t="str">
        <f t="shared" si="174"/>
        <v/>
      </c>
      <c r="BW76" s="49" t="str">
        <f t="shared" si="174"/>
        <v/>
      </c>
      <c r="BX76" s="49" t="str">
        <f t="shared" si="174"/>
        <v/>
      </c>
      <c r="BY76" s="49" t="str">
        <f t="shared" si="170"/>
        <v/>
      </c>
      <c r="BZ76" s="49" t="str">
        <f t="shared" si="170"/>
        <v/>
      </c>
      <c r="CA76" s="49" t="str">
        <f t="shared" si="170"/>
        <v/>
      </c>
      <c r="CB76" s="49" t="str">
        <f t="shared" si="170"/>
        <v/>
      </c>
      <c r="CC76" s="49" t="str">
        <f t="shared" si="170"/>
        <v/>
      </c>
      <c r="CD76" s="49" t="str">
        <f t="shared" si="170"/>
        <v/>
      </c>
      <c r="CE76" s="49" t="str">
        <f t="shared" si="170"/>
        <v/>
      </c>
      <c r="CF76" s="49" t="str">
        <f t="shared" si="170"/>
        <v/>
      </c>
      <c r="CG76" s="49" t="str">
        <f t="shared" si="170"/>
        <v/>
      </c>
      <c r="CH76" s="49" t="str">
        <f t="shared" si="170"/>
        <v/>
      </c>
      <c r="CI76" s="49" t="str">
        <f t="shared" si="170"/>
        <v/>
      </c>
      <c r="CJ76" s="49" t="str">
        <f t="shared" si="170"/>
        <v/>
      </c>
      <c r="CK76" s="49" t="str">
        <f t="shared" si="170"/>
        <v/>
      </c>
      <c r="CL76" s="49" t="str">
        <f t="shared" si="170"/>
        <v/>
      </c>
      <c r="CM76" s="49" t="str">
        <f t="shared" si="170"/>
        <v/>
      </c>
      <c r="CN76" s="49" t="str">
        <f t="shared" si="175"/>
        <v/>
      </c>
      <c r="CO76" s="49" t="str">
        <f t="shared" si="175"/>
        <v/>
      </c>
      <c r="CP76" s="49" t="str">
        <f t="shared" si="175"/>
        <v/>
      </c>
      <c r="CQ76" s="49" t="str">
        <f t="shared" si="175"/>
        <v/>
      </c>
      <c r="CR76" s="49" t="str">
        <f t="shared" si="175"/>
        <v/>
      </c>
      <c r="CS76" s="49" t="str">
        <f t="shared" si="175"/>
        <v/>
      </c>
      <c r="CT76" s="49" t="str">
        <f t="shared" si="175"/>
        <v/>
      </c>
      <c r="CU76" s="49" t="str">
        <f t="shared" si="175"/>
        <v/>
      </c>
      <c r="CV76" s="49" t="str">
        <f t="shared" si="175"/>
        <v/>
      </c>
      <c r="CW76" s="49" t="str">
        <f t="shared" si="175"/>
        <v/>
      </c>
      <c r="CX76" s="49" t="str">
        <f t="shared" si="175"/>
        <v/>
      </c>
      <c r="CY76" s="49" t="str">
        <f t="shared" si="175"/>
        <v/>
      </c>
      <c r="CZ76" s="49" t="str">
        <f t="shared" si="175"/>
        <v/>
      </c>
      <c r="DA76" s="49" t="str">
        <f t="shared" si="175"/>
        <v/>
      </c>
      <c r="DB76" s="49" t="str">
        <f t="shared" si="175"/>
        <v/>
      </c>
      <c r="DC76" s="49" t="str">
        <f t="shared" si="175"/>
        <v/>
      </c>
      <c r="DD76" s="49" t="str">
        <f t="shared" si="171"/>
        <v/>
      </c>
      <c r="DE76" s="49" t="str">
        <f t="shared" si="171"/>
        <v/>
      </c>
      <c r="DF76" s="49" t="str">
        <f t="shared" si="171"/>
        <v/>
      </c>
      <c r="DG76" s="49" t="str">
        <f t="shared" si="171"/>
        <v/>
      </c>
      <c r="DH76" s="49" t="str">
        <f t="shared" si="171"/>
        <v/>
      </c>
      <c r="DI76" s="49" t="str">
        <f t="shared" si="171"/>
        <v/>
      </c>
      <c r="DJ76" s="49" t="str">
        <f t="shared" si="171"/>
        <v/>
      </c>
      <c r="DK76" s="49" t="str">
        <f t="shared" si="171"/>
        <v/>
      </c>
      <c r="DL76" s="49" t="str">
        <f t="shared" si="171"/>
        <v/>
      </c>
      <c r="DM76" s="49" t="str">
        <f t="shared" si="171"/>
        <v/>
      </c>
      <c r="DN76" s="49" t="str">
        <f t="shared" si="171"/>
        <v/>
      </c>
      <c r="DO76" s="49" t="str">
        <f t="shared" si="171"/>
        <v/>
      </c>
      <c r="DP76" s="49" t="str">
        <f t="shared" si="171"/>
        <v/>
      </c>
      <c r="DQ76" s="49" t="str">
        <f t="shared" si="171"/>
        <v/>
      </c>
      <c r="DR76" s="49" t="str">
        <f t="shared" si="171"/>
        <v/>
      </c>
      <c r="DS76" s="49" t="str">
        <f t="shared" si="176"/>
        <v/>
      </c>
      <c r="DT76" s="49" t="str">
        <f t="shared" si="176"/>
        <v/>
      </c>
      <c r="DU76" s="49" t="str">
        <f t="shared" si="176"/>
        <v/>
      </c>
      <c r="DV76" s="49" t="str">
        <f t="shared" si="176"/>
        <v/>
      </c>
      <c r="DW76" s="49" t="str">
        <f t="shared" si="176"/>
        <v/>
      </c>
      <c r="DX76" s="49" t="str">
        <f t="shared" si="176"/>
        <v/>
      </c>
      <c r="DY76" s="49" t="str">
        <f t="shared" si="176"/>
        <v/>
      </c>
      <c r="DZ76" s="183" t="str">
        <f t="shared" si="167"/>
        <v/>
      </c>
      <c r="EA76" s="49" t="str">
        <f t="shared" si="169"/>
        <v/>
      </c>
      <c r="EB76" s="49" t="str">
        <f t="shared" si="169"/>
        <v/>
      </c>
      <c r="EC76" s="49" t="str">
        <f t="shared" si="169"/>
        <v/>
      </c>
      <c r="ED76" s="49" t="str">
        <f t="shared" si="169"/>
        <v/>
      </c>
      <c r="EE76" s="49" t="str">
        <f t="shared" si="169"/>
        <v/>
      </c>
      <c r="EF76" s="49" t="str">
        <f t="shared" si="169"/>
        <v/>
      </c>
      <c r="EG76" s="49" t="str">
        <f t="shared" si="169"/>
        <v/>
      </c>
      <c r="EH76" s="49" t="str">
        <f t="shared" si="169"/>
        <v/>
      </c>
      <c r="EI76" s="49" t="str">
        <f t="shared" si="169"/>
        <v/>
      </c>
      <c r="EJ76" s="49" t="str">
        <f t="shared" si="169"/>
        <v/>
      </c>
      <c r="EK76" s="49" t="str">
        <f t="shared" si="169"/>
        <v/>
      </c>
      <c r="EL76" s="49" t="str">
        <f t="shared" si="169"/>
        <v/>
      </c>
      <c r="EM76" s="49" t="str">
        <f t="shared" si="169"/>
        <v/>
      </c>
      <c r="EN76" s="49" t="str">
        <f t="shared" si="169"/>
        <v/>
      </c>
      <c r="EO76" s="49" t="str">
        <f t="shared" si="169"/>
        <v/>
      </c>
      <c r="EP76" s="49" t="str">
        <f t="shared" si="168"/>
        <v/>
      </c>
      <c r="EQ76" s="49" t="str">
        <f t="shared" si="168"/>
        <v/>
      </c>
      <c r="ER76" s="49" t="str">
        <f t="shared" si="168"/>
        <v/>
      </c>
      <c r="ES76" s="49" t="str">
        <f t="shared" si="168"/>
        <v/>
      </c>
      <c r="ET76" s="49" t="str">
        <f t="shared" si="177"/>
        <v/>
      </c>
      <c r="EU76" s="49" t="str">
        <f t="shared" si="177"/>
        <v/>
      </c>
      <c r="EV76" s="49" t="str">
        <f t="shared" si="177"/>
        <v/>
      </c>
      <c r="EW76" s="49" t="str">
        <f t="shared" si="177"/>
        <v/>
      </c>
      <c r="EX76" s="49" t="str">
        <f t="shared" si="177"/>
        <v/>
      </c>
      <c r="EY76" s="49" t="str">
        <f t="shared" si="177"/>
        <v/>
      </c>
      <c r="EZ76" s="49" t="str">
        <f t="shared" si="177"/>
        <v/>
      </c>
      <c r="FA76" s="49" t="str">
        <f t="shared" si="177"/>
        <v/>
      </c>
      <c r="FB76" s="49" t="str">
        <f t="shared" si="177"/>
        <v/>
      </c>
      <c r="FC76" s="49" t="str">
        <f t="shared" si="177"/>
        <v/>
      </c>
      <c r="FD76" s="49" t="str">
        <f t="shared" si="177"/>
        <v/>
      </c>
      <c r="FE76" s="49" t="str">
        <f t="shared" si="128"/>
        <v/>
      </c>
      <c r="FF76" s="49" t="str">
        <f t="shared" si="128"/>
        <v/>
      </c>
      <c r="FG76" s="49" t="str">
        <f t="shared" si="128"/>
        <v/>
      </c>
      <c r="FH76" s="49" t="str">
        <f t="shared" si="128"/>
        <v/>
      </c>
      <c r="FI76" s="49" t="str">
        <f t="shared" si="128"/>
        <v/>
      </c>
      <c r="FJ76" s="49" t="str">
        <f t="shared" si="128"/>
        <v/>
      </c>
      <c r="FK76" s="49" t="str">
        <f t="shared" si="128"/>
        <v/>
      </c>
      <c r="FL76" s="49" t="str">
        <f t="shared" si="128"/>
        <v/>
      </c>
      <c r="FM76" s="49" t="str">
        <f t="shared" si="128"/>
        <v/>
      </c>
      <c r="FN76" s="49" t="str">
        <f t="shared" si="128"/>
        <v/>
      </c>
      <c r="FO76" s="49" t="str">
        <f t="shared" si="128"/>
        <v/>
      </c>
      <c r="FP76" s="49" t="str">
        <f t="shared" si="128"/>
        <v/>
      </c>
      <c r="FQ76" s="49" t="str">
        <f t="shared" si="128"/>
        <v/>
      </c>
      <c r="FR76" s="49" t="str">
        <f t="shared" si="128"/>
        <v/>
      </c>
      <c r="FS76" s="49" t="str">
        <f t="shared" si="128"/>
        <v/>
      </c>
      <c r="FT76" s="49" t="str">
        <f t="shared" si="128"/>
        <v/>
      </c>
      <c r="FU76" s="49" t="str">
        <f t="shared" si="178"/>
        <v/>
      </c>
      <c r="FV76" s="49" t="str">
        <f t="shared" si="152"/>
        <v/>
      </c>
      <c r="FW76" s="49" t="str">
        <f t="shared" si="152"/>
        <v/>
      </c>
      <c r="FX76" s="49" t="str">
        <f t="shared" si="152"/>
        <v/>
      </c>
      <c r="FY76" s="49" t="str">
        <f t="shared" si="152"/>
        <v/>
      </c>
      <c r="FZ76" s="49" t="str">
        <f t="shared" si="152"/>
        <v/>
      </c>
      <c r="GA76" s="49" t="str">
        <f t="shared" si="152"/>
        <v/>
      </c>
      <c r="GB76" s="49" t="str">
        <f t="shared" si="152"/>
        <v/>
      </c>
      <c r="GC76" s="49" t="str">
        <f t="shared" si="139"/>
        <v/>
      </c>
      <c r="GD76" s="49" t="str">
        <f t="shared" si="139"/>
        <v/>
      </c>
      <c r="GE76" s="49" t="str">
        <f t="shared" si="139"/>
        <v/>
      </c>
      <c r="GF76" s="49" t="str">
        <f t="shared" si="139"/>
        <v/>
      </c>
      <c r="GG76" s="49" t="str">
        <f t="shared" si="139"/>
        <v/>
      </c>
      <c r="GH76" s="49" t="str">
        <f t="shared" si="139"/>
        <v/>
      </c>
      <c r="GI76" s="49" t="str">
        <f t="shared" si="139"/>
        <v/>
      </c>
      <c r="GJ76" s="49" t="str">
        <f t="shared" si="139"/>
        <v/>
      </c>
      <c r="GK76" s="49" t="str">
        <f t="shared" si="139"/>
        <v/>
      </c>
      <c r="GL76" s="49" t="str">
        <f t="shared" si="139"/>
        <v/>
      </c>
      <c r="GM76" s="49" t="str">
        <f t="shared" si="139"/>
        <v/>
      </c>
      <c r="GN76" s="49" t="str">
        <f t="shared" si="139"/>
        <v/>
      </c>
      <c r="GO76" s="49" t="str">
        <f t="shared" si="139"/>
        <v/>
      </c>
      <c r="GP76" s="49" t="str">
        <f t="shared" si="139"/>
        <v/>
      </c>
      <c r="GQ76" s="49" t="str">
        <f t="shared" si="139"/>
        <v/>
      </c>
      <c r="GR76" s="49" t="str">
        <f t="shared" si="139"/>
        <v/>
      </c>
      <c r="GS76" s="49" t="str">
        <f t="shared" si="140"/>
        <v/>
      </c>
      <c r="GT76" s="49" t="str">
        <f t="shared" si="140"/>
        <v/>
      </c>
      <c r="GU76" s="49" t="str">
        <f t="shared" si="140"/>
        <v/>
      </c>
      <c r="GV76" s="49" t="str">
        <f t="shared" si="140"/>
        <v/>
      </c>
      <c r="GW76" s="49" t="str">
        <f t="shared" si="140"/>
        <v/>
      </c>
      <c r="GX76" s="49" t="str">
        <f t="shared" si="140"/>
        <v/>
      </c>
      <c r="GY76" s="49" t="str">
        <f t="shared" si="140"/>
        <v/>
      </c>
      <c r="GZ76" s="49" t="str">
        <f t="shared" si="140"/>
        <v/>
      </c>
      <c r="HA76" s="49" t="str">
        <f t="shared" si="140"/>
        <v/>
      </c>
      <c r="HB76" s="49" t="str">
        <f t="shared" si="140"/>
        <v/>
      </c>
      <c r="HC76" s="49" t="str">
        <f t="shared" si="140"/>
        <v/>
      </c>
      <c r="HD76" s="49" t="str">
        <f t="shared" si="140"/>
        <v/>
      </c>
      <c r="HE76" s="49" t="str">
        <f t="shared" si="140"/>
        <v/>
      </c>
      <c r="HF76" s="49" t="str">
        <f t="shared" si="140"/>
        <v/>
      </c>
      <c r="HG76" s="49" t="str">
        <f t="shared" si="140"/>
        <v/>
      </c>
      <c r="HH76" s="49" t="str">
        <f t="shared" si="140"/>
        <v/>
      </c>
      <c r="HI76" s="49" t="str">
        <f t="shared" si="141"/>
        <v/>
      </c>
      <c r="HJ76" s="49" t="str">
        <f t="shared" si="141"/>
        <v/>
      </c>
      <c r="HK76" s="49" t="str">
        <f t="shared" si="141"/>
        <v/>
      </c>
      <c r="HL76" s="49" t="str">
        <f t="shared" si="141"/>
        <v/>
      </c>
      <c r="HM76" s="49" t="str">
        <f t="shared" si="111"/>
        <v/>
      </c>
      <c r="HN76" s="49" t="str">
        <f t="shared" si="111"/>
        <v/>
      </c>
      <c r="HO76" s="49" t="str">
        <f t="shared" si="111"/>
        <v/>
      </c>
      <c r="HP76" s="49" t="str">
        <f t="shared" si="77"/>
        <v/>
      </c>
      <c r="HQ76" s="49" t="str">
        <f t="shared" si="77"/>
        <v/>
      </c>
      <c r="HR76" s="49" t="str">
        <f t="shared" si="46"/>
        <v/>
      </c>
      <c r="HS76" s="49" t="str">
        <f t="shared" si="46"/>
        <v/>
      </c>
      <c r="HT76" s="49" t="str">
        <f t="shared" si="46"/>
        <v/>
      </c>
      <c r="HU76" s="49" t="str">
        <f t="shared" si="46"/>
        <v/>
      </c>
      <c r="HV76" s="49" t="str">
        <f t="shared" si="142"/>
        <v/>
      </c>
      <c r="HW76" s="169" t="e">
        <f t="shared" si="106"/>
        <v>#N/A</v>
      </c>
      <c r="HX76" s="169" t="e">
        <f t="shared" si="106"/>
        <v>#N/A</v>
      </c>
      <c r="HY76" s="169" t="e">
        <f t="shared" si="106"/>
        <v>#N/A</v>
      </c>
      <c r="HZ76" s="169" t="e">
        <f t="shared" si="106"/>
        <v>#N/A</v>
      </c>
      <c r="IA76" s="169" t="e">
        <f t="shared" si="138"/>
        <v>#N/A</v>
      </c>
      <c r="IB76" s="169" t="e">
        <f t="shared" si="138"/>
        <v>#N/A</v>
      </c>
      <c r="IC76" s="169" t="e">
        <f t="shared" si="138"/>
        <v>#N/A</v>
      </c>
      <c r="ID76" s="169" t="e">
        <f t="shared" si="138"/>
        <v>#N/A</v>
      </c>
      <c r="IE76" s="169" t="e">
        <f t="shared" si="138"/>
        <v>#N/A</v>
      </c>
      <c r="IF76" s="169" t="e">
        <f t="shared" si="138"/>
        <v>#N/A</v>
      </c>
      <c r="IG76" s="169" t="e">
        <f t="shared" si="138"/>
        <v>#N/A</v>
      </c>
      <c r="IH76" s="169" t="e">
        <f t="shared" si="138"/>
        <v>#N/A</v>
      </c>
      <c r="II76" s="169" t="e">
        <f t="shared" si="138"/>
        <v>#N/A</v>
      </c>
      <c r="IJ76" s="169" t="e">
        <f t="shared" si="138"/>
        <v>#N/A</v>
      </c>
      <c r="IK76" s="169" t="e">
        <f t="shared" si="138"/>
        <v>#N/A</v>
      </c>
      <c r="IL76" s="169" t="e">
        <f t="shared" si="138"/>
        <v>#N/A</v>
      </c>
      <c r="IM76" s="169" t="e">
        <f t="shared" si="138"/>
        <v>#N/A</v>
      </c>
      <c r="IN76" s="169" t="e">
        <f t="shared" si="138"/>
        <v>#N/A</v>
      </c>
      <c r="IO76" s="169" t="e">
        <f t="shared" si="138"/>
        <v>#N/A</v>
      </c>
      <c r="IP76" s="169" t="e">
        <f t="shared" si="143"/>
        <v>#N/A</v>
      </c>
      <c r="IQ76" s="169" t="e">
        <f t="shared" si="143"/>
        <v>#N/A</v>
      </c>
      <c r="IR76" s="169" t="e">
        <f t="shared" si="143"/>
        <v>#N/A</v>
      </c>
      <c r="IS76" s="169" t="e">
        <f t="shared" si="143"/>
        <v>#N/A</v>
      </c>
      <c r="IT76" s="169" t="e">
        <f t="shared" si="143"/>
        <v>#N/A</v>
      </c>
      <c r="IU76" s="169" t="e">
        <f t="shared" si="143"/>
        <v>#N/A</v>
      </c>
      <c r="IV76" s="169" t="e">
        <f t="shared" si="143"/>
        <v>#N/A</v>
      </c>
      <c r="IW76" s="169" t="e">
        <f t="shared" si="143"/>
        <v>#N/A</v>
      </c>
      <c r="IX76" s="169" t="e">
        <f t="shared" si="143"/>
        <v>#N/A</v>
      </c>
      <c r="IY76" s="169" t="e">
        <f t="shared" si="143"/>
        <v>#N/A</v>
      </c>
      <c r="IZ76" s="169" t="e">
        <f t="shared" si="143"/>
        <v>#N/A</v>
      </c>
      <c r="JA76" s="169" t="e">
        <f t="shared" si="143"/>
        <v>#N/A</v>
      </c>
      <c r="JB76" s="169" t="e">
        <f t="shared" si="143"/>
        <v>#N/A</v>
      </c>
      <c r="JC76" s="169" t="e">
        <f t="shared" si="143"/>
        <v>#N/A</v>
      </c>
      <c r="JD76" s="169" t="e">
        <f t="shared" si="143"/>
        <v>#N/A</v>
      </c>
      <c r="JE76" s="169" t="e">
        <f t="shared" si="153"/>
        <v>#N/A</v>
      </c>
      <c r="JF76" s="169" t="e">
        <f t="shared" si="153"/>
        <v>#N/A</v>
      </c>
      <c r="JG76" s="169" t="e">
        <f t="shared" si="153"/>
        <v>#N/A</v>
      </c>
      <c r="JH76" s="169" t="e">
        <f t="shared" si="153"/>
        <v>#N/A</v>
      </c>
      <c r="JI76" s="169" t="e">
        <f t="shared" si="153"/>
        <v>#N/A</v>
      </c>
      <c r="JJ76" s="169" t="e">
        <f t="shared" si="153"/>
        <v>#N/A</v>
      </c>
      <c r="JK76" s="169" t="e">
        <f t="shared" si="153"/>
        <v>#N/A</v>
      </c>
      <c r="JL76" s="169" t="e">
        <f t="shared" si="153"/>
        <v>#N/A</v>
      </c>
      <c r="JM76" s="169" t="e">
        <f t="shared" si="153"/>
        <v>#N/A</v>
      </c>
      <c r="JN76" s="169" t="e">
        <f t="shared" si="153"/>
        <v>#N/A</v>
      </c>
      <c r="JO76" s="169" t="e">
        <f t="shared" si="153"/>
        <v>#N/A</v>
      </c>
      <c r="JP76" s="169" t="e">
        <f t="shared" si="153"/>
        <v>#N/A</v>
      </c>
      <c r="JQ76" s="169" t="e">
        <f t="shared" si="153"/>
        <v>#N/A</v>
      </c>
      <c r="JR76" s="169" t="e">
        <f t="shared" si="153"/>
        <v>#N/A</v>
      </c>
      <c r="JS76" s="169" t="e">
        <f t="shared" si="153"/>
        <v>#N/A</v>
      </c>
      <c r="JT76" s="169" t="e">
        <f t="shared" si="144"/>
        <v>#N/A</v>
      </c>
      <c r="JU76" s="169" t="e">
        <f t="shared" si="144"/>
        <v>#N/A</v>
      </c>
      <c r="JV76" s="169" t="e">
        <f t="shared" si="144"/>
        <v>#N/A</v>
      </c>
      <c r="JW76" s="169" t="e">
        <f t="shared" si="144"/>
        <v>#N/A</v>
      </c>
      <c r="JX76" s="169" t="e">
        <f t="shared" si="144"/>
        <v>#N/A</v>
      </c>
      <c r="JY76" s="169" t="e">
        <f t="shared" si="144"/>
        <v>#N/A</v>
      </c>
      <c r="JZ76" s="169" t="e">
        <f t="shared" si="144"/>
        <v>#N/A</v>
      </c>
      <c r="KA76" s="169" t="e">
        <f t="shared" si="144"/>
        <v>#N/A</v>
      </c>
      <c r="KB76" s="169" t="e">
        <f t="shared" si="144"/>
        <v>#N/A</v>
      </c>
      <c r="KC76" s="169" t="e">
        <f t="shared" si="144"/>
        <v>#N/A</v>
      </c>
      <c r="KD76" s="169" t="e">
        <f t="shared" si="144"/>
        <v>#N/A</v>
      </c>
      <c r="KE76" s="169" t="e">
        <f t="shared" si="144"/>
        <v>#N/A</v>
      </c>
      <c r="KF76" s="169" t="e">
        <f t="shared" si="144"/>
        <v>#N/A</v>
      </c>
      <c r="KG76" s="169" t="e">
        <f t="shared" si="144"/>
        <v>#N/A</v>
      </c>
      <c r="KH76" s="169" t="e">
        <f t="shared" si="144"/>
        <v>#N/A</v>
      </c>
      <c r="KI76" s="169" t="e">
        <f t="shared" si="144"/>
        <v>#N/A</v>
      </c>
      <c r="KJ76" s="169" t="e">
        <f t="shared" si="154"/>
        <v>#N/A</v>
      </c>
      <c r="KK76" s="169" t="e">
        <f t="shared" si="154"/>
        <v>#N/A</v>
      </c>
      <c r="KL76" s="169" t="e">
        <f t="shared" si="154"/>
        <v>#N/A</v>
      </c>
      <c r="KM76" s="169" t="e">
        <f t="shared" si="154"/>
        <v>#N/A</v>
      </c>
      <c r="KN76" s="169" t="e">
        <f t="shared" si="154"/>
        <v>#N/A</v>
      </c>
      <c r="KO76" s="169" t="e">
        <f t="shared" si="154"/>
        <v>#N/A</v>
      </c>
      <c r="KP76" s="169" t="e">
        <f t="shared" si="154"/>
        <v>#N/A</v>
      </c>
      <c r="KQ76" s="169" t="e">
        <f t="shared" si="154"/>
        <v>#N/A</v>
      </c>
      <c r="KR76" s="169" t="e">
        <f t="shared" si="154"/>
        <v>#N/A</v>
      </c>
      <c r="KS76" s="169" t="e">
        <f t="shared" si="154"/>
        <v>#N/A</v>
      </c>
      <c r="KT76" s="169" t="e">
        <f t="shared" si="154"/>
        <v>#N/A</v>
      </c>
      <c r="KU76" s="169" t="e">
        <f t="shared" si="154"/>
        <v>#N/A</v>
      </c>
      <c r="KV76" s="169" t="e">
        <f t="shared" si="154"/>
        <v>#N/A</v>
      </c>
      <c r="KW76" s="169" t="e">
        <f t="shared" si="154"/>
        <v>#N/A</v>
      </c>
      <c r="KX76" s="169" t="e">
        <f t="shared" si="154"/>
        <v>#N/A</v>
      </c>
      <c r="KY76" s="169" t="e">
        <f t="shared" si="154"/>
        <v>#N/A</v>
      </c>
      <c r="KZ76" s="169" t="e">
        <f t="shared" si="145"/>
        <v>#N/A</v>
      </c>
      <c r="LA76" s="169" t="e">
        <f t="shared" si="145"/>
        <v>#N/A</v>
      </c>
      <c r="LB76" s="169" t="e">
        <f t="shared" si="145"/>
        <v>#N/A</v>
      </c>
      <c r="LC76" s="169" t="e">
        <f t="shared" si="145"/>
        <v>#N/A</v>
      </c>
      <c r="LD76" s="169" t="e">
        <f t="shared" si="145"/>
        <v>#N/A</v>
      </c>
      <c r="LE76" s="169" t="e">
        <f t="shared" si="145"/>
        <v>#N/A</v>
      </c>
      <c r="LF76" s="169" t="e">
        <f t="shared" si="145"/>
        <v>#N/A</v>
      </c>
      <c r="LG76" s="169" t="e">
        <f t="shared" si="145"/>
        <v>#N/A</v>
      </c>
      <c r="LH76" s="169" t="e">
        <f t="shared" si="145"/>
        <v>#N/A</v>
      </c>
      <c r="LI76" s="169" t="e">
        <f t="shared" si="145"/>
        <v>#N/A</v>
      </c>
      <c r="LJ76" s="169" t="e">
        <f t="shared" si="145"/>
        <v>#N/A</v>
      </c>
      <c r="LK76" s="169" t="e">
        <f t="shared" si="145"/>
        <v>#N/A</v>
      </c>
      <c r="LL76" s="169" t="e">
        <f t="shared" si="145"/>
        <v>#N/A</v>
      </c>
      <c r="LM76" s="169" t="e">
        <f t="shared" si="145"/>
        <v>#N/A</v>
      </c>
      <c r="LN76" s="169" t="e">
        <f t="shared" si="145"/>
        <v>#N/A</v>
      </c>
      <c r="LO76" s="169" t="e">
        <f t="shared" si="155"/>
        <v>#N/A</v>
      </c>
      <c r="LP76" s="169" t="e">
        <f t="shared" si="155"/>
        <v>#N/A</v>
      </c>
      <c r="LQ76" s="169" t="e">
        <f t="shared" si="156"/>
        <v>#N/A</v>
      </c>
      <c r="LR76" s="169" t="e">
        <f t="shared" si="156"/>
        <v>#N/A</v>
      </c>
      <c r="LS76" s="169" t="e">
        <f t="shared" si="156"/>
        <v>#N/A</v>
      </c>
      <c r="LT76" s="169" t="e">
        <f t="shared" si="156"/>
        <v>#N/A</v>
      </c>
      <c r="LU76" s="169" t="e">
        <f t="shared" si="156"/>
        <v>#N/A</v>
      </c>
      <c r="LV76" s="169" t="e">
        <f t="shared" si="156"/>
        <v>#N/A</v>
      </c>
      <c r="LW76" s="169" t="e">
        <f t="shared" si="156"/>
        <v>#N/A</v>
      </c>
      <c r="LX76" s="169" t="e">
        <f t="shared" si="156"/>
        <v>#N/A</v>
      </c>
      <c r="LY76" s="169" t="e">
        <f t="shared" si="156"/>
        <v>#N/A</v>
      </c>
      <c r="LZ76" s="169" t="e">
        <f t="shared" si="156"/>
        <v>#N/A</v>
      </c>
      <c r="MA76" s="169" t="e">
        <f t="shared" si="156"/>
        <v>#N/A</v>
      </c>
      <c r="MB76" s="169" t="e">
        <f t="shared" si="156"/>
        <v>#N/A</v>
      </c>
      <c r="MC76" s="169" t="e">
        <f t="shared" si="156"/>
        <v>#N/A</v>
      </c>
      <c r="MD76" s="169" t="e">
        <f t="shared" si="156"/>
        <v>#N/A</v>
      </c>
      <c r="ME76" s="169" t="e">
        <f t="shared" si="156"/>
        <v>#N/A</v>
      </c>
      <c r="MF76" s="169" t="e">
        <f t="shared" si="146"/>
        <v>#N/A</v>
      </c>
      <c r="MG76" s="169" t="e">
        <f t="shared" si="146"/>
        <v>#N/A</v>
      </c>
      <c r="MH76" s="169" t="e">
        <f t="shared" si="146"/>
        <v>#N/A</v>
      </c>
      <c r="MI76" s="169" t="e">
        <f t="shared" si="146"/>
        <v>#N/A</v>
      </c>
      <c r="MJ76" s="169" t="e">
        <f t="shared" si="146"/>
        <v>#N/A</v>
      </c>
      <c r="MK76" s="169" t="e">
        <f t="shared" si="146"/>
        <v>#N/A</v>
      </c>
      <c r="ML76" s="169" t="e">
        <f t="shared" si="146"/>
        <v>#N/A</v>
      </c>
      <c r="MM76" s="169" t="e">
        <f t="shared" si="146"/>
        <v>#N/A</v>
      </c>
      <c r="MN76" s="169" t="e">
        <f t="shared" si="146"/>
        <v>#N/A</v>
      </c>
      <c r="MO76" s="169" t="e">
        <f t="shared" si="146"/>
        <v>#N/A</v>
      </c>
      <c r="MP76" s="169" t="e">
        <f t="shared" si="146"/>
        <v>#N/A</v>
      </c>
      <c r="MQ76" s="169" t="e">
        <f t="shared" si="146"/>
        <v>#N/A</v>
      </c>
      <c r="MR76" s="169" t="e">
        <f t="shared" si="146"/>
        <v>#N/A</v>
      </c>
      <c r="MS76" s="169" t="e">
        <f t="shared" si="146"/>
        <v>#N/A</v>
      </c>
      <c r="MT76" s="169" t="e">
        <f t="shared" si="146"/>
        <v>#N/A</v>
      </c>
      <c r="MU76" s="169" t="e">
        <f t="shared" si="146"/>
        <v>#N/A</v>
      </c>
      <c r="MV76" s="169" t="e">
        <f t="shared" si="157"/>
        <v>#N/A</v>
      </c>
      <c r="MW76" s="169" t="e">
        <f t="shared" si="157"/>
        <v>#N/A</v>
      </c>
      <c r="MX76" s="169" t="e">
        <f t="shared" si="157"/>
        <v>#N/A</v>
      </c>
      <c r="MY76" s="169" t="e">
        <f t="shared" si="157"/>
        <v>#N/A</v>
      </c>
      <c r="MZ76" s="169" t="e">
        <f t="shared" si="157"/>
        <v>#N/A</v>
      </c>
      <c r="NA76" s="169" t="e">
        <f t="shared" si="157"/>
        <v>#N/A</v>
      </c>
      <c r="NB76" s="169" t="e">
        <f t="shared" si="157"/>
        <v>#N/A</v>
      </c>
      <c r="NC76" s="169" t="e">
        <f t="shared" si="157"/>
        <v>#N/A</v>
      </c>
      <c r="ND76" s="169" t="e">
        <f t="shared" si="157"/>
        <v>#N/A</v>
      </c>
      <c r="NE76" s="169" t="e">
        <f t="shared" si="157"/>
        <v>#N/A</v>
      </c>
      <c r="NF76" s="169" t="e">
        <f t="shared" si="157"/>
        <v>#N/A</v>
      </c>
      <c r="NG76" s="169" t="e">
        <f t="shared" si="157"/>
        <v>#N/A</v>
      </c>
      <c r="NH76" s="169" t="e">
        <f t="shared" si="157"/>
        <v>#N/A</v>
      </c>
      <c r="NI76" s="169" t="e">
        <f t="shared" si="157"/>
        <v>#N/A</v>
      </c>
      <c r="NJ76" s="169" t="e">
        <f t="shared" si="157"/>
        <v>#N/A</v>
      </c>
      <c r="NK76" s="169" t="e">
        <f t="shared" si="157"/>
        <v>#N/A</v>
      </c>
      <c r="NL76" s="169" t="e">
        <f t="shared" si="147"/>
        <v>#N/A</v>
      </c>
      <c r="NM76" s="169" t="e">
        <f t="shared" si="147"/>
        <v>#N/A</v>
      </c>
      <c r="NN76" s="169" t="e">
        <f t="shared" si="147"/>
        <v>#N/A</v>
      </c>
      <c r="NO76" s="169" t="e">
        <f t="shared" si="147"/>
        <v>#N/A</v>
      </c>
      <c r="NP76" s="169" t="e">
        <f t="shared" si="147"/>
        <v>#N/A</v>
      </c>
      <c r="NQ76" s="169" t="e">
        <f t="shared" si="147"/>
        <v>#N/A</v>
      </c>
      <c r="NR76" s="169" t="e">
        <f t="shared" si="147"/>
        <v>#N/A</v>
      </c>
      <c r="NS76" s="169" t="e">
        <f t="shared" si="147"/>
        <v>#N/A</v>
      </c>
      <c r="NT76" s="169" t="e">
        <f t="shared" si="147"/>
        <v>#N/A</v>
      </c>
      <c r="NU76" s="169" t="e">
        <f t="shared" si="147"/>
        <v>#N/A</v>
      </c>
      <c r="NV76" s="169" t="e">
        <f t="shared" si="147"/>
        <v>#N/A</v>
      </c>
      <c r="NW76" s="169" t="e">
        <f t="shared" si="147"/>
        <v>#N/A</v>
      </c>
      <c r="NX76" s="169" t="e">
        <f t="shared" si="147"/>
        <v>#N/A</v>
      </c>
      <c r="NY76" s="169" t="e">
        <f t="shared" si="147"/>
        <v>#N/A</v>
      </c>
      <c r="NZ76" s="169" t="e">
        <f t="shared" si="147"/>
        <v>#N/A</v>
      </c>
      <c r="OA76" s="169" t="e">
        <f t="shared" si="158"/>
        <v>#N/A</v>
      </c>
      <c r="OB76" s="169" t="e">
        <f t="shared" si="158"/>
        <v>#N/A</v>
      </c>
      <c r="OC76" s="169" t="e">
        <f t="shared" si="159"/>
        <v>#N/A</v>
      </c>
      <c r="OD76" s="169" t="e">
        <f t="shared" si="159"/>
        <v>#N/A</v>
      </c>
      <c r="OE76" s="169" t="e">
        <f t="shared" si="159"/>
        <v>#N/A</v>
      </c>
      <c r="OF76" s="169" t="e">
        <f t="shared" si="159"/>
        <v>#N/A</v>
      </c>
      <c r="OG76" s="169" t="e">
        <f t="shared" si="159"/>
        <v>#N/A</v>
      </c>
      <c r="OH76" s="169" t="e">
        <f t="shared" si="159"/>
        <v>#N/A</v>
      </c>
      <c r="OI76" s="169" t="e">
        <f t="shared" si="159"/>
        <v>#N/A</v>
      </c>
      <c r="OJ76" s="169" t="e">
        <f t="shared" si="159"/>
        <v>#N/A</v>
      </c>
      <c r="OK76" s="169" t="e">
        <f t="shared" si="159"/>
        <v>#N/A</v>
      </c>
      <c r="OL76" s="169" t="e">
        <f t="shared" si="159"/>
        <v>#N/A</v>
      </c>
      <c r="OM76" s="169" t="e">
        <f t="shared" si="159"/>
        <v>#N/A</v>
      </c>
      <c r="ON76" s="169" t="e">
        <f t="shared" si="159"/>
        <v>#N/A</v>
      </c>
      <c r="OO76" s="169" t="e">
        <f t="shared" si="159"/>
        <v>#N/A</v>
      </c>
      <c r="OP76" s="169" t="e">
        <f t="shared" si="159"/>
        <v>#N/A</v>
      </c>
      <c r="OQ76" s="169" t="e">
        <f t="shared" si="159"/>
        <v>#N/A</v>
      </c>
      <c r="OR76" s="169" t="e">
        <f t="shared" si="148"/>
        <v>#N/A</v>
      </c>
      <c r="OS76" s="169" t="e">
        <f t="shared" si="148"/>
        <v>#N/A</v>
      </c>
      <c r="OT76" s="169" t="e">
        <f t="shared" si="148"/>
        <v>#N/A</v>
      </c>
      <c r="OU76" s="169" t="e">
        <f t="shared" si="148"/>
        <v>#N/A</v>
      </c>
      <c r="OV76" s="169" t="e">
        <f t="shared" si="148"/>
        <v>#N/A</v>
      </c>
      <c r="OW76" s="169" t="e">
        <f t="shared" si="148"/>
        <v>#N/A</v>
      </c>
      <c r="OX76" s="169" t="e">
        <f t="shared" si="148"/>
        <v>#N/A</v>
      </c>
      <c r="OY76" s="169" t="e">
        <f t="shared" si="148"/>
        <v>#N/A</v>
      </c>
      <c r="OZ76" s="169" t="e">
        <f t="shared" si="148"/>
        <v>#N/A</v>
      </c>
      <c r="PA76" s="169" t="e">
        <f t="shared" si="148"/>
        <v>#N/A</v>
      </c>
      <c r="PB76" s="169" t="e">
        <f t="shared" si="148"/>
        <v>#N/A</v>
      </c>
      <c r="PC76" s="169" t="e">
        <f t="shared" si="148"/>
        <v>#N/A</v>
      </c>
      <c r="PD76" s="169" t="e">
        <f t="shared" si="148"/>
        <v>#N/A</v>
      </c>
      <c r="PE76" s="169" t="e">
        <f t="shared" si="148"/>
        <v>#N/A</v>
      </c>
      <c r="PF76" s="169" t="e">
        <f t="shared" si="148"/>
        <v>#N/A</v>
      </c>
      <c r="PG76" s="169" t="e">
        <f t="shared" si="148"/>
        <v>#N/A</v>
      </c>
      <c r="PH76" s="169" t="e">
        <f t="shared" si="160"/>
        <v>#N/A</v>
      </c>
      <c r="PI76" s="169" t="e">
        <f t="shared" si="160"/>
        <v>#N/A</v>
      </c>
      <c r="PJ76" s="169" t="e">
        <f t="shared" si="160"/>
        <v>#N/A</v>
      </c>
      <c r="PK76" s="169" t="e">
        <f t="shared" si="160"/>
        <v>#N/A</v>
      </c>
      <c r="PL76" s="169" t="e">
        <f t="shared" si="160"/>
        <v>#N/A</v>
      </c>
      <c r="PM76" s="169" t="e">
        <f t="shared" si="160"/>
        <v>#N/A</v>
      </c>
      <c r="PN76" s="169" t="e">
        <f t="shared" si="160"/>
        <v>#N/A</v>
      </c>
      <c r="PO76" s="169" t="e">
        <f t="shared" si="160"/>
        <v>#N/A</v>
      </c>
    </row>
    <row r="77" spans="1:431" hidden="1" x14ac:dyDescent="0.75">
      <c r="A77" s="390"/>
      <c r="B77" s="396" t="str">
        <f>IF($R77="","",ROUND(_xlfn.NORM.INV(ABS(VLOOKUP($T$1,VLookups!$A$43:$B$44,2,FALSE)-B$2),$N77,$R77),0))</f>
        <v/>
      </c>
      <c r="C77" s="403" t="str">
        <f t="shared" si="161"/>
        <v/>
      </c>
      <c r="D77" s="404" t="str">
        <f t="shared" si="162"/>
        <v/>
      </c>
      <c r="E77" s="109"/>
      <c r="F77" s="117"/>
      <c r="G77" s="122" t="str">
        <f t="shared" si="163"/>
        <v/>
      </c>
      <c r="H77" s="95"/>
      <c r="I77" s="122" t="str">
        <f t="shared" si="164"/>
        <v/>
      </c>
      <c r="J77" s="117"/>
      <c r="K77" s="110"/>
      <c r="L77" s="124" t="str">
        <f t="shared" si="149"/>
        <v/>
      </c>
      <c r="M77" s="124" t="str">
        <f t="shared" si="150"/>
        <v/>
      </c>
      <c r="N77" s="73" t="str">
        <f t="shared" si="165"/>
        <v/>
      </c>
      <c r="O77" s="23"/>
      <c r="P77" s="57"/>
      <c r="Q77" s="280"/>
      <c r="R77" s="74" t="str">
        <f>IF(AND(G77&gt;0,H77&gt;0,I77&gt;0),IF(ISBLANK(Q77),IF(ISBLANK(O77),"",(I77-G77)*VLOOKUP(O77,VLookups!$A$4:$B$13,2,FALSE)),Q77),"")</f>
        <v/>
      </c>
      <c r="S77" s="75" t="str">
        <f t="shared" si="151"/>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6"/>
        <v/>
      </c>
      <c r="AD77" s="49" t="str">
        <f t="shared" si="179"/>
        <v/>
      </c>
      <c r="AE77" s="49" t="str">
        <f t="shared" si="179"/>
        <v/>
      </c>
      <c r="AF77" s="49" t="str">
        <f t="shared" si="179"/>
        <v/>
      </c>
      <c r="AG77" s="49" t="str">
        <f t="shared" si="179"/>
        <v/>
      </c>
      <c r="AH77" s="49" t="str">
        <f t="shared" si="179"/>
        <v/>
      </c>
      <c r="AI77" s="49" t="str">
        <f t="shared" si="179"/>
        <v/>
      </c>
      <c r="AJ77" s="49" t="str">
        <f t="shared" si="179"/>
        <v/>
      </c>
      <c r="AK77" s="49" t="str">
        <f t="shared" si="179"/>
        <v/>
      </c>
      <c r="AL77" s="49" t="str">
        <f t="shared" si="179"/>
        <v/>
      </c>
      <c r="AM77" s="49" t="str">
        <f t="shared" si="179"/>
        <v/>
      </c>
      <c r="AN77" s="49" t="str">
        <f t="shared" si="179"/>
        <v/>
      </c>
      <c r="AO77" s="49" t="str">
        <f t="shared" si="179"/>
        <v/>
      </c>
      <c r="AP77" s="49" t="str">
        <f t="shared" si="179"/>
        <v/>
      </c>
      <c r="AQ77" s="49" t="str">
        <f t="shared" si="179"/>
        <v/>
      </c>
      <c r="AR77" s="49" t="str">
        <f t="shared" si="179"/>
        <v/>
      </c>
      <c r="AS77" s="49" t="str">
        <f t="shared" si="179"/>
        <v/>
      </c>
      <c r="AT77" s="49" t="str">
        <f t="shared" si="173"/>
        <v/>
      </c>
      <c r="AU77" s="49" t="str">
        <f t="shared" si="173"/>
        <v/>
      </c>
      <c r="AV77" s="49" t="str">
        <f t="shared" si="173"/>
        <v/>
      </c>
      <c r="AW77" s="49" t="str">
        <f t="shared" si="173"/>
        <v/>
      </c>
      <c r="AX77" s="49" t="str">
        <f t="shared" si="173"/>
        <v/>
      </c>
      <c r="AY77" s="49" t="str">
        <f t="shared" si="173"/>
        <v/>
      </c>
      <c r="AZ77" s="49" t="str">
        <f t="shared" si="173"/>
        <v/>
      </c>
      <c r="BA77" s="49" t="str">
        <f t="shared" si="173"/>
        <v/>
      </c>
      <c r="BB77" s="49" t="str">
        <f t="shared" si="173"/>
        <v/>
      </c>
      <c r="BC77" s="49" t="str">
        <f t="shared" si="173"/>
        <v/>
      </c>
      <c r="BD77" s="49" t="str">
        <f t="shared" si="173"/>
        <v/>
      </c>
      <c r="BE77" s="49" t="str">
        <f t="shared" si="173"/>
        <v/>
      </c>
      <c r="BF77" s="49" t="str">
        <f t="shared" si="173"/>
        <v/>
      </c>
      <c r="BG77" s="49" t="str">
        <f t="shared" si="173"/>
        <v/>
      </c>
      <c r="BH77" s="49" t="str">
        <f t="shared" si="173"/>
        <v/>
      </c>
      <c r="BI77" s="49" t="str">
        <f t="shared" si="174"/>
        <v/>
      </c>
      <c r="BJ77" s="49" t="str">
        <f t="shared" si="174"/>
        <v/>
      </c>
      <c r="BK77" s="49" t="str">
        <f t="shared" si="174"/>
        <v/>
      </c>
      <c r="BL77" s="49" t="str">
        <f t="shared" si="174"/>
        <v/>
      </c>
      <c r="BM77" s="49" t="str">
        <f t="shared" si="174"/>
        <v/>
      </c>
      <c r="BN77" s="49" t="str">
        <f t="shared" si="174"/>
        <v/>
      </c>
      <c r="BO77" s="49" t="str">
        <f t="shared" si="174"/>
        <v/>
      </c>
      <c r="BP77" s="49" t="str">
        <f t="shared" si="174"/>
        <v/>
      </c>
      <c r="BQ77" s="49" t="str">
        <f t="shared" si="174"/>
        <v/>
      </c>
      <c r="BR77" s="49" t="str">
        <f t="shared" si="174"/>
        <v/>
      </c>
      <c r="BS77" s="49" t="str">
        <f t="shared" si="174"/>
        <v/>
      </c>
      <c r="BT77" s="49" t="str">
        <f t="shared" si="174"/>
        <v/>
      </c>
      <c r="BU77" s="49" t="str">
        <f t="shared" si="174"/>
        <v/>
      </c>
      <c r="BV77" s="49" t="str">
        <f t="shared" si="174"/>
        <v/>
      </c>
      <c r="BW77" s="49" t="str">
        <f t="shared" si="174"/>
        <v/>
      </c>
      <c r="BX77" s="49" t="str">
        <f t="shared" si="174"/>
        <v/>
      </c>
      <c r="BY77" s="49" t="str">
        <f t="shared" si="170"/>
        <v/>
      </c>
      <c r="BZ77" s="49" t="str">
        <f t="shared" si="170"/>
        <v/>
      </c>
      <c r="CA77" s="49" t="str">
        <f t="shared" si="170"/>
        <v/>
      </c>
      <c r="CB77" s="49" t="str">
        <f t="shared" si="170"/>
        <v/>
      </c>
      <c r="CC77" s="49" t="str">
        <f t="shared" si="170"/>
        <v/>
      </c>
      <c r="CD77" s="49" t="str">
        <f t="shared" si="170"/>
        <v/>
      </c>
      <c r="CE77" s="49" t="str">
        <f t="shared" si="170"/>
        <v/>
      </c>
      <c r="CF77" s="49" t="str">
        <f t="shared" si="170"/>
        <v/>
      </c>
      <c r="CG77" s="49" t="str">
        <f t="shared" si="170"/>
        <v/>
      </c>
      <c r="CH77" s="49" t="str">
        <f t="shared" si="170"/>
        <v/>
      </c>
      <c r="CI77" s="49" t="str">
        <f t="shared" si="170"/>
        <v/>
      </c>
      <c r="CJ77" s="49" t="str">
        <f t="shared" si="170"/>
        <v/>
      </c>
      <c r="CK77" s="49" t="str">
        <f t="shared" si="170"/>
        <v/>
      </c>
      <c r="CL77" s="49" t="str">
        <f t="shared" si="170"/>
        <v/>
      </c>
      <c r="CM77" s="49" t="str">
        <f t="shared" si="170"/>
        <v/>
      </c>
      <c r="CN77" s="49" t="str">
        <f t="shared" si="175"/>
        <v/>
      </c>
      <c r="CO77" s="49" t="str">
        <f t="shared" si="175"/>
        <v/>
      </c>
      <c r="CP77" s="49" t="str">
        <f t="shared" si="175"/>
        <v/>
      </c>
      <c r="CQ77" s="49" t="str">
        <f t="shared" si="175"/>
        <v/>
      </c>
      <c r="CR77" s="49" t="str">
        <f t="shared" si="175"/>
        <v/>
      </c>
      <c r="CS77" s="49" t="str">
        <f t="shared" si="175"/>
        <v/>
      </c>
      <c r="CT77" s="49" t="str">
        <f t="shared" si="175"/>
        <v/>
      </c>
      <c r="CU77" s="49" t="str">
        <f t="shared" si="175"/>
        <v/>
      </c>
      <c r="CV77" s="49" t="str">
        <f t="shared" si="175"/>
        <v/>
      </c>
      <c r="CW77" s="49" t="str">
        <f t="shared" si="175"/>
        <v/>
      </c>
      <c r="CX77" s="49" t="str">
        <f t="shared" si="175"/>
        <v/>
      </c>
      <c r="CY77" s="49" t="str">
        <f t="shared" si="175"/>
        <v/>
      </c>
      <c r="CZ77" s="49" t="str">
        <f t="shared" si="175"/>
        <v/>
      </c>
      <c r="DA77" s="49" t="str">
        <f t="shared" si="175"/>
        <v/>
      </c>
      <c r="DB77" s="49" t="str">
        <f t="shared" si="175"/>
        <v/>
      </c>
      <c r="DC77" s="49" t="str">
        <f t="shared" si="175"/>
        <v/>
      </c>
      <c r="DD77" s="49" t="str">
        <f t="shared" si="171"/>
        <v/>
      </c>
      <c r="DE77" s="49" t="str">
        <f t="shared" si="171"/>
        <v/>
      </c>
      <c r="DF77" s="49" t="str">
        <f t="shared" si="171"/>
        <v/>
      </c>
      <c r="DG77" s="49" t="str">
        <f t="shared" si="171"/>
        <v/>
      </c>
      <c r="DH77" s="49" t="str">
        <f t="shared" si="171"/>
        <v/>
      </c>
      <c r="DI77" s="49" t="str">
        <f t="shared" si="171"/>
        <v/>
      </c>
      <c r="DJ77" s="49" t="str">
        <f t="shared" si="171"/>
        <v/>
      </c>
      <c r="DK77" s="49" t="str">
        <f t="shared" si="171"/>
        <v/>
      </c>
      <c r="DL77" s="49" t="str">
        <f t="shared" si="171"/>
        <v/>
      </c>
      <c r="DM77" s="49" t="str">
        <f t="shared" si="171"/>
        <v/>
      </c>
      <c r="DN77" s="49" t="str">
        <f t="shared" si="171"/>
        <v/>
      </c>
      <c r="DO77" s="49" t="str">
        <f t="shared" si="171"/>
        <v/>
      </c>
      <c r="DP77" s="49" t="str">
        <f t="shared" si="171"/>
        <v/>
      </c>
      <c r="DQ77" s="49" t="str">
        <f t="shared" si="171"/>
        <v/>
      </c>
      <c r="DR77" s="49" t="str">
        <f t="shared" si="171"/>
        <v/>
      </c>
      <c r="DS77" s="49" t="str">
        <f t="shared" si="176"/>
        <v/>
      </c>
      <c r="DT77" s="49" t="str">
        <f t="shared" si="176"/>
        <v/>
      </c>
      <c r="DU77" s="49" t="str">
        <f t="shared" si="176"/>
        <v/>
      </c>
      <c r="DV77" s="49" t="str">
        <f t="shared" si="176"/>
        <v/>
      </c>
      <c r="DW77" s="49" t="str">
        <f t="shared" si="176"/>
        <v/>
      </c>
      <c r="DX77" s="49" t="str">
        <f t="shared" si="176"/>
        <v/>
      </c>
      <c r="DY77" s="49" t="str">
        <f t="shared" si="176"/>
        <v/>
      </c>
      <c r="DZ77" s="183" t="str">
        <f t="shared" si="167"/>
        <v/>
      </c>
      <c r="EA77" s="49" t="str">
        <f t="shared" si="169"/>
        <v/>
      </c>
      <c r="EB77" s="49" t="str">
        <f t="shared" si="169"/>
        <v/>
      </c>
      <c r="EC77" s="49" t="str">
        <f t="shared" si="169"/>
        <v/>
      </c>
      <c r="ED77" s="49" t="str">
        <f t="shared" si="169"/>
        <v/>
      </c>
      <c r="EE77" s="49" t="str">
        <f t="shared" si="169"/>
        <v/>
      </c>
      <c r="EF77" s="49" t="str">
        <f t="shared" si="169"/>
        <v/>
      </c>
      <c r="EG77" s="49" t="str">
        <f t="shared" si="169"/>
        <v/>
      </c>
      <c r="EH77" s="49" t="str">
        <f t="shared" si="169"/>
        <v/>
      </c>
      <c r="EI77" s="49" t="str">
        <f t="shared" si="169"/>
        <v/>
      </c>
      <c r="EJ77" s="49" t="str">
        <f t="shared" si="169"/>
        <v/>
      </c>
      <c r="EK77" s="49" t="str">
        <f t="shared" si="169"/>
        <v/>
      </c>
      <c r="EL77" s="49" t="str">
        <f t="shared" si="169"/>
        <v/>
      </c>
      <c r="EM77" s="49" t="str">
        <f t="shared" si="169"/>
        <v/>
      </c>
      <c r="EN77" s="49" t="str">
        <f t="shared" si="169"/>
        <v/>
      </c>
      <c r="EO77" s="49" t="str">
        <f t="shared" si="169"/>
        <v/>
      </c>
      <c r="EP77" s="49" t="str">
        <f t="shared" si="168"/>
        <v/>
      </c>
      <c r="EQ77" s="49" t="str">
        <f t="shared" si="168"/>
        <v/>
      </c>
      <c r="ER77" s="49" t="str">
        <f t="shared" si="168"/>
        <v/>
      </c>
      <c r="ES77" s="49" t="str">
        <f t="shared" si="168"/>
        <v/>
      </c>
      <c r="ET77" s="49" t="str">
        <f t="shared" si="177"/>
        <v/>
      </c>
      <c r="EU77" s="49" t="str">
        <f t="shared" si="177"/>
        <v/>
      </c>
      <c r="EV77" s="49" t="str">
        <f t="shared" si="177"/>
        <v/>
      </c>
      <c r="EW77" s="49" t="str">
        <f t="shared" si="177"/>
        <v/>
      </c>
      <c r="EX77" s="49" t="str">
        <f t="shared" si="177"/>
        <v/>
      </c>
      <c r="EY77" s="49" t="str">
        <f t="shared" si="177"/>
        <v/>
      </c>
      <c r="EZ77" s="49" t="str">
        <f t="shared" si="177"/>
        <v/>
      </c>
      <c r="FA77" s="49" t="str">
        <f t="shared" si="177"/>
        <v/>
      </c>
      <c r="FB77" s="49" t="str">
        <f t="shared" si="177"/>
        <v/>
      </c>
      <c r="FC77" s="49" t="str">
        <f t="shared" si="177"/>
        <v/>
      </c>
      <c r="FD77" s="49" t="str">
        <f t="shared" si="177"/>
        <v/>
      </c>
      <c r="FE77" s="49" t="str">
        <f t="shared" si="128"/>
        <v/>
      </c>
      <c r="FF77" s="49" t="str">
        <f t="shared" si="128"/>
        <v/>
      </c>
      <c r="FG77" s="49" t="str">
        <f t="shared" si="128"/>
        <v/>
      </c>
      <c r="FH77" s="49" t="str">
        <f t="shared" si="128"/>
        <v/>
      </c>
      <c r="FI77" s="49" t="str">
        <f t="shared" si="128"/>
        <v/>
      </c>
      <c r="FJ77" s="49" t="str">
        <f t="shared" si="128"/>
        <v/>
      </c>
      <c r="FK77" s="49" t="str">
        <f t="shared" si="128"/>
        <v/>
      </c>
      <c r="FL77" s="49" t="str">
        <f t="shared" si="128"/>
        <v/>
      </c>
      <c r="FM77" s="49" t="str">
        <f t="shared" si="128"/>
        <v/>
      </c>
      <c r="FN77" s="49" t="str">
        <f t="shared" si="128"/>
        <v/>
      </c>
      <c r="FO77" s="49" t="str">
        <f t="shared" si="128"/>
        <v/>
      </c>
      <c r="FP77" s="49" t="str">
        <f t="shared" si="128"/>
        <v/>
      </c>
      <c r="FQ77" s="49" t="str">
        <f t="shared" si="128"/>
        <v/>
      </c>
      <c r="FR77" s="49" t="str">
        <f t="shared" si="128"/>
        <v/>
      </c>
      <c r="FS77" s="49" t="str">
        <f t="shared" si="128"/>
        <v/>
      </c>
      <c r="FT77" s="49" t="str">
        <f t="shared" si="128"/>
        <v/>
      </c>
      <c r="FU77" s="49" t="str">
        <f t="shared" si="178"/>
        <v/>
      </c>
      <c r="FV77" s="49" t="str">
        <f t="shared" si="152"/>
        <v/>
      </c>
      <c r="FW77" s="49" t="str">
        <f t="shared" si="152"/>
        <v/>
      </c>
      <c r="FX77" s="49" t="str">
        <f t="shared" si="152"/>
        <v/>
      </c>
      <c r="FY77" s="49" t="str">
        <f t="shared" si="152"/>
        <v/>
      </c>
      <c r="FZ77" s="49" t="str">
        <f t="shared" si="152"/>
        <v/>
      </c>
      <c r="GA77" s="49" t="str">
        <f t="shared" si="152"/>
        <v/>
      </c>
      <c r="GB77" s="49" t="str">
        <f t="shared" si="152"/>
        <v/>
      </c>
      <c r="GC77" s="49" t="str">
        <f t="shared" si="139"/>
        <v/>
      </c>
      <c r="GD77" s="49" t="str">
        <f t="shared" si="139"/>
        <v/>
      </c>
      <c r="GE77" s="49" t="str">
        <f t="shared" si="139"/>
        <v/>
      </c>
      <c r="GF77" s="49" t="str">
        <f t="shared" si="139"/>
        <v/>
      </c>
      <c r="GG77" s="49" t="str">
        <f t="shared" si="139"/>
        <v/>
      </c>
      <c r="GH77" s="49" t="str">
        <f t="shared" si="139"/>
        <v/>
      </c>
      <c r="GI77" s="49" t="str">
        <f t="shared" si="139"/>
        <v/>
      </c>
      <c r="GJ77" s="49" t="str">
        <f t="shared" si="139"/>
        <v/>
      </c>
      <c r="GK77" s="49" t="str">
        <f t="shared" si="139"/>
        <v/>
      </c>
      <c r="GL77" s="49" t="str">
        <f t="shared" si="139"/>
        <v/>
      </c>
      <c r="GM77" s="49" t="str">
        <f t="shared" si="139"/>
        <v/>
      </c>
      <c r="GN77" s="49" t="str">
        <f t="shared" si="139"/>
        <v/>
      </c>
      <c r="GO77" s="49" t="str">
        <f t="shared" si="139"/>
        <v/>
      </c>
      <c r="GP77" s="49" t="str">
        <f t="shared" si="139"/>
        <v/>
      </c>
      <c r="GQ77" s="49" t="str">
        <f t="shared" si="139"/>
        <v/>
      </c>
      <c r="GR77" s="49" t="str">
        <f t="shared" si="139"/>
        <v/>
      </c>
      <c r="GS77" s="49" t="str">
        <f t="shared" si="140"/>
        <v/>
      </c>
      <c r="GT77" s="49" t="str">
        <f t="shared" si="140"/>
        <v/>
      </c>
      <c r="GU77" s="49" t="str">
        <f t="shared" si="140"/>
        <v/>
      </c>
      <c r="GV77" s="49" t="str">
        <f t="shared" si="140"/>
        <v/>
      </c>
      <c r="GW77" s="49" t="str">
        <f t="shared" si="140"/>
        <v/>
      </c>
      <c r="GX77" s="49" t="str">
        <f t="shared" si="140"/>
        <v/>
      </c>
      <c r="GY77" s="49" t="str">
        <f t="shared" si="140"/>
        <v/>
      </c>
      <c r="GZ77" s="49" t="str">
        <f t="shared" si="140"/>
        <v/>
      </c>
      <c r="HA77" s="49" t="str">
        <f t="shared" si="140"/>
        <v/>
      </c>
      <c r="HB77" s="49" t="str">
        <f t="shared" si="140"/>
        <v/>
      </c>
      <c r="HC77" s="49" t="str">
        <f t="shared" si="140"/>
        <v/>
      </c>
      <c r="HD77" s="49" t="str">
        <f t="shared" si="140"/>
        <v/>
      </c>
      <c r="HE77" s="49" t="str">
        <f t="shared" si="140"/>
        <v/>
      </c>
      <c r="HF77" s="49" t="str">
        <f t="shared" si="140"/>
        <v/>
      </c>
      <c r="HG77" s="49" t="str">
        <f t="shared" si="140"/>
        <v/>
      </c>
      <c r="HH77" s="49" t="str">
        <f t="shared" si="140"/>
        <v/>
      </c>
      <c r="HI77" s="49" t="str">
        <f t="shared" si="141"/>
        <v/>
      </c>
      <c r="HJ77" s="49" t="str">
        <f t="shared" si="141"/>
        <v/>
      </c>
      <c r="HK77" s="49" t="str">
        <f t="shared" si="141"/>
        <v/>
      </c>
      <c r="HL77" s="49" t="str">
        <f t="shared" si="141"/>
        <v/>
      </c>
      <c r="HM77" s="49" t="str">
        <f t="shared" si="111"/>
        <v/>
      </c>
      <c r="HN77" s="49" t="str">
        <f t="shared" si="111"/>
        <v/>
      </c>
      <c r="HO77" s="49" t="str">
        <f t="shared" si="111"/>
        <v/>
      </c>
      <c r="HP77" s="49" t="str">
        <f t="shared" si="77"/>
        <v/>
      </c>
      <c r="HQ77" s="49" t="str">
        <f t="shared" si="77"/>
        <v/>
      </c>
      <c r="HR77" s="49" t="str">
        <f t="shared" si="46"/>
        <v/>
      </c>
      <c r="HS77" s="49" t="str">
        <f t="shared" si="46"/>
        <v/>
      </c>
      <c r="HT77" s="49" t="str">
        <f t="shared" si="46"/>
        <v/>
      </c>
      <c r="HU77" s="49" t="str">
        <f t="shared" si="46"/>
        <v/>
      </c>
      <c r="HV77" s="49" t="str">
        <f t="shared" si="142"/>
        <v/>
      </c>
      <c r="HW77" s="169" t="e">
        <f t="shared" si="106"/>
        <v>#N/A</v>
      </c>
      <c r="HX77" s="169" t="e">
        <f t="shared" si="106"/>
        <v>#N/A</v>
      </c>
      <c r="HY77" s="169" t="e">
        <f t="shared" si="106"/>
        <v>#N/A</v>
      </c>
      <c r="HZ77" s="169" t="e">
        <f t="shared" si="106"/>
        <v>#N/A</v>
      </c>
      <c r="IA77" s="169" t="e">
        <f t="shared" si="138"/>
        <v>#N/A</v>
      </c>
      <c r="IB77" s="169" t="e">
        <f t="shared" si="138"/>
        <v>#N/A</v>
      </c>
      <c r="IC77" s="169" t="e">
        <f t="shared" si="138"/>
        <v>#N/A</v>
      </c>
      <c r="ID77" s="169" t="e">
        <f t="shared" si="138"/>
        <v>#N/A</v>
      </c>
      <c r="IE77" s="169" t="e">
        <f t="shared" si="138"/>
        <v>#N/A</v>
      </c>
      <c r="IF77" s="169" t="e">
        <f t="shared" si="138"/>
        <v>#N/A</v>
      </c>
      <c r="IG77" s="169" t="e">
        <f t="shared" si="138"/>
        <v>#N/A</v>
      </c>
      <c r="IH77" s="169" t="e">
        <f t="shared" si="138"/>
        <v>#N/A</v>
      </c>
      <c r="II77" s="169" t="e">
        <f t="shared" si="138"/>
        <v>#N/A</v>
      </c>
      <c r="IJ77" s="169" t="e">
        <f t="shared" si="138"/>
        <v>#N/A</v>
      </c>
      <c r="IK77" s="169" t="e">
        <f t="shared" si="138"/>
        <v>#N/A</v>
      </c>
      <c r="IL77" s="169" t="e">
        <f t="shared" si="138"/>
        <v>#N/A</v>
      </c>
      <c r="IM77" s="169" t="e">
        <f t="shared" si="138"/>
        <v>#N/A</v>
      </c>
      <c r="IN77" s="169" t="e">
        <f t="shared" si="138"/>
        <v>#N/A</v>
      </c>
      <c r="IO77" s="169" t="e">
        <f t="shared" si="138"/>
        <v>#N/A</v>
      </c>
      <c r="IP77" s="169" t="e">
        <f t="shared" si="143"/>
        <v>#N/A</v>
      </c>
      <c r="IQ77" s="169" t="e">
        <f t="shared" si="143"/>
        <v>#N/A</v>
      </c>
      <c r="IR77" s="169" t="e">
        <f t="shared" si="143"/>
        <v>#N/A</v>
      </c>
      <c r="IS77" s="169" t="e">
        <f t="shared" si="143"/>
        <v>#N/A</v>
      </c>
      <c r="IT77" s="169" t="e">
        <f t="shared" si="143"/>
        <v>#N/A</v>
      </c>
      <c r="IU77" s="169" t="e">
        <f t="shared" si="143"/>
        <v>#N/A</v>
      </c>
      <c r="IV77" s="169" t="e">
        <f t="shared" si="143"/>
        <v>#N/A</v>
      </c>
      <c r="IW77" s="169" t="e">
        <f t="shared" si="143"/>
        <v>#N/A</v>
      </c>
      <c r="IX77" s="169" t="e">
        <f t="shared" si="143"/>
        <v>#N/A</v>
      </c>
      <c r="IY77" s="169" t="e">
        <f t="shared" si="143"/>
        <v>#N/A</v>
      </c>
      <c r="IZ77" s="169" t="e">
        <f t="shared" si="143"/>
        <v>#N/A</v>
      </c>
      <c r="JA77" s="169" t="e">
        <f t="shared" si="143"/>
        <v>#N/A</v>
      </c>
      <c r="JB77" s="169" t="e">
        <f t="shared" si="143"/>
        <v>#N/A</v>
      </c>
      <c r="JC77" s="169" t="e">
        <f t="shared" si="143"/>
        <v>#N/A</v>
      </c>
      <c r="JD77" s="169" t="e">
        <f t="shared" si="143"/>
        <v>#N/A</v>
      </c>
      <c r="JE77" s="169" t="e">
        <f t="shared" si="153"/>
        <v>#N/A</v>
      </c>
      <c r="JF77" s="169" t="e">
        <f t="shared" si="153"/>
        <v>#N/A</v>
      </c>
      <c r="JG77" s="169" t="e">
        <f t="shared" si="153"/>
        <v>#N/A</v>
      </c>
      <c r="JH77" s="169" t="e">
        <f t="shared" si="153"/>
        <v>#N/A</v>
      </c>
      <c r="JI77" s="169" t="e">
        <f t="shared" si="153"/>
        <v>#N/A</v>
      </c>
      <c r="JJ77" s="169" t="e">
        <f t="shared" si="153"/>
        <v>#N/A</v>
      </c>
      <c r="JK77" s="169" t="e">
        <f t="shared" si="153"/>
        <v>#N/A</v>
      </c>
      <c r="JL77" s="169" t="e">
        <f t="shared" si="153"/>
        <v>#N/A</v>
      </c>
      <c r="JM77" s="169" t="e">
        <f t="shared" si="153"/>
        <v>#N/A</v>
      </c>
      <c r="JN77" s="169" t="e">
        <f t="shared" si="153"/>
        <v>#N/A</v>
      </c>
      <c r="JO77" s="169" t="e">
        <f t="shared" si="153"/>
        <v>#N/A</v>
      </c>
      <c r="JP77" s="169" t="e">
        <f t="shared" si="153"/>
        <v>#N/A</v>
      </c>
      <c r="JQ77" s="169" t="e">
        <f t="shared" si="153"/>
        <v>#N/A</v>
      </c>
      <c r="JR77" s="169" t="e">
        <f t="shared" si="153"/>
        <v>#N/A</v>
      </c>
      <c r="JS77" s="169" t="e">
        <f t="shared" si="153"/>
        <v>#N/A</v>
      </c>
      <c r="JT77" s="169" t="e">
        <f t="shared" si="144"/>
        <v>#N/A</v>
      </c>
      <c r="JU77" s="169" t="e">
        <f t="shared" si="144"/>
        <v>#N/A</v>
      </c>
      <c r="JV77" s="169" t="e">
        <f t="shared" si="144"/>
        <v>#N/A</v>
      </c>
      <c r="JW77" s="169" t="e">
        <f t="shared" si="144"/>
        <v>#N/A</v>
      </c>
      <c r="JX77" s="169" t="e">
        <f t="shared" si="144"/>
        <v>#N/A</v>
      </c>
      <c r="JY77" s="169" t="e">
        <f t="shared" si="144"/>
        <v>#N/A</v>
      </c>
      <c r="JZ77" s="169" t="e">
        <f t="shared" si="144"/>
        <v>#N/A</v>
      </c>
      <c r="KA77" s="169" t="e">
        <f t="shared" si="144"/>
        <v>#N/A</v>
      </c>
      <c r="KB77" s="169" t="e">
        <f t="shared" si="144"/>
        <v>#N/A</v>
      </c>
      <c r="KC77" s="169" t="e">
        <f t="shared" si="144"/>
        <v>#N/A</v>
      </c>
      <c r="KD77" s="169" t="e">
        <f t="shared" si="144"/>
        <v>#N/A</v>
      </c>
      <c r="KE77" s="169" t="e">
        <f t="shared" si="144"/>
        <v>#N/A</v>
      </c>
      <c r="KF77" s="169" t="e">
        <f t="shared" si="144"/>
        <v>#N/A</v>
      </c>
      <c r="KG77" s="169" t="e">
        <f t="shared" si="144"/>
        <v>#N/A</v>
      </c>
      <c r="KH77" s="169" t="e">
        <f t="shared" si="144"/>
        <v>#N/A</v>
      </c>
      <c r="KI77" s="169" t="e">
        <f t="shared" si="144"/>
        <v>#N/A</v>
      </c>
      <c r="KJ77" s="169" t="e">
        <f t="shared" si="154"/>
        <v>#N/A</v>
      </c>
      <c r="KK77" s="169" t="e">
        <f t="shared" si="154"/>
        <v>#N/A</v>
      </c>
      <c r="KL77" s="169" t="e">
        <f t="shared" si="154"/>
        <v>#N/A</v>
      </c>
      <c r="KM77" s="169" t="e">
        <f t="shared" si="154"/>
        <v>#N/A</v>
      </c>
      <c r="KN77" s="169" t="e">
        <f t="shared" si="154"/>
        <v>#N/A</v>
      </c>
      <c r="KO77" s="169" t="e">
        <f t="shared" si="154"/>
        <v>#N/A</v>
      </c>
      <c r="KP77" s="169" t="e">
        <f t="shared" si="154"/>
        <v>#N/A</v>
      </c>
      <c r="KQ77" s="169" t="e">
        <f t="shared" si="154"/>
        <v>#N/A</v>
      </c>
      <c r="KR77" s="169" t="e">
        <f t="shared" si="154"/>
        <v>#N/A</v>
      </c>
      <c r="KS77" s="169" t="e">
        <f t="shared" si="154"/>
        <v>#N/A</v>
      </c>
      <c r="KT77" s="169" t="e">
        <f t="shared" si="154"/>
        <v>#N/A</v>
      </c>
      <c r="KU77" s="169" t="e">
        <f t="shared" si="154"/>
        <v>#N/A</v>
      </c>
      <c r="KV77" s="169" t="e">
        <f t="shared" si="154"/>
        <v>#N/A</v>
      </c>
      <c r="KW77" s="169" t="e">
        <f t="shared" si="154"/>
        <v>#N/A</v>
      </c>
      <c r="KX77" s="169" t="e">
        <f t="shared" si="154"/>
        <v>#N/A</v>
      </c>
      <c r="KY77" s="169" t="e">
        <f t="shared" si="154"/>
        <v>#N/A</v>
      </c>
      <c r="KZ77" s="169" t="e">
        <f t="shared" si="145"/>
        <v>#N/A</v>
      </c>
      <c r="LA77" s="169" t="e">
        <f t="shared" si="145"/>
        <v>#N/A</v>
      </c>
      <c r="LB77" s="169" t="e">
        <f t="shared" si="145"/>
        <v>#N/A</v>
      </c>
      <c r="LC77" s="169" t="e">
        <f t="shared" si="145"/>
        <v>#N/A</v>
      </c>
      <c r="LD77" s="169" t="e">
        <f t="shared" si="145"/>
        <v>#N/A</v>
      </c>
      <c r="LE77" s="169" t="e">
        <f t="shared" si="145"/>
        <v>#N/A</v>
      </c>
      <c r="LF77" s="169" t="e">
        <f t="shared" si="145"/>
        <v>#N/A</v>
      </c>
      <c r="LG77" s="169" t="e">
        <f t="shared" si="145"/>
        <v>#N/A</v>
      </c>
      <c r="LH77" s="169" t="e">
        <f t="shared" si="145"/>
        <v>#N/A</v>
      </c>
      <c r="LI77" s="169" t="e">
        <f t="shared" si="145"/>
        <v>#N/A</v>
      </c>
      <c r="LJ77" s="169" t="e">
        <f t="shared" si="145"/>
        <v>#N/A</v>
      </c>
      <c r="LK77" s="169" t="e">
        <f t="shared" si="145"/>
        <v>#N/A</v>
      </c>
      <c r="LL77" s="169" t="e">
        <f t="shared" si="145"/>
        <v>#N/A</v>
      </c>
      <c r="LM77" s="169" t="e">
        <f t="shared" si="145"/>
        <v>#N/A</v>
      </c>
      <c r="LN77" s="169" t="e">
        <f t="shared" si="145"/>
        <v>#N/A</v>
      </c>
      <c r="LO77" s="169" t="e">
        <f t="shared" si="155"/>
        <v>#N/A</v>
      </c>
      <c r="LP77" s="169" t="e">
        <f t="shared" si="155"/>
        <v>#N/A</v>
      </c>
      <c r="LQ77" s="169" t="e">
        <f t="shared" si="156"/>
        <v>#N/A</v>
      </c>
      <c r="LR77" s="169" t="e">
        <f t="shared" si="156"/>
        <v>#N/A</v>
      </c>
      <c r="LS77" s="169" t="e">
        <f t="shared" si="156"/>
        <v>#N/A</v>
      </c>
      <c r="LT77" s="169" t="e">
        <f t="shared" si="156"/>
        <v>#N/A</v>
      </c>
      <c r="LU77" s="169" t="e">
        <f t="shared" si="156"/>
        <v>#N/A</v>
      </c>
      <c r="LV77" s="169" t="e">
        <f t="shared" si="156"/>
        <v>#N/A</v>
      </c>
      <c r="LW77" s="169" t="e">
        <f t="shared" si="156"/>
        <v>#N/A</v>
      </c>
      <c r="LX77" s="169" t="e">
        <f t="shared" si="156"/>
        <v>#N/A</v>
      </c>
      <c r="LY77" s="169" t="e">
        <f t="shared" si="156"/>
        <v>#N/A</v>
      </c>
      <c r="LZ77" s="169" t="e">
        <f t="shared" si="156"/>
        <v>#N/A</v>
      </c>
      <c r="MA77" s="169" t="e">
        <f t="shared" si="156"/>
        <v>#N/A</v>
      </c>
      <c r="MB77" s="169" t="e">
        <f t="shared" si="156"/>
        <v>#N/A</v>
      </c>
      <c r="MC77" s="169" t="e">
        <f t="shared" si="156"/>
        <v>#N/A</v>
      </c>
      <c r="MD77" s="169" t="e">
        <f t="shared" si="156"/>
        <v>#N/A</v>
      </c>
      <c r="ME77" s="169" t="e">
        <f t="shared" si="156"/>
        <v>#N/A</v>
      </c>
      <c r="MF77" s="169" t="e">
        <f t="shared" si="146"/>
        <v>#N/A</v>
      </c>
      <c r="MG77" s="169" t="e">
        <f t="shared" si="146"/>
        <v>#N/A</v>
      </c>
      <c r="MH77" s="169" t="e">
        <f t="shared" si="146"/>
        <v>#N/A</v>
      </c>
      <c r="MI77" s="169" t="e">
        <f t="shared" si="146"/>
        <v>#N/A</v>
      </c>
      <c r="MJ77" s="169" t="e">
        <f t="shared" si="146"/>
        <v>#N/A</v>
      </c>
      <c r="MK77" s="169" t="e">
        <f t="shared" si="146"/>
        <v>#N/A</v>
      </c>
      <c r="ML77" s="169" t="e">
        <f t="shared" si="146"/>
        <v>#N/A</v>
      </c>
      <c r="MM77" s="169" t="e">
        <f t="shared" si="146"/>
        <v>#N/A</v>
      </c>
      <c r="MN77" s="169" t="e">
        <f t="shared" si="146"/>
        <v>#N/A</v>
      </c>
      <c r="MO77" s="169" t="e">
        <f t="shared" si="146"/>
        <v>#N/A</v>
      </c>
      <c r="MP77" s="169" t="e">
        <f t="shared" si="146"/>
        <v>#N/A</v>
      </c>
      <c r="MQ77" s="169" t="e">
        <f t="shared" si="146"/>
        <v>#N/A</v>
      </c>
      <c r="MR77" s="169" t="e">
        <f t="shared" si="146"/>
        <v>#N/A</v>
      </c>
      <c r="MS77" s="169" t="e">
        <f t="shared" si="146"/>
        <v>#N/A</v>
      </c>
      <c r="MT77" s="169" t="e">
        <f t="shared" si="146"/>
        <v>#N/A</v>
      </c>
      <c r="MU77" s="169" t="e">
        <f t="shared" si="146"/>
        <v>#N/A</v>
      </c>
      <c r="MV77" s="169" t="e">
        <f t="shared" si="157"/>
        <v>#N/A</v>
      </c>
      <c r="MW77" s="169" t="e">
        <f t="shared" si="157"/>
        <v>#N/A</v>
      </c>
      <c r="MX77" s="169" t="e">
        <f t="shared" si="157"/>
        <v>#N/A</v>
      </c>
      <c r="MY77" s="169" t="e">
        <f t="shared" si="157"/>
        <v>#N/A</v>
      </c>
      <c r="MZ77" s="169" t="e">
        <f t="shared" si="157"/>
        <v>#N/A</v>
      </c>
      <c r="NA77" s="169" t="e">
        <f t="shared" si="157"/>
        <v>#N/A</v>
      </c>
      <c r="NB77" s="169" t="e">
        <f t="shared" si="157"/>
        <v>#N/A</v>
      </c>
      <c r="NC77" s="169" t="e">
        <f t="shared" si="157"/>
        <v>#N/A</v>
      </c>
      <c r="ND77" s="169" t="e">
        <f t="shared" si="157"/>
        <v>#N/A</v>
      </c>
      <c r="NE77" s="169" t="e">
        <f t="shared" si="157"/>
        <v>#N/A</v>
      </c>
      <c r="NF77" s="169" t="e">
        <f t="shared" si="157"/>
        <v>#N/A</v>
      </c>
      <c r="NG77" s="169" t="e">
        <f t="shared" si="157"/>
        <v>#N/A</v>
      </c>
      <c r="NH77" s="169" t="e">
        <f t="shared" si="157"/>
        <v>#N/A</v>
      </c>
      <c r="NI77" s="169" t="e">
        <f t="shared" si="157"/>
        <v>#N/A</v>
      </c>
      <c r="NJ77" s="169" t="e">
        <f t="shared" si="157"/>
        <v>#N/A</v>
      </c>
      <c r="NK77" s="169" t="e">
        <f t="shared" si="157"/>
        <v>#N/A</v>
      </c>
      <c r="NL77" s="169" t="e">
        <f t="shared" si="147"/>
        <v>#N/A</v>
      </c>
      <c r="NM77" s="169" t="e">
        <f t="shared" si="147"/>
        <v>#N/A</v>
      </c>
      <c r="NN77" s="169" t="e">
        <f t="shared" si="147"/>
        <v>#N/A</v>
      </c>
      <c r="NO77" s="169" t="e">
        <f t="shared" si="147"/>
        <v>#N/A</v>
      </c>
      <c r="NP77" s="169" t="e">
        <f t="shared" si="147"/>
        <v>#N/A</v>
      </c>
      <c r="NQ77" s="169" t="e">
        <f t="shared" si="147"/>
        <v>#N/A</v>
      </c>
      <c r="NR77" s="169" t="e">
        <f t="shared" si="147"/>
        <v>#N/A</v>
      </c>
      <c r="NS77" s="169" t="e">
        <f t="shared" si="147"/>
        <v>#N/A</v>
      </c>
      <c r="NT77" s="169" t="e">
        <f t="shared" si="147"/>
        <v>#N/A</v>
      </c>
      <c r="NU77" s="169" t="e">
        <f t="shared" si="147"/>
        <v>#N/A</v>
      </c>
      <c r="NV77" s="169" t="e">
        <f t="shared" si="147"/>
        <v>#N/A</v>
      </c>
      <c r="NW77" s="169" t="e">
        <f t="shared" si="147"/>
        <v>#N/A</v>
      </c>
      <c r="NX77" s="169" t="e">
        <f t="shared" si="147"/>
        <v>#N/A</v>
      </c>
      <c r="NY77" s="169" t="e">
        <f t="shared" si="147"/>
        <v>#N/A</v>
      </c>
      <c r="NZ77" s="169" t="e">
        <f t="shared" si="147"/>
        <v>#N/A</v>
      </c>
      <c r="OA77" s="169" t="e">
        <f t="shared" si="158"/>
        <v>#N/A</v>
      </c>
      <c r="OB77" s="169" t="e">
        <f t="shared" si="158"/>
        <v>#N/A</v>
      </c>
      <c r="OC77" s="169" t="e">
        <f t="shared" si="159"/>
        <v>#N/A</v>
      </c>
      <c r="OD77" s="169" t="e">
        <f t="shared" si="159"/>
        <v>#N/A</v>
      </c>
      <c r="OE77" s="169" t="e">
        <f t="shared" si="159"/>
        <v>#N/A</v>
      </c>
      <c r="OF77" s="169" t="e">
        <f t="shared" si="159"/>
        <v>#N/A</v>
      </c>
      <c r="OG77" s="169" t="e">
        <f t="shared" si="159"/>
        <v>#N/A</v>
      </c>
      <c r="OH77" s="169" t="e">
        <f t="shared" si="159"/>
        <v>#N/A</v>
      </c>
      <c r="OI77" s="169" t="e">
        <f t="shared" si="159"/>
        <v>#N/A</v>
      </c>
      <c r="OJ77" s="169" t="e">
        <f t="shared" si="159"/>
        <v>#N/A</v>
      </c>
      <c r="OK77" s="169" t="e">
        <f t="shared" si="159"/>
        <v>#N/A</v>
      </c>
      <c r="OL77" s="169" t="e">
        <f t="shared" si="159"/>
        <v>#N/A</v>
      </c>
      <c r="OM77" s="169" t="e">
        <f t="shared" si="159"/>
        <v>#N/A</v>
      </c>
      <c r="ON77" s="169" t="e">
        <f t="shared" si="159"/>
        <v>#N/A</v>
      </c>
      <c r="OO77" s="169" t="e">
        <f t="shared" si="159"/>
        <v>#N/A</v>
      </c>
      <c r="OP77" s="169" t="e">
        <f t="shared" si="159"/>
        <v>#N/A</v>
      </c>
      <c r="OQ77" s="169" t="e">
        <f t="shared" si="159"/>
        <v>#N/A</v>
      </c>
      <c r="OR77" s="169" t="e">
        <f t="shared" si="148"/>
        <v>#N/A</v>
      </c>
      <c r="OS77" s="169" t="e">
        <f t="shared" si="148"/>
        <v>#N/A</v>
      </c>
      <c r="OT77" s="169" t="e">
        <f t="shared" si="148"/>
        <v>#N/A</v>
      </c>
      <c r="OU77" s="169" t="e">
        <f t="shared" si="148"/>
        <v>#N/A</v>
      </c>
      <c r="OV77" s="169" t="e">
        <f t="shared" si="148"/>
        <v>#N/A</v>
      </c>
      <c r="OW77" s="169" t="e">
        <f t="shared" si="148"/>
        <v>#N/A</v>
      </c>
      <c r="OX77" s="169" t="e">
        <f t="shared" si="148"/>
        <v>#N/A</v>
      </c>
      <c r="OY77" s="169" t="e">
        <f t="shared" si="148"/>
        <v>#N/A</v>
      </c>
      <c r="OZ77" s="169" t="e">
        <f t="shared" si="148"/>
        <v>#N/A</v>
      </c>
      <c r="PA77" s="169" t="e">
        <f t="shared" si="148"/>
        <v>#N/A</v>
      </c>
      <c r="PB77" s="169" t="e">
        <f t="shared" si="148"/>
        <v>#N/A</v>
      </c>
      <c r="PC77" s="169" t="e">
        <f t="shared" si="148"/>
        <v>#N/A</v>
      </c>
      <c r="PD77" s="169" t="e">
        <f t="shared" si="148"/>
        <v>#N/A</v>
      </c>
      <c r="PE77" s="169" t="e">
        <f t="shared" si="148"/>
        <v>#N/A</v>
      </c>
      <c r="PF77" s="169" t="e">
        <f t="shared" si="148"/>
        <v>#N/A</v>
      </c>
      <c r="PG77" s="169" t="e">
        <f t="shared" si="148"/>
        <v>#N/A</v>
      </c>
      <c r="PH77" s="169" t="e">
        <f t="shared" si="160"/>
        <v>#N/A</v>
      </c>
      <c r="PI77" s="169" t="e">
        <f t="shared" si="160"/>
        <v>#N/A</v>
      </c>
      <c r="PJ77" s="169" t="e">
        <f t="shared" si="160"/>
        <v>#N/A</v>
      </c>
      <c r="PK77" s="169" t="e">
        <f t="shared" si="160"/>
        <v>#N/A</v>
      </c>
      <c r="PL77" s="169" t="e">
        <f t="shared" si="160"/>
        <v>#N/A</v>
      </c>
      <c r="PM77" s="169" t="e">
        <f t="shared" si="160"/>
        <v>#N/A</v>
      </c>
      <c r="PN77" s="169" t="e">
        <f t="shared" si="160"/>
        <v>#N/A</v>
      </c>
      <c r="PO77" s="169" t="e">
        <f t="shared" si="160"/>
        <v>#N/A</v>
      </c>
    </row>
    <row r="78" spans="1:431" hidden="1" x14ac:dyDescent="0.75">
      <c r="A78" s="390"/>
      <c r="B78" s="396" t="str">
        <f>IF($R78="","",ROUND(_xlfn.NORM.INV(ABS(VLOOKUP($T$1,VLookups!$A$43:$B$44,2,FALSE)-B$2),$N78,$R78),0))</f>
        <v/>
      </c>
      <c r="C78" s="403" t="str">
        <f t="shared" si="161"/>
        <v/>
      </c>
      <c r="D78" s="404" t="str">
        <f t="shared" si="162"/>
        <v/>
      </c>
      <c r="E78" s="109"/>
      <c r="F78" s="117"/>
      <c r="G78" s="122" t="str">
        <f t="shared" si="163"/>
        <v/>
      </c>
      <c r="H78" s="95"/>
      <c r="I78" s="122" t="str">
        <f t="shared" si="164"/>
        <v/>
      </c>
      <c r="J78" s="117"/>
      <c r="K78" s="110"/>
      <c r="L78" s="124" t="str">
        <f t="shared" si="149"/>
        <v/>
      </c>
      <c r="M78" s="124" t="str">
        <f t="shared" si="150"/>
        <v/>
      </c>
      <c r="N78" s="73" t="str">
        <f t="shared" si="165"/>
        <v/>
      </c>
      <c r="O78" s="23"/>
      <c r="P78" s="57"/>
      <c r="Q78" s="280"/>
      <c r="R78" s="74" t="str">
        <f>IF(AND(G78&gt;0,H78&gt;0,I78&gt;0),IF(ISBLANK(Q78),IF(ISBLANK(O78),"",(I78-G78)*VLOOKUP(O78,VLookups!$A$4:$B$13,2,FALSE)),Q78),"")</f>
        <v/>
      </c>
      <c r="S78" s="75" t="str">
        <f t="shared" si="151"/>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6"/>
        <v/>
      </c>
      <c r="AD78" s="49" t="str">
        <f t="shared" si="179"/>
        <v/>
      </c>
      <c r="AE78" s="49" t="str">
        <f t="shared" si="179"/>
        <v/>
      </c>
      <c r="AF78" s="49" t="str">
        <f t="shared" si="179"/>
        <v/>
      </c>
      <c r="AG78" s="49" t="str">
        <f t="shared" si="179"/>
        <v/>
      </c>
      <c r="AH78" s="49" t="str">
        <f t="shared" si="179"/>
        <v/>
      </c>
      <c r="AI78" s="49" t="str">
        <f t="shared" si="179"/>
        <v/>
      </c>
      <c r="AJ78" s="49" t="str">
        <f t="shared" si="179"/>
        <v/>
      </c>
      <c r="AK78" s="49" t="str">
        <f t="shared" si="179"/>
        <v/>
      </c>
      <c r="AL78" s="49" t="str">
        <f t="shared" si="179"/>
        <v/>
      </c>
      <c r="AM78" s="49" t="str">
        <f t="shared" si="179"/>
        <v/>
      </c>
      <c r="AN78" s="49" t="str">
        <f t="shared" si="179"/>
        <v/>
      </c>
      <c r="AO78" s="49" t="str">
        <f t="shared" si="179"/>
        <v/>
      </c>
      <c r="AP78" s="49" t="str">
        <f t="shared" si="179"/>
        <v/>
      </c>
      <c r="AQ78" s="49" t="str">
        <f t="shared" si="179"/>
        <v/>
      </c>
      <c r="AR78" s="49" t="str">
        <f t="shared" si="179"/>
        <v/>
      </c>
      <c r="AS78" s="49" t="str">
        <f t="shared" si="179"/>
        <v/>
      </c>
      <c r="AT78" s="49" t="str">
        <f t="shared" si="173"/>
        <v/>
      </c>
      <c r="AU78" s="49" t="str">
        <f t="shared" si="173"/>
        <v/>
      </c>
      <c r="AV78" s="49" t="str">
        <f t="shared" si="173"/>
        <v/>
      </c>
      <c r="AW78" s="49" t="str">
        <f t="shared" si="173"/>
        <v/>
      </c>
      <c r="AX78" s="49" t="str">
        <f t="shared" si="173"/>
        <v/>
      </c>
      <c r="AY78" s="49" t="str">
        <f t="shared" si="173"/>
        <v/>
      </c>
      <c r="AZ78" s="49" t="str">
        <f t="shared" si="173"/>
        <v/>
      </c>
      <c r="BA78" s="49" t="str">
        <f t="shared" si="173"/>
        <v/>
      </c>
      <c r="BB78" s="49" t="str">
        <f t="shared" si="173"/>
        <v/>
      </c>
      <c r="BC78" s="49" t="str">
        <f t="shared" si="173"/>
        <v/>
      </c>
      <c r="BD78" s="49" t="str">
        <f t="shared" si="173"/>
        <v/>
      </c>
      <c r="BE78" s="49" t="str">
        <f t="shared" si="173"/>
        <v/>
      </c>
      <c r="BF78" s="49" t="str">
        <f t="shared" si="173"/>
        <v/>
      </c>
      <c r="BG78" s="49" t="str">
        <f t="shared" si="173"/>
        <v/>
      </c>
      <c r="BH78" s="49" t="str">
        <f t="shared" si="173"/>
        <v/>
      </c>
      <c r="BI78" s="49" t="str">
        <f t="shared" si="174"/>
        <v/>
      </c>
      <c r="BJ78" s="49" t="str">
        <f t="shared" si="174"/>
        <v/>
      </c>
      <c r="BK78" s="49" t="str">
        <f t="shared" si="174"/>
        <v/>
      </c>
      <c r="BL78" s="49" t="str">
        <f t="shared" si="174"/>
        <v/>
      </c>
      <c r="BM78" s="49" t="str">
        <f t="shared" si="174"/>
        <v/>
      </c>
      <c r="BN78" s="49" t="str">
        <f t="shared" si="174"/>
        <v/>
      </c>
      <c r="BO78" s="49" t="str">
        <f t="shared" si="174"/>
        <v/>
      </c>
      <c r="BP78" s="49" t="str">
        <f t="shared" si="174"/>
        <v/>
      </c>
      <c r="BQ78" s="49" t="str">
        <f t="shared" si="174"/>
        <v/>
      </c>
      <c r="BR78" s="49" t="str">
        <f t="shared" si="174"/>
        <v/>
      </c>
      <c r="BS78" s="49" t="str">
        <f t="shared" si="174"/>
        <v/>
      </c>
      <c r="BT78" s="49" t="str">
        <f t="shared" si="174"/>
        <v/>
      </c>
      <c r="BU78" s="49" t="str">
        <f t="shared" si="174"/>
        <v/>
      </c>
      <c r="BV78" s="49" t="str">
        <f t="shared" si="174"/>
        <v/>
      </c>
      <c r="BW78" s="49" t="str">
        <f t="shared" si="174"/>
        <v/>
      </c>
      <c r="BX78" s="49" t="str">
        <f t="shared" si="174"/>
        <v/>
      </c>
      <c r="BY78" s="49" t="str">
        <f t="shared" si="170"/>
        <v/>
      </c>
      <c r="BZ78" s="49" t="str">
        <f t="shared" si="170"/>
        <v/>
      </c>
      <c r="CA78" s="49" t="str">
        <f t="shared" si="170"/>
        <v/>
      </c>
      <c r="CB78" s="49" t="str">
        <f t="shared" si="170"/>
        <v/>
      </c>
      <c r="CC78" s="49" t="str">
        <f t="shared" si="170"/>
        <v/>
      </c>
      <c r="CD78" s="49" t="str">
        <f t="shared" si="170"/>
        <v/>
      </c>
      <c r="CE78" s="49" t="str">
        <f t="shared" si="170"/>
        <v/>
      </c>
      <c r="CF78" s="49" t="str">
        <f t="shared" si="170"/>
        <v/>
      </c>
      <c r="CG78" s="49" t="str">
        <f t="shared" si="170"/>
        <v/>
      </c>
      <c r="CH78" s="49" t="str">
        <f t="shared" si="170"/>
        <v/>
      </c>
      <c r="CI78" s="49" t="str">
        <f t="shared" si="170"/>
        <v/>
      </c>
      <c r="CJ78" s="49" t="str">
        <f t="shared" si="170"/>
        <v/>
      </c>
      <c r="CK78" s="49" t="str">
        <f t="shared" si="170"/>
        <v/>
      </c>
      <c r="CL78" s="49" t="str">
        <f t="shared" si="170"/>
        <v/>
      </c>
      <c r="CM78" s="49" t="str">
        <f t="shared" si="170"/>
        <v/>
      </c>
      <c r="CN78" s="49" t="str">
        <f t="shared" si="175"/>
        <v/>
      </c>
      <c r="CO78" s="49" t="str">
        <f t="shared" si="175"/>
        <v/>
      </c>
      <c r="CP78" s="49" t="str">
        <f t="shared" si="175"/>
        <v/>
      </c>
      <c r="CQ78" s="49" t="str">
        <f t="shared" si="175"/>
        <v/>
      </c>
      <c r="CR78" s="49" t="str">
        <f t="shared" si="175"/>
        <v/>
      </c>
      <c r="CS78" s="49" t="str">
        <f t="shared" si="175"/>
        <v/>
      </c>
      <c r="CT78" s="49" t="str">
        <f t="shared" si="175"/>
        <v/>
      </c>
      <c r="CU78" s="49" t="str">
        <f t="shared" si="175"/>
        <v/>
      </c>
      <c r="CV78" s="49" t="str">
        <f t="shared" si="175"/>
        <v/>
      </c>
      <c r="CW78" s="49" t="str">
        <f t="shared" si="175"/>
        <v/>
      </c>
      <c r="CX78" s="49" t="str">
        <f t="shared" si="175"/>
        <v/>
      </c>
      <c r="CY78" s="49" t="str">
        <f t="shared" si="175"/>
        <v/>
      </c>
      <c r="CZ78" s="49" t="str">
        <f t="shared" si="175"/>
        <v/>
      </c>
      <c r="DA78" s="49" t="str">
        <f t="shared" si="175"/>
        <v/>
      </c>
      <c r="DB78" s="49" t="str">
        <f t="shared" si="175"/>
        <v/>
      </c>
      <c r="DC78" s="49" t="str">
        <f t="shared" si="175"/>
        <v/>
      </c>
      <c r="DD78" s="49" t="str">
        <f t="shared" si="171"/>
        <v/>
      </c>
      <c r="DE78" s="49" t="str">
        <f t="shared" si="171"/>
        <v/>
      </c>
      <c r="DF78" s="49" t="str">
        <f t="shared" si="171"/>
        <v/>
      </c>
      <c r="DG78" s="49" t="str">
        <f t="shared" si="171"/>
        <v/>
      </c>
      <c r="DH78" s="49" t="str">
        <f t="shared" si="171"/>
        <v/>
      </c>
      <c r="DI78" s="49" t="str">
        <f t="shared" si="171"/>
        <v/>
      </c>
      <c r="DJ78" s="49" t="str">
        <f t="shared" si="171"/>
        <v/>
      </c>
      <c r="DK78" s="49" t="str">
        <f t="shared" si="171"/>
        <v/>
      </c>
      <c r="DL78" s="49" t="str">
        <f t="shared" si="171"/>
        <v/>
      </c>
      <c r="DM78" s="49" t="str">
        <f t="shared" si="171"/>
        <v/>
      </c>
      <c r="DN78" s="49" t="str">
        <f t="shared" si="171"/>
        <v/>
      </c>
      <c r="DO78" s="49" t="str">
        <f t="shared" si="171"/>
        <v/>
      </c>
      <c r="DP78" s="49" t="str">
        <f t="shared" si="171"/>
        <v/>
      </c>
      <c r="DQ78" s="49" t="str">
        <f t="shared" si="171"/>
        <v/>
      </c>
      <c r="DR78" s="49" t="str">
        <f t="shared" si="171"/>
        <v/>
      </c>
      <c r="DS78" s="49" t="str">
        <f t="shared" si="176"/>
        <v/>
      </c>
      <c r="DT78" s="49" t="str">
        <f t="shared" si="176"/>
        <v/>
      </c>
      <c r="DU78" s="49" t="str">
        <f t="shared" si="176"/>
        <v/>
      </c>
      <c r="DV78" s="49" t="str">
        <f t="shared" si="176"/>
        <v/>
      </c>
      <c r="DW78" s="49" t="str">
        <f t="shared" si="176"/>
        <v/>
      </c>
      <c r="DX78" s="49" t="str">
        <f t="shared" si="176"/>
        <v/>
      </c>
      <c r="DY78" s="49" t="str">
        <f t="shared" si="176"/>
        <v/>
      </c>
      <c r="DZ78" s="183" t="str">
        <f t="shared" si="167"/>
        <v/>
      </c>
      <c r="EA78" s="49" t="str">
        <f t="shared" si="169"/>
        <v/>
      </c>
      <c r="EB78" s="49" t="str">
        <f t="shared" si="169"/>
        <v/>
      </c>
      <c r="EC78" s="49" t="str">
        <f t="shared" si="169"/>
        <v/>
      </c>
      <c r="ED78" s="49" t="str">
        <f t="shared" si="169"/>
        <v/>
      </c>
      <c r="EE78" s="49" t="str">
        <f t="shared" si="169"/>
        <v/>
      </c>
      <c r="EF78" s="49" t="str">
        <f t="shared" si="169"/>
        <v/>
      </c>
      <c r="EG78" s="49" t="str">
        <f t="shared" si="169"/>
        <v/>
      </c>
      <c r="EH78" s="49" t="str">
        <f t="shared" si="169"/>
        <v/>
      </c>
      <c r="EI78" s="49" t="str">
        <f t="shared" si="169"/>
        <v/>
      </c>
      <c r="EJ78" s="49" t="str">
        <f t="shared" si="169"/>
        <v/>
      </c>
      <c r="EK78" s="49" t="str">
        <f t="shared" si="169"/>
        <v/>
      </c>
      <c r="EL78" s="49" t="str">
        <f t="shared" si="169"/>
        <v/>
      </c>
      <c r="EM78" s="49" t="str">
        <f t="shared" si="169"/>
        <v/>
      </c>
      <c r="EN78" s="49" t="str">
        <f t="shared" si="169"/>
        <v/>
      </c>
      <c r="EO78" s="49" t="str">
        <f t="shared" si="169"/>
        <v/>
      </c>
      <c r="EP78" s="49" t="str">
        <f t="shared" si="168"/>
        <v/>
      </c>
      <c r="EQ78" s="49" t="str">
        <f t="shared" si="168"/>
        <v/>
      </c>
      <c r="ER78" s="49" t="str">
        <f t="shared" si="168"/>
        <v/>
      </c>
      <c r="ES78" s="49" t="str">
        <f t="shared" si="168"/>
        <v/>
      </c>
      <c r="ET78" s="49" t="str">
        <f t="shared" si="177"/>
        <v/>
      </c>
      <c r="EU78" s="49" t="str">
        <f t="shared" si="177"/>
        <v/>
      </c>
      <c r="EV78" s="49" t="str">
        <f t="shared" si="177"/>
        <v/>
      </c>
      <c r="EW78" s="49" t="str">
        <f t="shared" si="177"/>
        <v/>
      </c>
      <c r="EX78" s="49" t="str">
        <f t="shared" si="177"/>
        <v/>
      </c>
      <c r="EY78" s="49" t="str">
        <f t="shared" si="177"/>
        <v/>
      </c>
      <c r="EZ78" s="49" t="str">
        <f t="shared" si="177"/>
        <v/>
      </c>
      <c r="FA78" s="49" t="str">
        <f t="shared" si="177"/>
        <v/>
      </c>
      <c r="FB78" s="49" t="str">
        <f t="shared" si="177"/>
        <v/>
      </c>
      <c r="FC78" s="49" t="str">
        <f t="shared" si="177"/>
        <v/>
      </c>
      <c r="FD78" s="49" t="str">
        <f t="shared" si="177"/>
        <v/>
      </c>
      <c r="FE78" s="49" t="str">
        <f t="shared" si="128"/>
        <v/>
      </c>
      <c r="FF78" s="49" t="str">
        <f t="shared" si="128"/>
        <v/>
      </c>
      <c r="FG78" s="49" t="str">
        <f t="shared" si="128"/>
        <v/>
      </c>
      <c r="FH78" s="49" t="str">
        <f t="shared" si="128"/>
        <v/>
      </c>
      <c r="FI78" s="49" t="str">
        <f t="shared" si="128"/>
        <v/>
      </c>
      <c r="FJ78" s="49" t="str">
        <f t="shared" si="128"/>
        <v/>
      </c>
      <c r="FK78" s="49" t="str">
        <f t="shared" si="128"/>
        <v/>
      </c>
      <c r="FL78" s="49" t="str">
        <f t="shared" si="128"/>
        <v/>
      </c>
      <c r="FM78" s="49" t="str">
        <f t="shared" si="128"/>
        <v/>
      </c>
      <c r="FN78" s="49" t="str">
        <f t="shared" si="128"/>
        <v/>
      </c>
      <c r="FO78" s="49" t="str">
        <f t="shared" si="128"/>
        <v/>
      </c>
      <c r="FP78" s="49" t="str">
        <f t="shared" si="128"/>
        <v/>
      </c>
      <c r="FQ78" s="49" t="str">
        <f t="shared" si="128"/>
        <v/>
      </c>
      <c r="FR78" s="49" t="str">
        <f t="shared" si="128"/>
        <v/>
      </c>
      <c r="FS78" s="49" t="str">
        <f t="shared" si="128"/>
        <v/>
      </c>
      <c r="FT78" s="49" t="str">
        <f t="shared" si="128"/>
        <v/>
      </c>
      <c r="FU78" s="49" t="str">
        <f t="shared" si="178"/>
        <v/>
      </c>
      <c r="FV78" s="49" t="str">
        <f t="shared" si="152"/>
        <v/>
      </c>
      <c r="FW78" s="49" t="str">
        <f t="shared" si="152"/>
        <v/>
      </c>
      <c r="FX78" s="49" t="str">
        <f t="shared" si="152"/>
        <v/>
      </c>
      <c r="FY78" s="49" t="str">
        <f t="shared" si="152"/>
        <v/>
      </c>
      <c r="FZ78" s="49" t="str">
        <f t="shared" si="152"/>
        <v/>
      </c>
      <c r="GA78" s="49" t="str">
        <f t="shared" si="152"/>
        <v/>
      </c>
      <c r="GB78" s="49" t="str">
        <f t="shared" si="152"/>
        <v/>
      </c>
      <c r="GC78" s="49" t="str">
        <f t="shared" si="139"/>
        <v/>
      </c>
      <c r="GD78" s="49" t="str">
        <f t="shared" si="139"/>
        <v/>
      </c>
      <c r="GE78" s="49" t="str">
        <f t="shared" si="139"/>
        <v/>
      </c>
      <c r="GF78" s="49" t="str">
        <f t="shared" si="139"/>
        <v/>
      </c>
      <c r="GG78" s="49" t="str">
        <f t="shared" si="139"/>
        <v/>
      </c>
      <c r="GH78" s="49" t="str">
        <f t="shared" si="139"/>
        <v/>
      </c>
      <c r="GI78" s="49" t="str">
        <f t="shared" si="139"/>
        <v/>
      </c>
      <c r="GJ78" s="49" t="str">
        <f t="shared" si="139"/>
        <v/>
      </c>
      <c r="GK78" s="49" t="str">
        <f t="shared" si="139"/>
        <v/>
      </c>
      <c r="GL78" s="49" t="str">
        <f t="shared" si="139"/>
        <v/>
      </c>
      <c r="GM78" s="49" t="str">
        <f t="shared" si="139"/>
        <v/>
      </c>
      <c r="GN78" s="49" t="str">
        <f t="shared" si="139"/>
        <v/>
      </c>
      <c r="GO78" s="49" t="str">
        <f t="shared" si="139"/>
        <v/>
      </c>
      <c r="GP78" s="49" t="str">
        <f t="shared" si="139"/>
        <v/>
      </c>
      <c r="GQ78" s="49" t="str">
        <f t="shared" si="139"/>
        <v/>
      </c>
      <c r="GR78" s="49" t="str">
        <f t="shared" si="139"/>
        <v/>
      </c>
      <c r="GS78" s="49" t="str">
        <f t="shared" si="140"/>
        <v/>
      </c>
      <c r="GT78" s="49" t="str">
        <f t="shared" si="140"/>
        <v/>
      </c>
      <c r="GU78" s="49" t="str">
        <f t="shared" si="140"/>
        <v/>
      </c>
      <c r="GV78" s="49" t="str">
        <f t="shared" si="140"/>
        <v/>
      </c>
      <c r="GW78" s="49" t="str">
        <f t="shared" si="140"/>
        <v/>
      </c>
      <c r="GX78" s="49" t="str">
        <f t="shared" si="140"/>
        <v/>
      </c>
      <c r="GY78" s="49" t="str">
        <f t="shared" si="140"/>
        <v/>
      </c>
      <c r="GZ78" s="49" t="str">
        <f t="shared" si="140"/>
        <v/>
      </c>
      <c r="HA78" s="49" t="str">
        <f t="shared" si="140"/>
        <v/>
      </c>
      <c r="HB78" s="49" t="str">
        <f t="shared" si="140"/>
        <v/>
      </c>
      <c r="HC78" s="49" t="str">
        <f t="shared" si="140"/>
        <v/>
      </c>
      <c r="HD78" s="49" t="str">
        <f t="shared" si="140"/>
        <v/>
      </c>
      <c r="HE78" s="49" t="str">
        <f t="shared" si="140"/>
        <v/>
      </c>
      <c r="HF78" s="49" t="str">
        <f t="shared" si="140"/>
        <v/>
      </c>
      <c r="HG78" s="49" t="str">
        <f t="shared" si="140"/>
        <v/>
      </c>
      <c r="HH78" s="49" t="str">
        <f t="shared" si="140"/>
        <v/>
      </c>
      <c r="HI78" s="49" t="str">
        <f t="shared" si="141"/>
        <v/>
      </c>
      <c r="HJ78" s="49" t="str">
        <f t="shared" si="141"/>
        <v/>
      </c>
      <c r="HK78" s="49" t="str">
        <f t="shared" si="141"/>
        <v/>
      </c>
      <c r="HL78" s="49" t="str">
        <f t="shared" si="141"/>
        <v/>
      </c>
      <c r="HM78" s="49" t="str">
        <f t="shared" si="111"/>
        <v/>
      </c>
      <c r="HN78" s="49" t="str">
        <f t="shared" si="111"/>
        <v/>
      </c>
      <c r="HO78" s="49" t="str">
        <f t="shared" si="111"/>
        <v/>
      </c>
      <c r="HP78" s="49" t="str">
        <f t="shared" si="77"/>
        <v/>
      </c>
      <c r="HQ78" s="49" t="str">
        <f t="shared" si="77"/>
        <v/>
      </c>
      <c r="HR78" s="49" t="str">
        <f t="shared" si="46"/>
        <v/>
      </c>
      <c r="HS78" s="49" t="str">
        <f t="shared" si="46"/>
        <v/>
      </c>
      <c r="HT78" s="49" t="str">
        <f t="shared" si="46"/>
        <v/>
      </c>
      <c r="HU78" s="49" t="str">
        <f t="shared" si="46"/>
        <v/>
      </c>
      <c r="HV78" s="49" t="str">
        <f t="shared" si="142"/>
        <v/>
      </c>
      <c r="HW78" s="169" t="e">
        <f t="shared" si="106"/>
        <v>#N/A</v>
      </c>
      <c r="HX78" s="169" t="e">
        <f t="shared" si="106"/>
        <v>#N/A</v>
      </c>
      <c r="HY78" s="169" t="e">
        <f t="shared" si="106"/>
        <v>#N/A</v>
      </c>
      <c r="HZ78" s="169" t="e">
        <f t="shared" si="106"/>
        <v>#N/A</v>
      </c>
      <c r="IA78" s="169" t="e">
        <f t="shared" si="138"/>
        <v>#N/A</v>
      </c>
      <c r="IB78" s="169" t="e">
        <f t="shared" si="138"/>
        <v>#N/A</v>
      </c>
      <c r="IC78" s="169" t="e">
        <f t="shared" si="138"/>
        <v>#N/A</v>
      </c>
      <c r="ID78" s="169" t="e">
        <f t="shared" si="138"/>
        <v>#N/A</v>
      </c>
      <c r="IE78" s="169" t="e">
        <f t="shared" si="138"/>
        <v>#N/A</v>
      </c>
      <c r="IF78" s="169" t="e">
        <f t="shared" si="138"/>
        <v>#N/A</v>
      </c>
      <c r="IG78" s="169" t="e">
        <f t="shared" si="138"/>
        <v>#N/A</v>
      </c>
      <c r="IH78" s="169" t="e">
        <f t="shared" si="138"/>
        <v>#N/A</v>
      </c>
      <c r="II78" s="169" t="e">
        <f t="shared" si="138"/>
        <v>#N/A</v>
      </c>
      <c r="IJ78" s="169" t="e">
        <f t="shared" si="138"/>
        <v>#N/A</v>
      </c>
      <c r="IK78" s="169" t="e">
        <f t="shared" si="138"/>
        <v>#N/A</v>
      </c>
      <c r="IL78" s="169" t="e">
        <f t="shared" si="138"/>
        <v>#N/A</v>
      </c>
      <c r="IM78" s="169" t="e">
        <f t="shared" si="138"/>
        <v>#N/A</v>
      </c>
      <c r="IN78" s="169" t="e">
        <f t="shared" si="138"/>
        <v>#N/A</v>
      </c>
      <c r="IO78" s="169" t="e">
        <f t="shared" si="138"/>
        <v>#N/A</v>
      </c>
      <c r="IP78" s="169" t="e">
        <f t="shared" si="143"/>
        <v>#N/A</v>
      </c>
      <c r="IQ78" s="169" t="e">
        <f t="shared" si="143"/>
        <v>#N/A</v>
      </c>
      <c r="IR78" s="169" t="e">
        <f t="shared" si="143"/>
        <v>#N/A</v>
      </c>
      <c r="IS78" s="169" t="e">
        <f t="shared" si="143"/>
        <v>#N/A</v>
      </c>
      <c r="IT78" s="169" t="e">
        <f t="shared" si="143"/>
        <v>#N/A</v>
      </c>
      <c r="IU78" s="169" t="e">
        <f t="shared" si="143"/>
        <v>#N/A</v>
      </c>
      <c r="IV78" s="169" t="e">
        <f t="shared" si="143"/>
        <v>#N/A</v>
      </c>
      <c r="IW78" s="169" t="e">
        <f t="shared" si="143"/>
        <v>#N/A</v>
      </c>
      <c r="IX78" s="169" t="e">
        <f t="shared" si="143"/>
        <v>#N/A</v>
      </c>
      <c r="IY78" s="169" t="e">
        <f t="shared" si="143"/>
        <v>#N/A</v>
      </c>
      <c r="IZ78" s="169" t="e">
        <f t="shared" si="143"/>
        <v>#N/A</v>
      </c>
      <c r="JA78" s="169" t="e">
        <f t="shared" si="143"/>
        <v>#N/A</v>
      </c>
      <c r="JB78" s="169" t="e">
        <f t="shared" si="143"/>
        <v>#N/A</v>
      </c>
      <c r="JC78" s="169" t="e">
        <f t="shared" si="143"/>
        <v>#N/A</v>
      </c>
      <c r="JD78" s="169" t="e">
        <f t="shared" si="143"/>
        <v>#N/A</v>
      </c>
      <c r="JE78" s="169" t="e">
        <f t="shared" si="153"/>
        <v>#N/A</v>
      </c>
      <c r="JF78" s="169" t="e">
        <f t="shared" si="153"/>
        <v>#N/A</v>
      </c>
      <c r="JG78" s="169" t="e">
        <f t="shared" si="153"/>
        <v>#N/A</v>
      </c>
      <c r="JH78" s="169" t="e">
        <f t="shared" si="153"/>
        <v>#N/A</v>
      </c>
      <c r="JI78" s="169" t="e">
        <f t="shared" si="153"/>
        <v>#N/A</v>
      </c>
      <c r="JJ78" s="169" t="e">
        <f t="shared" si="153"/>
        <v>#N/A</v>
      </c>
      <c r="JK78" s="169" t="e">
        <f t="shared" si="153"/>
        <v>#N/A</v>
      </c>
      <c r="JL78" s="169" t="e">
        <f t="shared" si="153"/>
        <v>#N/A</v>
      </c>
      <c r="JM78" s="169" t="e">
        <f t="shared" si="153"/>
        <v>#N/A</v>
      </c>
      <c r="JN78" s="169" t="e">
        <f t="shared" si="153"/>
        <v>#N/A</v>
      </c>
      <c r="JO78" s="169" t="e">
        <f t="shared" si="153"/>
        <v>#N/A</v>
      </c>
      <c r="JP78" s="169" t="e">
        <f t="shared" si="153"/>
        <v>#N/A</v>
      </c>
      <c r="JQ78" s="169" t="e">
        <f t="shared" si="153"/>
        <v>#N/A</v>
      </c>
      <c r="JR78" s="169" t="e">
        <f t="shared" si="153"/>
        <v>#N/A</v>
      </c>
      <c r="JS78" s="169" t="e">
        <f t="shared" si="153"/>
        <v>#N/A</v>
      </c>
      <c r="JT78" s="169" t="e">
        <f t="shared" si="144"/>
        <v>#N/A</v>
      </c>
      <c r="JU78" s="169" t="e">
        <f t="shared" si="144"/>
        <v>#N/A</v>
      </c>
      <c r="JV78" s="169" t="e">
        <f t="shared" si="144"/>
        <v>#N/A</v>
      </c>
      <c r="JW78" s="169" t="e">
        <f t="shared" si="144"/>
        <v>#N/A</v>
      </c>
      <c r="JX78" s="169" t="e">
        <f t="shared" si="144"/>
        <v>#N/A</v>
      </c>
      <c r="JY78" s="169" t="e">
        <f t="shared" si="144"/>
        <v>#N/A</v>
      </c>
      <c r="JZ78" s="169" t="e">
        <f t="shared" si="144"/>
        <v>#N/A</v>
      </c>
      <c r="KA78" s="169" t="e">
        <f t="shared" si="144"/>
        <v>#N/A</v>
      </c>
      <c r="KB78" s="169" t="e">
        <f t="shared" si="144"/>
        <v>#N/A</v>
      </c>
      <c r="KC78" s="169" t="e">
        <f t="shared" si="144"/>
        <v>#N/A</v>
      </c>
      <c r="KD78" s="169" t="e">
        <f t="shared" si="144"/>
        <v>#N/A</v>
      </c>
      <c r="KE78" s="169" t="e">
        <f t="shared" si="144"/>
        <v>#N/A</v>
      </c>
      <c r="KF78" s="169" t="e">
        <f t="shared" si="144"/>
        <v>#N/A</v>
      </c>
      <c r="KG78" s="169" t="e">
        <f t="shared" si="144"/>
        <v>#N/A</v>
      </c>
      <c r="KH78" s="169" t="e">
        <f t="shared" si="144"/>
        <v>#N/A</v>
      </c>
      <c r="KI78" s="169" t="e">
        <f t="shared" si="144"/>
        <v>#N/A</v>
      </c>
      <c r="KJ78" s="169" t="e">
        <f t="shared" si="154"/>
        <v>#N/A</v>
      </c>
      <c r="KK78" s="169" t="e">
        <f t="shared" si="154"/>
        <v>#N/A</v>
      </c>
      <c r="KL78" s="169" t="e">
        <f t="shared" si="154"/>
        <v>#N/A</v>
      </c>
      <c r="KM78" s="169" t="e">
        <f t="shared" si="154"/>
        <v>#N/A</v>
      </c>
      <c r="KN78" s="169" t="e">
        <f t="shared" si="154"/>
        <v>#N/A</v>
      </c>
      <c r="KO78" s="169" t="e">
        <f t="shared" si="154"/>
        <v>#N/A</v>
      </c>
      <c r="KP78" s="169" t="e">
        <f t="shared" si="154"/>
        <v>#N/A</v>
      </c>
      <c r="KQ78" s="169" t="e">
        <f t="shared" si="154"/>
        <v>#N/A</v>
      </c>
      <c r="KR78" s="169" t="e">
        <f t="shared" si="154"/>
        <v>#N/A</v>
      </c>
      <c r="KS78" s="169" t="e">
        <f t="shared" si="154"/>
        <v>#N/A</v>
      </c>
      <c r="KT78" s="169" t="e">
        <f t="shared" si="154"/>
        <v>#N/A</v>
      </c>
      <c r="KU78" s="169" t="e">
        <f t="shared" si="154"/>
        <v>#N/A</v>
      </c>
      <c r="KV78" s="169" t="e">
        <f t="shared" si="154"/>
        <v>#N/A</v>
      </c>
      <c r="KW78" s="169" t="e">
        <f t="shared" si="154"/>
        <v>#N/A</v>
      </c>
      <c r="KX78" s="169" t="e">
        <f t="shared" si="154"/>
        <v>#N/A</v>
      </c>
      <c r="KY78" s="169" t="e">
        <f t="shared" si="154"/>
        <v>#N/A</v>
      </c>
      <c r="KZ78" s="169" t="e">
        <f t="shared" si="145"/>
        <v>#N/A</v>
      </c>
      <c r="LA78" s="169" t="e">
        <f t="shared" si="145"/>
        <v>#N/A</v>
      </c>
      <c r="LB78" s="169" t="e">
        <f t="shared" si="145"/>
        <v>#N/A</v>
      </c>
      <c r="LC78" s="169" t="e">
        <f t="shared" si="145"/>
        <v>#N/A</v>
      </c>
      <c r="LD78" s="169" t="e">
        <f t="shared" si="145"/>
        <v>#N/A</v>
      </c>
      <c r="LE78" s="169" t="e">
        <f t="shared" si="145"/>
        <v>#N/A</v>
      </c>
      <c r="LF78" s="169" t="e">
        <f t="shared" si="145"/>
        <v>#N/A</v>
      </c>
      <c r="LG78" s="169" t="e">
        <f t="shared" si="145"/>
        <v>#N/A</v>
      </c>
      <c r="LH78" s="169" t="e">
        <f t="shared" si="145"/>
        <v>#N/A</v>
      </c>
      <c r="LI78" s="169" t="e">
        <f t="shared" si="145"/>
        <v>#N/A</v>
      </c>
      <c r="LJ78" s="169" t="e">
        <f t="shared" si="145"/>
        <v>#N/A</v>
      </c>
      <c r="LK78" s="169" t="e">
        <f t="shared" si="145"/>
        <v>#N/A</v>
      </c>
      <c r="LL78" s="169" t="e">
        <f t="shared" si="145"/>
        <v>#N/A</v>
      </c>
      <c r="LM78" s="169" t="e">
        <f t="shared" si="145"/>
        <v>#N/A</v>
      </c>
      <c r="LN78" s="169" t="e">
        <f t="shared" si="145"/>
        <v>#N/A</v>
      </c>
      <c r="LO78" s="169" t="e">
        <f t="shared" si="155"/>
        <v>#N/A</v>
      </c>
      <c r="LP78" s="169" t="e">
        <f t="shared" si="155"/>
        <v>#N/A</v>
      </c>
      <c r="LQ78" s="169" t="e">
        <f t="shared" si="156"/>
        <v>#N/A</v>
      </c>
      <c r="LR78" s="169" t="e">
        <f t="shared" si="156"/>
        <v>#N/A</v>
      </c>
      <c r="LS78" s="169" t="e">
        <f t="shared" si="156"/>
        <v>#N/A</v>
      </c>
      <c r="LT78" s="169" t="e">
        <f t="shared" si="156"/>
        <v>#N/A</v>
      </c>
      <c r="LU78" s="169" t="e">
        <f t="shared" si="156"/>
        <v>#N/A</v>
      </c>
      <c r="LV78" s="169" t="e">
        <f t="shared" si="156"/>
        <v>#N/A</v>
      </c>
      <c r="LW78" s="169" t="e">
        <f t="shared" si="156"/>
        <v>#N/A</v>
      </c>
      <c r="LX78" s="169" t="e">
        <f t="shared" si="156"/>
        <v>#N/A</v>
      </c>
      <c r="LY78" s="169" t="e">
        <f t="shared" si="156"/>
        <v>#N/A</v>
      </c>
      <c r="LZ78" s="169" t="e">
        <f t="shared" si="156"/>
        <v>#N/A</v>
      </c>
      <c r="MA78" s="169" t="e">
        <f t="shared" si="156"/>
        <v>#N/A</v>
      </c>
      <c r="MB78" s="169" t="e">
        <f t="shared" si="156"/>
        <v>#N/A</v>
      </c>
      <c r="MC78" s="169" t="e">
        <f t="shared" si="156"/>
        <v>#N/A</v>
      </c>
      <c r="MD78" s="169" t="e">
        <f t="shared" si="156"/>
        <v>#N/A</v>
      </c>
      <c r="ME78" s="169" t="e">
        <f t="shared" si="156"/>
        <v>#N/A</v>
      </c>
      <c r="MF78" s="169" t="e">
        <f t="shared" si="146"/>
        <v>#N/A</v>
      </c>
      <c r="MG78" s="169" t="e">
        <f t="shared" si="146"/>
        <v>#N/A</v>
      </c>
      <c r="MH78" s="169" t="e">
        <f t="shared" si="146"/>
        <v>#N/A</v>
      </c>
      <c r="MI78" s="169" t="e">
        <f t="shared" si="146"/>
        <v>#N/A</v>
      </c>
      <c r="MJ78" s="169" t="e">
        <f t="shared" si="146"/>
        <v>#N/A</v>
      </c>
      <c r="MK78" s="169" t="e">
        <f t="shared" si="146"/>
        <v>#N/A</v>
      </c>
      <c r="ML78" s="169" t="e">
        <f t="shared" si="146"/>
        <v>#N/A</v>
      </c>
      <c r="MM78" s="169" t="e">
        <f t="shared" si="146"/>
        <v>#N/A</v>
      </c>
      <c r="MN78" s="169" t="e">
        <f t="shared" si="146"/>
        <v>#N/A</v>
      </c>
      <c r="MO78" s="169" t="e">
        <f t="shared" si="146"/>
        <v>#N/A</v>
      </c>
      <c r="MP78" s="169" t="e">
        <f t="shared" si="146"/>
        <v>#N/A</v>
      </c>
      <c r="MQ78" s="169" t="e">
        <f t="shared" si="146"/>
        <v>#N/A</v>
      </c>
      <c r="MR78" s="169" t="e">
        <f t="shared" si="146"/>
        <v>#N/A</v>
      </c>
      <c r="MS78" s="169" t="e">
        <f t="shared" si="146"/>
        <v>#N/A</v>
      </c>
      <c r="MT78" s="169" t="e">
        <f t="shared" si="146"/>
        <v>#N/A</v>
      </c>
      <c r="MU78" s="169" t="e">
        <f t="shared" si="146"/>
        <v>#N/A</v>
      </c>
      <c r="MV78" s="169" t="e">
        <f t="shared" si="157"/>
        <v>#N/A</v>
      </c>
      <c r="MW78" s="169" t="e">
        <f t="shared" si="157"/>
        <v>#N/A</v>
      </c>
      <c r="MX78" s="169" t="e">
        <f t="shared" si="157"/>
        <v>#N/A</v>
      </c>
      <c r="MY78" s="169" t="e">
        <f t="shared" si="157"/>
        <v>#N/A</v>
      </c>
      <c r="MZ78" s="169" t="e">
        <f t="shared" si="157"/>
        <v>#N/A</v>
      </c>
      <c r="NA78" s="169" t="e">
        <f t="shared" si="157"/>
        <v>#N/A</v>
      </c>
      <c r="NB78" s="169" t="e">
        <f t="shared" si="157"/>
        <v>#N/A</v>
      </c>
      <c r="NC78" s="169" t="e">
        <f t="shared" si="157"/>
        <v>#N/A</v>
      </c>
      <c r="ND78" s="169" t="e">
        <f t="shared" si="157"/>
        <v>#N/A</v>
      </c>
      <c r="NE78" s="169" t="e">
        <f t="shared" si="157"/>
        <v>#N/A</v>
      </c>
      <c r="NF78" s="169" t="e">
        <f t="shared" si="157"/>
        <v>#N/A</v>
      </c>
      <c r="NG78" s="169" t="e">
        <f t="shared" si="157"/>
        <v>#N/A</v>
      </c>
      <c r="NH78" s="169" t="e">
        <f t="shared" si="157"/>
        <v>#N/A</v>
      </c>
      <c r="NI78" s="169" t="e">
        <f t="shared" si="157"/>
        <v>#N/A</v>
      </c>
      <c r="NJ78" s="169" t="e">
        <f t="shared" si="157"/>
        <v>#N/A</v>
      </c>
      <c r="NK78" s="169" t="e">
        <f t="shared" si="157"/>
        <v>#N/A</v>
      </c>
      <c r="NL78" s="169" t="e">
        <f t="shared" si="147"/>
        <v>#N/A</v>
      </c>
      <c r="NM78" s="169" t="e">
        <f t="shared" si="147"/>
        <v>#N/A</v>
      </c>
      <c r="NN78" s="169" t="e">
        <f t="shared" si="147"/>
        <v>#N/A</v>
      </c>
      <c r="NO78" s="169" t="e">
        <f t="shared" si="147"/>
        <v>#N/A</v>
      </c>
      <c r="NP78" s="169" t="e">
        <f t="shared" si="147"/>
        <v>#N/A</v>
      </c>
      <c r="NQ78" s="169" t="e">
        <f t="shared" si="147"/>
        <v>#N/A</v>
      </c>
      <c r="NR78" s="169" t="e">
        <f t="shared" si="147"/>
        <v>#N/A</v>
      </c>
      <c r="NS78" s="169" t="e">
        <f t="shared" si="147"/>
        <v>#N/A</v>
      </c>
      <c r="NT78" s="169" t="e">
        <f t="shared" si="147"/>
        <v>#N/A</v>
      </c>
      <c r="NU78" s="169" t="e">
        <f t="shared" si="147"/>
        <v>#N/A</v>
      </c>
      <c r="NV78" s="169" t="e">
        <f t="shared" si="147"/>
        <v>#N/A</v>
      </c>
      <c r="NW78" s="169" t="e">
        <f t="shared" si="147"/>
        <v>#N/A</v>
      </c>
      <c r="NX78" s="169" t="e">
        <f t="shared" si="147"/>
        <v>#N/A</v>
      </c>
      <c r="NY78" s="169" t="e">
        <f t="shared" si="147"/>
        <v>#N/A</v>
      </c>
      <c r="NZ78" s="169" t="e">
        <f t="shared" si="147"/>
        <v>#N/A</v>
      </c>
      <c r="OA78" s="169" t="e">
        <f t="shared" si="158"/>
        <v>#N/A</v>
      </c>
      <c r="OB78" s="169" t="e">
        <f t="shared" si="158"/>
        <v>#N/A</v>
      </c>
      <c r="OC78" s="169" t="e">
        <f t="shared" si="159"/>
        <v>#N/A</v>
      </c>
      <c r="OD78" s="169" t="e">
        <f t="shared" si="159"/>
        <v>#N/A</v>
      </c>
      <c r="OE78" s="169" t="e">
        <f t="shared" si="159"/>
        <v>#N/A</v>
      </c>
      <c r="OF78" s="169" t="e">
        <f t="shared" si="159"/>
        <v>#N/A</v>
      </c>
      <c r="OG78" s="169" t="e">
        <f t="shared" si="159"/>
        <v>#N/A</v>
      </c>
      <c r="OH78" s="169" t="e">
        <f t="shared" si="159"/>
        <v>#N/A</v>
      </c>
      <c r="OI78" s="169" t="e">
        <f t="shared" si="159"/>
        <v>#N/A</v>
      </c>
      <c r="OJ78" s="169" t="e">
        <f t="shared" si="159"/>
        <v>#N/A</v>
      </c>
      <c r="OK78" s="169" t="e">
        <f t="shared" si="159"/>
        <v>#N/A</v>
      </c>
      <c r="OL78" s="169" t="e">
        <f t="shared" si="159"/>
        <v>#N/A</v>
      </c>
      <c r="OM78" s="169" t="e">
        <f t="shared" si="159"/>
        <v>#N/A</v>
      </c>
      <c r="ON78" s="169" t="e">
        <f t="shared" si="159"/>
        <v>#N/A</v>
      </c>
      <c r="OO78" s="169" t="e">
        <f t="shared" si="159"/>
        <v>#N/A</v>
      </c>
      <c r="OP78" s="169" t="e">
        <f t="shared" si="159"/>
        <v>#N/A</v>
      </c>
      <c r="OQ78" s="169" t="e">
        <f t="shared" si="159"/>
        <v>#N/A</v>
      </c>
      <c r="OR78" s="169" t="e">
        <f t="shared" si="148"/>
        <v>#N/A</v>
      </c>
      <c r="OS78" s="169" t="e">
        <f t="shared" si="148"/>
        <v>#N/A</v>
      </c>
      <c r="OT78" s="169" t="e">
        <f t="shared" si="148"/>
        <v>#N/A</v>
      </c>
      <c r="OU78" s="169" t="e">
        <f t="shared" si="148"/>
        <v>#N/A</v>
      </c>
      <c r="OV78" s="169" t="e">
        <f t="shared" si="148"/>
        <v>#N/A</v>
      </c>
      <c r="OW78" s="169" t="e">
        <f t="shared" si="148"/>
        <v>#N/A</v>
      </c>
      <c r="OX78" s="169" t="e">
        <f t="shared" si="148"/>
        <v>#N/A</v>
      </c>
      <c r="OY78" s="169" t="e">
        <f t="shared" si="148"/>
        <v>#N/A</v>
      </c>
      <c r="OZ78" s="169" t="e">
        <f t="shared" si="148"/>
        <v>#N/A</v>
      </c>
      <c r="PA78" s="169" t="e">
        <f t="shared" si="148"/>
        <v>#N/A</v>
      </c>
      <c r="PB78" s="169" t="e">
        <f t="shared" si="148"/>
        <v>#N/A</v>
      </c>
      <c r="PC78" s="169" t="e">
        <f t="shared" si="148"/>
        <v>#N/A</v>
      </c>
      <c r="PD78" s="169" t="e">
        <f t="shared" si="148"/>
        <v>#N/A</v>
      </c>
      <c r="PE78" s="169" t="e">
        <f t="shared" si="148"/>
        <v>#N/A</v>
      </c>
      <c r="PF78" s="169" t="e">
        <f t="shared" si="148"/>
        <v>#N/A</v>
      </c>
      <c r="PG78" s="169" t="e">
        <f t="shared" si="148"/>
        <v>#N/A</v>
      </c>
      <c r="PH78" s="169" t="e">
        <f t="shared" si="160"/>
        <v>#N/A</v>
      </c>
      <c r="PI78" s="169" t="e">
        <f t="shared" si="160"/>
        <v>#N/A</v>
      </c>
      <c r="PJ78" s="169" t="e">
        <f t="shared" si="160"/>
        <v>#N/A</v>
      </c>
      <c r="PK78" s="169" t="e">
        <f t="shared" si="160"/>
        <v>#N/A</v>
      </c>
      <c r="PL78" s="169" t="e">
        <f t="shared" si="160"/>
        <v>#N/A</v>
      </c>
      <c r="PM78" s="169" t="e">
        <f t="shared" si="160"/>
        <v>#N/A</v>
      </c>
      <c r="PN78" s="169" t="e">
        <f t="shared" si="160"/>
        <v>#N/A</v>
      </c>
      <c r="PO78" s="169" t="e">
        <f t="shared" si="160"/>
        <v>#N/A</v>
      </c>
    </row>
    <row r="79" spans="1:431" hidden="1" x14ac:dyDescent="0.75">
      <c r="A79" s="390"/>
      <c r="B79" s="396" t="str">
        <f>IF($R79="","",ROUND(_xlfn.NORM.INV(ABS(VLOOKUP($T$1,VLookups!$A$43:$B$44,2,FALSE)-B$2),$N79,$R79),0))</f>
        <v/>
      </c>
      <c r="C79" s="403" t="str">
        <f t="shared" si="161"/>
        <v/>
      </c>
      <c r="D79" s="404" t="str">
        <f t="shared" si="162"/>
        <v/>
      </c>
      <c r="E79" s="109"/>
      <c r="F79" s="117"/>
      <c r="G79" s="122" t="str">
        <f t="shared" si="163"/>
        <v/>
      </c>
      <c r="H79" s="95"/>
      <c r="I79" s="122" t="str">
        <f t="shared" si="164"/>
        <v/>
      </c>
      <c r="J79" s="117"/>
      <c r="K79" s="110"/>
      <c r="L79" s="124" t="str">
        <f t="shared" si="149"/>
        <v/>
      </c>
      <c r="M79" s="124" t="str">
        <f t="shared" si="150"/>
        <v/>
      </c>
      <c r="N79" s="73" t="str">
        <f t="shared" si="165"/>
        <v/>
      </c>
      <c r="O79" s="23"/>
      <c r="P79" s="57"/>
      <c r="Q79" s="280"/>
      <c r="R79" s="74" t="str">
        <f>IF(AND(G79&gt;0,H79&gt;0,I79&gt;0),IF(ISBLANK(Q79),IF(ISBLANK(O79),"",(I79-G79)*VLOOKUP(O79,VLookups!$A$4:$B$13,2,FALSE)),Q79),"")</f>
        <v/>
      </c>
      <c r="S79" s="75" t="str">
        <f t="shared" si="151"/>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6"/>
        <v/>
      </c>
      <c r="AD79" s="49" t="str">
        <f t="shared" si="179"/>
        <v/>
      </c>
      <c r="AE79" s="49" t="str">
        <f t="shared" si="179"/>
        <v/>
      </c>
      <c r="AF79" s="49" t="str">
        <f t="shared" si="179"/>
        <v/>
      </c>
      <c r="AG79" s="49" t="str">
        <f t="shared" si="179"/>
        <v/>
      </c>
      <c r="AH79" s="49" t="str">
        <f t="shared" si="179"/>
        <v/>
      </c>
      <c r="AI79" s="49" t="str">
        <f t="shared" si="179"/>
        <v/>
      </c>
      <c r="AJ79" s="49" t="str">
        <f t="shared" si="179"/>
        <v/>
      </c>
      <c r="AK79" s="49" t="str">
        <f t="shared" si="179"/>
        <v/>
      </c>
      <c r="AL79" s="49" t="str">
        <f t="shared" si="179"/>
        <v/>
      </c>
      <c r="AM79" s="49" t="str">
        <f t="shared" si="179"/>
        <v/>
      </c>
      <c r="AN79" s="49" t="str">
        <f t="shared" si="179"/>
        <v/>
      </c>
      <c r="AO79" s="49" t="str">
        <f t="shared" si="179"/>
        <v/>
      </c>
      <c r="AP79" s="49" t="str">
        <f t="shared" si="179"/>
        <v/>
      </c>
      <c r="AQ79" s="49" t="str">
        <f t="shared" si="179"/>
        <v/>
      </c>
      <c r="AR79" s="49" t="str">
        <f t="shared" si="179"/>
        <v/>
      </c>
      <c r="AS79" s="49" t="str">
        <f t="shared" si="179"/>
        <v/>
      </c>
      <c r="AT79" s="49" t="str">
        <f t="shared" si="173"/>
        <v/>
      </c>
      <c r="AU79" s="49" t="str">
        <f t="shared" si="173"/>
        <v/>
      </c>
      <c r="AV79" s="49" t="str">
        <f t="shared" si="173"/>
        <v/>
      </c>
      <c r="AW79" s="49" t="str">
        <f t="shared" si="173"/>
        <v/>
      </c>
      <c r="AX79" s="49" t="str">
        <f t="shared" si="173"/>
        <v/>
      </c>
      <c r="AY79" s="49" t="str">
        <f t="shared" si="173"/>
        <v/>
      </c>
      <c r="AZ79" s="49" t="str">
        <f t="shared" si="173"/>
        <v/>
      </c>
      <c r="BA79" s="49" t="str">
        <f t="shared" si="173"/>
        <v/>
      </c>
      <c r="BB79" s="49" t="str">
        <f t="shared" si="173"/>
        <v/>
      </c>
      <c r="BC79" s="49" t="str">
        <f t="shared" si="173"/>
        <v/>
      </c>
      <c r="BD79" s="49" t="str">
        <f t="shared" si="173"/>
        <v/>
      </c>
      <c r="BE79" s="49" t="str">
        <f t="shared" si="173"/>
        <v/>
      </c>
      <c r="BF79" s="49" t="str">
        <f t="shared" si="173"/>
        <v/>
      </c>
      <c r="BG79" s="49" t="str">
        <f t="shared" si="173"/>
        <v/>
      </c>
      <c r="BH79" s="49" t="str">
        <f t="shared" si="173"/>
        <v/>
      </c>
      <c r="BI79" s="49" t="str">
        <f t="shared" si="174"/>
        <v/>
      </c>
      <c r="BJ79" s="49" t="str">
        <f t="shared" si="174"/>
        <v/>
      </c>
      <c r="BK79" s="49" t="str">
        <f t="shared" si="174"/>
        <v/>
      </c>
      <c r="BL79" s="49" t="str">
        <f t="shared" si="174"/>
        <v/>
      </c>
      <c r="BM79" s="49" t="str">
        <f t="shared" si="174"/>
        <v/>
      </c>
      <c r="BN79" s="49" t="str">
        <f t="shared" si="174"/>
        <v/>
      </c>
      <c r="BO79" s="49" t="str">
        <f t="shared" si="174"/>
        <v/>
      </c>
      <c r="BP79" s="49" t="str">
        <f t="shared" si="174"/>
        <v/>
      </c>
      <c r="BQ79" s="49" t="str">
        <f t="shared" si="174"/>
        <v/>
      </c>
      <c r="BR79" s="49" t="str">
        <f t="shared" si="174"/>
        <v/>
      </c>
      <c r="BS79" s="49" t="str">
        <f t="shared" si="174"/>
        <v/>
      </c>
      <c r="BT79" s="49" t="str">
        <f t="shared" si="174"/>
        <v/>
      </c>
      <c r="BU79" s="49" t="str">
        <f t="shared" si="174"/>
        <v/>
      </c>
      <c r="BV79" s="49" t="str">
        <f t="shared" si="174"/>
        <v/>
      </c>
      <c r="BW79" s="49" t="str">
        <f t="shared" si="174"/>
        <v/>
      </c>
      <c r="BX79" s="49" t="str">
        <f t="shared" si="174"/>
        <v/>
      </c>
      <c r="BY79" s="49" t="str">
        <f t="shared" si="170"/>
        <v/>
      </c>
      <c r="BZ79" s="49" t="str">
        <f t="shared" si="170"/>
        <v/>
      </c>
      <c r="CA79" s="49" t="str">
        <f t="shared" si="170"/>
        <v/>
      </c>
      <c r="CB79" s="49" t="str">
        <f t="shared" si="170"/>
        <v/>
      </c>
      <c r="CC79" s="49" t="str">
        <f t="shared" si="170"/>
        <v/>
      </c>
      <c r="CD79" s="49" t="str">
        <f t="shared" si="170"/>
        <v/>
      </c>
      <c r="CE79" s="49" t="str">
        <f t="shared" si="170"/>
        <v/>
      </c>
      <c r="CF79" s="49" t="str">
        <f t="shared" si="170"/>
        <v/>
      </c>
      <c r="CG79" s="49" t="str">
        <f t="shared" si="170"/>
        <v/>
      </c>
      <c r="CH79" s="49" t="str">
        <f t="shared" si="170"/>
        <v/>
      </c>
      <c r="CI79" s="49" t="str">
        <f t="shared" si="170"/>
        <v/>
      </c>
      <c r="CJ79" s="49" t="str">
        <f t="shared" si="170"/>
        <v/>
      </c>
      <c r="CK79" s="49" t="str">
        <f t="shared" si="170"/>
        <v/>
      </c>
      <c r="CL79" s="49" t="str">
        <f t="shared" si="170"/>
        <v/>
      </c>
      <c r="CM79" s="49" t="str">
        <f t="shared" si="170"/>
        <v/>
      </c>
      <c r="CN79" s="49" t="str">
        <f t="shared" si="175"/>
        <v/>
      </c>
      <c r="CO79" s="49" t="str">
        <f t="shared" si="175"/>
        <v/>
      </c>
      <c r="CP79" s="49" t="str">
        <f t="shared" si="175"/>
        <v/>
      </c>
      <c r="CQ79" s="49" t="str">
        <f t="shared" si="175"/>
        <v/>
      </c>
      <c r="CR79" s="49" t="str">
        <f t="shared" si="175"/>
        <v/>
      </c>
      <c r="CS79" s="49" t="str">
        <f t="shared" si="175"/>
        <v/>
      </c>
      <c r="CT79" s="49" t="str">
        <f t="shared" si="175"/>
        <v/>
      </c>
      <c r="CU79" s="49" t="str">
        <f t="shared" si="175"/>
        <v/>
      </c>
      <c r="CV79" s="49" t="str">
        <f t="shared" si="175"/>
        <v/>
      </c>
      <c r="CW79" s="49" t="str">
        <f t="shared" si="175"/>
        <v/>
      </c>
      <c r="CX79" s="49" t="str">
        <f t="shared" si="175"/>
        <v/>
      </c>
      <c r="CY79" s="49" t="str">
        <f t="shared" si="175"/>
        <v/>
      </c>
      <c r="CZ79" s="49" t="str">
        <f t="shared" si="175"/>
        <v/>
      </c>
      <c r="DA79" s="49" t="str">
        <f t="shared" si="175"/>
        <v/>
      </c>
      <c r="DB79" s="49" t="str">
        <f t="shared" si="175"/>
        <v/>
      </c>
      <c r="DC79" s="49" t="str">
        <f t="shared" si="175"/>
        <v/>
      </c>
      <c r="DD79" s="49" t="str">
        <f t="shared" si="171"/>
        <v/>
      </c>
      <c r="DE79" s="49" t="str">
        <f t="shared" si="171"/>
        <v/>
      </c>
      <c r="DF79" s="49" t="str">
        <f t="shared" si="171"/>
        <v/>
      </c>
      <c r="DG79" s="49" t="str">
        <f t="shared" si="171"/>
        <v/>
      </c>
      <c r="DH79" s="49" t="str">
        <f t="shared" si="171"/>
        <v/>
      </c>
      <c r="DI79" s="49" t="str">
        <f t="shared" si="171"/>
        <v/>
      </c>
      <c r="DJ79" s="49" t="str">
        <f t="shared" si="171"/>
        <v/>
      </c>
      <c r="DK79" s="49" t="str">
        <f t="shared" si="171"/>
        <v/>
      </c>
      <c r="DL79" s="49" t="str">
        <f t="shared" si="171"/>
        <v/>
      </c>
      <c r="DM79" s="49" t="str">
        <f t="shared" si="171"/>
        <v/>
      </c>
      <c r="DN79" s="49" t="str">
        <f t="shared" si="171"/>
        <v/>
      </c>
      <c r="DO79" s="49" t="str">
        <f t="shared" si="171"/>
        <v/>
      </c>
      <c r="DP79" s="49" t="str">
        <f t="shared" si="171"/>
        <v/>
      </c>
      <c r="DQ79" s="49" t="str">
        <f t="shared" si="171"/>
        <v/>
      </c>
      <c r="DR79" s="49" t="str">
        <f t="shared" si="171"/>
        <v/>
      </c>
      <c r="DS79" s="49" t="str">
        <f t="shared" si="176"/>
        <v/>
      </c>
      <c r="DT79" s="49" t="str">
        <f t="shared" si="176"/>
        <v/>
      </c>
      <c r="DU79" s="49" t="str">
        <f t="shared" si="176"/>
        <v/>
      </c>
      <c r="DV79" s="49" t="str">
        <f t="shared" si="176"/>
        <v/>
      </c>
      <c r="DW79" s="49" t="str">
        <f t="shared" si="176"/>
        <v/>
      </c>
      <c r="DX79" s="49" t="str">
        <f t="shared" si="176"/>
        <v/>
      </c>
      <c r="DY79" s="49" t="str">
        <f t="shared" si="176"/>
        <v/>
      </c>
      <c r="DZ79" s="183" t="str">
        <f t="shared" si="167"/>
        <v/>
      </c>
      <c r="EA79" s="49" t="str">
        <f t="shared" si="169"/>
        <v/>
      </c>
      <c r="EB79" s="49" t="str">
        <f t="shared" si="169"/>
        <v/>
      </c>
      <c r="EC79" s="49" t="str">
        <f t="shared" si="169"/>
        <v/>
      </c>
      <c r="ED79" s="49" t="str">
        <f t="shared" si="169"/>
        <v/>
      </c>
      <c r="EE79" s="49" t="str">
        <f t="shared" si="169"/>
        <v/>
      </c>
      <c r="EF79" s="49" t="str">
        <f t="shared" si="169"/>
        <v/>
      </c>
      <c r="EG79" s="49" t="str">
        <f t="shared" si="169"/>
        <v/>
      </c>
      <c r="EH79" s="49" t="str">
        <f t="shared" si="169"/>
        <v/>
      </c>
      <c r="EI79" s="49" t="str">
        <f t="shared" si="169"/>
        <v/>
      </c>
      <c r="EJ79" s="49" t="str">
        <f t="shared" si="169"/>
        <v/>
      </c>
      <c r="EK79" s="49" t="str">
        <f t="shared" si="169"/>
        <v/>
      </c>
      <c r="EL79" s="49" t="str">
        <f t="shared" si="169"/>
        <v/>
      </c>
      <c r="EM79" s="49" t="str">
        <f t="shared" si="169"/>
        <v/>
      </c>
      <c r="EN79" s="49" t="str">
        <f t="shared" si="169"/>
        <v/>
      </c>
      <c r="EO79" s="49" t="str">
        <f t="shared" si="169"/>
        <v/>
      </c>
      <c r="EP79" s="49" t="str">
        <f t="shared" si="168"/>
        <v/>
      </c>
      <c r="EQ79" s="49" t="str">
        <f t="shared" si="168"/>
        <v/>
      </c>
      <c r="ER79" s="49" t="str">
        <f t="shared" si="168"/>
        <v/>
      </c>
      <c r="ES79" s="49" t="str">
        <f t="shared" si="168"/>
        <v/>
      </c>
      <c r="ET79" s="49" t="str">
        <f t="shared" si="177"/>
        <v/>
      </c>
      <c r="EU79" s="49" t="str">
        <f t="shared" si="177"/>
        <v/>
      </c>
      <c r="EV79" s="49" t="str">
        <f t="shared" si="177"/>
        <v/>
      </c>
      <c r="EW79" s="49" t="str">
        <f t="shared" si="177"/>
        <v/>
      </c>
      <c r="EX79" s="49" t="str">
        <f t="shared" si="177"/>
        <v/>
      </c>
      <c r="EY79" s="49" t="str">
        <f t="shared" si="177"/>
        <v/>
      </c>
      <c r="EZ79" s="49" t="str">
        <f t="shared" si="177"/>
        <v/>
      </c>
      <c r="FA79" s="49" t="str">
        <f t="shared" si="177"/>
        <v/>
      </c>
      <c r="FB79" s="49" t="str">
        <f t="shared" si="177"/>
        <v/>
      </c>
      <c r="FC79" s="49" t="str">
        <f t="shared" si="177"/>
        <v/>
      </c>
      <c r="FD79" s="49" t="str">
        <f t="shared" si="177"/>
        <v/>
      </c>
      <c r="FE79" s="49" t="str">
        <f t="shared" si="128"/>
        <v/>
      </c>
      <c r="FF79" s="49" t="str">
        <f t="shared" si="128"/>
        <v/>
      </c>
      <c r="FG79" s="49" t="str">
        <f t="shared" si="128"/>
        <v/>
      </c>
      <c r="FH79" s="49" t="str">
        <f t="shared" si="128"/>
        <v/>
      </c>
      <c r="FI79" s="49" t="str">
        <f t="shared" si="128"/>
        <v/>
      </c>
      <c r="FJ79" s="49" t="str">
        <f t="shared" si="128"/>
        <v/>
      </c>
      <c r="FK79" s="49" t="str">
        <f t="shared" si="128"/>
        <v/>
      </c>
      <c r="FL79" s="49" t="str">
        <f t="shared" si="128"/>
        <v/>
      </c>
      <c r="FM79" s="49" t="str">
        <f t="shared" si="128"/>
        <v/>
      </c>
      <c r="FN79" s="49" t="str">
        <f t="shared" si="128"/>
        <v/>
      </c>
      <c r="FO79" s="49" t="str">
        <f t="shared" si="128"/>
        <v/>
      </c>
      <c r="FP79" s="49" t="str">
        <f t="shared" si="128"/>
        <v/>
      </c>
      <c r="FQ79" s="49" t="str">
        <f t="shared" si="128"/>
        <v/>
      </c>
      <c r="FR79" s="49" t="str">
        <f t="shared" si="128"/>
        <v/>
      </c>
      <c r="FS79" s="49" t="str">
        <f t="shared" si="128"/>
        <v/>
      </c>
      <c r="FT79" s="49" t="str">
        <f t="shared" si="128"/>
        <v/>
      </c>
      <c r="FU79" s="49" t="str">
        <f t="shared" si="178"/>
        <v/>
      </c>
      <c r="FV79" s="49" t="str">
        <f t="shared" si="152"/>
        <v/>
      </c>
      <c r="FW79" s="49" t="str">
        <f t="shared" si="152"/>
        <v/>
      </c>
      <c r="FX79" s="49" t="str">
        <f t="shared" si="152"/>
        <v/>
      </c>
      <c r="FY79" s="49" t="str">
        <f t="shared" si="152"/>
        <v/>
      </c>
      <c r="FZ79" s="49" t="str">
        <f t="shared" si="152"/>
        <v/>
      </c>
      <c r="GA79" s="49" t="str">
        <f t="shared" si="152"/>
        <v/>
      </c>
      <c r="GB79" s="49" t="str">
        <f t="shared" si="152"/>
        <v/>
      </c>
      <c r="GC79" s="49" t="str">
        <f t="shared" si="139"/>
        <v/>
      </c>
      <c r="GD79" s="49" t="str">
        <f t="shared" si="139"/>
        <v/>
      </c>
      <c r="GE79" s="49" t="str">
        <f t="shared" si="139"/>
        <v/>
      </c>
      <c r="GF79" s="49" t="str">
        <f t="shared" si="139"/>
        <v/>
      </c>
      <c r="GG79" s="49" t="str">
        <f t="shared" si="139"/>
        <v/>
      </c>
      <c r="GH79" s="49" t="str">
        <f t="shared" si="139"/>
        <v/>
      </c>
      <c r="GI79" s="49" t="str">
        <f t="shared" si="139"/>
        <v/>
      </c>
      <c r="GJ79" s="49" t="str">
        <f t="shared" si="139"/>
        <v/>
      </c>
      <c r="GK79" s="49" t="str">
        <f t="shared" si="139"/>
        <v/>
      </c>
      <c r="GL79" s="49" t="str">
        <f t="shared" si="139"/>
        <v/>
      </c>
      <c r="GM79" s="49" t="str">
        <f t="shared" si="139"/>
        <v/>
      </c>
      <c r="GN79" s="49" t="str">
        <f t="shared" si="139"/>
        <v/>
      </c>
      <c r="GO79" s="49" t="str">
        <f t="shared" si="139"/>
        <v/>
      </c>
      <c r="GP79" s="49" t="str">
        <f t="shared" si="139"/>
        <v/>
      </c>
      <c r="GQ79" s="49" t="str">
        <f t="shared" si="139"/>
        <v/>
      </c>
      <c r="GR79" s="49" t="str">
        <f t="shared" si="139"/>
        <v/>
      </c>
      <c r="GS79" s="49" t="str">
        <f t="shared" si="140"/>
        <v/>
      </c>
      <c r="GT79" s="49" t="str">
        <f t="shared" si="140"/>
        <v/>
      </c>
      <c r="GU79" s="49" t="str">
        <f t="shared" si="140"/>
        <v/>
      </c>
      <c r="GV79" s="49" t="str">
        <f t="shared" si="140"/>
        <v/>
      </c>
      <c r="GW79" s="49" t="str">
        <f t="shared" si="140"/>
        <v/>
      </c>
      <c r="GX79" s="49" t="str">
        <f t="shared" si="140"/>
        <v/>
      </c>
      <c r="GY79" s="49" t="str">
        <f t="shared" si="140"/>
        <v/>
      </c>
      <c r="GZ79" s="49" t="str">
        <f t="shared" si="140"/>
        <v/>
      </c>
      <c r="HA79" s="49" t="str">
        <f t="shared" si="140"/>
        <v/>
      </c>
      <c r="HB79" s="49" t="str">
        <f t="shared" si="140"/>
        <v/>
      </c>
      <c r="HC79" s="49" t="str">
        <f t="shared" si="140"/>
        <v/>
      </c>
      <c r="HD79" s="49" t="str">
        <f t="shared" si="140"/>
        <v/>
      </c>
      <c r="HE79" s="49" t="str">
        <f t="shared" si="140"/>
        <v/>
      </c>
      <c r="HF79" s="49" t="str">
        <f t="shared" si="140"/>
        <v/>
      </c>
      <c r="HG79" s="49" t="str">
        <f t="shared" si="140"/>
        <v/>
      </c>
      <c r="HH79" s="49" t="str">
        <f t="shared" si="140"/>
        <v/>
      </c>
      <c r="HI79" s="49" t="str">
        <f t="shared" si="141"/>
        <v/>
      </c>
      <c r="HJ79" s="49" t="str">
        <f t="shared" si="141"/>
        <v/>
      </c>
      <c r="HK79" s="49" t="str">
        <f t="shared" si="141"/>
        <v/>
      </c>
      <c r="HL79" s="49" t="str">
        <f t="shared" si="141"/>
        <v/>
      </c>
      <c r="HM79" s="49" t="str">
        <f t="shared" si="111"/>
        <v/>
      </c>
      <c r="HN79" s="49" t="str">
        <f t="shared" si="111"/>
        <v/>
      </c>
      <c r="HO79" s="49" t="str">
        <f t="shared" si="111"/>
        <v/>
      </c>
      <c r="HP79" s="49" t="str">
        <f t="shared" si="77"/>
        <v/>
      </c>
      <c r="HQ79" s="49" t="str">
        <f t="shared" si="77"/>
        <v/>
      </c>
      <c r="HR79" s="49" t="str">
        <f t="shared" si="46"/>
        <v/>
      </c>
      <c r="HS79" s="49" t="str">
        <f t="shared" si="46"/>
        <v/>
      </c>
      <c r="HT79" s="49" t="str">
        <f t="shared" si="46"/>
        <v/>
      </c>
      <c r="HU79" s="49" t="str">
        <f t="shared" si="46"/>
        <v/>
      </c>
      <c r="HV79" s="49" t="str">
        <f t="shared" si="142"/>
        <v/>
      </c>
      <c r="HW79" s="169" t="e">
        <f t="shared" si="106"/>
        <v>#N/A</v>
      </c>
      <c r="HX79" s="169" t="e">
        <f t="shared" si="106"/>
        <v>#N/A</v>
      </c>
      <c r="HY79" s="169" t="e">
        <f t="shared" si="106"/>
        <v>#N/A</v>
      </c>
      <c r="HZ79" s="169" t="e">
        <f t="shared" si="106"/>
        <v>#N/A</v>
      </c>
      <c r="IA79" s="169" t="e">
        <f t="shared" si="106"/>
        <v>#N/A</v>
      </c>
      <c r="IB79" s="169" t="e">
        <f t="shared" si="106"/>
        <v>#N/A</v>
      </c>
      <c r="IC79" s="169" t="e">
        <f t="shared" si="106"/>
        <v>#N/A</v>
      </c>
      <c r="ID79" s="169" t="e">
        <f t="shared" si="106"/>
        <v>#N/A</v>
      </c>
      <c r="IE79" s="169" t="e">
        <f t="shared" si="106"/>
        <v>#N/A</v>
      </c>
      <c r="IF79" s="169" t="e">
        <f t="shared" si="106"/>
        <v>#N/A</v>
      </c>
      <c r="IG79" s="169" t="e">
        <f t="shared" si="106"/>
        <v>#N/A</v>
      </c>
      <c r="IH79" s="169" t="e">
        <f t="shared" si="106"/>
        <v>#N/A</v>
      </c>
      <c r="II79" s="169" t="e">
        <f t="shared" si="106"/>
        <v>#N/A</v>
      </c>
      <c r="IJ79" s="169" t="e">
        <f t="shared" si="106"/>
        <v>#N/A</v>
      </c>
      <c r="IK79" s="169" t="e">
        <f t="shared" si="106"/>
        <v>#N/A</v>
      </c>
      <c r="IL79" s="169" t="e">
        <f t="shared" si="106"/>
        <v>#N/A</v>
      </c>
      <c r="IM79" s="169" t="e">
        <f t="shared" ref="IA79:IP94" si="180">IF(ISNONTEXT($R79),_xlfn.NORM.DIST(AT79,$N79,$R79,FALSE),NA())</f>
        <v>#N/A</v>
      </c>
      <c r="IN79" s="169" t="e">
        <f t="shared" si="180"/>
        <v>#N/A</v>
      </c>
      <c r="IO79" s="169" t="e">
        <f t="shared" si="180"/>
        <v>#N/A</v>
      </c>
      <c r="IP79" s="169" t="e">
        <f t="shared" si="143"/>
        <v>#N/A</v>
      </c>
      <c r="IQ79" s="169" t="e">
        <f t="shared" si="143"/>
        <v>#N/A</v>
      </c>
      <c r="IR79" s="169" t="e">
        <f t="shared" si="143"/>
        <v>#N/A</v>
      </c>
      <c r="IS79" s="169" t="e">
        <f t="shared" si="143"/>
        <v>#N/A</v>
      </c>
      <c r="IT79" s="169" t="e">
        <f t="shared" si="143"/>
        <v>#N/A</v>
      </c>
      <c r="IU79" s="169" t="e">
        <f t="shared" si="143"/>
        <v>#N/A</v>
      </c>
      <c r="IV79" s="169" t="e">
        <f t="shared" si="143"/>
        <v>#N/A</v>
      </c>
      <c r="IW79" s="169" t="e">
        <f t="shared" si="143"/>
        <v>#N/A</v>
      </c>
      <c r="IX79" s="169" t="e">
        <f t="shared" si="143"/>
        <v>#N/A</v>
      </c>
      <c r="IY79" s="169" t="e">
        <f t="shared" si="143"/>
        <v>#N/A</v>
      </c>
      <c r="IZ79" s="169" t="e">
        <f t="shared" si="143"/>
        <v>#N/A</v>
      </c>
      <c r="JA79" s="169" t="e">
        <f t="shared" si="143"/>
        <v>#N/A</v>
      </c>
      <c r="JB79" s="169" t="e">
        <f t="shared" si="143"/>
        <v>#N/A</v>
      </c>
      <c r="JC79" s="169" t="e">
        <f t="shared" si="143"/>
        <v>#N/A</v>
      </c>
      <c r="JD79" s="169" t="e">
        <f t="shared" si="143"/>
        <v>#N/A</v>
      </c>
      <c r="JE79" s="169" t="e">
        <f t="shared" si="153"/>
        <v>#N/A</v>
      </c>
      <c r="JF79" s="169" t="e">
        <f t="shared" si="153"/>
        <v>#N/A</v>
      </c>
      <c r="JG79" s="169" t="e">
        <f t="shared" si="153"/>
        <v>#N/A</v>
      </c>
      <c r="JH79" s="169" t="e">
        <f t="shared" si="153"/>
        <v>#N/A</v>
      </c>
      <c r="JI79" s="169" t="e">
        <f t="shared" si="153"/>
        <v>#N/A</v>
      </c>
      <c r="JJ79" s="169" t="e">
        <f t="shared" si="153"/>
        <v>#N/A</v>
      </c>
      <c r="JK79" s="169" t="e">
        <f t="shared" si="153"/>
        <v>#N/A</v>
      </c>
      <c r="JL79" s="169" t="e">
        <f t="shared" si="153"/>
        <v>#N/A</v>
      </c>
      <c r="JM79" s="169" t="e">
        <f t="shared" si="153"/>
        <v>#N/A</v>
      </c>
      <c r="JN79" s="169" t="e">
        <f t="shared" si="153"/>
        <v>#N/A</v>
      </c>
      <c r="JO79" s="169" t="e">
        <f t="shared" si="153"/>
        <v>#N/A</v>
      </c>
      <c r="JP79" s="169" t="e">
        <f t="shared" si="153"/>
        <v>#N/A</v>
      </c>
      <c r="JQ79" s="169" t="e">
        <f t="shared" si="153"/>
        <v>#N/A</v>
      </c>
      <c r="JR79" s="169" t="e">
        <f t="shared" si="153"/>
        <v>#N/A</v>
      </c>
      <c r="JS79" s="169" t="e">
        <f t="shared" si="153"/>
        <v>#N/A</v>
      </c>
      <c r="JT79" s="169" t="e">
        <f t="shared" si="144"/>
        <v>#N/A</v>
      </c>
      <c r="JU79" s="169" t="e">
        <f t="shared" si="144"/>
        <v>#N/A</v>
      </c>
      <c r="JV79" s="169" t="e">
        <f t="shared" si="144"/>
        <v>#N/A</v>
      </c>
      <c r="JW79" s="169" t="e">
        <f t="shared" si="144"/>
        <v>#N/A</v>
      </c>
      <c r="JX79" s="169" t="e">
        <f t="shared" si="144"/>
        <v>#N/A</v>
      </c>
      <c r="JY79" s="169" t="e">
        <f t="shared" si="144"/>
        <v>#N/A</v>
      </c>
      <c r="JZ79" s="169" t="e">
        <f t="shared" si="144"/>
        <v>#N/A</v>
      </c>
      <c r="KA79" s="169" t="e">
        <f t="shared" si="144"/>
        <v>#N/A</v>
      </c>
      <c r="KB79" s="169" t="e">
        <f t="shared" si="144"/>
        <v>#N/A</v>
      </c>
      <c r="KC79" s="169" t="e">
        <f t="shared" si="144"/>
        <v>#N/A</v>
      </c>
      <c r="KD79" s="169" t="e">
        <f t="shared" si="144"/>
        <v>#N/A</v>
      </c>
      <c r="KE79" s="169" t="e">
        <f t="shared" si="144"/>
        <v>#N/A</v>
      </c>
      <c r="KF79" s="169" t="e">
        <f t="shared" si="144"/>
        <v>#N/A</v>
      </c>
      <c r="KG79" s="169" t="e">
        <f t="shared" si="144"/>
        <v>#N/A</v>
      </c>
      <c r="KH79" s="169" t="e">
        <f t="shared" si="144"/>
        <v>#N/A</v>
      </c>
      <c r="KI79" s="169" t="e">
        <f t="shared" si="144"/>
        <v>#N/A</v>
      </c>
      <c r="KJ79" s="169" t="e">
        <f t="shared" si="154"/>
        <v>#N/A</v>
      </c>
      <c r="KK79" s="169" t="e">
        <f t="shared" si="154"/>
        <v>#N/A</v>
      </c>
      <c r="KL79" s="169" t="e">
        <f t="shared" si="154"/>
        <v>#N/A</v>
      </c>
      <c r="KM79" s="169" t="e">
        <f t="shared" si="154"/>
        <v>#N/A</v>
      </c>
      <c r="KN79" s="169" t="e">
        <f t="shared" si="154"/>
        <v>#N/A</v>
      </c>
      <c r="KO79" s="169" t="e">
        <f t="shared" si="154"/>
        <v>#N/A</v>
      </c>
      <c r="KP79" s="169" t="e">
        <f t="shared" si="154"/>
        <v>#N/A</v>
      </c>
      <c r="KQ79" s="169" t="e">
        <f t="shared" si="154"/>
        <v>#N/A</v>
      </c>
      <c r="KR79" s="169" t="e">
        <f t="shared" si="154"/>
        <v>#N/A</v>
      </c>
      <c r="KS79" s="169" t="e">
        <f t="shared" si="154"/>
        <v>#N/A</v>
      </c>
      <c r="KT79" s="169" t="e">
        <f t="shared" si="154"/>
        <v>#N/A</v>
      </c>
      <c r="KU79" s="169" t="e">
        <f t="shared" si="154"/>
        <v>#N/A</v>
      </c>
      <c r="KV79" s="169" t="e">
        <f t="shared" si="154"/>
        <v>#N/A</v>
      </c>
      <c r="KW79" s="169" t="e">
        <f t="shared" si="154"/>
        <v>#N/A</v>
      </c>
      <c r="KX79" s="169" t="e">
        <f t="shared" si="154"/>
        <v>#N/A</v>
      </c>
      <c r="KY79" s="169" t="e">
        <f t="shared" si="154"/>
        <v>#N/A</v>
      </c>
      <c r="KZ79" s="169" t="e">
        <f t="shared" si="145"/>
        <v>#N/A</v>
      </c>
      <c r="LA79" s="169" t="e">
        <f t="shared" si="145"/>
        <v>#N/A</v>
      </c>
      <c r="LB79" s="169" t="e">
        <f t="shared" si="145"/>
        <v>#N/A</v>
      </c>
      <c r="LC79" s="169" t="e">
        <f t="shared" si="145"/>
        <v>#N/A</v>
      </c>
      <c r="LD79" s="169" t="e">
        <f t="shared" si="145"/>
        <v>#N/A</v>
      </c>
      <c r="LE79" s="169" t="e">
        <f t="shared" si="145"/>
        <v>#N/A</v>
      </c>
      <c r="LF79" s="169" t="e">
        <f t="shared" si="145"/>
        <v>#N/A</v>
      </c>
      <c r="LG79" s="169" t="e">
        <f t="shared" si="145"/>
        <v>#N/A</v>
      </c>
      <c r="LH79" s="169" t="e">
        <f t="shared" si="145"/>
        <v>#N/A</v>
      </c>
      <c r="LI79" s="169" t="e">
        <f t="shared" si="145"/>
        <v>#N/A</v>
      </c>
      <c r="LJ79" s="169" t="e">
        <f t="shared" si="145"/>
        <v>#N/A</v>
      </c>
      <c r="LK79" s="169" t="e">
        <f t="shared" si="145"/>
        <v>#N/A</v>
      </c>
      <c r="LL79" s="169" t="e">
        <f t="shared" si="145"/>
        <v>#N/A</v>
      </c>
      <c r="LM79" s="169" t="e">
        <f t="shared" si="145"/>
        <v>#N/A</v>
      </c>
      <c r="LN79" s="169" t="e">
        <f t="shared" si="145"/>
        <v>#N/A</v>
      </c>
      <c r="LO79" s="169" t="e">
        <f t="shared" si="155"/>
        <v>#N/A</v>
      </c>
      <c r="LP79" s="169" t="e">
        <f t="shared" si="155"/>
        <v>#N/A</v>
      </c>
      <c r="LQ79" s="169" t="e">
        <f t="shared" si="156"/>
        <v>#N/A</v>
      </c>
      <c r="LR79" s="169" t="e">
        <f t="shared" si="156"/>
        <v>#N/A</v>
      </c>
      <c r="LS79" s="169" t="e">
        <f t="shared" si="156"/>
        <v>#N/A</v>
      </c>
      <c r="LT79" s="169" t="e">
        <f t="shared" si="156"/>
        <v>#N/A</v>
      </c>
      <c r="LU79" s="169" t="e">
        <f t="shared" si="156"/>
        <v>#N/A</v>
      </c>
      <c r="LV79" s="169" t="e">
        <f t="shared" si="156"/>
        <v>#N/A</v>
      </c>
      <c r="LW79" s="169" t="e">
        <f t="shared" si="156"/>
        <v>#N/A</v>
      </c>
      <c r="LX79" s="169" t="e">
        <f t="shared" si="156"/>
        <v>#N/A</v>
      </c>
      <c r="LY79" s="169" t="e">
        <f t="shared" si="156"/>
        <v>#N/A</v>
      </c>
      <c r="LZ79" s="169" t="e">
        <f t="shared" si="156"/>
        <v>#N/A</v>
      </c>
      <c r="MA79" s="169" t="e">
        <f t="shared" si="156"/>
        <v>#N/A</v>
      </c>
      <c r="MB79" s="169" t="e">
        <f t="shared" si="156"/>
        <v>#N/A</v>
      </c>
      <c r="MC79" s="169" t="e">
        <f t="shared" si="156"/>
        <v>#N/A</v>
      </c>
      <c r="MD79" s="169" t="e">
        <f t="shared" si="156"/>
        <v>#N/A</v>
      </c>
      <c r="ME79" s="169" t="e">
        <f t="shared" si="156"/>
        <v>#N/A</v>
      </c>
      <c r="MF79" s="169" t="e">
        <f t="shared" si="146"/>
        <v>#N/A</v>
      </c>
      <c r="MG79" s="169" t="e">
        <f t="shared" si="146"/>
        <v>#N/A</v>
      </c>
      <c r="MH79" s="169" t="e">
        <f t="shared" si="146"/>
        <v>#N/A</v>
      </c>
      <c r="MI79" s="169" t="e">
        <f t="shared" si="146"/>
        <v>#N/A</v>
      </c>
      <c r="MJ79" s="169" t="e">
        <f t="shared" si="146"/>
        <v>#N/A</v>
      </c>
      <c r="MK79" s="169" t="e">
        <f t="shared" si="146"/>
        <v>#N/A</v>
      </c>
      <c r="ML79" s="169" t="e">
        <f t="shared" si="146"/>
        <v>#N/A</v>
      </c>
      <c r="MM79" s="169" t="e">
        <f t="shared" si="146"/>
        <v>#N/A</v>
      </c>
      <c r="MN79" s="169" t="e">
        <f t="shared" si="146"/>
        <v>#N/A</v>
      </c>
      <c r="MO79" s="169" t="e">
        <f t="shared" si="146"/>
        <v>#N/A</v>
      </c>
      <c r="MP79" s="169" t="e">
        <f t="shared" si="146"/>
        <v>#N/A</v>
      </c>
      <c r="MQ79" s="169" t="e">
        <f t="shared" si="146"/>
        <v>#N/A</v>
      </c>
      <c r="MR79" s="169" t="e">
        <f t="shared" si="146"/>
        <v>#N/A</v>
      </c>
      <c r="MS79" s="169" t="e">
        <f t="shared" si="146"/>
        <v>#N/A</v>
      </c>
      <c r="MT79" s="169" t="e">
        <f t="shared" si="146"/>
        <v>#N/A</v>
      </c>
      <c r="MU79" s="169" t="e">
        <f t="shared" si="146"/>
        <v>#N/A</v>
      </c>
      <c r="MV79" s="169" t="e">
        <f t="shared" si="157"/>
        <v>#N/A</v>
      </c>
      <c r="MW79" s="169" t="e">
        <f t="shared" si="157"/>
        <v>#N/A</v>
      </c>
      <c r="MX79" s="169" t="e">
        <f t="shared" si="157"/>
        <v>#N/A</v>
      </c>
      <c r="MY79" s="169" t="e">
        <f t="shared" si="157"/>
        <v>#N/A</v>
      </c>
      <c r="MZ79" s="169" t="e">
        <f t="shared" si="157"/>
        <v>#N/A</v>
      </c>
      <c r="NA79" s="169" t="e">
        <f t="shared" si="157"/>
        <v>#N/A</v>
      </c>
      <c r="NB79" s="169" t="e">
        <f t="shared" si="157"/>
        <v>#N/A</v>
      </c>
      <c r="NC79" s="169" t="e">
        <f t="shared" si="157"/>
        <v>#N/A</v>
      </c>
      <c r="ND79" s="169" t="e">
        <f t="shared" si="157"/>
        <v>#N/A</v>
      </c>
      <c r="NE79" s="169" t="e">
        <f t="shared" si="157"/>
        <v>#N/A</v>
      </c>
      <c r="NF79" s="169" t="e">
        <f t="shared" si="157"/>
        <v>#N/A</v>
      </c>
      <c r="NG79" s="169" t="e">
        <f t="shared" si="157"/>
        <v>#N/A</v>
      </c>
      <c r="NH79" s="169" t="e">
        <f t="shared" si="157"/>
        <v>#N/A</v>
      </c>
      <c r="NI79" s="169" t="e">
        <f t="shared" si="157"/>
        <v>#N/A</v>
      </c>
      <c r="NJ79" s="169" t="e">
        <f t="shared" si="157"/>
        <v>#N/A</v>
      </c>
      <c r="NK79" s="169" t="e">
        <f t="shared" si="157"/>
        <v>#N/A</v>
      </c>
      <c r="NL79" s="169" t="e">
        <f t="shared" si="147"/>
        <v>#N/A</v>
      </c>
      <c r="NM79" s="169" t="e">
        <f t="shared" si="147"/>
        <v>#N/A</v>
      </c>
      <c r="NN79" s="169" t="e">
        <f t="shared" si="147"/>
        <v>#N/A</v>
      </c>
      <c r="NO79" s="169" t="e">
        <f t="shared" si="147"/>
        <v>#N/A</v>
      </c>
      <c r="NP79" s="169" t="e">
        <f t="shared" si="147"/>
        <v>#N/A</v>
      </c>
      <c r="NQ79" s="169" t="e">
        <f t="shared" si="147"/>
        <v>#N/A</v>
      </c>
      <c r="NR79" s="169" t="e">
        <f t="shared" si="147"/>
        <v>#N/A</v>
      </c>
      <c r="NS79" s="169" t="e">
        <f t="shared" si="147"/>
        <v>#N/A</v>
      </c>
      <c r="NT79" s="169" t="e">
        <f t="shared" si="147"/>
        <v>#N/A</v>
      </c>
      <c r="NU79" s="169" t="e">
        <f t="shared" si="147"/>
        <v>#N/A</v>
      </c>
      <c r="NV79" s="169" t="e">
        <f t="shared" si="147"/>
        <v>#N/A</v>
      </c>
      <c r="NW79" s="169" t="e">
        <f t="shared" si="147"/>
        <v>#N/A</v>
      </c>
      <c r="NX79" s="169" t="e">
        <f t="shared" si="147"/>
        <v>#N/A</v>
      </c>
      <c r="NY79" s="169" t="e">
        <f t="shared" si="147"/>
        <v>#N/A</v>
      </c>
      <c r="NZ79" s="169" t="e">
        <f t="shared" si="147"/>
        <v>#N/A</v>
      </c>
      <c r="OA79" s="169" t="e">
        <f t="shared" si="158"/>
        <v>#N/A</v>
      </c>
      <c r="OB79" s="169" t="e">
        <f t="shared" si="158"/>
        <v>#N/A</v>
      </c>
      <c r="OC79" s="169" t="e">
        <f t="shared" si="159"/>
        <v>#N/A</v>
      </c>
      <c r="OD79" s="169" t="e">
        <f t="shared" si="159"/>
        <v>#N/A</v>
      </c>
      <c r="OE79" s="169" t="e">
        <f t="shared" si="159"/>
        <v>#N/A</v>
      </c>
      <c r="OF79" s="169" t="e">
        <f t="shared" si="159"/>
        <v>#N/A</v>
      </c>
      <c r="OG79" s="169" t="e">
        <f t="shared" si="159"/>
        <v>#N/A</v>
      </c>
      <c r="OH79" s="169" t="e">
        <f t="shared" si="159"/>
        <v>#N/A</v>
      </c>
      <c r="OI79" s="169" t="e">
        <f t="shared" si="159"/>
        <v>#N/A</v>
      </c>
      <c r="OJ79" s="169" t="e">
        <f t="shared" si="159"/>
        <v>#N/A</v>
      </c>
      <c r="OK79" s="169" t="e">
        <f t="shared" si="159"/>
        <v>#N/A</v>
      </c>
      <c r="OL79" s="169" t="e">
        <f t="shared" si="159"/>
        <v>#N/A</v>
      </c>
      <c r="OM79" s="169" t="e">
        <f t="shared" si="159"/>
        <v>#N/A</v>
      </c>
      <c r="ON79" s="169" t="e">
        <f t="shared" si="159"/>
        <v>#N/A</v>
      </c>
      <c r="OO79" s="169" t="e">
        <f t="shared" si="159"/>
        <v>#N/A</v>
      </c>
      <c r="OP79" s="169" t="e">
        <f t="shared" si="159"/>
        <v>#N/A</v>
      </c>
      <c r="OQ79" s="169" t="e">
        <f t="shared" si="159"/>
        <v>#N/A</v>
      </c>
      <c r="OR79" s="169" t="e">
        <f t="shared" si="148"/>
        <v>#N/A</v>
      </c>
      <c r="OS79" s="169" t="e">
        <f t="shared" si="148"/>
        <v>#N/A</v>
      </c>
      <c r="OT79" s="169" t="e">
        <f t="shared" si="148"/>
        <v>#N/A</v>
      </c>
      <c r="OU79" s="169" t="e">
        <f t="shared" si="148"/>
        <v>#N/A</v>
      </c>
      <c r="OV79" s="169" t="e">
        <f t="shared" si="148"/>
        <v>#N/A</v>
      </c>
      <c r="OW79" s="169" t="e">
        <f t="shared" si="148"/>
        <v>#N/A</v>
      </c>
      <c r="OX79" s="169" t="e">
        <f t="shared" si="148"/>
        <v>#N/A</v>
      </c>
      <c r="OY79" s="169" t="e">
        <f t="shared" si="148"/>
        <v>#N/A</v>
      </c>
      <c r="OZ79" s="169" t="e">
        <f t="shared" si="148"/>
        <v>#N/A</v>
      </c>
      <c r="PA79" s="169" t="e">
        <f t="shared" si="148"/>
        <v>#N/A</v>
      </c>
      <c r="PB79" s="169" t="e">
        <f t="shared" si="148"/>
        <v>#N/A</v>
      </c>
      <c r="PC79" s="169" t="e">
        <f t="shared" si="148"/>
        <v>#N/A</v>
      </c>
      <c r="PD79" s="169" t="e">
        <f t="shared" si="148"/>
        <v>#N/A</v>
      </c>
      <c r="PE79" s="169" t="e">
        <f t="shared" si="148"/>
        <v>#N/A</v>
      </c>
      <c r="PF79" s="169" t="e">
        <f t="shared" si="148"/>
        <v>#N/A</v>
      </c>
      <c r="PG79" s="169" t="e">
        <f t="shared" si="148"/>
        <v>#N/A</v>
      </c>
      <c r="PH79" s="169" t="e">
        <f t="shared" si="160"/>
        <v>#N/A</v>
      </c>
      <c r="PI79" s="169" t="e">
        <f t="shared" si="160"/>
        <v>#N/A</v>
      </c>
      <c r="PJ79" s="169" t="e">
        <f t="shared" si="160"/>
        <v>#N/A</v>
      </c>
      <c r="PK79" s="169" t="e">
        <f t="shared" si="160"/>
        <v>#N/A</v>
      </c>
      <c r="PL79" s="169" t="e">
        <f t="shared" si="160"/>
        <v>#N/A</v>
      </c>
      <c r="PM79" s="169" t="e">
        <f t="shared" si="160"/>
        <v>#N/A</v>
      </c>
      <c r="PN79" s="169" t="e">
        <f t="shared" si="160"/>
        <v>#N/A</v>
      </c>
      <c r="PO79" s="169" t="e">
        <f t="shared" si="160"/>
        <v>#N/A</v>
      </c>
    </row>
    <row r="80" spans="1:431" hidden="1" x14ac:dyDescent="0.75">
      <c r="A80" s="390"/>
      <c r="B80" s="396" t="str">
        <f>IF($R80="","",ROUND(_xlfn.NORM.INV(ABS(VLOOKUP($T$1,VLookups!$A$43:$B$44,2,FALSE)-B$2),$N80,$R80),0))</f>
        <v/>
      </c>
      <c r="C80" s="403" t="str">
        <f t="shared" si="161"/>
        <v/>
      </c>
      <c r="D80" s="404" t="str">
        <f t="shared" si="162"/>
        <v/>
      </c>
      <c r="E80" s="109"/>
      <c r="F80" s="117"/>
      <c r="G80" s="122" t="str">
        <f t="shared" si="163"/>
        <v/>
      </c>
      <c r="H80" s="95"/>
      <c r="I80" s="122" t="str">
        <f t="shared" si="164"/>
        <v/>
      </c>
      <c r="J80" s="117"/>
      <c r="K80" s="110"/>
      <c r="L80" s="124" t="str">
        <f t="shared" si="149"/>
        <v/>
      </c>
      <c r="M80" s="124" t="str">
        <f t="shared" si="150"/>
        <v/>
      </c>
      <c r="N80" s="73" t="str">
        <f t="shared" si="165"/>
        <v/>
      </c>
      <c r="O80" s="23"/>
      <c r="P80" s="57"/>
      <c r="Q80" s="280"/>
      <c r="R80" s="74" t="str">
        <f>IF(AND(G80&gt;0,H80&gt;0,I80&gt;0),IF(ISBLANK(Q80),IF(ISBLANK(O80),"",(I80-G80)*VLOOKUP(O80,VLookups!$A$4:$B$13,2,FALSE)),Q80),"")</f>
        <v/>
      </c>
      <c r="S80" s="75" t="str">
        <f t="shared" si="151"/>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6"/>
        <v/>
      </c>
      <c r="AD80" s="49" t="str">
        <f t="shared" si="179"/>
        <v/>
      </c>
      <c r="AE80" s="49" t="str">
        <f t="shared" si="179"/>
        <v/>
      </c>
      <c r="AF80" s="49" t="str">
        <f t="shared" si="179"/>
        <v/>
      </c>
      <c r="AG80" s="49" t="str">
        <f t="shared" si="179"/>
        <v/>
      </c>
      <c r="AH80" s="49" t="str">
        <f t="shared" si="179"/>
        <v/>
      </c>
      <c r="AI80" s="49" t="str">
        <f t="shared" si="179"/>
        <v/>
      </c>
      <c r="AJ80" s="49" t="str">
        <f t="shared" si="179"/>
        <v/>
      </c>
      <c r="AK80" s="49" t="str">
        <f t="shared" si="179"/>
        <v/>
      </c>
      <c r="AL80" s="49" t="str">
        <f t="shared" si="179"/>
        <v/>
      </c>
      <c r="AM80" s="49" t="str">
        <f t="shared" si="179"/>
        <v/>
      </c>
      <c r="AN80" s="49" t="str">
        <f t="shared" si="179"/>
        <v/>
      </c>
      <c r="AO80" s="49" t="str">
        <f t="shared" si="179"/>
        <v/>
      </c>
      <c r="AP80" s="49" t="str">
        <f t="shared" si="179"/>
        <v/>
      </c>
      <c r="AQ80" s="49" t="str">
        <f t="shared" si="179"/>
        <v/>
      </c>
      <c r="AR80" s="49" t="str">
        <f t="shared" si="179"/>
        <v/>
      </c>
      <c r="AS80" s="49" t="str">
        <f t="shared" si="179"/>
        <v/>
      </c>
      <c r="AT80" s="49" t="str">
        <f t="shared" si="173"/>
        <v/>
      </c>
      <c r="AU80" s="49" t="str">
        <f t="shared" si="173"/>
        <v/>
      </c>
      <c r="AV80" s="49" t="str">
        <f t="shared" si="173"/>
        <v/>
      </c>
      <c r="AW80" s="49" t="str">
        <f t="shared" si="173"/>
        <v/>
      </c>
      <c r="AX80" s="49" t="str">
        <f t="shared" si="173"/>
        <v/>
      </c>
      <c r="AY80" s="49" t="str">
        <f t="shared" si="173"/>
        <v/>
      </c>
      <c r="AZ80" s="49" t="str">
        <f t="shared" si="173"/>
        <v/>
      </c>
      <c r="BA80" s="49" t="str">
        <f t="shared" si="173"/>
        <v/>
      </c>
      <c r="BB80" s="49" t="str">
        <f t="shared" si="173"/>
        <v/>
      </c>
      <c r="BC80" s="49" t="str">
        <f t="shared" si="173"/>
        <v/>
      </c>
      <c r="BD80" s="49" t="str">
        <f t="shared" si="173"/>
        <v/>
      </c>
      <c r="BE80" s="49" t="str">
        <f t="shared" si="173"/>
        <v/>
      </c>
      <c r="BF80" s="49" t="str">
        <f t="shared" si="173"/>
        <v/>
      </c>
      <c r="BG80" s="49" t="str">
        <f t="shared" si="173"/>
        <v/>
      </c>
      <c r="BH80" s="49" t="str">
        <f t="shared" si="173"/>
        <v/>
      </c>
      <c r="BI80" s="49" t="str">
        <f t="shared" si="174"/>
        <v/>
      </c>
      <c r="BJ80" s="49" t="str">
        <f t="shared" si="174"/>
        <v/>
      </c>
      <c r="BK80" s="49" t="str">
        <f t="shared" si="174"/>
        <v/>
      </c>
      <c r="BL80" s="49" t="str">
        <f t="shared" si="174"/>
        <v/>
      </c>
      <c r="BM80" s="49" t="str">
        <f t="shared" si="174"/>
        <v/>
      </c>
      <c r="BN80" s="49" t="str">
        <f t="shared" si="174"/>
        <v/>
      </c>
      <c r="BO80" s="49" t="str">
        <f t="shared" si="174"/>
        <v/>
      </c>
      <c r="BP80" s="49" t="str">
        <f t="shared" si="174"/>
        <v/>
      </c>
      <c r="BQ80" s="49" t="str">
        <f t="shared" si="174"/>
        <v/>
      </c>
      <c r="BR80" s="49" t="str">
        <f t="shared" si="174"/>
        <v/>
      </c>
      <c r="BS80" s="49" t="str">
        <f t="shared" si="174"/>
        <v/>
      </c>
      <c r="BT80" s="49" t="str">
        <f t="shared" si="174"/>
        <v/>
      </c>
      <c r="BU80" s="49" t="str">
        <f t="shared" si="174"/>
        <v/>
      </c>
      <c r="BV80" s="49" t="str">
        <f t="shared" si="174"/>
        <v/>
      </c>
      <c r="BW80" s="49" t="str">
        <f t="shared" si="174"/>
        <v/>
      </c>
      <c r="BX80" s="49" t="str">
        <f t="shared" si="174"/>
        <v/>
      </c>
      <c r="BY80" s="49" t="str">
        <f t="shared" si="170"/>
        <v/>
      </c>
      <c r="BZ80" s="49" t="str">
        <f t="shared" si="170"/>
        <v/>
      </c>
      <c r="CA80" s="49" t="str">
        <f t="shared" si="170"/>
        <v/>
      </c>
      <c r="CB80" s="49" t="str">
        <f t="shared" si="170"/>
        <v/>
      </c>
      <c r="CC80" s="49" t="str">
        <f t="shared" si="170"/>
        <v/>
      </c>
      <c r="CD80" s="49" t="str">
        <f t="shared" si="170"/>
        <v/>
      </c>
      <c r="CE80" s="49" t="str">
        <f t="shared" si="170"/>
        <v/>
      </c>
      <c r="CF80" s="49" t="str">
        <f t="shared" si="170"/>
        <v/>
      </c>
      <c r="CG80" s="49" t="str">
        <f t="shared" si="170"/>
        <v/>
      </c>
      <c r="CH80" s="49" t="str">
        <f t="shared" si="170"/>
        <v/>
      </c>
      <c r="CI80" s="49" t="str">
        <f t="shared" si="170"/>
        <v/>
      </c>
      <c r="CJ80" s="49" t="str">
        <f t="shared" si="170"/>
        <v/>
      </c>
      <c r="CK80" s="49" t="str">
        <f t="shared" si="170"/>
        <v/>
      </c>
      <c r="CL80" s="49" t="str">
        <f t="shared" si="170"/>
        <v/>
      </c>
      <c r="CM80" s="49" t="str">
        <f t="shared" si="170"/>
        <v/>
      </c>
      <c r="CN80" s="49" t="str">
        <f t="shared" si="175"/>
        <v/>
      </c>
      <c r="CO80" s="49" t="str">
        <f t="shared" si="175"/>
        <v/>
      </c>
      <c r="CP80" s="49" t="str">
        <f t="shared" si="175"/>
        <v/>
      </c>
      <c r="CQ80" s="49" t="str">
        <f t="shared" si="175"/>
        <v/>
      </c>
      <c r="CR80" s="49" t="str">
        <f t="shared" si="175"/>
        <v/>
      </c>
      <c r="CS80" s="49" t="str">
        <f t="shared" si="175"/>
        <v/>
      </c>
      <c r="CT80" s="49" t="str">
        <f t="shared" si="175"/>
        <v/>
      </c>
      <c r="CU80" s="49" t="str">
        <f t="shared" si="175"/>
        <v/>
      </c>
      <c r="CV80" s="49" t="str">
        <f t="shared" si="175"/>
        <v/>
      </c>
      <c r="CW80" s="49" t="str">
        <f t="shared" si="175"/>
        <v/>
      </c>
      <c r="CX80" s="49" t="str">
        <f t="shared" si="175"/>
        <v/>
      </c>
      <c r="CY80" s="49" t="str">
        <f t="shared" si="175"/>
        <v/>
      </c>
      <c r="CZ80" s="49" t="str">
        <f t="shared" si="175"/>
        <v/>
      </c>
      <c r="DA80" s="49" t="str">
        <f t="shared" si="175"/>
        <v/>
      </c>
      <c r="DB80" s="49" t="str">
        <f t="shared" si="175"/>
        <v/>
      </c>
      <c r="DC80" s="49" t="str">
        <f t="shared" si="175"/>
        <v/>
      </c>
      <c r="DD80" s="49" t="str">
        <f t="shared" si="171"/>
        <v/>
      </c>
      <c r="DE80" s="49" t="str">
        <f t="shared" si="171"/>
        <v/>
      </c>
      <c r="DF80" s="49" t="str">
        <f t="shared" si="171"/>
        <v/>
      </c>
      <c r="DG80" s="49" t="str">
        <f t="shared" si="171"/>
        <v/>
      </c>
      <c r="DH80" s="49" t="str">
        <f t="shared" si="171"/>
        <v/>
      </c>
      <c r="DI80" s="49" t="str">
        <f t="shared" si="171"/>
        <v/>
      </c>
      <c r="DJ80" s="49" t="str">
        <f t="shared" si="171"/>
        <v/>
      </c>
      <c r="DK80" s="49" t="str">
        <f t="shared" si="171"/>
        <v/>
      </c>
      <c r="DL80" s="49" t="str">
        <f t="shared" si="171"/>
        <v/>
      </c>
      <c r="DM80" s="49" t="str">
        <f t="shared" si="171"/>
        <v/>
      </c>
      <c r="DN80" s="49" t="str">
        <f t="shared" si="171"/>
        <v/>
      </c>
      <c r="DO80" s="49" t="str">
        <f t="shared" si="171"/>
        <v/>
      </c>
      <c r="DP80" s="49" t="str">
        <f t="shared" si="171"/>
        <v/>
      </c>
      <c r="DQ80" s="49" t="str">
        <f t="shared" si="171"/>
        <v/>
      </c>
      <c r="DR80" s="49" t="str">
        <f t="shared" si="171"/>
        <v/>
      </c>
      <c r="DS80" s="49" t="str">
        <f t="shared" si="176"/>
        <v/>
      </c>
      <c r="DT80" s="49" t="str">
        <f t="shared" si="176"/>
        <v/>
      </c>
      <c r="DU80" s="49" t="str">
        <f t="shared" si="176"/>
        <v/>
      </c>
      <c r="DV80" s="49" t="str">
        <f t="shared" si="176"/>
        <v/>
      </c>
      <c r="DW80" s="49" t="str">
        <f t="shared" si="176"/>
        <v/>
      </c>
      <c r="DX80" s="49" t="str">
        <f t="shared" si="176"/>
        <v/>
      </c>
      <c r="DY80" s="49" t="str">
        <f t="shared" si="176"/>
        <v/>
      </c>
      <c r="DZ80" s="183" t="str">
        <f t="shared" si="167"/>
        <v/>
      </c>
      <c r="EA80" s="49" t="str">
        <f t="shared" si="169"/>
        <v/>
      </c>
      <c r="EB80" s="49" t="str">
        <f t="shared" si="169"/>
        <v/>
      </c>
      <c r="EC80" s="49" t="str">
        <f t="shared" si="169"/>
        <v/>
      </c>
      <c r="ED80" s="49" t="str">
        <f t="shared" si="169"/>
        <v/>
      </c>
      <c r="EE80" s="49" t="str">
        <f t="shared" si="169"/>
        <v/>
      </c>
      <c r="EF80" s="49" t="str">
        <f t="shared" si="169"/>
        <v/>
      </c>
      <c r="EG80" s="49" t="str">
        <f t="shared" si="169"/>
        <v/>
      </c>
      <c r="EH80" s="49" t="str">
        <f t="shared" si="169"/>
        <v/>
      </c>
      <c r="EI80" s="49" t="str">
        <f t="shared" si="169"/>
        <v/>
      </c>
      <c r="EJ80" s="49" t="str">
        <f t="shared" si="169"/>
        <v/>
      </c>
      <c r="EK80" s="49" t="str">
        <f t="shared" si="169"/>
        <v/>
      </c>
      <c r="EL80" s="49" t="str">
        <f t="shared" si="169"/>
        <v/>
      </c>
      <c r="EM80" s="49" t="str">
        <f t="shared" si="169"/>
        <v/>
      </c>
      <c r="EN80" s="49" t="str">
        <f t="shared" si="169"/>
        <v/>
      </c>
      <c r="EO80" s="49" t="str">
        <f t="shared" si="169"/>
        <v/>
      </c>
      <c r="EP80" s="49" t="str">
        <f t="shared" si="168"/>
        <v/>
      </c>
      <c r="EQ80" s="49" t="str">
        <f t="shared" si="168"/>
        <v/>
      </c>
      <c r="ER80" s="49" t="str">
        <f t="shared" si="168"/>
        <v/>
      </c>
      <c r="ES80" s="49" t="str">
        <f t="shared" si="168"/>
        <v/>
      </c>
      <c r="ET80" s="49" t="str">
        <f t="shared" si="177"/>
        <v/>
      </c>
      <c r="EU80" s="49" t="str">
        <f t="shared" si="177"/>
        <v/>
      </c>
      <c r="EV80" s="49" t="str">
        <f t="shared" si="177"/>
        <v/>
      </c>
      <c r="EW80" s="49" t="str">
        <f t="shared" si="177"/>
        <v/>
      </c>
      <c r="EX80" s="49" t="str">
        <f t="shared" si="177"/>
        <v/>
      </c>
      <c r="EY80" s="49" t="str">
        <f t="shared" si="177"/>
        <v/>
      </c>
      <c r="EZ80" s="49" t="str">
        <f t="shared" si="177"/>
        <v/>
      </c>
      <c r="FA80" s="49" t="str">
        <f t="shared" si="177"/>
        <v/>
      </c>
      <c r="FB80" s="49" t="str">
        <f t="shared" si="177"/>
        <v/>
      </c>
      <c r="FC80" s="49" t="str">
        <f t="shared" si="177"/>
        <v/>
      </c>
      <c r="FD80" s="49" t="str">
        <f t="shared" si="177"/>
        <v/>
      </c>
      <c r="FE80" s="49" t="str">
        <f t="shared" si="128"/>
        <v/>
      </c>
      <c r="FF80" s="49" t="str">
        <f t="shared" si="128"/>
        <v/>
      </c>
      <c r="FG80" s="49" t="str">
        <f t="shared" si="128"/>
        <v/>
      </c>
      <c r="FH80" s="49" t="str">
        <f t="shared" si="128"/>
        <v/>
      </c>
      <c r="FI80" s="49" t="str">
        <f t="shared" si="128"/>
        <v/>
      </c>
      <c r="FJ80" s="49" t="str">
        <f t="shared" si="128"/>
        <v/>
      </c>
      <c r="FK80" s="49" t="str">
        <f t="shared" si="128"/>
        <v/>
      </c>
      <c r="FL80" s="49" t="str">
        <f t="shared" si="128"/>
        <v/>
      </c>
      <c r="FM80" s="49" t="str">
        <f t="shared" si="128"/>
        <v/>
      </c>
      <c r="FN80" s="49" t="str">
        <f t="shared" si="128"/>
        <v/>
      </c>
      <c r="FO80" s="49" t="str">
        <f t="shared" si="128"/>
        <v/>
      </c>
      <c r="FP80" s="49" t="str">
        <f t="shared" si="128"/>
        <v/>
      </c>
      <c r="FQ80" s="49" t="str">
        <f t="shared" si="128"/>
        <v/>
      </c>
      <c r="FR80" s="49" t="str">
        <f t="shared" si="128"/>
        <v/>
      </c>
      <c r="FS80" s="49" t="str">
        <f t="shared" si="128"/>
        <v/>
      </c>
      <c r="FT80" s="49" t="str">
        <f t="shared" si="128"/>
        <v/>
      </c>
      <c r="FU80" s="49" t="str">
        <f t="shared" si="178"/>
        <v/>
      </c>
      <c r="FV80" s="49" t="str">
        <f t="shared" si="152"/>
        <v/>
      </c>
      <c r="FW80" s="49" t="str">
        <f t="shared" si="152"/>
        <v/>
      </c>
      <c r="FX80" s="49" t="str">
        <f t="shared" si="152"/>
        <v/>
      </c>
      <c r="FY80" s="49" t="str">
        <f t="shared" si="152"/>
        <v/>
      </c>
      <c r="FZ80" s="49" t="str">
        <f t="shared" si="152"/>
        <v/>
      </c>
      <c r="GA80" s="49" t="str">
        <f t="shared" si="152"/>
        <v/>
      </c>
      <c r="GB80" s="49" t="str">
        <f t="shared" si="152"/>
        <v/>
      </c>
      <c r="GC80" s="49" t="str">
        <f t="shared" si="139"/>
        <v/>
      </c>
      <c r="GD80" s="49" t="str">
        <f t="shared" si="139"/>
        <v/>
      </c>
      <c r="GE80" s="49" t="str">
        <f t="shared" si="139"/>
        <v/>
      </c>
      <c r="GF80" s="49" t="str">
        <f t="shared" si="139"/>
        <v/>
      </c>
      <c r="GG80" s="49" t="str">
        <f t="shared" si="139"/>
        <v/>
      </c>
      <c r="GH80" s="49" t="str">
        <f t="shared" si="139"/>
        <v/>
      </c>
      <c r="GI80" s="49" t="str">
        <f t="shared" si="139"/>
        <v/>
      </c>
      <c r="GJ80" s="49" t="str">
        <f t="shared" si="139"/>
        <v/>
      </c>
      <c r="GK80" s="49" t="str">
        <f t="shared" si="139"/>
        <v/>
      </c>
      <c r="GL80" s="49" t="str">
        <f t="shared" si="139"/>
        <v/>
      </c>
      <c r="GM80" s="49" t="str">
        <f t="shared" si="139"/>
        <v/>
      </c>
      <c r="GN80" s="49" t="str">
        <f t="shared" si="139"/>
        <v/>
      </c>
      <c r="GO80" s="49" t="str">
        <f t="shared" si="139"/>
        <v/>
      </c>
      <c r="GP80" s="49" t="str">
        <f t="shared" si="139"/>
        <v/>
      </c>
      <c r="GQ80" s="49" t="str">
        <f t="shared" si="139"/>
        <v/>
      </c>
      <c r="GR80" s="49" t="str">
        <f t="shared" si="139"/>
        <v/>
      </c>
      <c r="GS80" s="49" t="str">
        <f t="shared" si="140"/>
        <v/>
      </c>
      <c r="GT80" s="49" t="str">
        <f t="shared" si="140"/>
        <v/>
      </c>
      <c r="GU80" s="49" t="str">
        <f t="shared" si="140"/>
        <v/>
      </c>
      <c r="GV80" s="49" t="str">
        <f t="shared" si="140"/>
        <v/>
      </c>
      <c r="GW80" s="49" t="str">
        <f t="shared" si="140"/>
        <v/>
      </c>
      <c r="GX80" s="49" t="str">
        <f t="shared" si="140"/>
        <v/>
      </c>
      <c r="GY80" s="49" t="str">
        <f t="shared" si="140"/>
        <v/>
      </c>
      <c r="GZ80" s="49" t="str">
        <f t="shared" si="140"/>
        <v/>
      </c>
      <c r="HA80" s="49" t="str">
        <f t="shared" si="140"/>
        <v/>
      </c>
      <c r="HB80" s="49" t="str">
        <f t="shared" si="140"/>
        <v/>
      </c>
      <c r="HC80" s="49" t="str">
        <f t="shared" si="140"/>
        <v/>
      </c>
      <c r="HD80" s="49" t="str">
        <f t="shared" si="140"/>
        <v/>
      </c>
      <c r="HE80" s="49" t="str">
        <f t="shared" si="140"/>
        <v/>
      </c>
      <c r="HF80" s="49" t="str">
        <f t="shared" si="140"/>
        <v/>
      </c>
      <c r="HG80" s="49" t="str">
        <f t="shared" si="140"/>
        <v/>
      </c>
      <c r="HH80" s="49" t="str">
        <f t="shared" si="140"/>
        <v/>
      </c>
      <c r="HI80" s="49" t="str">
        <f t="shared" si="141"/>
        <v/>
      </c>
      <c r="HJ80" s="49" t="str">
        <f t="shared" si="141"/>
        <v/>
      </c>
      <c r="HK80" s="49" t="str">
        <f t="shared" si="141"/>
        <v/>
      </c>
      <c r="HL80" s="49" t="str">
        <f t="shared" si="141"/>
        <v/>
      </c>
      <c r="HM80" s="49" t="str">
        <f t="shared" si="111"/>
        <v/>
      </c>
      <c r="HN80" s="49" t="str">
        <f t="shared" si="111"/>
        <v/>
      </c>
      <c r="HO80" s="49" t="str">
        <f t="shared" si="111"/>
        <v/>
      </c>
      <c r="HP80" s="49" t="str">
        <f t="shared" si="77"/>
        <v/>
      </c>
      <c r="HQ80" s="49" t="str">
        <f t="shared" si="77"/>
        <v/>
      </c>
      <c r="HR80" s="49" t="str">
        <f t="shared" si="46"/>
        <v/>
      </c>
      <c r="HS80" s="49" t="str">
        <f t="shared" si="46"/>
        <v/>
      </c>
      <c r="HT80" s="49" t="str">
        <f t="shared" si="46"/>
        <v/>
      </c>
      <c r="HU80" s="49" t="str">
        <f t="shared" si="46"/>
        <v/>
      </c>
      <c r="HV80" s="49" t="str">
        <f t="shared" si="142"/>
        <v/>
      </c>
      <c r="HW80" s="169" t="e">
        <f t="shared" ref="HW80:IL104" si="181">IF(ISNONTEXT($R80),_xlfn.NORM.DIST(AD80,$N80,$R80,FALSE),NA())</f>
        <v>#N/A</v>
      </c>
      <c r="HX80" s="169" t="e">
        <f t="shared" si="181"/>
        <v>#N/A</v>
      </c>
      <c r="HY80" s="169" t="e">
        <f t="shared" si="181"/>
        <v>#N/A</v>
      </c>
      <c r="HZ80" s="169" t="e">
        <f t="shared" si="181"/>
        <v>#N/A</v>
      </c>
      <c r="IA80" s="169" t="e">
        <f t="shared" si="180"/>
        <v>#N/A</v>
      </c>
      <c r="IB80" s="169" t="e">
        <f t="shared" si="180"/>
        <v>#N/A</v>
      </c>
      <c r="IC80" s="169" t="e">
        <f t="shared" si="180"/>
        <v>#N/A</v>
      </c>
      <c r="ID80" s="169" t="e">
        <f t="shared" si="180"/>
        <v>#N/A</v>
      </c>
      <c r="IE80" s="169" t="e">
        <f t="shared" si="180"/>
        <v>#N/A</v>
      </c>
      <c r="IF80" s="169" t="e">
        <f t="shared" si="180"/>
        <v>#N/A</v>
      </c>
      <c r="IG80" s="169" t="e">
        <f t="shared" si="180"/>
        <v>#N/A</v>
      </c>
      <c r="IH80" s="169" t="e">
        <f t="shared" si="180"/>
        <v>#N/A</v>
      </c>
      <c r="II80" s="169" t="e">
        <f t="shared" si="180"/>
        <v>#N/A</v>
      </c>
      <c r="IJ80" s="169" t="e">
        <f t="shared" si="180"/>
        <v>#N/A</v>
      </c>
      <c r="IK80" s="169" t="e">
        <f t="shared" si="180"/>
        <v>#N/A</v>
      </c>
      <c r="IL80" s="169" t="e">
        <f t="shared" si="180"/>
        <v>#N/A</v>
      </c>
      <c r="IM80" s="169" t="e">
        <f t="shared" si="180"/>
        <v>#N/A</v>
      </c>
      <c r="IN80" s="169" t="e">
        <f t="shared" si="180"/>
        <v>#N/A</v>
      </c>
      <c r="IO80" s="169" t="e">
        <f t="shared" si="180"/>
        <v>#N/A</v>
      </c>
      <c r="IP80" s="169" t="e">
        <f t="shared" si="143"/>
        <v>#N/A</v>
      </c>
      <c r="IQ80" s="169" t="e">
        <f t="shared" si="143"/>
        <v>#N/A</v>
      </c>
      <c r="IR80" s="169" t="e">
        <f t="shared" si="143"/>
        <v>#N/A</v>
      </c>
      <c r="IS80" s="169" t="e">
        <f t="shared" si="143"/>
        <v>#N/A</v>
      </c>
      <c r="IT80" s="169" t="e">
        <f t="shared" si="143"/>
        <v>#N/A</v>
      </c>
      <c r="IU80" s="169" t="e">
        <f t="shared" si="143"/>
        <v>#N/A</v>
      </c>
      <c r="IV80" s="169" t="e">
        <f t="shared" si="143"/>
        <v>#N/A</v>
      </c>
      <c r="IW80" s="169" t="e">
        <f t="shared" si="143"/>
        <v>#N/A</v>
      </c>
      <c r="IX80" s="169" t="e">
        <f t="shared" si="143"/>
        <v>#N/A</v>
      </c>
      <c r="IY80" s="169" t="e">
        <f t="shared" si="143"/>
        <v>#N/A</v>
      </c>
      <c r="IZ80" s="169" t="e">
        <f t="shared" si="143"/>
        <v>#N/A</v>
      </c>
      <c r="JA80" s="169" t="e">
        <f t="shared" si="143"/>
        <v>#N/A</v>
      </c>
      <c r="JB80" s="169" t="e">
        <f t="shared" si="143"/>
        <v>#N/A</v>
      </c>
      <c r="JC80" s="169" t="e">
        <f t="shared" si="143"/>
        <v>#N/A</v>
      </c>
      <c r="JD80" s="169" t="e">
        <f t="shared" si="143"/>
        <v>#N/A</v>
      </c>
      <c r="JE80" s="169" t="e">
        <f t="shared" si="153"/>
        <v>#N/A</v>
      </c>
      <c r="JF80" s="169" t="e">
        <f t="shared" si="153"/>
        <v>#N/A</v>
      </c>
      <c r="JG80" s="169" t="e">
        <f t="shared" si="153"/>
        <v>#N/A</v>
      </c>
      <c r="JH80" s="169" t="e">
        <f t="shared" si="153"/>
        <v>#N/A</v>
      </c>
      <c r="JI80" s="169" t="e">
        <f t="shared" si="153"/>
        <v>#N/A</v>
      </c>
      <c r="JJ80" s="169" t="e">
        <f t="shared" si="153"/>
        <v>#N/A</v>
      </c>
      <c r="JK80" s="169" t="e">
        <f t="shared" si="153"/>
        <v>#N/A</v>
      </c>
      <c r="JL80" s="169" t="e">
        <f t="shared" si="153"/>
        <v>#N/A</v>
      </c>
      <c r="JM80" s="169" t="e">
        <f t="shared" si="153"/>
        <v>#N/A</v>
      </c>
      <c r="JN80" s="169" t="e">
        <f t="shared" si="153"/>
        <v>#N/A</v>
      </c>
      <c r="JO80" s="169" t="e">
        <f t="shared" si="153"/>
        <v>#N/A</v>
      </c>
      <c r="JP80" s="169" t="e">
        <f t="shared" si="153"/>
        <v>#N/A</v>
      </c>
      <c r="JQ80" s="169" t="e">
        <f t="shared" si="153"/>
        <v>#N/A</v>
      </c>
      <c r="JR80" s="169" t="e">
        <f t="shared" si="153"/>
        <v>#N/A</v>
      </c>
      <c r="JS80" s="169" t="e">
        <f t="shared" si="153"/>
        <v>#N/A</v>
      </c>
      <c r="JT80" s="169" t="e">
        <f t="shared" si="144"/>
        <v>#N/A</v>
      </c>
      <c r="JU80" s="169" t="e">
        <f t="shared" si="144"/>
        <v>#N/A</v>
      </c>
      <c r="JV80" s="169" t="e">
        <f t="shared" si="144"/>
        <v>#N/A</v>
      </c>
      <c r="JW80" s="169" t="e">
        <f t="shared" si="144"/>
        <v>#N/A</v>
      </c>
      <c r="JX80" s="169" t="e">
        <f t="shared" si="144"/>
        <v>#N/A</v>
      </c>
      <c r="JY80" s="169" t="e">
        <f t="shared" si="144"/>
        <v>#N/A</v>
      </c>
      <c r="JZ80" s="169" t="e">
        <f t="shared" si="144"/>
        <v>#N/A</v>
      </c>
      <c r="KA80" s="169" t="e">
        <f t="shared" si="144"/>
        <v>#N/A</v>
      </c>
      <c r="KB80" s="169" t="e">
        <f t="shared" si="144"/>
        <v>#N/A</v>
      </c>
      <c r="KC80" s="169" t="e">
        <f t="shared" si="144"/>
        <v>#N/A</v>
      </c>
      <c r="KD80" s="169" t="e">
        <f t="shared" si="144"/>
        <v>#N/A</v>
      </c>
      <c r="KE80" s="169" t="e">
        <f t="shared" si="144"/>
        <v>#N/A</v>
      </c>
      <c r="KF80" s="169" t="e">
        <f t="shared" si="144"/>
        <v>#N/A</v>
      </c>
      <c r="KG80" s="169" t="e">
        <f t="shared" si="144"/>
        <v>#N/A</v>
      </c>
      <c r="KH80" s="169" t="e">
        <f t="shared" si="144"/>
        <v>#N/A</v>
      </c>
      <c r="KI80" s="169" t="e">
        <f t="shared" si="144"/>
        <v>#N/A</v>
      </c>
      <c r="KJ80" s="169" t="e">
        <f t="shared" si="154"/>
        <v>#N/A</v>
      </c>
      <c r="KK80" s="169" t="e">
        <f t="shared" si="154"/>
        <v>#N/A</v>
      </c>
      <c r="KL80" s="169" t="e">
        <f t="shared" si="154"/>
        <v>#N/A</v>
      </c>
      <c r="KM80" s="169" t="e">
        <f t="shared" si="154"/>
        <v>#N/A</v>
      </c>
      <c r="KN80" s="169" t="e">
        <f t="shared" si="154"/>
        <v>#N/A</v>
      </c>
      <c r="KO80" s="169" t="e">
        <f t="shared" si="154"/>
        <v>#N/A</v>
      </c>
      <c r="KP80" s="169" t="e">
        <f t="shared" si="154"/>
        <v>#N/A</v>
      </c>
      <c r="KQ80" s="169" t="e">
        <f t="shared" si="154"/>
        <v>#N/A</v>
      </c>
      <c r="KR80" s="169" t="e">
        <f t="shared" si="154"/>
        <v>#N/A</v>
      </c>
      <c r="KS80" s="169" t="e">
        <f t="shared" si="154"/>
        <v>#N/A</v>
      </c>
      <c r="KT80" s="169" t="e">
        <f t="shared" si="154"/>
        <v>#N/A</v>
      </c>
      <c r="KU80" s="169" t="e">
        <f t="shared" si="154"/>
        <v>#N/A</v>
      </c>
      <c r="KV80" s="169" t="e">
        <f t="shared" si="154"/>
        <v>#N/A</v>
      </c>
      <c r="KW80" s="169" t="e">
        <f t="shared" si="154"/>
        <v>#N/A</v>
      </c>
      <c r="KX80" s="169" t="e">
        <f t="shared" si="154"/>
        <v>#N/A</v>
      </c>
      <c r="KY80" s="169" t="e">
        <f t="shared" si="154"/>
        <v>#N/A</v>
      </c>
      <c r="KZ80" s="169" t="e">
        <f t="shared" si="145"/>
        <v>#N/A</v>
      </c>
      <c r="LA80" s="169" t="e">
        <f t="shared" si="145"/>
        <v>#N/A</v>
      </c>
      <c r="LB80" s="169" t="e">
        <f t="shared" si="145"/>
        <v>#N/A</v>
      </c>
      <c r="LC80" s="169" t="e">
        <f t="shared" si="145"/>
        <v>#N/A</v>
      </c>
      <c r="LD80" s="169" t="e">
        <f t="shared" si="145"/>
        <v>#N/A</v>
      </c>
      <c r="LE80" s="169" t="e">
        <f t="shared" si="145"/>
        <v>#N/A</v>
      </c>
      <c r="LF80" s="169" t="e">
        <f t="shared" si="145"/>
        <v>#N/A</v>
      </c>
      <c r="LG80" s="169" t="e">
        <f t="shared" si="145"/>
        <v>#N/A</v>
      </c>
      <c r="LH80" s="169" t="e">
        <f t="shared" si="145"/>
        <v>#N/A</v>
      </c>
      <c r="LI80" s="169" t="e">
        <f t="shared" si="145"/>
        <v>#N/A</v>
      </c>
      <c r="LJ80" s="169" t="e">
        <f t="shared" si="145"/>
        <v>#N/A</v>
      </c>
      <c r="LK80" s="169" t="e">
        <f t="shared" si="145"/>
        <v>#N/A</v>
      </c>
      <c r="LL80" s="169" t="e">
        <f t="shared" si="145"/>
        <v>#N/A</v>
      </c>
      <c r="LM80" s="169" t="e">
        <f t="shared" si="145"/>
        <v>#N/A</v>
      </c>
      <c r="LN80" s="169" t="e">
        <f t="shared" si="145"/>
        <v>#N/A</v>
      </c>
      <c r="LO80" s="169" t="e">
        <f t="shared" si="155"/>
        <v>#N/A</v>
      </c>
      <c r="LP80" s="169" t="e">
        <f t="shared" si="155"/>
        <v>#N/A</v>
      </c>
      <c r="LQ80" s="169" t="e">
        <f t="shared" si="156"/>
        <v>#N/A</v>
      </c>
      <c r="LR80" s="169" t="e">
        <f t="shared" si="156"/>
        <v>#N/A</v>
      </c>
      <c r="LS80" s="169" t="e">
        <f t="shared" si="156"/>
        <v>#N/A</v>
      </c>
      <c r="LT80" s="169" t="e">
        <f t="shared" si="156"/>
        <v>#N/A</v>
      </c>
      <c r="LU80" s="169" t="e">
        <f t="shared" si="156"/>
        <v>#N/A</v>
      </c>
      <c r="LV80" s="169" t="e">
        <f t="shared" si="156"/>
        <v>#N/A</v>
      </c>
      <c r="LW80" s="169" t="e">
        <f t="shared" si="156"/>
        <v>#N/A</v>
      </c>
      <c r="LX80" s="169" t="e">
        <f t="shared" si="156"/>
        <v>#N/A</v>
      </c>
      <c r="LY80" s="169" t="e">
        <f t="shared" si="156"/>
        <v>#N/A</v>
      </c>
      <c r="LZ80" s="169" t="e">
        <f t="shared" si="156"/>
        <v>#N/A</v>
      </c>
      <c r="MA80" s="169" t="e">
        <f t="shared" si="156"/>
        <v>#N/A</v>
      </c>
      <c r="MB80" s="169" t="e">
        <f t="shared" si="156"/>
        <v>#N/A</v>
      </c>
      <c r="MC80" s="169" t="e">
        <f t="shared" si="156"/>
        <v>#N/A</v>
      </c>
      <c r="MD80" s="169" t="e">
        <f t="shared" si="156"/>
        <v>#N/A</v>
      </c>
      <c r="ME80" s="169" t="e">
        <f t="shared" si="156"/>
        <v>#N/A</v>
      </c>
      <c r="MF80" s="169" t="e">
        <f t="shared" si="146"/>
        <v>#N/A</v>
      </c>
      <c r="MG80" s="169" t="e">
        <f t="shared" si="146"/>
        <v>#N/A</v>
      </c>
      <c r="MH80" s="169" t="e">
        <f t="shared" si="146"/>
        <v>#N/A</v>
      </c>
      <c r="MI80" s="169" t="e">
        <f t="shared" si="146"/>
        <v>#N/A</v>
      </c>
      <c r="MJ80" s="169" t="e">
        <f t="shared" si="146"/>
        <v>#N/A</v>
      </c>
      <c r="MK80" s="169" t="e">
        <f t="shared" si="146"/>
        <v>#N/A</v>
      </c>
      <c r="ML80" s="169" t="e">
        <f t="shared" si="146"/>
        <v>#N/A</v>
      </c>
      <c r="MM80" s="169" t="e">
        <f t="shared" si="146"/>
        <v>#N/A</v>
      </c>
      <c r="MN80" s="169" t="e">
        <f t="shared" si="146"/>
        <v>#N/A</v>
      </c>
      <c r="MO80" s="169" t="e">
        <f t="shared" si="146"/>
        <v>#N/A</v>
      </c>
      <c r="MP80" s="169" t="e">
        <f t="shared" si="146"/>
        <v>#N/A</v>
      </c>
      <c r="MQ80" s="169" t="e">
        <f t="shared" si="146"/>
        <v>#N/A</v>
      </c>
      <c r="MR80" s="169" t="e">
        <f t="shared" si="146"/>
        <v>#N/A</v>
      </c>
      <c r="MS80" s="169" t="e">
        <f t="shared" si="146"/>
        <v>#N/A</v>
      </c>
      <c r="MT80" s="169" t="e">
        <f t="shared" si="146"/>
        <v>#N/A</v>
      </c>
      <c r="MU80" s="169" t="e">
        <f t="shared" si="146"/>
        <v>#N/A</v>
      </c>
      <c r="MV80" s="169" t="e">
        <f t="shared" si="157"/>
        <v>#N/A</v>
      </c>
      <c r="MW80" s="169" t="e">
        <f t="shared" si="157"/>
        <v>#N/A</v>
      </c>
      <c r="MX80" s="169" t="e">
        <f t="shared" si="157"/>
        <v>#N/A</v>
      </c>
      <c r="MY80" s="169" t="e">
        <f t="shared" si="157"/>
        <v>#N/A</v>
      </c>
      <c r="MZ80" s="169" t="e">
        <f t="shared" si="157"/>
        <v>#N/A</v>
      </c>
      <c r="NA80" s="169" t="e">
        <f t="shared" si="157"/>
        <v>#N/A</v>
      </c>
      <c r="NB80" s="169" t="e">
        <f t="shared" si="157"/>
        <v>#N/A</v>
      </c>
      <c r="NC80" s="169" t="e">
        <f t="shared" si="157"/>
        <v>#N/A</v>
      </c>
      <c r="ND80" s="169" t="e">
        <f t="shared" si="157"/>
        <v>#N/A</v>
      </c>
      <c r="NE80" s="169" t="e">
        <f t="shared" si="157"/>
        <v>#N/A</v>
      </c>
      <c r="NF80" s="169" t="e">
        <f t="shared" si="157"/>
        <v>#N/A</v>
      </c>
      <c r="NG80" s="169" t="e">
        <f t="shared" si="157"/>
        <v>#N/A</v>
      </c>
      <c r="NH80" s="169" t="e">
        <f t="shared" si="157"/>
        <v>#N/A</v>
      </c>
      <c r="NI80" s="169" t="e">
        <f t="shared" si="157"/>
        <v>#N/A</v>
      </c>
      <c r="NJ80" s="169" t="e">
        <f t="shared" si="157"/>
        <v>#N/A</v>
      </c>
      <c r="NK80" s="169" t="e">
        <f t="shared" si="157"/>
        <v>#N/A</v>
      </c>
      <c r="NL80" s="169" t="e">
        <f t="shared" si="147"/>
        <v>#N/A</v>
      </c>
      <c r="NM80" s="169" t="e">
        <f t="shared" si="147"/>
        <v>#N/A</v>
      </c>
      <c r="NN80" s="169" t="e">
        <f t="shared" si="147"/>
        <v>#N/A</v>
      </c>
      <c r="NO80" s="169" t="e">
        <f t="shared" si="147"/>
        <v>#N/A</v>
      </c>
      <c r="NP80" s="169" t="e">
        <f t="shared" si="147"/>
        <v>#N/A</v>
      </c>
      <c r="NQ80" s="169" t="e">
        <f t="shared" si="147"/>
        <v>#N/A</v>
      </c>
      <c r="NR80" s="169" t="e">
        <f t="shared" si="147"/>
        <v>#N/A</v>
      </c>
      <c r="NS80" s="169" t="e">
        <f t="shared" si="147"/>
        <v>#N/A</v>
      </c>
      <c r="NT80" s="169" t="e">
        <f t="shared" si="147"/>
        <v>#N/A</v>
      </c>
      <c r="NU80" s="169" t="e">
        <f t="shared" si="147"/>
        <v>#N/A</v>
      </c>
      <c r="NV80" s="169" t="e">
        <f t="shared" si="147"/>
        <v>#N/A</v>
      </c>
      <c r="NW80" s="169" t="e">
        <f t="shared" si="147"/>
        <v>#N/A</v>
      </c>
      <c r="NX80" s="169" t="e">
        <f t="shared" si="147"/>
        <v>#N/A</v>
      </c>
      <c r="NY80" s="169" t="e">
        <f t="shared" si="147"/>
        <v>#N/A</v>
      </c>
      <c r="NZ80" s="169" t="e">
        <f t="shared" si="147"/>
        <v>#N/A</v>
      </c>
      <c r="OA80" s="169" t="e">
        <f t="shared" si="158"/>
        <v>#N/A</v>
      </c>
      <c r="OB80" s="169" t="e">
        <f t="shared" si="158"/>
        <v>#N/A</v>
      </c>
      <c r="OC80" s="169" t="e">
        <f t="shared" si="159"/>
        <v>#N/A</v>
      </c>
      <c r="OD80" s="169" t="e">
        <f t="shared" si="159"/>
        <v>#N/A</v>
      </c>
      <c r="OE80" s="169" t="e">
        <f t="shared" si="159"/>
        <v>#N/A</v>
      </c>
      <c r="OF80" s="169" t="e">
        <f t="shared" si="159"/>
        <v>#N/A</v>
      </c>
      <c r="OG80" s="169" t="e">
        <f t="shared" si="159"/>
        <v>#N/A</v>
      </c>
      <c r="OH80" s="169" t="e">
        <f t="shared" si="159"/>
        <v>#N/A</v>
      </c>
      <c r="OI80" s="169" t="e">
        <f t="shared" si="159"/>
        <v>#N/A</v>
      </c>
      <c r="OJ80" s="169" t="e">
        <f t="shared" si="159"/>
        <v>#N/A</v>
      </c>
      <c r="OK80" s="169" t="e">
        <f t="shared" si="159"/>
        <v>#N/A</v>
      </c>
      <c r="OL80" s="169" t="e">
        <f t="shared" si="159"/>
        <v>#N/A</v>
      </c>
      <c r="OM80" s="169" t="e">
        <f t="shared" si="159"/>
        <v>#N/A</v>
      </c>
      <c r="ON80" s="169" t="e">
        <f t="shared" si="159"/>
        <v>#N/A</v>
      </c>
      <c r="OO80" s="169" t="e">
        <f t="shared" si="159"/>
        <v>#N/A</v>
      </c>
      <c r="OP80" s="169" t="e">
        <f t="shared" si="159"/>
        <v>#N/A</v>
      </c>
      <c r="OQ80" s="169" t="e">
        <f t="shared" si="159"/>
        <v>#N/A</v>
      </c>
      <c r="OR80" s="169" t="e">
        <f t="shared" si="148"/>
        <v>#N/A</v>
      </c>
      <c r="OS80" s="169" t="e">
        <f t="shared" si="148"/>
        <v>#N/A</v>
      </c>
      <c r="OT80" s="169" t="e">
        <f t="shared" si="148"/>
        <v>#N/A</v>
      </c>
      <c r="OU80" s="169" t="e">
        <f t="shared" si="148"/>
        <v>#N/A</v>
      </c>
      <c r="OV80" s="169" t="e">
        <f t="shared" si="148"/>
        <v>#N/A</v>
      </c>
      <c r="OW80" s="169" t="e">
        <f t="shared" si="148"/>
        <v>#N/A</v>
      </c>
      <c r="OX80" s="169" t="e">
        <f t="shared" si="148"/>
        <v>#N/A</v>
      </c>
      <c r="OY80" s="169" t="e">
        <f t="shared" si="148"/>
        <v>#N/A</v>
      </c>
      <c r="OZ80" s="169" t="e">
        <f t="shared" si="148"/>
        <v>#N/A</v>
      </c>
      <c r="PA80" s="169" t="e">
        <f t="shared" si="148"/>
        <v>#N/A</v>
      </c>
      <c r="PB80" s="169" t="e">
        <f t="shared" si="148"/>
        <v>#N/A</v>
      </c>
      <c r="PC80" s="169" t="e">
        <f t="shared" si="148"/>
        <v>#N/A</v>
      </c>
      <c r="PD80" s="169" t="e">
        <f t="shared" si="148"/>
        <v>#N/A</v>
      </c>
      <c r="PE80" s="169" t="e">
        <f t="shared" si="148"/>
        <v>#N/A</v>
      </c>
      <c r="PF80" s="169" t="e">
        <f t="shared" si="148"/>
        <v>#N/A</v>
      </c>
      <c r="PG80" s="169" t="e">
        <f t="shared" si="148"/>
        <v>#N/A</v>
      </c>
      <c r="PH80" s="169" t="e">
        <f t="shared" si="160"/>
        <v>#N/A</v>
      </c>
      <c r="PI80" s="169" t="e">
        <f t="shared" si="160"/>
        <v>#N/A</v>
      </c>
      <c r="PJ80" s="169" t="e">
        <f t="shared" si="160"/>
        <v>#N/A</v>
      </c>
      <c r="PK80" s="169" t="e">
        <f t="shared" si="160"/>
        <v>#N/A</v>
      </c>
      <c r="PL80" s="169" t="e">
        <f t="shared" si="160"/>
        <v>#N/A</v>
      </c>
      <c r="PM80" s="169" t="e">
        <f t="shared" si="160"/>
        <v>#N/A</v>
      </c>
      <c r="PN80" s="169" t="e">
        <f t="shared" si="160"/>
        <v>#N/A</v>
      </c>
      <c r="PO80" s="169" t="e">
        <f t="shared" si="160"/>
        <v>#N/A</v>
      </c>
    </row>
    <row r="81" spans="1:431" hidden="1" x14ac:dyDescent="0.75">
      <c r="A81" s="390"/>
      <c r="B81" s="396" t="str">
        <f>IF($R81="","",ROUND(_xlfn.NORM.INV(ABS(VLOOKUP($T$1,VLookups!$A$43:$B$44,2,FALSE)-B$2),$N81,$R81),0))</f>
        <v/>
      </c>
      <c r="C81" s="403" t="str">
        <f t="shared" si="161"/>
        <v/>
      </c>
      <c r="D81" s="404" t="str">
        <f t="shared" si="162"/>
        <v/>
      </c>
      <c r="E81" s="109"/>
      <c r="F81" s="117"/>
      <c r="G81" s="122" t="str">
        <f t="shared" si="163"/>
        <v/>
      </c>
      <c r="H81" s="95"/>
      <c r="I81" s="122" t="str">
        <f t="shared" si="164"/>
        <v/>
      </c>
      <c r="J81" s="117"/>
      <c r="K81" s="110"/>
      <c r="L81" s="124" t="str">
        <f t="shared" si="149"/>
        <v/>
      </c>
      <c r="M81" s="124" t="str">
        <f t="shared" si="150"/>
        <v/>
      </c>
      <c r="N81" s="73" t="str">
        <f t="shared" si="165"/>
        <v/>
      </c>
      <c r="O81" s="23"/>
      <c r="P81" s="57"/>
      <c r="Q81" s="280"/>
      <c r="R81" s="74" t="str">
        <f>IF(AND(G81&gt;0,H81&gt;0,I81&gt;0),IF(ISBLANK(Q81),IF(ISBLANK(O81),"",(I81-G81)*VLOOKUP(O81,VLookups!$A$4:$B$13,2,FALSE)),Q81),"")</f>
        <v/>
      </c>
      <c r="S81" s="75" t="str">
        <f t="shared" si="151"/>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6"/>
        <v/>
      </c>
      <c r="AD81" s="49" t="str">
        <f t="shared" si="179"/>
        <v/>
      </c>
      <c r="AE81" s="49" t="str">
        <f t="shared" si="179"/>
        <v/>
      </c>
      <c r="AF81" s="49" t="str">
        <f t="shared" si="179"/>
        <v/>
      </c>
      <c r="AG81" s="49" t="str">
        <f t="shared" si="179"/>
        <v/>
      </c>
      <c r="AH81" s="49" t="str">
        <f t="shared" si="179"/>
        <v/>
      </c>
      <c r="AI81" s="49" t="str">
        <f t="shared" si="179"/>
        <v/>
      </c>
      <c r="AJ81" s="49" t="str">
        <f t="shared" si="179"/>
        <v/>
      </c>
      <c r="AK81" s="49" t="str">
        <f t="shared" si="179"/>
        <v/>
      </c>
      <c r="AL81" s="49" t="str">
        <f t="shared" si="179"/>
        <v/>
      </c>
      <c r="AM81" s="49" t="str">
        <f t="shared" si="179"/>
        <v/>
      </c>
      <c r="AN81" s="49" t="str">
        <f t="shared" si="179"/>
        <v/>
      </c>
      <c r="AO81" s="49" t="str">
        <f t="shared" si="179"/>
        <v/>
      </c>
      <c r="AP81" s="49" t="str">
        <f t="shared" si="179"/>
        <v/>
      </c>
      <c r="AQ81" s="49" t="str">
        <f t="shared" si="179"/>
        <v/>
      </c>
      <c r="AR81" s="49" t="str">
        <f t="shared" si="179"/>
        <v/>
      </c>
      <c r="AS81" s="49" t="str">
        <f t="shared" si="179"/>
        <v/>
      </c>
      <c r="AT81" s="49" t="str">
        <f t="shared" si="173"/>
        <v/>
      </c>
      <c r="AU81" s="49" t="str">
        <f t="shared" si="173"/>
        <v/>
      </c>
      <c r="AV81" s="49" t="str">
        <f t="shared" si="173"/>
        <v/>
      </c>
      <c r="AW81" s="49" t="str">
        <f t="shared" si="173"/>
        <v/>
      </c>
      <c r="AX81" s="49" t="str">
        <f t="shared" si="173"/>
        <v/>
      </c>
      <c r="AY81" s="49" t="str">
        <f t="shared" si="173"/>
        <v/>
      </c>
      <c r="AZ81" s="49" t="str">
        <f t="shared" si="173"/>
        <v/>
      </c>
      <c r="BA81" s="49" t="str">
        <f t="shared" si="173"/>
        <v/>
      </c>
      <c r="BB81" s="49" t="str">
        <f t="shared" si="173"/>
        <v/>
      </c>
      <c r="BC81" s="49" t="str">
        <f t="shared" si="173"/>
        <v/>
      </c>
      <c r="BD81" s="49" t="str">
        <f t="shared" si="173"/>
        <v/>
      </c>
      <c r="BE81" s="49" t="str">
        <f t="shared" si="173"/>
        <v/>
      </c>
      <c r="BF81" s="49" t="str">
        <f t="shared" si="173"/>
        <v/>
      </c>
      <c r="BG81" s="49" t="str">
        <f t="shared" si="173"/>
        <v/>
      </c>
      <c r="BH81" s="49" t="str">
        <f t="shared" si="173"/>
        <v/>
      </c>
      <c r="BI81" s="49" t="str">
        <f t="shared" si="174"/>
        <v/>
      </c>
      <c r="BJ81" s="49" t="str">
        <f t="shared" si="174"/>
        <v/>
      </c>
      <c r="BK81" s="49" t="str">
        <f t="shared" si="174"/>
        <v/>
      </c>
      <c r="BL81" s="49" t="str">
        <f t="shared" si="174"/>
        <v/>
      </c>
      <c r="BM81" s="49" t="str">
        <f t="shared" si="174"/>
        <v/>
      </c>
      <c r="BN81" s="49" t="str">
        <f t="shared" si="174"/>
        <v/>
      </c>
      <c r="BO81" s="49" t="str">
        <f t="shared" si="174"/>
        <v/>
      </c>
      <c r="BP81" s="49" t="str">
        <f t="shared" si="174"/>
        <v/>
      </c>
      <c r="BQ81" s="49" t="str">
        <f t="shared" si="174"/>
        <v/>
      </c>
      <c r="BR81" s="49" t="str">
        <f t="shared" si="174"/>
        <v/>
      </c>
      <c r="BS81" s="49" t="str">
        <f t="shared" si="174"/>
        <v/>
      </c>
      <c r="BT81" s="49" t="str">
        <f t="shared" si="174"/>
        <v/>
      </c>
      <c r="BU81" s="49" t="str">
        <f t="shared" si="174"/>
        <v/>
      </c>
      <c r="BV81" s="49" t="str">
        <f t="shared" si="174"/>
        <v/>
      </c>
      <c r="BW81" s="49" t="str">
        <f t="shared" si="174"/>
        <v/>
      </c>
      <c r="BX81" s="49" t="str">
        <f t="shared" si="174"/>
        <v/>
      </c>
      <c r="BY81" s="49" t="str">
        <f t="shared" si="170"/>
        <v/>
      </c>
      <c r="BZ81" s="49" t="str">
        <f t="shared" si="170"/>
        <v/>
      </c>
      <c r="CA81" s="49" t="str">
        <f t="shared" si="170"/>
        <v/>
      </c>
      <c r="CB81" s="49" t="str">
        <f t="shared" si="170"/>
        <v/>
      </c>
      <c r="CC81" s="49" t="str">
        <f t="shared" si="170"/>
        <v/>
      </c>
      <c r="CD81" s="49" t="str">
        <f t="shared" si="170"/>
        <v/>
      </c>
      <c r="CE81" s="49" t="str">
        <f t="shared" si="170"/>
        <v/>
      </c>
      <c r="CF81" s="49" t="str">
        <f t="shared" si="170"/>
        <v/>
      </c>
      <c r="CG81" s="49" t="str">
        <f t="shared" si="170"/>
        <v/>
      </c>
      <c r="CH81" s="49" t="str">
        <f t="shared" si="170"/>
        <v/>
      </c>
      <c r="CI81" s="49" t="str">
        <f t="shared" si="170"/>
        <v/>
      </c>
      <c r="CJ81" s="49" t="str">
        <f t="shared" si="170"/>
        <v/>
      </c>
      <c r="CK81" s="49" t="str">
        <f t="shared" si="170"/>
        <v/>
      </c>
      <c r="CL81" s="49" t="str">
        <f t="shared" si="170"/>
        <v/>
      </c>
      <c r="CM81" s="49" t="str">
        <f t="shared" si="170"/>
        <v/>
      </c>
      <c r="CN81" s="49" t="str">
        <f t="shared" si="175"/>
        <v/>
      </c>
      <c r="CO81" s="49" t="str">
        <f t="shared" si="175"/>
        <v/>
      </c>
      <c r="CP81" s="49" t="str">
        <f t="shared" si="175"/>
        <v/>
      </c>
      <c r="CQ81" s="49" t="str">
        <f t="shared" si="175"/>
        <v/>
      </c>
      <c r="CR81" s="49" t="str">
        <f t="shared" si="175"/>
        <v/>
      </c>
      <c r="CS81" s="49" t="str">
        <f t="shared" si="175"/>
        <v/>
      </c>
      <c r="CT81" s="49" t="str">
        <f t="shared" si="175"/>
        <v/>
      </c>
      <c r="CU81" s="49" t="str">
        <f t="shared" si="175"/>
        <v/>
      </c>
      <c r="CV81" s="49" t="str">
        <f t="shared" si="175"/>
        <v/>
      </c>
      <c r="CW81" s="49" t="str">
        <f t="shared" si="175"/>
        <v/>
      </c>
      <c r="CX81" s="49" t="str">
        <f t="shared" si="175"/>
        <v/>
      </c>
      <c r="CY81" s="49" t="str">
        <f t="shared" si="175"/>
        <v/>
      </c>
      <c r="CZ81" s="49" t="str">
        <f t="shared" si="175"/>
        <v/>
      </c>
      <c r="DA81" s="49" t="str">
        <f t="shared" si="175"/>
        <v/>
      </c>
      <c r="DB81" s="49" t="str">
        <f t="shared" si="175"/>
        <v/>
      </c>
      <c r="DC81" s="49" t="str">
        <f t="shared" si="175"/>
        <v/>
      </c>
      <c r="DD81" s="49" t="str">
        <f t="shared" si="171"/>
        <v/>
      </c>
      <c r="DE81" s="49" t="str">
        <f t="shared" si="171"/>
        <v/>
      </c>
      <c r="DF81" s="49" t="str">
        <f t="shared" si="171"/>
        <v/>
      </c>
      <c r="DG81" s="49" t="str">
        <f t="shared" si="171"/>
        <v/>
      </c>
      <c r="DH81" s="49" t="str">
        <f t="shared" si="171"/>
        <v/>
      </c>
      <c r="DI81" s="49" t="str">
        <f t="shared" si="171"/>
        <v/>
      </c>
      <c r="DJ81" s="49" t="str">
        <f t="shared" si="171"/>
        <v/>
      </c>
      <c r="DK81" s="49" t="str">
        <f t="shared" si="171"/>
        <v/>
      </c>
      <c r="DL81" s="49" t="str">
        <f t="shared" si="171"/>
        <v/>
      </c>
      <c r="DM81" s="49" t="str">
        <f t="shared" si="171"/>
        <v/>
      </c>
      <c r="DN81" s="49" t="str">
        <f t="shared" si="171"/>
        <v/>
      </c>
      <c r="DO81" s="49" t="str">
        <f t="shared" si="171"/>
        <v/>
      </c>
      <c r="DP81" s="49" t="str">
        <f t="shared" si="171"/>
        <v/>
      </c>
      <c r="DQ81" s="49" t="str">
        <f t="shared" si="171"/>
        <v/>
      </c>
      <c r="DR81" s="49" t="str">
        <f t="shared" si="171"/>
        <v/>
      </c>
      <c r="DS81" s="49" t="str">
        <f t="shared" si="176"/>
        <v/>
      </c>
      <c r="DT81" s="49" t="str">
        <f t="shared" si="176"/>
        <v/>
      </c>
      <c r="DU81" s="49" t="str">
        <f t="shared" si="176"/>
        <v/>
      </c>
      <c r="DV81" s="49" t="str">
        <f t="shared" si="176"/>
        <v/>
      </c>
      <c r="DW81" s="49" t="str">
        <f t="shared" si="176"/>
        <v/>
      </c>
      <c r="DX81" s="49" t="str">
        <f t="shared" si="176"/>
        <v/>
      </c>
      <c r="DY81" s="49" t="str">
        <f t="shared" si="176"/>
        <v/>
      </c>
      <c r="DZ81" s="183" t="str">
        <f t="shared" si="167"/>
        <v/>
      </c>
      <c r="EA81" s="49" t="str">
        <f t="shared" si="169"/>
        <v/>
      </c>
      <c r="EB81" s="49" t="str">
        <f t="shared" si="169"/>
        <v/>
      </c>
      <c r="EC81" s="49" t="str">
        <f t="shared" si="169"/>
        <v/>
      </c>
      <c r="ED81" s="49" t="str">
        <f t="shared" si="169"/>
        <v/>
      </c>
      <c r="EE81" s="49" t="str">
        <f t="shared" si="169"/>
        <v/>
      </c>
      <c r="EF81" s="49" t="str">
        <f t="shared" si="169"/>
        <v/>
      </c>
      <c r="EG81" s="49" t="str">
        <f t="shared" si="169"/>
        <v/>
      </c>
      <c r="EH81" s="49" t="str">
        <f t="shared" si="169"/>
        <v/>
      </c>
      <c r="EI81" s="49" t="str">
        <f t="shared" si="169"/>
        <v/>
      </c>
      <c r="EJ81" s="49" t="str">
        <f t="shared" si="169"/>
        <v/>
      </c>
      <c r="EK81" s="49" t="str">
        <f t="shared" si="169"/>
        <v/>
      </c>
      <c r="EL81" s="49" t="str">
        <f t="shared" si="169"/>
        <v/>
      </c>
      <c r="EM81" s="49" t="str">
        <f t="shared" si="169"/>
        <v/>
      </c>
      <c r="EN81" s="49" t="str">
        <f t="shared" si="169"/>
        <v/>
      </c>
      <c r="EO81" s="49" t="str">
        <f t="shared" si="169"/>
        <v/>
      </c>
      <c r="EP81" s="49" t="str">
        <f t="shared" si="168"/>
        <v/>
      </c>
      <c r="EQ81" s="49" t="str">
        <f t="shared" si="168"/>
        <v/>
      </c>
      <c r="ER81" s="49" t="str">
        <f t="shared" si="168"/>
        <v/>
      </c>
      <c r="ES81" s="49" t="str">
        <f t="shared" si="168"/>
        <v/>
      </c>
      <c r="ET81" s="49" t="str">
        <f t="shared" si="177"/>
        <v/>
      </c>
      <c r="EU81" s="49" t="str">
        <f t="shared" si="177"/>
        <v/>
      </c>
      <c r="EV81" s="49" t="str">
        <f t="shared" si="177"/>
        <v/>
      </c>
      <c r="EW81" s="49" t="str">
        <f t="shared" si="177"/>
        <v/>
      </c>
      <c r="EX81" s="49" t="str">
        <f t="shared" si="177"/>
        <v/>
      </c>
      <c r="EY81" s="49" t="str">
        <f t="shared" si="177"/>
        <v/>
      </c>
      <c r="EZ81" s="49" t="str">
        <f t="shared" si="177"/>
        <v/>
      </c>
      <c r="FA81" s="49" t="str">
        <f t="shared" si="177"/>
        <v/>
      </c>
      <c r="FB81" s="49" t="str">
        <f t="shared" si="177"/>
        <v/>
      </c>
      <c r="FC81" s="49" t="str">
        <f t="shared" si="177"/>
        <v/>
      </c>
      <c r="FD81" s="49" t="str">
        <f t="shared" si="177"/>
        <v/>
      </c>
      <c r="FE81" s="49" t="str">
        <f t="shared" si="128"/>
        <v/>
      </c>
      <c r="FF81" s="49" t="str">
        <f t="shared" si="128"/>
        <v/>
      </c>
      <c r="FG81" s="49" t="str">
        <f t="shared" si="128"/>
        <v/>
      </c>
      <c r="FH81" s="49" t="str">
        <f t="shared" si="128"/>
        <v/>
      </c>
      <c r="FI81" s="49" t="str">
        <f t="shared" si="128"/>
        <v/>
      </c>
      <c r="FJ81" s="49" t="str">
        <f t="shared" si="128"/>
        <v/>
      </c>
      <c r="FK81" s="49" t="str">
        <f t="shared" si="128"/>
        <v/>
      </c>
      <c r="FL81" s="49" t="str">
        <f t="shared" si="128"/>
        <v/>
      </c>
      <c r="FM81" s="49" t="str">
        <f t="shared" si="128"/>
        <v/>
      </c>
      <c r="FN81" s="49" t="str">
        <f t="shared" si="128"/>
        <v/>
      </c>
      <c r="FO81" s="49" t="str">
        <f t="shared" si="128"/>
        <v/>
      </c>
      <c r="FP81" s="49" t="str">
        <f t="shared" si="128"/>
        <v/>
      </c>
      <c r="FQ81" s="49" t="str">
        <f t="shared" si="128"/>
        <v/>
      </c>
      <c r="FR81" s="49" t="str">
        <f t="shared" si="128"/>
        <v/>
      </c>
      <c r="FS81" s="49" t="str">
        <f t="shared" si="128"/>
        <v/>
      </c>
      <c r="FT81" s="49" t="str">
        <f t="shared" si="128"/>
        <v/>
      </c>
      <c r="FU81" s="49" t="str">
        <f t="shared" si="178"/>
        <v/>
      </c>
      <c r="FV81" s="49" t="str">
        <f t="shared" si="152"/>
        <v/>
      </c>
      <c r="FW81" s="49" t="str">
        <f t="shared" si="152"/>
        <v/>
      </c>
      <c r="FX81" s="49" t="str">
        <f t="shared" si="152"/>
        <v/>
      </c>
      <c r="FY81" s="49" t="str">
        <f t="shared" si="152"/>
        <v/>
      </c>
      <c r="FZ81" s="49" t="str">
        <f t="shared" si="152"/>
        <v/>
      </c>
      <c r="GA81" s="49" t="str">
        <f t="shared" si="152"/>
        <v/>
      </c>
      <c r="GB81" s="49" t="str">
        <f t="shared" si="152"/>
        <v/>
      </c>
      <c r="GC81" s="49" t="str">
        <f t="shared" si="139"/>
        <v/>
      </c>
      <c r="GD81" s="49" t="str">
        <f t="shared" si="139"/>
        <v/>
      </c>
      <c r="GE81" s="49" t="str">
        <f t="shared" si="139"/>
        <v/>
      </c>
      <c r="GF81" s="49" t="str">
        <f t="shared" si="139"/>
        <v/>
      </c>
      <c r="GG81" s="49" t="str">
        <f t="shared" si="139"/>
        <v/>
      </c>
      <c r="GH81" s="49" t="str">
        <f t="shared" si="139"/>
        <v/>
      </c>
      <c r="GI81" s="49" t="str">
        <f t="shared" si="139"/>
        <v/>
      </c>
      <c r="GJ81" s="49" t="str">
        <f t="shared" si="139"/>
        <v/>
      </c>
      <c r="GK81" s="49" t="str">
        <f t="shared" si="139"/>
        <v/>
      </c>
      <c r="GL81" s="49" t="str">
        <f t="shared" si="139"/>
        <v/>
      </c>
      <c r="GM81" s="49" t="str">
        <f t="shared" si="139"/>
        <v/>
      </c>
      <c r="GN81" s="49" t="str">
        <f t="shared" si="139"/>
        <v/>
      </c>
      <c r="GO81" s="49" t="str">
        <f t="shared" si="139"/>
        <v/>
      </c>
      <c r="GP81" s="49" t="str">
        <f t="shared" si="139"/>
        <v/>
      </c>
      <c r="GQ81" s="49" t="str">
        <f t="shared" si="139"/>
        <v/>
      </c>
      <c r="GR81" s="49" t="str">
        <f t="shared" si="139"/>
        <v/>
      </c>
      <c r="GS81" s="49" t="str">
        <f t="shared" si="140"/>
        <v/>
      </c>
      <c r="GT81" s="49" t="str">
        <f t="shared" si="140"/>
        <v/>
      </c>
      <c r="GU81" s="49" t="str">
        <f t="shared" si="140"/>
        <v/>
      </c>
      <c r="GV81" s="49" t="str">
        <f t="shared" si="140"/>
        <v/>
      </c>
      <c r="GW81" s="49" t="str">
        <f t="shared" si="140"/>
        <v/>
      </c>
      <c r="GX81" s="49" t="str">
        <f t="shared" si="140"/>
        <v/>
      </c>
      <c r="GY81" s="49" t="str">
        <f t="shared" si="140"/>
        <v/>
      </c>
      <c r="GZ81" s="49" t="str">
        <f t="shared" si="140"/>
        <v/>
      </c>
      <c r="HA81" s="49" t="str">
        <f t="shared" si="140"/>
        <v/>
      </c>
      <c r="HB81" s="49" t="str">
        <f t="shared" si="140"/>
        <v/>
      </c>
      <c r="HC81" s="49" t="str">
        <f t="shared" si="140"/>
        <v/>
      </c>
      <c r="HD81" s="49" t="str">
        <f t="shared" si="140"/>
        <v/>
      </c>
      <c r="HE81" s="49" t="str">
        <f t="shared" si="140"/>
        <v/>
      </c>
      <c r="HF81" s="49" t="str">
        <f t="shared" si="140"/>
        <v/>
      </c>
      <c r="HG81" s="49" t="str">
        <f t="shared" si="140"/>
        <v/>
      </c>
      <c r="HH81" s="49" t="str">
        <f t="shared" si="140"/>
        <v/>
      </c>
      <c r="HI81" s="49" t="str">
        <f t="shared" si="141"/>
        <v/>
      </c>
      <c r="HJ81" s="49" t="str">
        <f t="shared" si="141"/>
        <v/>
      </c>
      <c r="HK81" s="49" t="str">
        <f t="shared" si="141"/>
        <v/>
      </c>
      <c r="HL81" s="49" t="str">
        <f t="shared" si="141"/>
        <v/>
      </c>
      <c r="HM81" s="49" t="str">
        <f t="shared" si="111"/>
        <v/>
      </c>
      <c r="HN81" s="49" t="str">
        <f t="shared" si="111"/>
        <v/>
      </c>
      <c r="HO81" s="49" t="str">
        <f t="shared" si="111"/>
        <v/>
      </c>
      <c r="HP81" s="49" t="str">
        <f t="shared" si="77"/>
        <v/>
      </c>
      <c r="HQ81" s="49" t="str">
        <f t="shared" si="77"/>
        <v/>
      </c>
      <c r="HR81" s="49" t="str">
        <f t="shared" si="46"/>
        <v/>
      </c>
      <c r="HS81" s="49" t="str">
        <f t="shared" si="46"/>
        <v/>
      </c>
      <c r="HT81" s="49" t="str">
        <f t="shared" si="46"/>
        <v/>
      </c>
      <c r="HU81" s="49" t="str">
        <f t="shared" si="46"/>
        <v/>
      </c>
      <c r="HV81" s="49" t="str">
        <f t="shared" si="142"/>
        <v/>
      </c>
      <c r="HW81" s="169" t="e">
        <f t="shared" si="181"/>
        <v>#N/A</v>
      </c>
      <c r="HX81" s="169" t="e">
        <f t="shared" si="181"/>
        <v>#N/A</v>
      </c>
      <c r="HY81" s="169" t="e">
        <f t="shared" si="181"/>
        <v>#N/A</v>
      </c>
      <c r="HZ81" s="169" t="e">
        <f t="shared" si="181"/>
        <v>#N/A</v>
      </c>
      <c r="IA81" s="169" t="e">
        <f t="shared" si="180"/>
        <v>#N/A</v>
      </c>
      <c r="IB81" s="169" t="e">
        <f t="shared" si="180"/>
        <v>#N/A</v>
      </c>
      <c r="IC81" s="169" t="e">
        <f t="shared" si="180"/>
        <v>#N/A</v>
      </c>
      <c r="ID81" s="169" t="e">
        <f t="shared" si="180"/>
        <v>#N/A</v>
      </c>
      <c r="IE81" s="169" t="e">
        <f t="shared" si="180"/>
        <v>#N/A</v>
      </c>
      <c r="IF81" s="169" t="e">
        <f t="shared" si="180"/>
        <v>#N/A</v>
      </c>
      <c r="IG81" s="169" t="e">
        <f t="shared" si="180"/>
        <v>#N/A</v>
      </c>
      <c r="IH81" s="169" t="e">
        <f t="shared" si="180"/>
        <v>#N/A</v>
      </c>
      <c r="II81" s="169" t="e">
        <f t="shared" si="180"/>
        <v>#N/A</v>
      </c>
      <c r="IJ81" s="169" t="e">
        <f t="shared" si="180"/>
        <v>#N/A</v>
      </c>
      <c r="IK81" s="169" t="e">
        <f t="shared" si="180"/>
        <v>#N/A</v>
      </c>
      <c r="IL81" s="169" t="e">
        <f t="shared" si="180"/>
        <v>#N/A</v>
      </c>
      <c r="IM81" s="169" t="e">
        <f t="shared" si="180"/>
        <v>#N/A</v>
      </c>
      <c r="IN81" s="169" t="e">
        <f t="shared" si="180"/>
        <v>#N/A</v>
      </c>
      <c r="IO81" s="169" t="e">
        <f t="shared" si="180"/>
        <v>#N/A</v>
      </c>
      <c r="IP81" s="169" t="e">
        <f t="shared" si="143"/>
        <v>#N/A</v>
      </c>
      <c r="IQ81" s="169" t="e">
        <f t="shared" si="143"/>
        <v>#N/A</v>
      </c>
      <c r="IR81" s="169" t="e">
        <f t="shared" si="143"/>
        <v>#N/A</v>
      </c>
      <c r="IS81" s="169" t="e">
        <f t="shared" si="143"/>
        <v>#N/A</v>
      </c>
      <c r="IT81" s="169" t="e">
        <f t="shared" si="143"/>
        <v>#N/A</v>
      </c>
      <c r="IU81" s="169" t="e">
        <f t="shared" si="143"/>
        <v>#N/A</v>
      </c>
      <c r="IV81" s="169" t="e">
        <f t="shared" si="143"/>
        <v>#N/A</v>
      </c>
      <c r="IW81" s="169" t="e">
        <f t="shared" si="143"/>
        <v>#N/A</v>
      </c>
      <c r="IX81" s="169" t="e">
        <f t="shared" si="143"/>
        <v>#N/A</v>
      </c>
      <c r="IY81" s="169" t="e">
        <f t="shared" si="143"/>
        <v>#N/A</v>
      </c>
      <c r="IZ81" s="169" t="e">
        <f t="shared" si="143"/>
        <v>#N/A</v>
      </c>
      <c r="JA81" s="169" t="e">
        <f t="shared" si="143"/>
        <v>#N/A</v>
      </c>
      <c r="JB81" s="169" t="e">
        <f t="shared" si="143"/>
        <v>#N/A</v>
      </c>
      <c r="JC81" s="169" t="e">
        <f t="shared" si="143"/>
        <v>#N/A</v>
      </c>
      <c r="JD81" s="169" t="e">
        <f t="shared" si="143"/>
        <v>#N/A</v>
      </c>
      <c r="JE81" s="169" t="e">
        <f t="shared" si="153"/>
        <v>#N/A</v>
      </c>
      <c r="JF81" s="169" t="e">
        <f t="shared" si="153"/>
        <v>#N/A</v>
      </c>
      <c r="JG81" s="169" t="e">
        <f t="shared" si="153"/>
        <v>#N/A</v>
      </c>
      <c r="JH81" s="169" t="e">
        <f t="shared" si="153"/>
        <v>#N/A</v>
      </c>
      <c r="JI81" s="169" t="e">
        <f t="shared" si="153"/>
        <v>#N/A</v>
      </c>
      <c r="JJ81" s="169" t="e">
        <f t="shared" si="153"/>
        <v>#N/A</v>
      </c>
      <c r="JK81" s="169" t="e">
        <f t="shared" si="153"/>
        <v>#N/A</v>
      </c>
      <c r="JL81" s="169" t="e">
        <f t="shared" si="153"/>
        <v>#N/A</v>
      </c>
      <c r="JM81" s="169" t="e">
        <f t="shared" si="153"/>
        <v>#N/A</v>
      </c>
      <c r="JN81" s="169" t="e">
        <f t="shared" si="153"/>
        <v>#N/A</v>
      </c>
      <c r="JO81" s="169" t="e">
        <f t="shared" si="153"/>
        <v>#N/A</v>
      </c>
      <c r="JP81" s="169" t="e">
        <f t="shared" si="153"/>
        <v>#N/A</v>
      </c>
      <c r="JQ81" s="169" t="e">
        <f t="shared" si="153"/>
        <v>#N/A</v>
      </c>
      <c r="JR81" s="169" t="e">
        <f t="shared" si="153"/>
        <v>#N/A</v>
      </c>
      <c r="JS81" s="169" t="e">
        <f t="shared" si="153"/>
        <v>#N/A</v>
      </c>
      <c r="JT81" s="169" t="e">
        <f t="shared" si="144"/>
        <v>#N/A</v>
      </c>
      <c r="JU81" s="169" t="e">
        <f t="shared" si="144"/>
        <v>#N/A</v>
      </c>
      <c r="JV81" s="169" t="e">
        <f t="shared" si="144"/>
        <v>#N/A</v>
      </c>
      <c r="JW81" s="169" t="e">
        <f t="shared" si="144"/>
        <v>#N/A</v>
      </c>
      <c r="JX81" s="169" t="e">
        <f t="shared" si="144"/>
        <v>#N/A</v>
      </c>
      <c r="JY81" s="169" t="e">
        <f t="shared" si="144"/>
        <v>#N/A</v>
      </c>
      <c r="JZ81" s="169" t="e">
        <f t="shared" si="144"/>
        <v>#N/A</v>
      </c>
      <c r="KA81" s="169" t="e">
        <f t="shared" si="144"/>
        <v>#N/A</v>
      </c>
      <c r="KB81" s="169" t="e">
        <f t="shared" si="144"/>
        <v>#N/A</v>
      </c>
      <c r="KC81" s="169" t="e">
        <f t="shared" si="144"/>
        <v>#N/A</v>
      </c>
      <c r="KD81" s="169" t="e">
        <f t="shared" si="144"/>
        <v>#N/A</v>
      </c>
      <c r="KE81" s="169" t="e">
        <f t="shared" si="144"/>
        <v>#N/A</v>
      </c>
      <c r="KF81" s="169" t="e">
        <f t="shared" si="144"/>
        <v>#N/A</v>
      </c>
      <c r="KG81" s="169" t="e">
        <f t="shared" si="144"/>
        <v>#N/A</v>
      </c>
      <c r="KH81" s="169" t="e">
        <f t="shared" si="144"/>
        <v>#N/A</v>
      </c>
      <c r="KI81" s="169" t="e">
        <f t="shared" si="144"/>
        <v>#N/A</v>
      </c>
      <c r="KJ81" s="169" t="e">
        <f t="shared" si="154"/>
        <v>#N/A</v>
      </c>
      <c r="KK81" s="169" t="e">
        <f t="shared" si="154"/>
        <v>#N/A</v>
      </c>
      <c r="KL81" s="169" t="e">
        <f t="shared" si="154"/>
        <v>#N/A</v>
      </c>
      <c r="KM81" s="169" t="e">
        <f t="shared" si="154"/>
        <v>#N/A</v>
      </c>
      <c r="KN81" s="169" t="e">
        <f t="shared" si="154"/>
        <v>#N/A</v>
      </c>
      <c r="KO81" s="169" t="e">
        <f t="shared" si="154"/>
        <v>#N/A</v>
      </c>
      <c r="KP81" s="169" t="e">
        <f t="shared" si="154"/>
        <v>#N/A</v>
      </c>
      <c r="KQ81" s="169" t="e">
        <f t="shared" si="154"/>
        <v>#N/A</v>
      </c>
      <c r="KR81" s="169" t="e">
        <f t="shared" si="154"/>
        <v>#N/A</v>
      </c>
      <c r="KS81" s="169" t="e">
        <f t="shared" si="154"/>
        <v>#N/A</v>
      </c>
      <c r="KT81" s="169" t="e">
        <f t="shared" si="154"/>
        <v>#N/A</v>
      </c>
      <c r="KU81" s="169" t="e">
        <f t="shared" si="154"/>
        <v>#N/A</v>
      </c>
      <c r="KV81" s="169" t="e">
        <f t="shared" si="154"/>
        <v>#N/A</v>
      </c>
      <c r="KW81" s="169" t="e">
        <f t="shared" si="154"/>
        <v>#N/A</v>
      </c>
      <c r="KX81" s="169" t="e">
        <f t="shared" si="154"/>
        <v>#N/A</v>
      </c>
      <c r="KY81" s="169" t="e">
        <f t="shared" si="154"/>
        <v>#N/A</v>
      </c>
      <c r="KZ81" s="169" t="e">
        <f t="shared" si="145"/>
        <v>#N/A</v>
      </c>
      <c r="LA81" s="169" t="e">
        <f t="shared" si="145"/>
        <v>#N/A</v>
      </c>
      <c r="LB81" s="169" t="e">
        <f t="shared" si="145"/>
        <v>#N/A</v>
      </c>
      <c r="LC81" s="169" t="e">
        <f t="shared" si="145"/>
        <v>#N/A</v>
      </c>
      <c r="LD81" s="169" t="e">
        <f t="shared" si="145"/>
        <v>#N/A</v>
      </c>
      <c r="LE81" s="169" t="e">
        <f t="shared" si="145"/>
        <v>#N/A</v>
      </c>
      <c r="LF81" s="169" t="e">
        <f t="shared" si="145"/>
        <v>#N/A</v>
      </c>
      <c r="LG81" s="169" t="e">
        <f t="shared" si="145"/>
        <v>#N/A</v>
      </c>
      <c r="LH81" s="169" t="e">
        <f t="shared" si="145"/>
        <v>#N/A</v>
      </c>
      <c r="LI81" s="169" t="e">
        <f t="shared" si="145"/>
        <v>#N/A</v>
      </c>
      <c r="LJ81" s="169" t="e">
        <f t="shared" si="145"/>
        <v>#N/A</v>
      </c>
      <c r="LK81" s="169" t="e">
        <f t="shared" si="145"/>
        <v>#N/A</v>
      </c>
      <c r="LL81" s="169" t="e">
        <f t="shared" si="145"/>
        <v>#N/A</v>
      </c>
      <c r="LM81" s="169" t="e">
        <f t="shared" si="145"/>
        <v>#N/A</v>
      </c>
      <c r="LN81" s="169" t="e">
        <f t="shared" si="145"/>
        <v>#N/A</v>
      </c>
      <c r="LO81" s="169" t="e">
        <f t="shared" si="155"/>
        <v>#N/A</v>
      </c>
      <c r="LP81" s="169" t="e">
        <f t="shared" si="155"/>
        <v>#N/A</v>
      </c>
      <c r="LQ81" s="169" t="e">
        <f t="shared" si="156"/>
        <v>#N/A</v>
      </c>
      <c r="LR81" s="169" t="e">
        <f t="shared" si="156"/>
        <v>#N/A</v>
      </c>
      <c r="LS81" s="169" t="e">
        <f t="shared" si="156"/>
        <v>#N/A</v>
      </c>
      <c r="LT81" s="169" t="e">
        <f t="shared" si="156"/>
        <v>#N/A</v>
      </c>
      <c r="LU81" s="169" t="e">
        <f t="shared" si="156"/>
        <v>#N/A</v>
      </c>
      <c r="LV81" s="169" t="e">
        <f t="shared" si="156"/>
        <v>#N/A</v>
      </c>
      <c r="LW81" s="169" t="e">
        <f t="shared" si="156"/>
        <v>#N/A</v>
      </c>
      <c r="LX81" s="169" t="e">
        <f t="shared" si="156"/>
        <v>#N/A</v>
      </c>
      <c r="LY81" s="169" t="e">
        <f t="shared" si="156"/>
        <v>#N/A</v>
      </c>
      <c r="LZ81" s="169" t="e">
        <f t="shared" si="156"/>
        <v>#N/A</v>
      </c>
      <c r="MA81" s="169" t="e">
        <f t="shared" si="156"/>
        <v>#N/A</v>
      </c>
      <c r="MB81" s="169" t="e">
        <f t="shared" si="156"/>
        <v>#N/A</v>
      </c>
      <c r="MC81" s="169" t="e">
        <f t="shared" si="156"/>
        <v>#N/A</v>
      </c>
      <c r="MD81" s="169" t="e">
        <f t="shared" si="156"/>
        <v>#N/A</v>
      </c>
      <c r="ME81" s="169" t="e">
        <f t="shared" si="156"/>
        <v>#N/A</v>
      </c>
      <c r="MF81" s="169" t="e">
        <f t="shared" si="146"/>
        <v>#N/A</v>
      </c>
      <c r="MG81" s="169" t="e">
        <f t="shared" si="146"/>
        <v>#N/A</v>
      </c>
      <c r="MH81" s="169" t="e">
        <f t="shared" si="146"/>
        <v>#N/A</v>
      </c>
      <c r="MI81" s="169" t="e">
        <f t="shared" si="146"/>
        <v>#N/A</v>
      </c>
      <c r="MJ81" s="169" t="e">
        <f t="shared" si="146"/>
        <v>#N/A</v>
      </c>
      <c r="MK81" s="169" t="e">
        <f t="shared" si="146"/>
        <v>#N/A</v>
      </c>
      <c r="ML81" s="169" t="e">
        <f t="shared" si="146"/>
        <v>#N/A</v>
      </c>
      <c r="MM81" s="169" t="e">
        <f t="shared" si="146"/>
        <v>#N/A</v>
      </c>
      <c r="MN81" s="169" t="e">
        <f t="shared" si="146"/>
        <v>#N/A</v>
      </c>
      <c r="MO81" s="169" t="e">
        <f t="shared" si="146"/>
        <v>#N/A</v>
      </c>
      <c r="MP81" s="169" t="e">
        <f t="shared" si="146"/>
        <v>#N/A</v>
      </c>
      <c r="MQ81" s="169" t="e">
        <f t="shared" si="146"/>
        <v>#N/A</v>
      </c>
      <c r="MR81" s="169" t="e">
        <f t="shared" si="146"/>
        <v>#N/A</v>
      </c>
      <c r="MS81" s="169" t="e">
        <f t="shared" si="146"/>
        <v>#N/A</v>
      </c>
      <c r="MT81" s="169" t="e">
        <f t="shared" si="146"/>
        <v>#N/A</v>
      </c>
      <c r="MU81" s="169" t="e">
        <f t="shared" si="146"/>
        <v>#N/A</v>
      </c>
      <c r="MV81" s="169" t="e">
        <f t="shared" si="157"/>
        <v>#N/A</v>
      </c>
      <c r="MW81" s="169" t="e">
        <f t="shared" si="157"/>
        <v>#N/A</v>
      </c>
      <c r="MX81" s="169" t="e">
        <f t="shared" si="157"/>
        <v>#N/A</v>
      </c>
      <c r="MY81" s="169" t="e">
        <f t="shared" si="157"/>
        <v>#N/A</v>
      </c>
      <c r="MZ81" s="169" t="e">
        <f t="shared" si="157"/>
        <v>#N/A</v>
      </c>
      <c r="NA81" s="169" t="e">
        <f t="shared" si="157"/>
        <v>#N/A</v>
      </c>
      <c r="NB81" s="169" t="e">
        <f t="shared" si="157"/>
        <v>#N/A</v>
      </c>
      <c r="NC81" s="169" t="e">
        <f t="shared" si="157"/>
        <v>#N/A</v>
      </c>
      <c r="ND81" s="169" t="e">
        <f t="shared" si="157"/>
        <v>#N/A</v>
      </c>
      <c r="NE81" s="169" t="e">
        <f t="shared" si="157"/>
        <v>#N/A</v>
      </c>
      <c r="NF81" s="169" t="e">
        <f t="shared" si="157"/>
        <v>#N/A</v>
      </c>
      <c r="NG81" s="169" t="e">
        <f t="shared" si="157"/>
        <v>#N/A</v>
      </c>
      <c r="NH81" s="169" t="e">
        <f t="shared" si="157"/>
        <v>#N/A</v>
      </c>
      <c r="NI81" s="169" t="e">
        <f t="shared" si="157"/>
        <v>#N/A</v>
      </c>
      <c r="NJ81" s="169" t="e">
        <f t="shared" si="157"/>
        <v>#N/A</v>
      </c>
      <c r="NK81" s="169" t="e">
        <f t="shared" si="157"/>
        <v>#N/A</v>
      </c>
      <c r="NL81" s="169" t="e">
        <f t="shared" si="147"/>
        <v>#N/A</v>
      </c>
      <c r="NM81" s="169" t="e">
        <f t="shared" si="147"/>
        <v>#N/A</v>
      </c>
      <c r="NN81" s="169" t="e">
        <f t="shared" si="147"/>
        <v>#N/A</v>
      </c>
      <c r="NO81" s="169" t="e">
        <f t="shared" si="147"/>
        <v>#N/A</v>
      </c>
      <c r="NP81" s="169" t="e">
        <f t="shared" si="147"/>
        <v>#N/A</v>
      </c>
      <c r="NQ81" s="169" t="e">
        <f t="shared" si="147"/>
        <v>#N/A</v>
      </c>
      <c r="NR81" s="169" t="e">
        <f t="shared" si="147"/>
        <v>#N/A</v>
      </c>
      <c r="NS81" s="169" t="e">
        <f t="shared" si="147"/>
        <v>#N/A</v>
      </c>
      <c r="NT81" s="169" t="e">
        <f t="shared" si="147"/>
        <v>#N/A</v>
      </c>
      <c r="NU81" s="169" t="e">
        <f t="shared" si="147"/>
        <v>#N/A</v>
      </c>
      <c r="NV81" s="169" t="e">
        <f t="shared" si="147"/>
        <v>#N/A</v>
      </c>
      <c r="NW81" s="169" t="e">
        <f t="shared" si="147"/>
        <v>#N/A</v>
      </c>
      <c r="NX81" s="169" t="e">
        <f t="shared" si="147"/>
        <v>#N/A</v>
      </c>
      <c r="NY81" s="169" t="e">
        <f t="shared" si="147"/>
        <v>#N/A</v>
      </c>
      <c r="NZ81" s="169" t="e">
        <f t="shared" si="147"/>
        <v>#N/A</v>
      </c>
      <c r="OA81" s="169" t="e">
        <f t="shared" si="158"/>
        <v>#N/A</v>
      </c>
      <c r="OB81" s="169" t="e">
        <f t="shared" si="158"/>
        <v>#N/A</v>
      </c>
      <c r="OC81" s="169" t="e">
        <f t="shared" si="159"/>
        <v>#N/A</v>
      </c>
      <c r="OD81" s="169" t="e">
        <f t="shared" si="159"/>
        <v>#N/A</v>
      </c>
      <c r="OE81" s="169" t="e">
        <f t="shared" si="159"/>
        <v>#N/A</v>
      </c>
      <c r="OF81" s="169" t="e">
        <f t="shared" si="159"/>
        <v>#N/A</v>
      </c>
      <c r="OG81" s="169" t="e">
        <f t="shared" si="159"/>
        <v>#N/A</v>
      </c>
      <c r="OH81" s="169" t="e">
        <f t="shared" si="159"/>
        <v>#N/A</v>
      </c>
      <c r="OI81" s="169" t="e">
        <f t="shared" si="159"/>
        <v>#N/A</v>
      </c>
      <c r="OJ81" s="169" t="e">
        <f t="shared" si="159"/>
        <v>#N/A</v>
      </c>
      <c r="OK81" s="169" t="e">
        <f t="shared" si="159"/>
        <v>#N/A</v>
      </c>
      <c r="OL81" s="169" t="e">
        <f t="shared" si="159"/>
        <v>#N/A</v>
      </c>
      <c r="OM81" s="169" t="e">
        <f t="shared" si="159"/>
        <v>#N/A</v>
      </c>
      <c r="ON81" s="169" t="e">
        <f t="shared" si="159"/>
        <v>#N/A</v>
      </c>
      <c r="OO81" s="169" t="e">
        <f t="shared" si="159"/>
        <v>#N/A</v>
      </c>
      <c r="OP81" s="169" t="e">
        <f t="shared" si="159"/>
        <v>#N/A</v>
      </c>
      <c r="OQ81" s="169" t="e">
        <f t="shared" si="159"/>
        <v>#N/A</v>
      </c>
      <c r="OR81" s="169" t="e">
        <f t="shared" si="148"/>
        <v>#N/A</v>
      </c>
      <c r="OS81" s="169" t="e">
        <f t="shared" si="148"/>
        <v>#N/A</v>
      </c>
      <c r="OT81" s="169" t="e">
        <f t="shared" si="148"/>
        <v>#N/A</v>
      </c>
      <c r="OU81" s="169" t="e">
        <f t="shared" si="148"/>
        <v>#N/A</v>
      </c>
      <c r="OV81" s="169" t="e">
        <f t="shared" si="148"/>
        <v>#N/A</v>
      </c>
      <c r="OW81" s="169" t="e">
        <f t="shared" si="148"/>
        <v>#N/A</v>
      </c>
      <c r="OX81" s="169" t="e">
        <f t="shared" si="148"/>
        <v>#N/A</v>
      </c>
      <c r="OY81" s="169" t="e">
        <f t="shared" si="148"/>
        <v>#N/A</v>
      </c>
      <c r="OZ81" s="169" t="e">
        <f t="shared" si="148"/>
        <v>#N/A</v>
      </c>
      <c r="PA81" s="169" t="e">
        <f t="shared" si="148"/>
        <v>#N/A</v>
      </c>
      <c r="PB81" s="169" t="e">
        <f t="shared" si="148"/>
        <v>#N/A</v>
      </c>
      <c r="PC81" s="169" t="e">
        <f t="shared" si="148"/>
        <v>#N/A</v>
      </c>
      <c r="PD81" s="169" t="e">
        <f t="shared" si="148"/>
        <v>#N/A</v>
      </c>
      <c r="PE81" s="169" t="e">
        <f t="shared" si="148"/>
        <v>#N/A</v>
      </c>
      <c r="PF81" s="169" t="e">
        <f t="shared" si="148"/>
        <v>#N/A</v>
      </c>
      <c r="PG81" s="169" t="e">
        <f t="shared" si="148"/>
        <v>#N/A</v>
      </c>
      <c r="PH81" s="169" t="e">
        <f t="shared" si="160"/>
        <v>#N/A</v>
      </c>
      <c r="PI81" s="169" t="e">
        <f t="shared" si="160"/>
        <v>#N/A</v>
      </c>
      <c r="PJ81" s="169" t="e">
        <f t="shared" si="160"/>
        <v>#N/A</v>
      </c>
      <c r="PK81" s="169" t="e">
        <f t="shared" si="160"/>
        <v>#N/A</v>
      </c>
      <c r="PL81" s="169" t="e">
        <f t="shared" si="160"/>
        <v>#N/A</v>
      </c>
      <c r="PM81" s="169" t="e">
        <f t="shared" si="160"/>
        <v>#N/A</v>
      </c>
      <c r="PN81" s="169" t="e">
        <f t="shared" si="160"/>
        <v>#N/A</v>
      </c>
      <c r="PO81" s="169" t="e">
        <f t="shared" si="160"/>
        <v>#N/A</v>
      </c>
    </row>
    <row r="82" spans="1:431" hidden="1" x14ac:dyDescent="0.75">
      <c r="A82" s="390"/>
      <c r="B82" s="396" t="str">
        <f>IF($R82="","",ROUND(_xlfn.NORM.INV(ABS(VLOOKUP($T$1,VLookups!$A$43:$B$44,2,FALSE)-B$2),$N82,$R82),0))</f>
        <v/>
      </c>
      <c r="C82" s="403" t="str">
        <f t="shared" si="161"/>
        <v/>
      </c>
      <c r="D82" s="404" t="str">
        <f t="shared" si="162"/>
        <v/>
      </c>
      <c r="E82" s="109"/>
      <c r="F82" s="117"/>
      <c r="G82" s="122" t="str">
        <f t="shared" si="163"/>
        <v/>
      </c>
      <c r="H82" s="95"/>
      <c r="I82" s="122" t="str">
        <f t="shared" si="164"/>
        <v/>
      </c>
      <c r="J82" s="117"/>
      <c r="K82" s="110"/>
      <c r="L82" s="124" t="str">
        <f t="shared" si="149"/>
        <v/>
      </c>
      <c r="M82" s="124" t="str">
        <f t="shared" si="150"/>
        <v/>
      </c>
      <c r="N82" s="73" t="str">
        <f t="shared" si="165"/>
        <v/>
      </c>
      <c r="O82" s="23"/>
      <c r="P82" s="57"/>
      <c r="Q82" s="280"/>
      <c r="R82" s="74" t="str">
        <f>IF(AND(G82&gt;0,H82&gt;0,I82&gt;0),IF(ISBLANK(Q82),IF(ISBLANK(O82),"",(I82-G82)*VLOOKUP(O82,VLookups!$A$4:$B$13,2,FALSE)),Q82),"")</f>
        <v/>
      </c>
      <c r="S82" s="75" t="str">
        <f t="shared" si="151"/>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6"/>
        <v/>
      </c>
      <c r="AD82" s="49" t="str">
        <f t="shared" si="179"/>
        <v/>
      </c>
      <c r="AE82" s="49" t="str">
        <f t="shared" si="179"/>
        <v/>
      </c>
      <c r="AF82" s="49" t="str">
        <f t="shared" si="179"/>
        <v/>
      </c>
      <c r="AG82" s="49" t="str">
        <f t="shared" si="179"/>
        <v/>
      </c>
      <c r="AH82" s="49" t="str">
        <f t="shared" si="179"/>
        <v/>
      </c>
      <c r="AI82" s="49" t="str">
        <f t="shared" si="179"/>
        <v/>
      </c>
      <c r="AJ82" s="49" t="str">
        <f t="shared" si="179"/>
        <v/>
      </c>
      <c r="AK82" s="49" t="str">
        <f t="shared" si="179"/>
        <v/>
      </c>
      <c r="AL82" s="49" t="str">
        <f t="shared" si="179"/>
        <v/>
      </c>
      <c r="AM82" s="49" t="str">
        <f t="shared" si="179"/>
        <v/>
      </c>
      <c r="AN82" s="49" t="str">
        <f t="shared" si="179"/>
        <v/>
      </c>
      <c r="AO82" s="49" t="str">
        <f t="shared" si="179"/>
        <v/>
      </c>
      <c r="AP82" s="49" t="str">
        <f t="shared" si="179"/>
        <v/>
      </c>
      <c r="AQ82" s="49" t="str">
        <f t="shared" si="179"/>
        <v/>
      </c>
      <c r="AR82" s="49" t="str">
        <f t="shared" si="179"/>
        <v/>
      </c>
      <c r="AS82" s="49" t="str">
        <f t="shared" si="179"/>
        <v/>
      </c>
      <c r="AT82" s="49" t="str">
        <f t="shared" si="173"/>
        <v/>
      </c>
      <c r="AU82" s="49" t="str">
        <f t="shared" si="173"/>
        <v/>
      </c>
      <c r="AV82" s="49" t="str">
        <f t="shared" si="173"/>
        <v/>
      </c>
      <c r="AW82" s="49" t="str">
        <f t="shared" si="173"/>
        <v/>
      </c>
      <c r="AX82" s="49" t="str">
        <f t="shared" si="173"/>
        <v/>
      </c>
      <c r="AY82" s="49" t="str">
        <f t="shared" si="173"/>
        <v/>
      </c>
      <c r="AZ82" s="49" t="str">
        <f t="shared" si="173"/>
        <v/>
      </c>
      <c r="BA82" s="49" t="str">
        <f t="shared" si="173"/>
        <v/>
      </c>
      <c r="BB82" s="49" t="str">
        <f t="shared" si="173"/>
        <v/>
      </c>
      <c r="BC82" s="49" t="str">
        <f t="shared" si="173"/>
        <v/>
      </c>
      <c r="BD82" s="49" t="str">
        <f t="shared" si="173"/>
        <v/>
      </c>
      <c r="BE82" s="49" t="str">
        <f t="shared" si="173"/>
        <v/>
      </c>
      <c r="BF82" s="49" t="str">
        <f t="shared" si="173"/>
        <v/>
      </c>
      <c r="BG82" s="49" t="str">
        <f t="shared" si="173"/>
        <v/>
      </c>
      <c r="BH82" s="49" t="str">
        <f t="shared" si="173"/>
        <v/>
      </c>
      <c r="BI82" s="49" t="str">
        <f t="shared" si="174"/>
        <v/>
      </c>
      <c r="BJ82" s="49" t="str">
        <f t="shared" si="174"/>
        <v/>
      </c>
      <c r="BK82" s="49" t="str">
        <f t="shared" si="174"/>
        <v/>
      </c>
      <c r="BL82" s="49" t="str">
        <f t="shared" si="174"/>
        <v/>
      </c>
      <c r="BM82" s="49" t="str">
        <f t="shared" si="174"/>
        <v/>
      </c>
      <c r="BN82" s="49" t="str">
        <f t="shared" si="174"/>
        <v/>
      </c>
      <c r="BO82" s="49" t="str">
        <f t="shared" si="174"/>
        <v/>
      </c>
      <c r="BP82" s="49" t="str">
        <f t="shared" si="174"/>
        <v/>
      </c>
      <c r="BQ82" s="49" t="str">
        <f t="shared" si="174"/>
        <v/>
      </c>
      <c r="BR82" s="49" t="str">
        <f t="shared" si="174"/>
        <v/>
      </c>
      <c r="BS82" s="49" t="str">
        <f t="shared" si="174"/>
        <v/>
      </c>
      <c r="BT82" s="49" t="str">
        <f t="shared" si="174"/>
        <v/>
      </c>
      <c r="BU82" s="49" t="str">
        <f t="shared" si="174"/>
        <v/>
      </c>
      <c r="BV82" s="49" t="str">
        <f t="shared" si="174"/>
        <v/>
      </c>
      <c r="BW82" s="49" t="str">
        <f t="shared" si="174"/>
        <v/>
      </c>
      <c r="BX82" s="49" t="str">
        <f t="shared" si="174"/>
        <v/>
      </c>
      <c r="BY82" s="49" t="str">
        <f t="shared" si="170"/>
        <v/>
      </c>
      <c r="BZ82" s="49" t="str">
        <f t="shared" si="170"/>
        <v/>
      </c>
      <c r="CA82" s="49" t="str">
        <f t="shared" si="170"/>
        <v/>
      </c>
      <c r="CB82" s="49" t="str">
        <f t="shared" si="170"/>
        <v/>
      </c>
      <c r="CC82" s="49" t="str">
        <f t="shared" si="170"/>
        <v/>
      </c>
      <c r="CD82" s="49" t="str">
        <f t="shared" si="170"/>
        <v/>
      </c>
      <c r="CE82" s="49" t="str">
        <f t="shared" si="170"/>
        <v/>
      </c>
      <c r="CF82" s="49" t="str">
        <f t="shared" si="170"/>
        <v/>
      </c>
      <c r="CG82" s="49" t="str">
        <f t="shared" si="170"/>
        <v/>
      </c>
      <c r="CH82" s="49" t="str">
        <f t="shared" si="170"/>
        <v/>
      </c>
      <c r="CI82" s="49" t="str">
        <f t="shared" si="170"/>
        <v/>
      </c>
      <c r="CJ82" s="49" t="str">
        <f t="shared" si="170"/>
        <v/>
      </c>
      <c r="CK82" s="49" t="str">
        <f t="shared" si="170"/>
        <v/>
      </c>
      <c r="CL82" s="49" t="str">
        <f t="shared" si="170"/>
        <v/>
      </c>
      <c r="CM82" s="49" t="str">
        <f t="shared" si="170"/>
        <v/>
      </c>
      <c r="CN82" s="49" t="str">
        <f t="shared" si="175"/>
        <v/>
      </c>
      <c r="CO82" s="49" t="str">
        <f t="shared" si="175"/>
        <v/>
      </c>
      <c r="CP82" s="49" t="str">
        <f t="shared" si="175"/>
        <v/>
      </c>
      <c r="CQ82" s="49" t="str">
        <f t="shared" si="175"/>
        <v/>
      </c>
      <c r="CR82" s="49" t="str">
        <f t="shared" si="175"/>
        <v/>
      </c>
      <c r="CS82" s="49" t="str">
        <f t="shared" si="175"/>
        <v/>
      </c>
      <c r="CT82" s="49" t="str">
        <f t="shared" si="175"/>
        <v/>
      </c>
      <c r="CU82" s="49" t="str">
        <f t="shared" si="175"/>
        <v/>
      </c>
      <c r="CV82" s="49" t="str">
        <f t="shared" si="175"/>
        <v/>
      </c>
      <c r="CW82" s="49" t="str">
        <f t="shared" si="175"/>
        <v/>
      </c>
      <c r="CX82" s="49" t="str">
        <f t="shared" si="175"/>
        <v/>
      </c>
      <c r="CY82" s="49" t="str">
        <f t="shared" si="175"/>
        <v/>
      </c>
      <c r="CZ82" s="49" t="str">
        <f t="shared" si="175"/>
        <v/>
      </c>
      <c r="DA82" s="49" t="str">
        <f t="shared" si="175"/>
        <v/>
      </c>
      <c r="DB82" s="49" t="str">
        <f t="shared" si="175"/>
        <v/>
      </c>
      <c r="DC82" s="49" t="str">
        <f t="shared" si="175"/>
        <v/>
      </c>
      <c r="DD82" s="49" t="str">
        <f t="shared" si="171"/>
        <v/>
      </c>
      <c r="DE82" s="49" t="str">
        <f t="shared" si="171"/>
        <v/>
      </c>
      <c r="DF82" s="49" t="str">
        <f t="shared" si="171"/>
        <v/>
      </c>
      <c r="DG82" s="49" t="str">
        <f t="shared" si="171"/>
        <v/>
      </c>
      <c r="DH82" s="49" t="str">
        <f t="shared" si="171"/>
        <v/>
      </c>
      <c r="DI82" s="49" t="str">
        <f t="shared" si="171"/>
        <v/>
      </c>
      <c r="DJ82" s="49" t="str">
        <f t="shared" si="171"/>
        <v/>
      </c>
      <c r="DK82" s="49" t="str">
        <f t="shared" si="171"/>
        <v/>
      </c>
      <c r="DL82" s="49" t="str">
        <f t="shared" si="171"/>
        <v/>
      </c>
      <c r="DM82" s="49" t="str">
        <f t="shared" si="171"/>
        <v/>
      </c>
      <c r="DN82" s="49" t="str">
        <f t="shared" si="171"/>
        <v/>
      </c>
      <c r="DO82" s="49" t="str">
        <f t="shared" si="171"/>
        <v/>
      </c>
      <c r="DP82" s="49" t="str">
        <f t="shared" si="171"/>
        <v/>
      </c>
      <c r="DQ82" s="49" t="str">
        <f t="shared" si="171"/>
        <v/>
      </c>
      <c r="DR82" s="49" t="str">
        <f t="shared" si="171"/>
        <v/>
      </c>
      <c r="DS82" s="49" t="str">
        <f t="shared" si="176"/>
        <v/>
      </c>
      <c r="DT82" s="49" t="str">
        <f t="shared" si="176"/>
        <v/>
      </c>
      <c r="DU82" s="49" t="str">
        <f t="shared" si="176"/>
        <v/>
      </c>
      <c r="DV82" s="49" t="str">
        <f t="shared" si="176"/>
        <v/>
      </c>
      <c r="DW82" s="49" t="str">
        <f t="shared" si="176"/>
        <v/>
      </c>
      <c r="DX82" s="49" t="str">
        <f t="shared" si="176"/>
        <v/>
      </c>
      <c r="DY82" s="49" t="str">
        <f t="shared" si="176"/>
        <v/>
      </c>
      <c r="DZ82" s="183" t="str">
        <f t="shared" si="167"/>
        <v/>
      </c>
      <c r="EA82" s="49" t="str">
        <f t="shared" si="169"/>
        <v/>
      </c>
      <c r="EB82" s="49" t="str">
        <f t="shared" si="169"/>
        <v/>
      </c>
      <c r="EC82" s="49" t="str">
        <f t="shared" si="169"/>
        <v/>
      </c>
      <c r="ED82" s="49" t="str">
        <f t="shared" si="169"/>
        <v/>
      </c>
      <c r="EE82" s="49" t="str">
        <f t="shared" si="169"/>
        <v/>
      </c>
      <c r="EF82" s="49" t="str">
        <f t="shared" si="169"/>
        <v/>
      </c>
      <c r="EG82" s="49" t="str">
        <f t="shared" si="169"/>
        <v/>
      </c>
      <c r="EH82" s="49" t="str">
        <f t="shared" si="169"/>
        <v/>
      </c>
      <c r="EI82" s="49" t="str">
        <f t="shared" si="169"/>
        <v/>
      </c>
      <c r="EJ82" s="49" t="str">
        <f t="shared" si="169"/>
        <v/>
      </c>
      <c r="EK82" s="49" t="str">
        <f t="shared" si="169"/>
        <v/>
      </c>
      <c r="EL82" s="49" t="str">
        <f t="shared" si="169"/>
        <v/>
      </c>
      <c r="EM82" s="49" t="str">
        <f t="shared" si="169"/>
        <v/>
      </c>
      <c r="EN82" s="49" t="str">
        <f t="shared" si="169"/>
        <v/>
      </c>
      <c r="EO82" s="49" t="str">
        <f t="shared" si="169"/>
        <v/>
      </c>
      <c r="EP82" s="49" t="str">
        <f t="shared" si="168"/>
        <v/>
      </c>
      <c r="EQ82" s="49" t="str">
        <f t="shared" si="168"/>
        <v/>
      </c>
      <c r="ER82" s="49" t="str">
        <f t="shared" si="168"/>
        <v/>
      </c>
      <c r="ES82" s="49" t="str">
        <f t="shared" si="168"/>
        <v/>
      </c>
      <c r="ET82" s="49" t="str">
        <f t="shared" si="177"/>
        <v/>
      </c>
      <c r="EU82" s="49" t="str">
        <f t="shared" si="177"/>
        <v/>
      </c>
      <c r="EV82" s="49" t="str">
        <f t="shared" si="177"/>
        <v/>
      </c>
      <c r="EW82" s="49" t="str">
        <f t="shared" si="177"/>
        <v/>
      </c>
      <c r="EX82" s="49" t="str">
        <f t="shared" si="177"/>
        <v/>
      </c>
      <c r="EY82" s="49" t="str">
        <f t="shared" si="177"/>
        <v/>
      </c>
      <c r="EZ82" s="49" t="str">
        <f t="shared" si="177"/>
        <v/>
      </c>
      <c r="FA82" s="49" t="str">
        <f t="shared" si="177"/>
        <v/>
      </c>
      <c r="FB82" s="49" t="str">
        <f t="shared" si="177"/>
        <v/>
      </c>
      <c r="FC82" s="49" t="str">
        <f t="shared" si="177"/>
        <v/>
      </c>
      <c r="FD82" s="49" t="str">
        <f t="shared" si="177"/>
        <v/>
      </c>
      <c r="FE82" s="49" t="str">
        <f t="shared" si="128"/>
        <v/>
      </c>
      <c r="FF82" s="49" t="str">
        <f t="shared" si="128"/>
        <v/>
      </c>
      <c r="FG82" s="49" t="str">
        <f t="shared" si="128"/>
        <v/>
      </c>
      <c r="FH82" s="49" t="str">
        <f t="shared" si="128"/>
        <v/>
      </c>
      <c r="FI82" s="49" t="str">
        <f t="shared" si="128"/>
        <v/>
      </c>
      <c r="FJ82" s="49" t="str">
        <f t="shared" si="128"/>
        <v/>
      </c>
      <c r="FK82" s="49" t="str">
        <f t="shared" si="128"/>
        <v/>
      </c>
      <c r="FL82" s="49" t="str">
        <f t="shared" si="128"/>
        <v/>
      </c>
      <c r="FM82" s="49" t="str">
        <f t="shared" si="128"/>
        <v/>
      </c>
      <c r="FN82" s="49" t="str">
        <f t="shared" si="128"/>
        <v/>
      </c>
      <c r="FO82" s="49" t="str">
        <f t="shared" si="128"/>
        <v/>
      </c>
      <c r="FP82" s="49" t="str">
        <f t="shared" si="128"/>
        <v/>
      </c>
      <c r="FQ82" s="49" t="str">
        <f t="shared" si="128"/>
        <v/>
      </c>
      <c r="FR82" s="49" t="str">
        <f t="shared" si="128"/>
        <v/>
      </c>
      <c r="FS82" s="49" t="str">
        <f t="shared" si="128"/>
        <v/>
      </c>
      <c r="FT82" s="49" t="str">
        <f t="shared" si="128"/>
        <v/>
      </c>
      <c r="FU82" s="49" t="str">
        <f t="shared" si="178"/>
        <v/>
      </c>
      <c r="FV82" s="49" t="str">
        <f t="shared" si="152"/>
        <v/>
      </c>
      <c r="FW82" s="49" t="str">
        <f t="shared" si="152"/>
        <v/>
      </c>
      <c r="FX82" s="49" t="str">
        <f t="shared" si="152"/>
        <v/>
      </c>
      <c r="FY82" s="49" t="str">
        <f t="shared" si="152"/>
        <v/>
      </c>
      <c r="FZ82" s="49" t="str">
        <f t="shared" si="152"/>
        <v/>
      </c>
      <c r="GA82" s="49" t="str">
        <f t="shared" si="152"/>
        <v/>
      </c>
      <c r="GB82" s="49" t="str">
        <f t="shared" si="152"/>
        <v/>
      </c>
      <c r="GC82" s="49" t="str">
        <f t="shared" si="139"/>
        <v/>
      </c>
      <c r="GD82" s="49" t="str">
        <f t="shared" si="139"/>
        <v/>
      </c>
      <c r="GE82" s="49" t="str">
        <f t="shared" si="139"/>
        <v/>
      </c>
      <c r="GF82" s="49" t="str">
        <f t="shared" si="139"/>
        <v/>
      </c>
      <c r="GG82" s="49" t="str">
        <f t="shared" si="139"/>
        <v/>
      </c>
      <c r="GH82" s="49" t="str">
        <f t="shared" si="139"/>
        <v/>
      </c>
      <c r="GI82" s="49" t="str">
        <f t="shared" si="139"/>
        <v/>
      </c>
      <c r="GJ82" s="49" t="str">
        <f t="shared" si="139"/>
        <v/>
      </c>
      <c r="GK82" s="49" t="str">
        <f t="shared" si="139"/>
        <v/>
      </c>
      <c r="GL82" s="49" t="str">
        <f t="shared" si="139"/>
        <v/>
      </c>
      <c r="GM82" s="49" t="str">
        <f t="shared" si="139"/>
        <v/>
      </c>
      <c r="GN82" s="49" t="str">
        <f t="shared" si="139"/>
        <v/>
      </c>
      <c r="GO82" s="49" t="str">
        <f t="shared" si="139"/>
        <v/>
      </c>
      <c r="GP82" s="49" t="str">
        <f t="shared" si="139"/>
        <v/>
      </c>
      <c r="GQ82" s="49" t="str">
        <f t="shared" si="139"/>
        <v/>
      </c>
      <c r="GR82" s="49" t="str">
        <f t="shared" si="139"/>
        <v/>
      </c>
      <c r="GS82" s="49" t="str">
        <f t="shared" si="140"/>
        <v/>
      </c>
      <c r="GT82" s="49" t="str">
        <f t="shared" si="140"/>
        <v/>
      </c>
      <c r="GU82" s="49" t="str">
        <f t="shared" si="140"/>
        <v/>
      </c>
      <c r="GV82" s="49" t="str">
        <f t="shared" si="140"/>
        <v/>
      </c>
      <c r="GW82" s="49" t="str">
        <f t="shared" si="140"/>
        <v/>
      </c>
      <c r="GX82" s="49" t="str">
        <f t="shared" si="140"/>
        <v/>
      </c>
      <c r="GY82" s="49" t="str">
        <f t="shared" si="140"/>
        <v/>
      </c>
      <c r="GZ82" s="49" t="str">
        <f t="shared" si="140"/>
        <v/>
      </c>
      <c r="HA82" s="49" t="str">
        <f t="shared" si="140"/>
        <v/>
      </c>
      <c r="HB82" s="49" t="str">
        <f t="shared" si="140"/>
        <v/>
      </c>
      <c r="HC82" s="49" t="str">
        <f t="shared" si="140"/>
        <v/>
      </c>
      <c r="HD82" s="49" t="str">
        <f t="shared" si="140"/>
        <v/>
      </c>
      <c r="HE82" s="49" t="str">
        <f t="shared" si="140"/>
        <v/>
      </c>
      <c r="HF82" s="49" t="str">
        <f t="shared" si="140"/>
        <v/>
      </c>
      <c r="HG82" s="49" t="str">
        <f t="shared" si="140"/>
        <v/>
      </c>
      <c r="HH82" s="49" t="str">
        <f t="shared" si="140"/>
        <v/>
      </c>
      <c r="HI82" s="49" t="str">
        <f t="shared" si="141"/>
        <v/>
      </c>
      <c r="HJ82" s="49" t="str">
        <f t="shared" si="141"/>
        <v/>
      </c>
      <c r="HK82" s="49" t="str">
        <f t="shared" si="141"/>
        <v/>
      </c>
      <c r="HL82" s="49" t="str">
        <f t="shared" si="141"/>
        <v/>
      </c>
      <c r="HM82" s="49" t="str">
        <f t="shared" si="111"/>
        <v/>
      </c>
      <c r="HN82" s="49" t="str">
        <f t="shared" si="111"/>
        <v/>
      </c>
      <c r="HO82" s="49" t="str">
        <f t="shared" si="111"/>
        <v/>
      </c>
      <c r="HP82" s="49" t="str">
        <f t="shared" si="77"/>
        <v/>
      </c>
      <c r="HQ82" s="49" t="str">
        <f t="shared" si="77"/>
        <v/>
      </c>
      <c r="HR82" s="49" t="str">
        <f t="shared" si="46"/>
        <v/>
      </c>
      <c r="HS82" s="49" t="str">
        <f t="shared" si="46"/>
        <v/>
      </c>
      <c r="HT82" s="49" t="str">
        <f t="shared" si="46"/>
        <v/>
      </c>
      <c r="HU82" s="49" t="str">
        <f t="shared" si="46"/>
        <v/>
      </c>
      <c r="HV82" s="49" t="str">
        <f t="shared" si="142"/>
        <v/>
      </c>
      <c r="HW82" s="169" t="e">
        <f t="shared" si="181"/>
        <v>#N/A</v>
      </c>
      <c r="HX82" s="169" t="e">
        <f t="shared" si="181"/>
        <v>#N/A</v>
      </c>
      <c r="HY82" s="169" t="e">
        <f t="shared" si="181"/>
        <v>#N/A</v>
      </c>
      <c r="HZ82" s="169" t="e">
        <f t="shared" si="181"/>
        <v>#N/A</v>
      </c>
      <c r="IA82" s="169" t="e">
        <f t="shared" si="180"/>
        <v>#N/A</v>
      </c>
      <c r="IB82" s="169" t="e">
        <f t="shared" si="180"/>
        <v>#N/A</v>
      </c>
      <c r="IC82" s="169" t="e">
        <f t="shared" si="180"/>
        <v>#N/A</v>
      </c>
      <c r="ID82" s="169" t="e">
        <f t="shared" si="180"/>
        <v>#N/A</v>
      </c>
      <c r="IE82" s="169" t="e">
        <f t="shared" si="180"/>
        <v>#N/A</v>
      </c>
      <c r="IF82" s="169" t="e">
        <f t="shared" si="180"/>
        <v>#N/A</v>
      </c>
      <c r="IG82" s="169" t="e">
        <f t="shared" si="180"/>
        <v>#N/A</v>
      </c>
      <c r="IH82" s="169" t="e">
        <f t="shared" si="180"/>
        <v>#N/A</v>
      </c>
      <c r="II82" s="169" t="e">
        <f t="shared" si="180"/>
        <v>#N/A</v>
      </c>
      <c r="IJ82" s="169" t="e">
        <f t="shared" si="180"/>
        <v>#N/A</v>
      </c>
      <c r="IK82" s="169" t="e">
        <f t="shared" si="180"/>
        <v>#N/A</v>
      </c>
      <c r="IL82" s="169" t="e">
        <f t="shared" si="180"/>
        <v>#N/A</v>
      </c>
      <c r="IM82" s="169" t="e">
        <f t="shared" si="180"/>
        <v>#N/A</v>
      </c>
      <c r="IN82" s="169" t="e">
        <f t="shared" si="180"/>
        <v>#N/A</v>
      </c>
      <c r="IO82" s="169" t="e">
        <f t="shared" si="180"/>
        <v>#N/A</v>
      </c>
      <c r="IP82" s="169" t="e">
        <f t="shared" si="143"/>
        <v>#N/A</v>
      </c>
      <c r="IQ82" s="169" t="e">
        <f t="shared" si="143"/>
        <v>#N/A</v>
      </c>
      <c r="IR82" s="169" t="e">
        <f t="shared" si="143"/>
        <v>#N/A</v>
      </c>
      <c r="IS82" s="169" t="e">
        <f t="shared" si="143"/>
        <v>#N/A</v>
      </c>
      <c r="IT82" s="169" t="e">
        <f t="shared" si="143"/>
        <v>#N/A</v>
      </c>
      <c r="IU82" s="169" t="e">
        <f t="shared" si="143"/>
        <v>#N/A</v>
      </c>
      <c r="IV82" s="169" t="e">
        <f t="shared" si="143"/>
        <v>#N/A</v>
      </c>
      <c r="IW82" s="169" t="e">
        <f t="shared" si="143"/>
        <v>#N/A</v>
      </c>
      <c r="IX82" s="169" t="e">
        <f t="shared" si="143"/>
        <v>#N/A</v>
      </c>
      <c r="IY82" s="169" t="e">
        <f t="shared" si="143"/>
        <v>#N/A</v>
      </c>
      <c r="IZ82" s="169" t="e">
        <f t="shared" si="143"/>
        <v>#N/A</v>
      </c>
      <c r="JA82" s="169" t="e">
        <f t="shared" si="143"/>
        <v>#N/A</v>
      </c>
      <c r="JB82" s="169" t="e">
        <f t="shared" si="143"/>
        <v>#N/A</v>
      </c>
      <c r="JC82" s="169" t="e">
        <f t="shared" si="143"/>
        <v>#N/A</v>
      </c>
      <c r="JD82" s="169" t="e">
        <f t="shared" si="143"/>
        <v>#N/A</v>
      </c>
      <c r="JE82" s="169" t="e">
        <f t="shared" si="153"/>
        <v>#N/A</v>
      </c>
      <c r="JF82" s="169" t="e">
        <f t="shared" si="153"/>
        <v>#N/A</v>
      </c>
      <c r="JG82" s="169" t="e">
        <f t="shared" si="153"/>
        <v>#N/A</v>
      </c>
      <c r="JH82" s="169" t="e">
        <f t="shared" si="153"/>
        <v>#N/A</v>
      </c>
      <c r="JI82" s="169" t="e">
        <f t="shared" si="153"/>
        <v>#N/A</v>
      </c>
      <c r="JJ82" s="169" t="e">
        <f t="shared" si="153"/>
        <v>#N/A</v>
      </c>
      <c r="JK82" s="169" t="e">
        <f t="shared" si="153"/>
        <v>#N/A</v>
      </c>
      <c r="JL82" s="169" t="e">
        <f t="shared" si="153"/>
        <v>#N/A</v>
      </c>
      <c r="JM82" s="169" t="e">
        <f t="shared" si="153"/>
        <v>#N/A</v>
      </c>
      <c r="JN82" s="169" t="e">
        <f t="shared" si="153"/>
        <v>#N/A</v>
      </c>
      <c r="JO82" s="169" t="e">
        <f t="shared" si="153"/>
        <v>#N/A</v>
      </c>
      <c r="JP82" s="169" t="e">
        <f t="shared" si="153"/>
        <v>#N/A</v>
      </c>
      <c r="JQ82" s="169" t="e">
        <f t="shared" si="153"/>
        <v>#N/A</v>
      </c>
      <c r="JR82" s="169" t="e">
        <f t="shared" si="153"/>
        <v>#N/A</v>
      </c>
      <c r="JS82" s="169" t="e">
        <f t="shared" si="153"/>
        <v>#N/A</v>
      </c>
      <c r="JT82" s="169" t="e">
        <f t="shared" si="144"/>
        <v>#N/A</v>
      </c>
      <c r="JU82" s="169" t="e">
        <f t="shared" si="144"/>
        <v>#N/A</v>
      </c>
      <c r="JV82" s="169" t="e">
        <f t="shared" si="144"/>
        <v>#N/A</v>
      </c>
      <c r="JW82" s="169" t="e">
        <f t="shared" si="144"/>
        <v>#N/A</v>
      </c>
      <c r="JX82" s="169" t="e">
        <f t="shared" si="144"/>
        <v>#N/A</v>
      </c>
      <c r="JY82" s="169" t="e">
        <f t="shared" si="144"/>
        <v>#N/A</v>
      </c>
      <c r="JZ82" s="169" t="e">
        <f t="shared" si="144"/>
        <v>#N/A</v>
      </c>
      <c r="KA82" s="169" t="e">
        <f t="shared" si="144"/>
        <v>#N/A</v>
      </c>
      <c r="KB82" s="169" t="e">
        <f t="shared" si="144"/>
        <v>#N/A</v>
      </c>
      <c r="KC82" s="169" t="e">
        <f t="shared" si="144"/>
        <v>#N/A</v>
      </c>
      <c r="KD82" s="169" t="e">
        <f t="shared" si="144"/>
        <v>#N/A</v>
      </c>
      <c r="KE82" s="169" t="e">
        <f t="shared" si="144"/>
        <v>#N/A</v>
      </c>
      <c r="KF82" s="169" t="e">
        <f t="shared" si="144"/>
        <v>#N/A</v>
      </c>
      <c r="KG82" s="169" t="e">
        <f t="shared" si="144"/>
        <v>#N/A</v>
      </c>
      <c r="KH82" s="169" t="e">
        <f t="shared" si="144"/>
        <v>#N/A</v>
      </c>
      <c r="KI82" s="169" t="e">
        <f t="shared" si="144"/>
        <v>#N/A</v>
      </c>
      <c r="KJ82" s="169" t="e">
        <f t="shared" si="154"/>
        <v>#N/A</v>
      </c>
      <c r="KK82" s="169" t="e">
        <f t="shared" si="154"/>
        <v>#N/A</v>
      </c>
      <c r="KL82" s="169" t="e">
        <f t="shared" si="154"/>
        <v>#N/A</v>
      </c>
      <c r="KM82" s="169" t="e">
        <f t="shared" si="154"/>
        <v>#N/A</v>
      </c>
      <c r="KN82" s="169" t="e">
        <f t="shared" si="154"/>
        <v>#N/A</v>
      </c>
      <c r="KO82" s="169" t="e">
        <f t="shared" si="154"/>
        <v>#N/A</v>
      </c>
      <c r="KP82" s="169" t="e">
        <f t="shared" si="154"/>
        <v>#N/A</v>
      </c>
      <c r="KQ82" s="169" t="e">
        <f t="shared" si="154"/>
        <v>#N/A</v>
      </c>
      <c r="KR82" s="169" t="e">
        <f t="shared" si="154"/>
        <v>#N/A</v>
      </c>
      <c r="KS82" s="169" t="e">
        <f t="shared" si="154"/>
        <v>#N/A</v>
      </c>
      <c r="KT82" s="169" t="e">
        <f t="shared" si="154"/>
        <v>#N/A</v>
      </c>
      <c r="KU82" s="169" t="e">
        <f t="shared" si="154"/>
        <v>#N/A</v>
      </c>
      <c r="KV82" s="169" t="e">
        <f t="shared" si="154"/>
        <v>#N/A</v>
      </c>
      <c r="KW82" s="169" t="e">
        <f t="shared" si="154"/>
        <v>#N/A</v>
      </c>
      <c r="KX82" s="169" t="e">
        <f t="shared" si="154"/>
        <v>#N/A</v>
      </c>
      <c r="KY82" s="169" t="e">
        <f t="shared" si="154"/>
        <v>#N/A</v>
      </c>
      <c r="KZ82" s="169" t="e">
        <f t="shared" si="145"/>
        <v>#N/A</v>
      </c>
      <c r="LA82" s="169" t="e">
        <f t="shared" si="145"/>
        <v>#N/A</v>
      </c>
      <c r="LB82" s="169" t="e">
        <f t="shared" si="145"/>
        <v>#N/A</v>
      </c>
      <c r="LC82" s="169" t="e">
        <f t="shared" si="145"/>
        <v>#N/A</v>
      </c>
      <c r="LD82" s="169" t="e">
        <f t="shared" si="145"/>
        <v>#N/A</v>
      </c>
      <c r="LE82" s="169" t="e">
        <f t="shared" si="145"/>
        <v>#N/A</v>
      </c>
      <c r="LF82" s="169" t="e">
        <f t="shared" si="145"/>
        <v>#N/A</v>
      </c>
      <c r="LG82" s="169" t="e">
        <f t="shared" si="145"/>
        <v>#N/A</v>
      </c>
      <c r="LH82" s="169" t="e">
        <f t="shared" si="145"/>
        <v>#N/A</v>
      </c>
      <c r="LI82" s="169" t="e">
        <f t="shared" si="145"/>
        <v>#N/A</v>
      </c>
      <c r="LJ82" s="169" t="e">
        <f t="shared" si="145"/>
        <v>#N/A</v>
      </c>
      <c r="LK82" s="169" t="e">
        <f t="shared" si="145"/>
        <v>#N/A</v>
      </c>
      <c r="LL82" s="169" t="e">
        <f t="shared" si="145"/>
        <v>#N/A</v>
      </c>
      <c r="LM82" s="169" t="e">
        <f t="shared" si="145"/>
        <v>#N/A</v>
      </c>
      <c r="LN82" s="169" t="e">
        <f t="shared" si="145"/>
        <v>#N/A</v>
      </c>
      <c r="LO82" s="169" t="e">
        <f t="shared" si="155"/>
        <v>#N/A</v>
      </c>
      <c r="LP82" s="169" t="e">
        <f t="shared" si="155"/>
        <v>#N/A</v>
      </c>
      <c r="LQ82" s="169" t="e">
        <f t="shared" si="156"/>
        <v>#N/A</v>
      </c>
      <c r="LR82" s="169" t="e">
        <f t="shared" si="156"/>
        <v>#N/A</v>
      </c>
      <c r="LS82" s="169" t="e">
        <f t="shared" si="156"/>
        <v>#N/A</v>
      </c>
      <c r="LT82" s="169" t="e">
        <f t="shared" si="156"/>
        <v>#N/A</v>
      </c>
      <c r="LU82" s="169" t="e">
        <f t="shared" si="156"/>
        <v>#N/A</v>
      </c>
      <c r="LV82" s="169" t="e">
        <f t="shared" si="156"/>
        <v>#N/A</v>
      </c>
      <c r="LW82" s="169" t="e">
        <f t="shared" si="156"/>
        <v>#N/A</v>
      </c>
      <c r="LX82" s="169" t="e">
        <f t="shared" si="156"/>
        <v>#N/A</v>
      </c>
      <c r="LY82" s="169" t="e">
        <f t="shared" si="156"/>
        <v>#N/A</v>
      </c>
      <c r="LZ82" s="169" t="e">
        <f t="shared" si="156"/>
        <v>#N/A</v>
      </c>
      <c r="MA82" s="169" t="e">
        <f t="shared" si="156"/>
        <v>#N/A</v>
      </c>
      <c r="MB82" s="169" t="e">
        <f t="shared" si="156"/>
        <v>#N/A</v>
      </c>
      <c r="MC82" s="169" t="e">
        <f t="shared" si="156"/>
        <v>#N/A</v>
      </c>
      <c r="MD82" s="169" t="e">
        <f t="shared" si="156"/>
        <v>#N/A</v>
      </c>
      <c r="ME82" s="169" t="e">
        <f t="shared" si="156"/>
        <v>#N/A</v>
      </c>
      <c r="MF82" s="169" t="e">
        <f t="shared" si="146"/>
        <v>#N/A</v>
      </c>
      <c r="MG82" s="169" t="e">
        <f t="shared" si="146"/>
        <v>#N/A</v>
      </c>
      <c r="MH82" s="169" t="e">
        <f t="shared" si="146"/>
        <v>#N/A</v>
      </c>
      <c r="MI82" s="169" t="e">
        <f t="shared" si="146"/>
        <v>#N/A</v>
      </c>
      <c r="MJ82" s="169" t="e">
        <f t="shared" si="146"/>
        <v>#N/A</v>
      </c>
      <c r="MK82" s="169" t="e">
        <f t="shared" si="146"/>
        <v>#N/A</v>
      </c>
      <c r="ML82" s="169" t="e">
        <f t="shared" si="146"/>
        <v>#N/A</v>
      </c>
      <c r="MM82" s="169" t="e">
        <f t="shared" si="146"/>
        <v>#N/A</v>
      </c>
      <c r="MN82" s="169" t="e">
        <f t="shared" si="146"/>
        <v>#N/A</v>
      </c>
      <c r="MO82" s="169" t="e">
        <f t="shared" si="146"/>
        <v>#N/A</v>
      </c>
      <c r="MP82" s="169" t="e">
        <f t="shared" si="146"/>
        <v>#N/A</v>
      </c>
      <c r="MQ82" s="169" t="e">
        <f t="shared" si="146"/>
        <v>#N/A</v>
      </c>
      <c r="MR82" s="169" t="e">
        <f t="shared" si="146"/>
        <v>#N/A</v>
      </c>
      <c r="MS82" s="169" t="e">
        <f t="shared" si="146"/>
        <v>#N/A</v>
      </c>
      <c r="MT82" s="169" t="e">
        <f t="shared" si="146"/>
        <v>#N/A</v>
      </c>
      <c r="MU82" s="169" t="e">
        <f t="shared" si="146"/>
        <v>#N/A</v>
      </c>
      <c r="MV82" s="169" t="e">
        <f t="shared" si="157"/>
        <v>#N/A</v>
      </c>
      <c r="MW82" s="169" t="e">
        <f t="shared" si="157"/>
        <v>#N/A</v>
      </c>
      <c r="MX82" s="169" t="e">
        <f t="shared" si="157"/>
        <v>#N/A</v>
      </c>
      <c r="MY82" s="169" t="e">
        <f t="shared" si="157"/>
        <v>#N/A</v>
      </c>
      <c r="MZ82" s="169" t="e">
        <f t="shared" si="157"/>
        <v>#N/A</v>
      </c>
      <c r="NA82" s="169" t="e">
        <f t="shared" si="157"/>
        <v>#N/A</v>
      </c>
      <c r="NB82" s="169" t="e">
        <f t="shared" si="157"/>
        <v>#N/A</v>
      </c>
      <c r="NC82" s="169" t="e">
        <f t="shared" si="157"/>
        <v>#N/A</v>
      </c>
      <c r="ND82" s="169" t="e">
        <f t="shared" si="157"/>
        <v>#N/A</v>
      </c>
      <c r="NE82" s="169" t="e">
        <f t="shared" si="157"/>
        <v>#N/A</v>
      </c>
      <c r="NF82" s="169" t="e">
        <f t="shared" si="157"/>
        <v>#N/A</v>
      </c>
      <c r="NG82" s="169" t="e">
        <f t="shared" si="157"/>
        <v>#N/A</v>
      </c>
      <c r="NH82" s="169" t="e">
        <f t="shared" si="157"/>
        <v>#N/A</v>
      </c>
      <c r="NI82" s="169" t="e">
        <f t="shared" si="157"/>
        <v>#N/A</v>
      </c>
      <c r="NJ82" s="169" t="e">
        <f t="shared" si="157"/>
        <v>#N/A</v>
      </c>
      <c r="NK82" s="169" t="e">
        <f t="shared" si="157"/>
        <v>#N/A</v>
      </c>
      <c r="NL82" s="169" t="e">
        <f t="shared" si="147"/>
        <v>#N/A</v>
      </c>
      <c r="NM82" s="169" t="e">
        <f t="shared" si="147"/>
        <v>#N/A</v>
      </c>
      <c r="NN82" s="169" t="e">
        <f t="shared" si="147"/>
        <v>#N/A</v>
      </c>
      <c r="NO82" s="169" t="e">
        <f t="shared" si="147"/>
        <v>#N/A</v>
      </c>
      <c r="NP82" s="169" t="e">
        <f t="shared" si="147"/>
        <v>#N/A</v>
      </c>
      <c r="NQ82" s="169" t="e">
        <f t="shared" si="147"/>
        <v>#N/A</v>
      </c>
      <c r="NR82" s="169" t="e">
        <f t="shared" si="147"/>
        <v>#N/A</v>
      </c>
      <c r="NS82" s="169" t="e">
        <f t="shared" si="147"/>
        <v>#N/A</v>
      </c>
      <c r="NT82" s="169" t="e">
        <f t="shared" si="147"/>
        <v>#N/A</v>
      </c>
      <c r="NU82" s="169" t="e">
        <f t="shared" si="147"/>
        <v>#N/A</v>
      </c>
      <c r="NV82" s="169" t="e">
        <f t="shared" si="147"/>
        <v>#N/A</v>
      </c>
      <c r="NW82" s="169" t="e">
        <f t="shared" si="147"/>
        <v>#N/A</v>
      </c>
      <c r="NX82" s="169" t="e">
        <f t="shared" si="147"/>
        <v>#N/A</v>
      </c>
      <c r="NY82" s="169" t="e">
        <f t="shared" si="147"/>
        <v>#N/A</v>
      </c>
      <c r="NZ82" s="169" t="e">
        <f t="shared" si="147"/>
        <v>#N/A</v>
      </c>
      <c r="OA82" s="169" t="e">
        <f t="shared" si="158"/>
        <v>#N/A</v>
      </c>
      <c r="OB82" s="169" t="e">
        <f t="shared" si="158"/>
        <v>#N/A</v>
      </c>
      <c r="OC82" s="169" t="e">
        <f t="shared" si="159"/>
        <v>#N/A</v>
      </c>
      <c r="OD82" s="169" t="e">
        <f t="shared" si="159"/>
        <v>#N/A</v>
      </c>
      <c r="OE82" s="169" t="e">
        <f t="shared" si="159"/>
        <v>#N/A</v>
      </c>
      <c r="OF82" s="169" t="e">
        <f t="shared" si="159"/>
        <v>#N/A</v>
      </c>
      <c r="OG82" s="169" t="e">
        <f t="shared" si="159"/>
        <v>#N/A</v>
      </c>
      <c r="OH82" s="169" t="e">
        <f t="shared" si="159"/>
        <v>#N/A</v>
      </c>
      <c r="OI82" s="169" t="e">
        <f t="shared" si="159"/>
        <v>#N/A</v>
      </c>
      <c r="OJ82" s="169" t="e">
        <f t="shared" si="159"/>
        <v>#N/A</v>
      </c>
      <c r="OK82" s="169" t="e">
        <f t="shared" si="159"/>
        <v>#N/A</v>
      </c>
      <c r="OL82" s="169" t="e">
        <f t="shared" si="159"/>
        <v>#N/A</v>
      </c>
      <c r="OM82" s="169" t="e">
        <f t="shared" si="159"/>
        <v>#N/A</v>
      </c>
      <c r="ON82" s="169" t="e">
        <f t="shared" si="159"/>
        <v>#N/A</v>
      </c>
      <c r="OO82" s="169" t="e">
        <f t="shared" si="159"/>
        <v>#N/A</v>
      </c>
      <c r="OP82" s="169" t="e">
        <f t="shared" si="159"/>
        <v>#N/A</v>
      </c>
      <c r="OQ82" s="169" t="e">
        <f t="shared" si="159"/>
        <v>#N/A</v>
      </c>
      <c r="OR82" s="169" t="e">
        <f t="shared" si="148"/>
        <v>#N/A</v>
      </c>
      <c r="OS82" s="169" t="e">
        <f t="shared" si="148"/>
        <v>#N/A</v>
      </c>
      <c r="OT82" s="169" t="e">
        <f t="shared" si="148"/>
        <v>#N/A</v>
      </c>
      <c r="OU82" s="169" t="e">
        <f t="shared" si="148"/>
        <v>#N/A</v>
      </c>
      <c r="OV82" s="169" t="e">
        <f t="shared" si="148"/>
        <v>#N/A</v>
      </c>
      <c r="OW82" s="169" t="e">
        <f t="shared" si="148"/>
        <v>#N/A</v>
      </c>
      <c r="OX82" s="169" t="e">
        <f t="shared" si="148"/>
        <v>#N/A</v>
      </c>
      <c r="OY82" s="169" t="e">
        <f t="shared" si="148"/>
        <v>#N/A</v>
      </c>
      <c r="OZ82" s="169" t="e">
        <f t="shared" si="148"/>
        <v>#N/A</v>
      </c>
      <c r="PA82" s="169" t="e">
        <f t="shared" si="148"/>
        <v>#N/A</v>
      </c>
      <c r="PB82" s="169" t="e">
        <f t="shared" si="148"/>
        <v>#N/A</v>
      </c>
      <c r="PC82" s="169" t="e">
        <f t="shared" si="148"/>
        <v>#N/A</v>
      </c>
      <c r="PD82" s="169" t="e">
        <f t="shared" si="148"/>
        <v>#N/A</v>
      </c>
      <c r="PE82" s="169" t="e">
        <f t="shared" si="148"/>
        <v>#N/A</v>
      </c>
      <c r="PF82" s="169" t="e">
        <f t="shared" si="148"/>
        <v>#N/A</v>
      </c>
      <c r="PG82" s="169" t="e">
        <f t="shared" si="148"/>
        <v>#N/A</v>
      </c>
      <c r="PH82" s="169" t="e">
        <f t="shared" si="160"/>
        <v>#N/A</v>
      </c>
      <c r="PI82" s="169" t="e">
        <f t="shared" si="160"/>
        <v>#N/A</v>
      </c>
      <c r="PJ82" s="169" t="e">
        <f t="shared" si="160"/>
        <v>#N/A</v>
      </c>
      <c r="PK82" s="169" t="e">
        <f t="shared" si="160"/>
        <v>#N/A</v>
      </c>
      <c r="PL82" s="169" t="e">
        <f t="shared" si="160"/>
        <v>#N/A</v>
      </c>
      <c r="PM82" s="169" t="e">
        <f t="shared" si="160"/>
        <v>#N/A</v>
      </c>
      <c r="PN82" s="169" t="e">
        <f t="shared" si="160"/>
        <v>#N/A</v>
      </c>
      <c r="PO82" s="169" t="e">
        <f t="shared" si="160"/>
        <v>#N/A</v>
      </c>
    </row>
    <row r="83" spans="1:431" hidden="1" x14ac:dyDescent="0.75">
      <c r="A83" s="390"/>
      <c r="B83" s="396" t="str">
        <f>IF($R83="","",ROUND(_xlfn.NORM.INV(ABS(VLOOKUP($T$1,VLookups!$A$43:$B$44,2,FALSE)-B$2),$N83,$R83),0))</f>
        <v/>
      </c>
      <c r="C83" s="403" t="str">
        <f t="shared" si="161"/>
        <v/>
      </c>
      <c r="D83" s="404" t="str">
        <f t="shared" si="162"/>
        <v/>
      </c>
      <c r="E83" s="109"/>
      <c r="F83" s="117"/>
      <c r="G83" s="122" t="str">
        <f t="shared" si="163"/>
        <v/>
      </c>
      <c r="H83" s="95"/>
      <c r="I83" s="122" t="str">
        <f t="shared" si="164"/>
        <v/>
      </c>
      <c r="J83" s="117"/>
      <c r="K83" s="110"/>
      <c r="L83" s="124" t="str">
        <f t="shared" si="149"/>
        <v/>
      </c>
      <c r="M83" s="124" t="str">
        <f t="shared" si="150"/>
        <v/>
      </c>
      <c r="N83" s="73" t="str">
        <f t="shared" si="165"/>
        <v/>
      </c>
      <c r="O83" s="23"/>
      <c r="P83" s="57"/>
      <c r="Q83" s="280"/>
      <c r="R83" s="74" t="str">
        <f>IF(AND(G83&gt;0,H83&gt;0,I83&gt;0),IF(ISBLANK(Q83),IF(ISBLANK(O83),"",(I83-G83)*VLOOKUP(O83,VLookups!$A$4:$B$13,2,FALSE)),Q83),"")</f>
        <v/>
      </c>
      <c r="S83" s="75" t="str">
        <f t="shared" si="151"/>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6"/>
        <v/>
      </c>
      <c r="AD83" s="49" t="str">
        <f t="shared" si="179"/>
        <v/>
      </c>
      <c r="AE83" s="49" t="str">
        <f t="shared" si="179"/>
        <v/>
      </c>
      <c r="AF83" s="49" t="str">
        <f t="shared" si="179"/>
        <v/>
      </c>
      <c r="AG83" s="49" t="str">
        <f t="shared" si="179"/>
        <v/>
      </c>
      <c r="AH83" s="49" t="str">
        <f t="shared" si="179"/>
        <v/>
      </c>
      <c r="AI83" s="49" t="str">
        <f t="shared" si="179"/>
        <v/>
      </c>
      <c r="AJ83" s="49" t="str">
        <f t="shared" si="179"/>
        <v/>
      </c>
      <c r="AK83" s="49" t="str">
        <f t="shared" si="179"/>
        <v/>
      </c>
      <c r="AL83" s="49" t="str">
        <f t="shared" si="179"/>
        <v/>
      </c>
      <c r="AM83" s="49" t="str">
        <f t="shared" si="179"/>
        <v/>
      </c>
      <c r="AN83" s="49" t="str">
        <f t="shared" si="179"/>
        <v/>
      </c>
      <c r="AO83" s="49" t="str">
        <f t="shared" si="179"/>
        <v/>
      </c>
      <c r="AP83" s="49" t="str">
        <f t="shared" si="179"/>
        <v/>
      </c>
      <c r="AQ83" s="49" t="str">
        <f t="shared" si="179"/>
        <v/>
      </c>
      <c r="AR83" s="49" t="str">
        <f t="shared" si="179"/>
        <v/>
      </c>
      <c r="AS83" s="49" t="str">
        <f t="shared" si="179"/>
        <v/>
      </c>
      <c r="AT83" s="49" t="str">
        <f t="shared" si="173"/>
        <v/>
      </c>
      <c r="AU83" s="49" t="str">
        <f t="shared" si="173"/>
        <v/>
      </c>
      <c r="AV83" s="49" t="str">
        <f t="shared" si="173"/>
        <v/>
      </c>
      <c r="AW83" s="49" t="str">
        <f t="shared" si="173"/>
        <v/>
      </c>
      <c r="AX83" s="49" t="str">
        <f t="shared" si="173"/>
        <v/>
      </c>
      <c r="AY83" s="49" t="str">
        <f t="shared" si="173"/>
        <v/>
      </c>
      <c r="AZ83" s="49" t="str">
        <f t="shared" si="173"/>
        <v/>
      </c>
      <c r="BA83" s="49" t="str">
        <f t="shared" si="173"/>
        <v/>
      </c>
      <c r="BB83" s="49" t="str">
        <f t="shared" si="173"/>
        <v/>
      </c>
      <c r="BC83" s="49" t="str">
        <f t="shared" si="173"/>
        <v/>
      </c>
      <c r="BD83" s="49" t="str">
        <f t="shared" si="173"/>
        <v/>
      </c>
      <c r="BE83" s="49" t="str">
        <f t="shared" si="173"/>
        <v/>
      </c>
      <c r="BF83" s="49" t="str">
        <f t="shared" si="173"/>
        <v/>
      </c>
      <c r="BG83" s="49" t="str">
        <f t="shared" si="173"/>
        <v/>
      </c>
      <c r="BH83" s="49" t="str">
        <f t="shared" si="173"/>
        <v/>
      </c>
      <c r="BI83" s="49" t="str">
        <f t="shared" si="174"/>
        <v/>
      </c>
      <c r="BJ83" s="49" t="str">
        <f t="shared" si="174"/>
        <v/>
      </c>
      <c r="BK83" s="49" t="str">
        <f t="shared" si="174"/>
        <v/>
      </c>
      <c r="BL83" s="49" t="str">
        <f t="shared" si="174"/>
        <v/>
      </c>
      <c r="BM83" s="49" t="str">
        <f t="shared" si="174"/>
        <v/>
      </c>
      <c r="BN83" s="49" t="str">
        <f t="shared" si="174"/>
        <v/>
      </c>
      <c r="BO83" s="49" t="str">
        <f t="shared" si="174"/>
        <v/>
      </c>
      <c r="BP83" s="49" t="str">
        <f t="shared" si="174"/>
        <v/>
      </c>
      <c r="BQ83" s="49" t="str">
        <f t="shared" si="174"/>
        <v/>
      </c>
      <c r="BR83" s="49" t="str">
        <f t="shared" si="174"/>
        <v/>
      </c>
      <c r="BS83" s="49" t="str">
        <f t="shared" si="174"/>
        <v/>
      </c>
      <c r="BT83" s="49" t="str">
        <f t="shared" si="174"/>
        <v/>
      </c>
      <c r="BU83" s="49" t="str">
        <f t="shared" si="174"/>
        <v/>
      </c>
      <c r="BV83" s="49" t="str">
        <f t="shared" si="174"/>
        <v/>
      </c>
      <c r="BW83" s="49" t="str">
        <f t="shared" si="174"/>
        <v/>
      </c>
      <c r="BX83" s="49" t="str">
        <f t="shared" si="174"/>
        <v/>
      </c>
      <c r="BY83" s="49" t="str">
        <f t="shared" si="170"/>
        <v/>
      </c>
      <c r="BZ83" s="49" t="str">
        <f t="shared" si="170"/>
        <v/>
      </c>
      <c r="CA83" s="49" t="str">
        <f t="shared" si="170"/>
        <v/>
      </c>
      <c r="CB83" s="49" t="str">
        <f t="shared" si="170"/>
        <v/>
      </c>
      <c r="CC83" s="49" t="str">
        <f t="shared" si="170"/>
        <v/>
      </c>
      <c r="CD83" s="49" t="str">
        <f t="shared" si="170"/>
        <v/>
      </c>
      <c r="CE83" s="49" t="str">
        <f t="shared" si="170"/>
        <v/>
      </c>
      <c r="CF83" s="49" t="str">
        <f t="shared" si="170"/>
        <v/>
      </c>
      <c r="CG83" s="49" t="str">
        <f t="shared" si="170"/>
        <v/>
      </c>
      <c r="CH83" s="49" t="str">
        <f t="shared" si="170"/>
        <v/>
      </c>
      <c r="CI83" s="49" t="str">
        <f t="shared" si="170"/>
        <v/>
      </c>
      <c r="CJ83" s="49" t="str">
        <f t="shared" si="170"/>
        <v/>
      </c>
      <c r="CK83" s="49" t="str">
        <f t="shared" si="170"/>
        <v/>
      </c>
      <c r="CL83" s="49" t="str">
        <f t="shared" si="170"/>
        <v/>
      </c>
      <c r="CM83" s="49" t="str">
        <f t="shared" si="170"/>
        <v/>
      </c>
      <c r="CN83" s="49" t="str">
        <f t="shared" si="175"/>
        <v/>
      </c>
      <c r="CO83" s="49" t="str">
        <f t="shared" si="175"/>
        <v/>
      </c>
      <c r="CP83" s="49" t="str">
        <f t="shared" si="175"/>
        <v/>
      </c>
      <c r="CQ83" s="49" t="str">
        <f t="shared" si="175"/>
        <v/>
      </c>
      <c r="CR83" s="49" t="str">
        <f t="shared" si="175"/>
        <v/>
      </c>
      <c r="CS83" s="49" t="str">
        <f t="shared" si="175"/>
        <v/>
      </c>
      <c r="CT83" s="49" t="str">
        <f t="shared" si="175"/>
        <v/>
      </c>
      <c r="CU83" s="49" t="str">
        <f t="shared" si="175"/>
        <v/>
      </c>
      <c r="CV83" s="49" t="str">
        <f t="shared" si="175"/>
        <v/>
      </c>
      <c r="CW83" s="49" t="str">
        <f t="shared" si="175"/>
        <v/>
      </c>
      <c r="CX83" s="49" t="str">
        <f t="shared" si="175"/>
        <v/>
      </c>
      <c r="CY83" s="49" t="str">
        <f t="shared" si="175"/>
        <v/>
      </c>
      <c r="CZ83" s="49" t="str">
        <f t="shared" si="175"/>
        <v/>
      </c>
      <c r="DA83" s="49" t="str">
        <f t="shared" si="175"/>
        <v/>
      </c>
      <c r="DB83" s="49" t="str">
        <f t="shared" si="175"/>
        <v/>
      </c>
      <c r="DC83" s="49" t="str">
        <f t="shared" si="175"/>
        <v/>
      </c>
      <c r="DD83" s="49" t="str">
        <f t="shared" si="171"/>
        <v/>
      </c>
      <c r="DE83" s="49" t="str">
        <f t="shared" si="171"/>
        <v/>
      </c>
      <c r="DF83" s="49" t="str">
        <f t="shared" si="171"/>
        <v/>
      </c>
      <c r="DG83" s="49" t="str">
        <f t="shared" si="171"/>
        <v/>
      </c>
      <c r="DH83" s="49" t="str">
        <f t="shared" si="171"/>
        <v/>
      </c>
      <c r="DI83" s="49" t="str">
        <f t="shared" si="171"/>
        <v/>
      </c>
      <c r="DJ83" s="49" t="str">
        <f t="shared" si="171"/>
        <v/>
      </c>
      <c r="DK83" s="49" t="str">
        <f t="shared" si="171"/>
        <v/>
      </c>
      <c r="DL83" s="49" t="str">
        <f t="shared" si="171"/>
        <v/>
      </c>
      <c r="DM83" s="49" t="str">
        <f t="shared" si="171"/>
        <v/>
      </c>
      <c r="DN83" s="49" t="str">
        <f t="shared" si="171"/>
        <v/>
      </c>
      <c r="DO83" s="49" t="str">
        <f t="shared" si="171"/>
        <v/>
      </c>
      <c r="DP83" s="49" t="str">
        <f t="shared" si="171"/>
        <v/>
      </c>
      <c r="DQ83" s="49" t="str">
        <f t="shared" si="171"/>
        <v/>
      </c>
      <c r="DR83" s="49" t="str">
        <f t="shared" si="171"/>
        <v/>
      </c>
      <c r="DS83" s="49" t="str">
        <f t="shared" si="176"/>
        <v/>
      </c>
      <c r="DT83" s="49" t="str">
        <f t="shared" si="176"/>
        <v/>
      </c>
      <c r="DU83" s="49" t="str">
        <f t="shared" si="176"/>
        <v/>
      </c>
      <c r="DV83" s="49" t="str">
        <f t="shared" si="176"/>
        <v/>
      </c>
      <c r="DW83" s="49" t="str">
        <f t="shared" si="176"/>
        <v/>
      </c>
      <c r="DX83" s="49" t="str">
        <f t="shared" si="176"/>
        <v/>
      </c>
      <c r="DY83" s="49" t="str">
        <f t="shared" si="176"/>
        <v/>
      </c>
      <c r="DZ83" s="183" t="str">
        <f t="shared" si="167"/>
        <v/>
      </c>
      <c r="EA83" s="49" t="str">
        <f t="shared" si="169"/>
        <v/>
      </c>
      <c r="EB83" s="49" t="str">
        <f t="shared" si="169"/>
        <v/>
      </c>
      <c r="EC83" s="49" t="str">
        <f t="shared" si="169"/>
        <v/>
      </c>
      <c r="ED83" s="49" t="str">
        <f t="shared" si="169"/>
        <v/>
      </c>
      <c r="EE83" s="49" t="str">
        <f t="shared" si="169"/>
        <v/>
      </c>
      <c r="EF83" s="49" t="str">
        <f t="shared" si="169"/>
        <v/>
      </c>
      <c r="EG83" s="49" t="str">
        <f t="shared" si="169"/>
        <v/>
      </c>
      <c r="EH83" s="49" t="str">
        <f t="shared" si="169"/>
        <v/>
      </c>
      <c r="EI83" s="49" t="str">
        <f t="shared" si="169"/>
        <v/>
      </c>
      <c r="EJ83" s="49" t="str">
        <f t="shared" si="169"/>
        <v/>
      </c>
      <c r="EK83" s="49" t="str">
        <f t="shared" si="169"/>
        <v/>
      </c>
      <c r="EL83" s="49" t="str">
        <f t="shared" si="169"/>
        <v/>
      </c>
      <c r="EM83" s="49" t="str">
        <f t="shared" si="169"/>
        <v/>
      </c>
      <c r="EN83" s="49" t="str">
        <f t="shared" si="169"/>
        <v/>
      </c>
      <c r="EO83" s="49" t="str">
        <f t="shared" si="169"/>
        <v/>
      </c>
      <c r="EP83" s="49" t="str">
        <f t="shared" si="168"/>
        <v/>
      </c>
      <c r="EQ83" s="49" t="str">
        <f t="shared" si="168"/>
        <v/>
      </c>
      <c r="ER83" s="49" t="str">
        <f t="shared" si="168"/>
        <v/>
      </c>
      <c r="ES83" s="49" t="str">
        <f t="shared" si="168"/>
        <v/>
      </c>
      <c r="ET83" s="49" t="str">
        <f t="shared" si="177"/>
        <v/>
      </c>
      <c r="EU83" s="49" t="str">
        <f t="shared" si="177"/>
        <v/>
      </c>
      <c r="EV83" s="49" t="str">
        <f t="shared" si="177"/>
        <v/>
      </c>
      <c r="EW83" s="49" t="str">
        <f t="shared" si="177"/>
        <v/>
      </c>
      <c r="EX83" s="49" t="str">
        <f t="shared" si="177"/>
        <v/>
      </c>
      <c r="EY83" s="49" t="str">
        <f t="shared" si="177"/>
        <v/>
      </c>
      <c r="EZ83" s="49" t="str">
        <f t="shared" si="177"/>
        <v/>
      </c>
      <c r="FA83" s="49" t="str">
        <f t="shared" si="177"/>
        <v/>
      </c>
      <c r="FB83" s="49" t="str">
        <f t="shared" si="177"/>
        <v/>
      </c>
      <c r="FC83" s="49" t="str">
        <f t="shared" si="177"/>
        <v/>
      </c>
      <c r="FD83" s="49" t="str">
        <f t="shared" si="177"/>
        <v/>
      </c>
      <c r="FE83" s="49" t="str">
        <f t="shared" si="128"/>
        <v/>
      </c>
      <c r="FF83" s="49" t="str">
        <f t="shared" si="128"/>
        <v/>
      </c>
      <c r="FG83" s="49" t="str">
        <f t="shared" si="128"/>
        <v/>
      </c>
      <c r="FH83" s="49" t="str">
        <f t="shared" si="128"/>
        <v/>
      </c>
      <c r="FI83" s="49" t="str">
        <f t="shared" si="128"/>
        <v/>
      </c>
      <c r="FJ83" s="49" t="str">
        <f t="shared" si="128"/>
        <v/>
      </c>
      <c r="FK83" s="49" t="str">
        <f t="shared" si="128"/>
        <v/>
      </c>
      <c r="FL83" s="49" t="str">
        <f t="shared" si="128"/>
        <v/>
      </c>
      <c r="FM83" s="49" t="str">
        <f t="shared" si="128"/>
        <v/>
      </c>
      <c r="FN83" s="49" t="str">
        <f t="shared" si="128"/>
        <v/>
      </c>
      <c r="FO83" s="49" t="str">
        <f t="shared" si="128"/>
        <v/>
      </c>
      <c r="FP83" s="49" t="str">
        <f t="shared" si="128"/>
        <v/>
      </c>
      <c r="FQ83" s="49" t="str">
        <f t="shared" si="128"/>
        <v/>
      </c>
      <c r="FR83" s="49" t="str">
        <f t="shared" si="128"/>
        <v/>
      </c>
      <c r="FS83" s="49" t="str">
        <f t="shared" si="128"/>
        <v/>
      </c>
      <c r="FT83" s="49" t="str">
        <f t="shared" si="128"/>
        <v/>
      </c>
      <c r="FU83" s="49" t="str">
        <f t="shared" si="178"/>
        <v/>
      </c>
      <c r="FV83" s="49" t="str">
        <f t="shared" si="152"/>
        <v/>
      </c>
      <c r="FW83" s="49" t="str">
        <f t="shared" si="152"/>
        <v/>
      </c>
      <c r="FX83" s="49" t="str">
        <f t="shared" si="152"/>
        <v/>
      </c>
      <c r="FY83" s="49" t="str">
        <f t="shared" si="152"/>
        <v/>
      </c>
      <c r="FZ83" s="49" t="str">
        <f t="shared" si="152"/>
        <v/>
      </c>
      <c r="GA83" s="49" t="str">
        <f t="shared" si="152"/>
        <v/>
      </c>
      <c r="GB83" s="49" t="str">
        <f t="shared" si="152"/>
        <v/>
      </c>
      <c r="GC83" s="49" t="str">
        <f t="shared" si="139"/>
        <v/>
      </c>
      <c r="GD83" s="49" t="str">
        <f t="shared" si="139"/>
        <v/>
      </c>
      <c r="GE83" s="49" t="str">
        <f t="shared" si="139"/>
        <v/>
      </c>
      <c r="GF83" s="49" t="str">
        <f t="shared" si="139"/>
        <v/>
      </c>
      <c r="GG83" s="49" t="str">
        <f t="shared" si="139"/>
        <v/>
      </c>
      <c r="GH83" s="49" t="str">
        <f t="shared" si="139"/>
        <v/>
      </c>
      <c r="GI83" s="49" t="str">
        <f t="shared" si="139"/>
        <v/>
      </c>
      <c r="GJ83" s="49" t="str">
        <f t="shared" si="139"/>
        <v/>
      </c>
      <c r="GK83" s="49" t="str">
        <f t="shared" si="139"/>
        <v/>
      </c>
      <c r="GL83" s="49" t="str">
        <f t="shared" si="139"/>
        <v/>
      </c>
      <c r="GM83" s="49" t="str">
        <f t="shared" si="139"/>
        <v/>
      </c>
      <c r="GN83" s="49" t="str">
        <f t="shared" ref="GN83:HC99" si="182">IF(ISNONTEXT($AC83),GM83+$AC83,"")</f>
        <v/>
      </c>
      <c r="GO83" s="49" t="str">
        <f t="shared" si="182"/>
        <v/>
      </c>
      <c r="GP83" s="49" t="str">
        <f t="shared" si="182"/>
        <v/>
      </c>
      <c r="GQ83" s="49" t="str">
        <f t="shared" si="182"/>
        <v/>
      </c>
      <c r="GR83" s="49" t="str">
        <f t="shared" si="182"/>
        <v/>
      </c>
      <c r="GS83" s="49" t="str">
        <f t="shared" si="140"/>
        <v/>
      </c>
      <c r="GT83" s="49" t="str">
        <f t="shared" si="140"/>
        <v/>
      </c>
      <c r="GU83" s="49" t="str">
        <f t="shared" si="140"/>
        <v/>
      </c>
      <c r="GV83" s="49" t="str">
        <f t="shared" si="140"/>
        <v/>
      </c>
      <c r="GW83" s="49" t="str">
        <f t="shared" si="140"/>
        <v/>
      </c>
      <c r="GX83" s="49" t="str">
        <f t="shared" si="140"/>
        <v/>
      </c>
      <c r="GY83" s="49" t="str">
        <f t="shared" si="140"/>
        <v/>
      </c>
      <c r="GZ83" s="49" t="str">
        <f t="shared" si="140"/>
        <v/>
      </c>
      <c r="HA83" s="49" t="str">
        <f t="shared" si="140"/>
        <v/>
      </c>
      <c r="HB83" s="49" t="str">
        <f t="shared" si="140"/>
        <v/>
      </c>
      <c r="HC83" s="49" t="str">
        <f t="shared" si="140"/>
        <v/>
      </c>
      <c r="HD83" s="49" t="str">
        <f t="shared" ref="HD83:HH103" si="183">IF(ISNONTEXT($AC83),HC83+$AC83,"")</f>
        <v/>
      </c>
      <c r="HE83" s="49" t="str">
        <f t="shared" si="183"/>
        <v/>
      </c>
      <c r="HF83" s="49" t="str">
        <f t="shared" si="183"/>
        <v/>
      </c>
      <c r="HG83" s="49" t="str">
        <f t="shared" si="183"/>
        <v/>
      </c>
      <c r="HH83" s="49" t="str">
        <f t="shared" si="183"/>
        <v/>
      </c>
      <c r="HI83" s="49" t="str">
        <f t="shared" si="141"/>
        <v/>
      </c>
      <c r="HJ83" s="49" t="str">
        <f t="shared" si="141"/>
        <v/>
      </c>
      <c r="HK83" s="49" t="str">
        <f t="shared" si="141"/>
        <v/>
      </c>
      <c r="HL83" s="49" t="str">
        <f t="shared" si="141"/>
        <v/>
      </c>
      <c r="HM83" s="49" t="str">
        <f t="shared" si="111"/>
        <v/>
      </c>
      <c r="HN83" s="49" t="str">
        <f t="shared" si="111"/>
        <v/>
      </c>
      <c r="HO83" s="49" t="str">
        <f t="shared" si="111"/>
        <v/>
      </c>
      <c r="HP83" s="49" t="str">
        <f t="shared" si="77"/>
        <v/>
      </c>
      <c r="HQ83" s="49" t="str">
        <f t="shared" si="77"/>
        <v/>
      </c>
      <c r="HR83" s="49" t="str">
        <f t="shared" si="77"/>
        <v/>
      </c>
      <c r="HS83" s="49" t="str">
        <f t="shared" si="77"/>
        <v/>
      </c>
      <c r="HT83" s="49" t="str">
        <f t="shared" si="77"/>
        <v/>
      </c>
      <c r="HU83" s="49" t="str">
        <f t="shared" si="77"/>
        <v/>
      </c>
      <c r="HV83" s="49" t="str">
        <f t="shared" si="142"/>
        <v/>
      </c>
      <c r="HW83" s="169" t="e">
        <f t="shared" si="181"/>
        <v>#N/A</v>
      </c>
      <c r="HX83" s="169" t="e">
        <f t="shared" si="181"/>
        <v>#N/A</v>
      </c>
      <c r="HY83" s="169" t="e">
        <f t="shared" si="181"/>
        <v>#N/A</v>
      </c>
      <c r="HZ83" s="169" t="e">
        <f t="shared" si="181"/>
        <v>#N/A</v>
      </c>
      <c r="IA83" s="169" t="e">
        <f t="shared" si="180"/>
        <v>#N/A</v>
      </c>
      <c r="IB83" s="169" t="e">
        <f t="shared" si="180"/>
        <v>#N/A</v>
      </c>
      <c r="IC83" s="169" t="e">
        <f t="shared" si="180"/>
        <v>#N/A</v>
      </c>
      <c r="ID83" s="169" t="e">
        <f t="shared" si="180"/>
        <v>#N/A</v>
      </c>
      <c r="IE83" s="169" t="e">
        <f t="shared" si="180"/>
        <v>#N/A</v>
      </c>
      <c r="IF83" s="169" t="e">
        <f t="shared" si="180"/>
        <v>#N/A</v>
      </c>
      <c r="IG83" s="169" t="e">
        <f t="shared" si="180"/>
        <v>#N/A</v>
      </c>
      <c r="IH83" s="169" t="e">
        <f t="shared" si="180"/>
        <v>#N/A</v>
      </c>
      <c r="II83" s="169" t="e">
        <f t="shared" si="180"/>
        <v>#N/A</v>
      </c>
      <c r="IJ83" s="169" t="e">
        <f t="shared" si="180"/>
        <v>#N/A</v>
      </c>
      <c r="IK83" s="169" t="e">
        <f t="shared" si="180"/>
        <v>#N/A</v>
      </c>
      <c r="IL83" s="169" t="e">
        <f t="shared" si="180"/>
        <v>#N/A</v>
      </c>
      <c r="IM83" s="169" t="e">
        <f t="shared" si="180"/>
        <v>#N/A</v>
      </c>
      <c r="IN83" s="169" t="e">
        <f t="shared" si="180"/>
        <v>#N/A</v>
      </c>
      <c r="IO83" s="169" t="e">
        <f t="shared" si="180"/>
        <v>#N/A</v>
      </c>
      <c r="IP83" s="169" t="e">
        <f t="shared" si="180"/>
        <v>#N/A</v>
      </c>
      <c r="IQ83" s="169" t="e">
        <f t="shared" ref="IP83:JE98" si="184">IF(ISNONTEXT($R83),_xlfn.NORM.DIST(AX83,$N83,$R83,FALSE),NA())</f>
        <v>#N/A</v>
      </c>
      <c r="IR83" s="169" t="e">
        <f t="shared" si="184"/>
        <v>#N/A</v>
      </c>
      <c r="IS83" s="169" t="e">
        <f t="shared" si="184"/>
        <v>#N/A</v>
      </c>
      <c r="IT83" s="169" t="e">
        <f t="shared" si="184"/>
        <v>#N/A</v>
      </c>
      <c r="IU83" s="169" t="e">
        <f t="shared" si="184"/>
        <v>#N/A</v>
      </c>
      <c r="IV83" s="169" t="e">
        <f t="shared" si="184"/>
        <v>#N/A</v>
      </c>
      <c r="IW83" s="169" t="e">
        <f t="shared" si="184"/>
        <v>#N/A</v>
      </c>
      <c r="IX83" s="169" t="e">
        <f t="shared" si="184"/>
        <v>#N/A</v>
      </c>
      <c r="IY83" s="169" t="e">
        <f t="shared" si="184"/>
        <v>#N/A</v>
      </c>
      <c r="IZ83" s="169" t="e">
        <f t="shared" si="184"/>
        <v>#N/A</v>
      </c>
      <c r="JA83" s="169" t="e">
        <f t="shared" si="184"/>
        <v>#N/A</v>
      </c>
      <c r="JB83" s="169" t="e">
        <f t="shared" si="184"/>
        <v>#N/A</v>
      </c>
      <c r="JC83" s="169" t="e">
        <f t="shared" si="184"/>
        <v>#N/A</v>
      </c>
      <c r="JD83" s="169" t="e">
        <f t="shared" si="184"/>
        <v>#N/A</v>
      </c>
      <c r="JE83" s="169" t="e">
        <f t="shared" si="153"/>
        <v>#N/A</v>
      </c>
      <c r="JF83" s="169" t="e">
        <f t="shared" si="153"/>
        <v>#N/A</v>
      </c>
      <c r="JG83" s="169" t="e">
        <f t="shared" si="153"/>
        <v>#N/A</v>
      </c>
      <c r="JH83" s="169" t="e">
        <f t="shared" si="153"/>
        <v>#N/A</v>
      </c>
      <c r="JI83" s="169" t="e">
        <f t="shared" si="153"/>
        <v>#N/A</v>
      </c>
      <c r="JJ83" s="169" t="e">
        <f t="shared" si="153"/>
        <v>#N/A</v>
      </c>
      <c r="JK83" s="169" t="e">
        <f t="shared" si="153"/>
        <v>#N/A</v>
      </c>
      <c r="JL83" s="169" t="e">
        <f t="shared" si="153"/>
        <v>#N/A</v>
      </c>
      <c r="JM83" s="169" t="e">
        <f t="shared" si="153"/>
        <v>#N/A</v>
      </c>
      <c r="JN83" s="169" t="e">
        <f t="shared" si="153"/>
        <v>#N/A</v>
      </c>
      <c r="JO83" s="169" t="e">
        <f t="shared" si="153"/>
        <v>#N/A</v>
      </c>
      <c r="JP83" s="169" t="e">
        <f t="shared" si="153"/>
        <v>#N/A</v>
      </c>
      <c r="JQ83" s="169" t="e">
        <f t="shared" si="153"/>
        <v>#N/A</v>
      </c>
      <c r="JR83" s="169" t="e">
        <f t="shared" si="153"/>
        <v>#N/A</v>
      </c>
      <c r="JS83" s="169" t="e">
        <f t="shared" si="153"/>
        <v>#N/A</v>
      </c>
      <c r="JT83" s="169" t="e">
        <f t="shared" si="153"/>
        <v>#N/A</v>
      </c>
      <c r="JU83" s="169" t="e">
        <f t="shared" ref="JT83:KI98" si="185">IF(ISNONTEXT($R83),_xlfn.NORM.DIST(CB83,$N83,$R83,FALSE),NA())</f>
        <v>#N/A</v>
      </c>
      <c r="JV83" s="169" t="e">
        <f t="shared" si="185"/>
        <v>#N/A</v>
      </c>
      <c r="JW83" s="169" t="e">
        <f t="shared" si="185"/>
        <v>#N/A</v>
      </c>
      <c r="JX83" s="169" t="e">
        <f t="shared" si="185"/>
        <v>#N/A</v>
      </c>
      <c r="JY83" s="169" t="e">
        <f t="shared" si="185"/>
        <v>#N/A</v>
      </c>
      <c r="JZ83" s="169" t="e">
        <f t="shared" si="185"/>
        <v>#N/A</v>
      </c>
      <c r="KA83" s="169" t="e">
        <f t="shared" si="185"/>
        <v>#N/A</v>
      </c>
      <c r="KB83" s="169" t="e">
        <f t="shared" si="185"/>
        <v>#N/A</v>
      </c>
      <c r="KC83" s="169" t="e">
        <f t="shared" si="185"/>
        <v>#N/A</v>
      </c>
      <c r="KD83" s="169" t="e">
        <f t="shared" si="185"/>
        <v>#N/A</v>
      </c>
      <c r="KE83" s="169" t="e">
        <f t="shared" si="185"/>
        <v>#N/A</v>
      </c>
      <c r="KF83" s="169" t="e">
        <f t="shared" si="185"/>
        <v>#N/A</v>
      </c>
      <c r="KG83" s="169" t="e">
        <f t="shared" si="185"/>
        <v>#N/A</v>
      </c>
      <c r="KH83" s="169" t="e">
        <f t="shared" si="185"/>
        <v>#N/A</v>
      </c>
      <c r="KI83" s="169" t="e">
        <f t="shared" si="185"/>
        <v>#N/A</v>
      </c>
      <c r="KJ83" s="169" t="e">
        <f t="shared" si="154"/>
        <v>#N/A</v>
      </c>
      <c r="KK83" s="169" t="e">
        <f t="shared" si="154"/>
        <v>#N/A</v>
      </c>
      <c r="KL83" s="169" t="e">
        <f t="shared" si="154"/>
        <v>#N/A</v>
      </c>
      <c r="KM83" s="169" t="e">
        <f t="shared" si="154"/>
        <v>#N/A</v>
      </c>
      <c r="KN83" s="169" t="e">
        <f t="shared" si="154"/>
        <v>#N/A</v>
      </c>
      <c r="KO83" s="169" t="e">
        <f t="shared" si="154"/>
        <v>#N/A</v>
      </c>
      <c r="KP83" s="169" t="e">
        <f t="shared" si="154"/>
        <v>#N/A</v>
      </c>
      <c r="KQ83" s="169" t="e">
        <f t="shared" si="154"/>
        <v>#N/A</v>
      </c>
      <c r="KR83" s="169" t="e">
        <f t="shared" si="154"/>
        <v>#N/A</v>
      </c>
      <c r="KS83" s="169" t="e">
        <f t="shared" si="154"/>
        <v>#N/A</v>
      </c>
      <c r="KT83" s="169" t="e">
        <f t="shared" si="154"/>
        <v>#N/A</v>
      </c>
      <c r="KU83" s="169" t="e">
        <f t="shared" si="154"/>
        <v>#N/A</v>
      </c>
      <c r="KV83" s="169" t="e">
        <f t="shared" si="154"/>
        <v>#N/A</v>
      </c>
      <c r="KW83" s="169" t="e">
        <f t="shared" si="154"/>
        <v>#N/A</v>
      </c>
      <c r="KX83" s="169" t="e">
        <f t="shared" si="154"/>
        <v>#N/A</v>
      </c>
      <c r="KY83" s="169" t="e">
        <f t="shared" ref="KY83:LN98" si="186">IF(ISNONTEXT($R83),_xlfn.NORM.DIST(DF83,$N83,$R83,FALSE),NA())</f>
        <v>#N/A</v>
      </c>
      <c r="KZ83" s="169" t="e">
        <f t="shared" si="186"/>
        <v>#N/A</v>
      </c>
      <c r="LA83" s="169" t="e">
        <f t="shared" si="186"/>
        <v>#N/A</v>
      </c>
      <c r="LB83" s="169" t="e">
        <f t="shared" si="186"/>
        <v>#N/A</v>
      </c>
      <c r="LC83" s="169" t="e">
        <f t="shared" si="186"/>
        <v>#N/A</v>
      </c>
      <c r="LD83" s="169" t="e">
        <f t="shared" si="186"/>
        <v>#N/A</v>
      </c>
      <c r="LE83" s="169" t="e">
        <f t="shared" si="186"/>
        <v>#N/A</v>
      </c>
      <c r="LF83" s="169" t="e">
        <f t="shared" si="186"/>
        <v>#N/A</v>
      </c>
      <c r="LG83" s="169" t="e">
        <f t="shared" si="186"/>
        <v>#N/A</v>
      </c>
      <c r="LH83" s="169" t="e">
        <f t="shared" si="186"/>
        <v>#N/A</v>
      </c>
      <c r="LI83" s="169" t="e">
        <f t="shared" si="186"/>
        <v>#N/A</v>
      </c>
      <c r="LJ83" s="169" t="e">
        <f t="shared" si="186"/>
        <v>#N/A</v>
      </c>
      <c r="LK83" s="169" t="e">
        <f t="shared" si="186"/>
        <v>#N/A</v>
      </c>
      <c r="LL83" s="169" t="e">
        <f t="shared" si="186"/>
        <v>#N/A</v>
      </c>
      <c r="LM83" s="169" t="e">
        <f t="shared" si="186"/>
        <v>#N/A</v>
      </c>
      <c r="LN83" s="169" t="e">
        <f t="shared" si="186"/>
        <v>#N/A</v>
      </c>
      <c r="LO83" s="169" t="e">
        <f t="shared" si="155"/>
        <v>#N/A</v>
      </c>
      <c r="LP83" s="169" t="e">
        <f t="shared" si="155"/>
        <v>#N/A</v>
      </c>
      <c r="LQ83" s="169" t="e">
        <f t="shared" si="156"/>
        <v>#N/A</v>
      </c>
      <c r="LR83" s="169" t="e">
        <f t="shared" si="156"/>
        <v>#N/A</v>
      </c>
      <c r="LS83" s="169" t="e">
        <f t="shared" si="156"/>
        <v>#N/A</v>
      </c>
      <c r="LT83" s="169" t="e">
        <f t="shared" si="156"/>
        <v>#N/A</v>
      </c>
      <c r="LU83" s="169" t="e">
        <f t="shared" si="156"/>
        <v>#N/A</v>
      </c>
      <c r="LV83" s="169" t="e">
        <f t="shared" si="156"/>
        <v>#N/A</v>
      </c>
      <c r="LW83" s="169" t="e">
        <f t="shared" si="156"/>
        <v>#N/A</v>
      </c>
      <c r="LX83" s="169" t="e">
        <f t="shared" si="156"/>
        <v>#N/A</v>
      </c>
      <c r="LY83" s="169" t="e">
        <f t="shared" si="156"/>
        <v>#N/A</v>
      </c>
      <c r="LZ83" s="169" t="e">
        <f t="shared" si="156"/>
        <v>#N/A</v>
      </c>
      <c r="MA83" s="169" t="e">
        <f t="shared" si="156"/>
        <v>#N/A</v>
      </c>
      <c r="MB83" s="169" t="e">
        <f t="shared" si="156"/>
        <v>#N/A</v>
      </c>
      <c r="MC83" s="169" t="e">
        <f t="shared" si="156"/>
        <v>#N/A</v>
      </c>
      <c r="MD83" s="169" t="e">
        <f t="shared" si="156"/>
        <v>#N/A</v>
      </c>
      <c r="ME83" s="169" t="e">
        <f t="shared" si="156"/>
        <v>#N/A</v>
      </c>
      <c r="MF83" s="169" t="e">
        <f t="shared" si="156"/>
        <v>#N/A</v>
      </c>
      <c r="MG83" s="169" t="e">
        <f t="shared" ref="MF83:MU98" si="187">IF(ISNONTEXT($R83),_xlfn.NORM.DIST(EN83,$N83,$R83,FALSE),NA())</f>
        <v>#N/A</v>
      </c>
      <c r="MH83" s="169" t="e">
        <f t="shared" si="187"/>
        <v>#N/A</v>
      </c>
      <c r="MI83" s="169" t="e">
        <f t="shared" si="187"/>
        <v>#N/A</v>
      </c>
      <c r="MJ83" s="169" t="e">
        <f t="shared" si="187"/>
        <v>#N/A</v>
      </c>
      <c r="MK83" s="169" t="e">
        <f t="shared" si="187"/>
        <v>#N/A</v>
      </c>
      <c r="ML83" s="169" t="e">
        <f t="shared" si="187"/>
        <v>#N/A</v>
      </c>
      <c r="MM83" s="169" t="e">
        <f t="shared" si="187"/>
        <v>#N/A</v>
      </c>
      <c r="MN83" s="169" t="e">
        <f t="shared" si="187"/>
        <v>#N/A</v>
      </c>
      <c r="MO83" s="169" t="e">
        <f t="shared" si="187"/>
        <v>#N/A</v>
      </c>
      <c r="MP83" s="169" t="e">
        <f t="shared" si="187"/>
        <v>#N/A</v>
      </c>
      <c r="MQ83" s="169" t="e">
        <f t="shared" si="187"/>
        <v>#N/A</v>
      </c>
      <c r="MR83" s="169" t="e">
        <f t="shared" si="187"/>
        <v>#N/A</v>
      </c>
      <c r="MS83" s="169" t="e">
        <f t="shared" si="187"/>
        <v>#N/A</v>
      </c>
      <c r="MT83" s="169" t="e">
        <f t="shared" si="187"/>
        <v>#N/A</v>
      </c>
      <c r="MU83" s="169" t="e">
        <f t="shared" si="187"/>
        <v>#N/A</v>
      </c>
      <c r="MV83" s="169" t="e">
        <f t="shared" si="157"/>
        <v>#N/A</v>
      </c>
      <c r="MW83" s="169" t="e">
        <f t="shared" si="157"/>
        <v>#N/A</v>
      </c>
      <c r="MX83" s="169" t="e">
        <f t="shared" si="157"/>
        <v>#N/A</v>
      </c>
      <c r="MY83" s="169" t="e">
        <f t="shared" si="157"/>
        <v>#N/A</v>
      </c>
      <c r="MZ83" s="169" t="e">
        <f t="shared" si="157"/>
        <v>#N/A</v>
      </c>
      <c r="NA83" s="169" t="e">
        <f t="shared" si="157"/>
        <v>#N/A</v>
      </c>
      <c r="NB83" s="169" t="e">
        <f t="shared" si="157"/>
        <v>#N/A</v>
      </c>
      <c r="NC83" s="169" t="e">
        <f t="shared" si="157"/>
        <v>#N/A</v>
      </c>
      <c r="ND83" s="169" t="e">
        <f t="shared" si="157"/>
        <v>#N/A</v>
      </c>
      <c r="NE83" s="169" t="e">
        <f t="shared" si="157"/>
        <v>#N/A</v>
      </c>
      <c r="NF83" s="169" t="e">
        <f t="shared" si="157"/>
        <v>#N/A</v>
      </c>
      <c r="NG83" s="169" t="e">
        <f t="shared" si="157"/>
        <v>#N/A</v>
      </c>
      <c r="NH83" s="169" t="e">
        <f t="shared" si="157"/>
        <v>#N/A</v>
      </c>
      <c r="NI83" s="169" t="e">
        <f t="shared" si="157"/>
        <v>#N/A</v>
      </c>
      <c r="NJ83" s="169" t="e">
        <f t="shared" si="157"/>
        <v>#N/A</v>
      </c>
      <c r="NK83" s="169" t="e">
        <f t="shared" ref="NK83:NZ98" si="188">IF(ISNONTEXT($R83),_xlfn.NORM.DIST(FR83,$N83,$R83,FALSE),NA())</f>
        <v>#N/A</v>
      </c>
      <c r="NL83" s="169" t="e">
        <f t="shared" si="188"/>
        <v>#N/A</v>
      </c>
      <c r="NM83" s="169" t="e">
        <f t="shared" si="188"/>
        <v>#N/A</v>
      </c>
      <c r="NN83" s="169" t="e">
        <f t="shared" si="188"/>
        <v>#N/A</v>
      </c>
      <c r="NO83" s="169" t="e">
        <f t="shared" si="188"/>
        <v>#N/A</v>
      </c>
      <c r="NP83" s="169" t="e">
        <f t="shared" si="188"/>
        <v>#N/A</v>
      </c>
      <c r="NQ83" s="169" t="e">
        <f t="shared" si="188"/>
        <v>#N/A</v>
      </c>
      <c r="NR83" s="169" t="e">
        <f t="shared" si="188"/>
        <v>#N/A</v>
      </c>
      <c r="NS83" s="169" t="e">
        <f t="shared" si="188"/>
        <v>#N/A</v>
      </c>
      <c r="NT83" s="169" t="e">
        <f t="shared" si="188"/>
        <v>#N/A</v>
      </c>
      <c r="NU83" s="169" t="e">
        <f t="shared" si="188"/>
        <v>#N/A</v>
      </c>
      <c r="NV83" s="169" t="e">
        <f t="shared" si="188"/>
        <v>#N/A</v>
      </c>
      <c r="NW83" s="169" t="e">
        <f t="shared" si="188"/>
        <v>#N/A</v>
      </c>
      <c r="NX83" s="169" t="e">
        <f t="shared" si="188"/>
        <v>#N/A</v>
      </c>
      <c r="NY83" s="169" t="e">
        <f t="shared" si="188"/>
        <v>#N/A</v>
      </c>
      <c r="NZ83" s="169" t="e">
        <f t="shared" si="188"/>
        <v>#N/A</v>
      </c>
      <c r="OA83" s="169" t="e">
        <f t="shared" si="158"/>
        <v>#N/A</v>
      </c>
      <c r="OB83" s="169" t="e">
        <f t="shared" si="158"/>
        <v>#N/A</v>
      </c>
      <c r="OC83" s="169" t="e">
        <f t="shared" si="159"/>
        <v>#N/A</v>
      </c>
      <c r="OD83" s="169" t="e">
        <f t="shared" si="159"/>
        <v>#N/A</v>
      </c>
      <c r="OE83" s="169" t="e">
        <f t="shared" si="159"/>
        <v>#N/A</v>
      </c>
      <c r="OF83" s="169" t="e">
        <f t="shared" si="159"/>
        <v>#N/A</v>
      </c>
      <c r="OG83" s="169" t="e">
        <f t="shared" si="159"/>
        <v>#N/A</v>
      </c>
      <c r="OH83" s="169" t="e">
        <f t="shared" si="159"/>
        <v>#N/A</v>
      </c>
      <c r="OI83" s="169" t="e">
        <f t="shared" si="159"/>
        <v>#N/A</v>
      </c>
      <c r="OJ83" s="169" t="e">
        <f t="shared" si="159"/>
        <v>#N/A</v>
      </c>
      <c r="OK83" s="169" t="e">
        <f t="shared" si="159"/>
        <v>#N/A</v>
      </c>
      <c r="OL83" s="169" t="e">
        <f t="shared" si="159"/>
        <v>#N/A</v>
      </c>
      <c r="OM83" s="169" t="e">
        <f t="shared" si="159"/>
        <v>#N/A</v>
      </c>
      <c r="ON83" s="169" t="e">
        <f t="shared" si="159"/>
        <v>#N/A</v>
      </c>
      <c r="OO83" s="169" t="e">
        <f t="shared" si="159"/>
        <v>#N/A</v>
      </c>
      <c r="OP83" s="169" t="e">
        <f t="shared" si="159"/>
        <v>#N/A</v>
      </c>
      <c r="OQ83" s="169" t="e">
        <f t="shared" si="159"/>
        <v>#N/A</v>
      </c>
      <c r="OR83" s="169" t="e">
        <f t="shared" si="159"/>
        <v>#N/A</v>
      </c>
      <c r="OS83" s="169" t="e">
        <f t="shared" ref="OR83:PG98" si="189">IF(ISNONTEXT($R83),_xlfn.NORM.DIST(GZ83,$N83,$R83,FALSE),NA())</f>
        <v>#N/A</v>
      </c>
      <c r="OT83" s="169" t="e">
        <f t="shared" si="189"/>
        <v>#N/A</v>
      </c>
      <c r="OU83" s="169" t="e">
        <f t="shared" si="189"/>
        <v>#N/A</v>
      </c>
      <c r="OV83" s="169" t="e">
        <f t="shared" si="189"/>
        <v>#N/A</v>
      </c>
      <c r="OW83" s="169" t="e">
        <f t="shared" si="189"/>
        <v>#N/A</v>
      </c>
      <c r="OX83" s="169" t="e">
        <f t="shared" si="189"/>
        <v>#N/A</v>
      </c>
      <c r="OY83" s="169" t="e">
        <f t="shared" si="189"/>
        <v>#N/A</v>
      </c>
      <c r="OZ83" s="169" t="e">
        <f t="shared" si="189"/>
        <v>#N/A</v>
      </c>
      <c r="PA83" s="169" t="e">
        <f t="shared" si="189"/>
        <v>#N/A</v>
      </c>
      <c r="PB83" s="169" t="e">
        <f t="shared" si="189"/>
        <v>#N/A</v>
      </c>
      <c r="PC83" s="169" t="e">
        <f t="shared" si="189"/>
        <v>#N/A</v>
      </c>
      <c r="PD83" s="169" t="e">
        <f t="shared" si="189"/>
        <v>#N/A</v>
      </c>
      <c r="PE83" s="169" t="e">
        <f t="shared" si="189"/>
        <v>#N/A</v>
      </c>
      <c r="PF83" s="169" t="e">
        <f t="shared" si="189"/>
        <v>#N/A</v>
      </c>
      <c r="PG83" s="169" t="e">
        <f t="shared" si="189"/>
        <v>#N/A</v>
      </c>
      <c r="PH83" s="169" t="e">
        <f t="shared" si="160"/>
        <v>#N/A</v>
      </c>
      <c r="PI83" s="169" t="e">
        <f t="shared" si="160"/>
        <v>#N/A</v>
      </c>
      <c r="PJ83" s="169" t="e">
        <f t="shared" si="160"/>
        <v>#N/A</v>
      </c>
      <c r="PK83" s="169" t="e">
        <f t="shared" si="160"/>
        <v>#N/A</v>
      </c>
      <c r="PL83" s="169" t="e">
        <f t="shared" si="160"/>
        <v>#N/A</v>
      </c>
      <c r="PM83" s="169" t="e">
        <f t="shared" si="160"/>
        <v>#N/A</v>
      </c>
      <c r="PN83" s="169" t="e">
        <f t="shared" si="160"/>
        <v>#N/A</v>
      </c>
      <c r="PO83" s="169" t="e">
        <f t="shared" si="160"/>
        <v>#N/A</v>
      </c>
    </row>
    <row r="84" spans="1:431" hidden="1" x14ac:dyDescent="0.75">
      <c r="A84" s="390"/>
      <c r="B84" s="396" t="str">
        <f>IF($R84="","",ROUND(_xlfn.NORM.INV(ABS(VLOOKUP($T$1,VLookups!$A$43:$B$44,2,FALSE)-B$2),$N84,$R84),0))</f>
        <v/>
      </c>
      <c r="C84" s="403" t="str">
        <f t="shared" si="161"/>
        <v/>
      </c>
      <c r="D84" s="404" t="str">
        <f t="shared" si="162"/>
        <v/>
      </c>
      <c r="E84" s="109"/>
      <c r="F84" s="117"/>
      <c r="G84" s="122" t="str">
        <f t="shared" si="163"/>
        <v/>
      </c>
      <c r="H84" s="95"/>
      <c r="I84" s="122" t="str">
        <f t="shared" si="164"/>
        <v/>
      </c>
      <c r="J84" s="117"/>
      <c r="K84" s="110"/>
      <c r="L84" s="124" t="str">
        <f t="shared" si="149"/>
        <v/>
      </c>
      <c r="M84" s="124" t="str">
        <f t="shared" si="150"/>
        <v/>
      </c>
      <c r="N84" s="73" t="str">
        <f t="shared" si="165"/>
        <v/>
      </c>
      <c r="O84" s="23"/>
      <c r="P84" s="57"/>
      <c r="Q84" s="280"/>
      <c r="R84" s="74" t="str">
        <f>IF(AND(G84&gt;0,H84&gt;0,I84&gt;0),IF(ISBLANK(Q84),IF(ISBLANK(O84),"",(I84-G84)*VLOOKUP(O84,VLookups!$A$4:$B$13,2,FALSE)),Q84),"")</f>
        <v/>
      </c>
      <c r="S84" s="75" t="str">
        <f t="shared" si="151"/>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6"/>
        <v/>
      </c>
      <c r="AD84" s="49" t="str">
        <f t="shared" si="179"/>
        <v/>
      </c>
      <c r="AE84" s="49" t="str">
        <f t="shared" si="179"/>
        <v/>
      </c>
      <c r="AF84" s="49" t="str">
        <f t="shared" si="179"/>
        <v/>
      </c>
      <c r="AG84" s="49" t="str">
        <f t="shared" si="179"/>
        <v/>
      </c>
      <c r="AH84" s="49" t="str">
        <f t="shared" si="179"/>
        <v/>
      </c>
      <c r="AI84" s="49" t="str">
        <f t="shared" si="179"/>
        <v/>
      </c>
      <c r="AJ84" s="49" t="str">
        <f t="shared" si="179"/>
        <v/>
      </c>
      <c r="AK84" s="49" t="str">
        <f t="shared" si="179"/>
        <v/>
      </c>
      <c r="AL84" s="49" t="str">
        <f t="shared" si="179"/>
        <v/>
      </c>
      <c r="AM84" s="49" t="str">
        <f t="shared" si="179"/>
        <v/>
      </c>
      <c r="AN84" s="49" t="str">
        <f t="shared" si="179"/>
        <v/>
      </c>
      <c r="AO84" s="49" t="str">
        <f t="shared" si="179"/>
        <v/>
      </c>
      <c r="AP84" s="49" t="str">
        <f t="shared" si="179"/>
        <v/>
      </c>
      <c r="AQ84" s="49" t="str">
        <f t="shared" si="179"/>
        <v/>
      </c>
      <c r="AR84" s="49" t="str">
        <f t="shared" si="179"/>
        <v/>
      </c>
      <c r="AS84" s="49" t="str">
        <f t="shared" si="179"/>
        <v/>
      </c>
      <c r="AT84" s="49" t="str">
        <f t="shared" si="173"/>
        <v/>
      </c>
      <c r="AU84" s="49" t="str">
        <f t="shared" si="173"/>
        <v/>
      </c>
      <c r="AV84" s="49" t="str">
        <f t="shared" si="173"/>
        <v/>
      </c>
      <c r="AW84" s="49" t="str">
        <f t="shared" si="173"/>
        <v/>
      </c>
      <c r="AX84" s="49" t="str">
        <f t="shared" si="173"/>
        <v/>
      </c>
      <c r="AY84" s="49" t="str">
        <f t="shared" si="173"/>
        <v/>
      </c>
      <c r="AZ84" s="49" t="str">
        <f t="shared" si="173"/>
        <v/>
      </c>
      <c r="BA84" s="49" t="str">
        <f t="shared" si="173"/>
        <v/>
      </c>
      <c r="BB84" s="49" t="str">
        <f t="shared" si="173"/>
        <v/>
      </c>
      <c r="BC84" s="49" t="str">
        <f t="shared" si="173"/>
        <v/>
      </c>
      <c r="BD84" s="49" t="str">
        <f t="shared" si="173"/>
        <v/>
      </c>
      <c r="BE84" s="49" t="str">
        <f t="shared" si="173"/>
        <v/>
      </c>
      <c r="BF84" s="49" t="str">
        <f t="shared" si="173"/>
        <v/>
      </c>
      <c r="BG84" s="49" t="str">
        <f t="shared" si="173"/>
        <v/>
      </c>
      <c r="BH84" s="49" t="str">
        <f t="shared" si="173"/>
        <v/>
      </c>
      <c r="BI84" s="49" t="str">
        <f t="shared" si="174"/>
        <v/>
      </c>
      <c r="BJ84" s="49" t="str">
        <f t="shared" si="174"/>
        <v/>
      </c>
      <c r="BK84" s="49" t="str">
        <f t="shared" si="174"/>
        <v/>
      </c>
      <c r="BL84" s="49" t="str">
        <f t="shared" si="174"/>
        <v/>
      </c>
      <c r="BM84" s="49" t="str">
        <f t="shared" si="174"/>
        <v/>
      </c>
      <c r="BN84" s="49" t="str">
        <f t="shared" si="174"/>
        <v/>
      </c>
      <c r="BO84" s="49" t="str">
        <f t="shared" si="174"/>
        <v/>
      </c>
      <c r="BP84" s="49" t="str">
        <f t="shared" si="174"/>
        <v/>
      </c>
      <c r="BQ84" s="49" t="str">
        <f t="shared" si="174"/>
        <v/>
      </c>
      <c r="BR84" s="49" t="str">
        <f t="shared" si="174"/>
        <v/>
      </c>
      <c r="BS84" s="49" t="str">
        <f t="shared" si="174"/>
        <v/>
      </c>
      <c r="BT84" s="49" t="str">
        <f t="shared" si="174"/>
        <v/>
      </c>
      <c r="BU84" s="49" t="str">
        <f t="shared" si="174"/>
        <v/>
      </c>
      <c r="BV84" s="49" t="str">
        <f t="shared" si="174"/>
        <v/>
      </c>
      <c r="BW84" s="49" t="str">
        <f t="shared" si="174"/>
        <v/>
      </c>
      <c r="BX84" s="49" t="str">
        <f t="shared" si="174"/>
        <v/>
      </c>
      <c r="BY84" s="49" t="str">
        <f t="shared" si="170"/>
        <v/>
      </c>
      <c r="BZ84" s="49" t="str">
        <f t="shared" si="170"/>
        <v/>
      </c>
      <c r="CA84" s="49" t="str">
        <f t="shared" si="170"/>
        <v/>
      </c>
      <c r="CB84" s="49" t="str">
        <f t="shared" si="170"/>
        <v/>
      </c>
      <c r="CC84" s="49" t="str">
        <f t="shared" si="170"/>
        <v/>
      </c>
      <c r="CD84" s="49" t="str">
        <f t="shared" si="170"/>
        <v/>
      </c>
      <c r="CE84" s="49" t="str">
        <f t="shared" si="170"/>
        <v/>
      </c>
      <c r="CF84" s="49" t="str">
        <f t="shared" si="170"/>
        <v/>
      </c>
      <c r="CG84" s="49" t="str">
        <f t="shared" si="170"/>
        <v/>
      </c>
      <c r="CH84" s="49" t="str">
        <f t="shared" si="170"/>
        <v/>
      </c>
      <c r="CI84" s="49" t="str">
        <f t="shared" si="170"/>
        <v/>
      </c>
      <c r="CJ84" s="49" t="str">
        <f t="shared" si="170"/>
        <v/>
      </c>
      <c r="CK84" s="49" t="str">
        <f t="shared" si="170"/>
        <v/>
      </c>
      <c r="CL84" s="49" t="str">
        <f t="shared" si="170"/>
        <v/>
      </c>
      <c r="CM84" s="49" t="str">
        <f t="shared" si="170"/>
        <v/>
      </c>
      <c r="CN84" s="49" t="str">
        <f t="shared" si="175"/>
        <v/>
      </c>
      <c r="CO84" s="49" t="str">
        <f t="shared" si="175"/>
        <v/>
      </c>
      <c r="CP84" s="49" t="str">
        <f t="shared" si="175"/>
        <v/>
      </c>
      <c r="CQ84" s="49" t="str">
        <f t="shared" si="175"/>
        <v/>
      </c>
      <c r="CR84" s="49" t="str">
        <f t="shared" si="175"/>
        <v/>
      </c>
      <c r="CS84" s="49" t="str">
        <f t="shared" si="175"/>
        <v/>
      </c>
      <c r="CT84" s="49" t="str">
        <f t="shared" si="175"/>
        <v/>
      </c>
      <c r="CU84" s="49" t="str">
        <f t="shared" si="175"/>
        <v/>
      </c>
      <c r="CV84" s="49" t="str">
        <f t="shared" si="175"/>
        <v/>
      </c>
      <c r="CW84" s="49" t="str">
        <f t="shared" si="175"/>
        <v/>
      </c>
      <c r="CX84" s="49" t="str">
        <f t="shared" si="175"/>
        <v/>
      </c>
      <c r="CY84" s="49" t="str">
        <f t="shared" si="175"/>
        <v/>
      </c>
      <c r="CZ84" s="49" t="str">
        <f t="shared" si="175"/>
        <v/>
      </c>
      <c r="DA84" s="49" t="str">
        <f t="shared" si="175"/>
        <v/>
      </c>
      <c r="DB84" s="49" t="str">
        <f t="shared" si="175"/>
        <v/>
      </c>
      <c r="DC84" s="49" t="str">
        <f t="shared" si="175"/>
        <v/>
      </c>
      <c r="DD84" s="49" t="str">
        <f t="shared" si="171"/>
        <v/>
      </c>
      <c r="DE84" s="49" t="str">
        <f t="shared" si="171"/>
        <v/>
      </c>
      <c r="DF84" s="49" t="str">
        <f t="shared" si="171"/>
        <v/>
      </c>
      <c r="DG84" s="49" t="str">
        <f t="shared" si="171"/>
        <v/>
      </c>
      <c r="DH84" s="49" t="str">
        <f t="shared" si="171"/>
        <v/>
      </c>
      <c r="DI84" s="49" t="str">
        <f t="shared" si="171"/>
        <v/>
      </c>
      <c r="DJ84" s="49" t="str">
        <f t="shared" si="171"/>
        <v/>
      </c>
      <c r="DK84" s="49" t="str">
        <f t="shared" si="171"/>
        <v/>
      </c>
      <c r="DL84" s="49" t="str">
        <f t="shared" si="171"/>
        <v/>
      </c>
      <c r="DM84" s="49" t="str">
        <f t="shared" si="171"/>
        <v/>
      </c>
      <c r="DN84" s="49" t="str">
        <f t="shared" si="171"/>
        <v/>
      </c>
      <c r="DO84" s="49" t="str">
        <f t="shared" si="171"/>
        <v/>
      </c>
      <c r="DP84" s="49" t="str">
        <f t="shared" si="171"/>
        <v/>
      </c>
      <c r="DQ84" s="49" t="str">
        <f t="shared" si="171"/>
        <v/>
      </c>
      <c r="DR84" s="49" t="str">
        <f t="shared" si="171"/>
        <v/>
      </c>
      <c r="DS84" s="49" t="str">
        <f t="shared" si="176"/>
        <v/>
      </c>
      <c r="DT84" s="49" t="str">
        <f t="shared" si="176"/>
        <v/>
      </c>
      <c r="DU84" s="49" t="str">
        <f t="shared" si="176"/>
        <v/>
      </c>
      <c r="DV84" s="49" t="str">
        <f t="shared" si="176"/>
        <v/>
      </c>
      <c r="DW84" s="49" t="str">
        <f t="shared" si="176"/>
        <v/>
      </c>
      <c r="DX84" s="49" t="str">
        <f t="shared" si="176"/>
        <v/>
      </c>
      <c r="DY84" s="49" t="str">
        <f t="shared" si="176"/>
        <v/>
      </c>
      <c r="DZ84" s="183" t="str">
        <f t="shared" si="167"/>
        <v/>
      </c>
      <c r="EA84" s="49" t="str">
        <f t="shared" si="169"/>
        <v/>
      </c>
      <c r="EB84" s="49" t="str">
        <f t="shared" si="169"/>
        <v/>
      </c>
      <c r="EC84" s="49" t="str">
        <f t="shared" si="169"/>
        <v/>
      </c>
      <c r="ED84" s="49" t="str">
        <f t="shared" si="169"/>
        <v/>
      </c>
      <c r="EE84" s="49" t="str">
        <f t="shared" si="169"/>
        <v/>
      </c>
      <c r="EF84" s="49" t="str">
        <f t="shared" si="169"/>
        <v/>
      </c>
      <c r="EG84" s="49" t="str">
        <f t="shared" si="169"/>
        <v/>
      </c>
      <c r="EH84" s="49" t="str">
        <f t="shared" si="169"/>
        <v/>
      </c>
      <c r="EI84" s="49" t="str">
        <f t="shared" si="169"/>
        <v/>
      </c>
      <c r="EJ84" s="49" t="str">
        <f t="shared" si="169"/>
        <v/>
      </c>
      <c r="EK84" s="49" t="str">
        <f t="shared" si="169"/>
        <v/>
      </c>
      <c r="EL84" s="49" t="str">
        <f t="shared" si="169"/>
        <v/>
      </c>
      <c r="EM84" s="49" t="str">
        <f t="shared" si="169"/>
        <v/>
      </c>
      <c r="EN84" s="49" t="str">
        <f t="shared" si="169"/>
        <v/>
      </c>
      <c r="EO84" s="49" t="str">
        <f t="shared" si="169"/>
        <v/>
      </c>
      <c r="EP84" s="49" t="str">
        <f t="shared" si="168"/>
        <v/>
      </c>
      <c r="EQ84" s="49" t="str">
        <f t="shared" si="168"/>
        <v/>
      </c>
      <c r="ER84" s="49" t="str">
        <f t="shared" si="168"/>
        <v/>
      </c>
      <c r="ES84" s="49" t="str">
        <f t="shared" si="168"/>
        <v/>
      </c>
      <c r="ET84" s="49" t="str">
        <f t="shared" si="177"/>
        <v/>
      </c>
      <c r="EU84" s="49" t="str">
        <f t="shared" si="177"/>
        <v/>
      </c>
      <c r="EV84" s="49" t="str">
        <f t="shared" si="177"/>
        <v/>
      </c>
      <c r="EW84" s="49" t="str">
        <f t="shared" si="177"/>
        <v/>
      </c>
      <c r="EX84" s="49" t="str">
        <f t="shared" si="177"/>
        <v/>
      </c>
      <c r="EY84" s="49" t="str">
        <f t="shared" si="177"/>
        <v/>
      </c>
      <c r="EZ84" s="49" t="str">
        <f t="shared" si="177"/>
        <v/>
      </c>
      <c r="FA84" s="49" t="str">
        <f t="shared" si="177"/>
        <v/>
      </c>
      <c r="FB84" s="49" t="str">
        <f t="shared" si="177"/>
        <v/>
      </c>
      <c r="FC84" s="49" t="str">
        <f t="shared" si="177"/>
        <v/>
      </c>
      <c r="FD84" s="49" t="str">
        <f t="shared" si="177"/>
        <v/>
      </c>
      <c r="FE84" s="49" t="str">
        <f t="shared" si="128"/>
        <v/>
      </c>
      <c r="FF84" s="49" t="str">
        <f t="shared" si="128"/>
        <v/>
      </c>
      <c r="FG84" s="49" t="str">
        <f t="shared" si="128"/>
        <v/>
      </c>
      <c r="FH84" s="49" t="str">
        <f t="shared" si="128"/>
        <v/>
      </c>
      <c r="FI84" s="49" t="str">
        <f t="shared" si="128"/>
        <v/>
      </c>
      <c r="FJ84" s="49" t="str">
        <f t="shared" si="128"/>
        <v/>
      </c>
      <c r="FK84" s="49" t="str">
        <f t="shared" si="128"/>
        <v/>
      </c>
      <c r="FL84" s="49" t="str">
        <f t="shared" si="128"/>
        <v/>
      </c>
      <c r="FM84" s="49" t="str">
        <f t="shared" si="128"/>
        <v/>
      </c>
      <c r="FN84" s="49" t="str">
        <f t="shared" si="128"/>
        <v/>
      </c>
      <c r="FO84" s="49" t="str">
        <f t="shared" si="128"/>
        <v/>
      </c>
      <c r="FP84" s="49" t="str">
        <f t="shared" si="128"/>
        <v/>
      </c>
      <c r="FQ84" s="49" t="str">
        <f t="shared" si="128"/>
        <v/>
      </c>
      <c r="FR84" s="49" t="str">
        <f t="shared" si="128"/>
        <v/>
      </c>
      <c r="FS84" s="49" t="str">
        <f t="shared" si="128"/>
        <v/>
      </c>
      <c r="FT84" s="49" t="str">
        <f t="shared" si="128"/>
        <v/>
      </c>
      <c r="FU84" s="49" t="str">
        <f t="shared" si="178"/>
        <v/>
      </c>
      <c r="FV84" s="49" t="str">
        <f t="shared" si="152"/>
        <v/>
      </c>
      <c r="FW84" s="49" t="str">
        <f t="shared" si="152"/>
        <v/>
      </c>
      <c r="FX84" s="49" t="str">
        <f t="shared" si="152"/>
        <v/>
      </c>
      <c r="FY84" s="49" t="str">
        <f t="shared" si="152"/>
        <v/>
      </c>
      <c r="FZ84" s="49" t="str">
        <f t="shared" si="152"/>
        <v/>
      </c>
      <c r="GA84" s="49" t="str">
        <f t="shared" si="152"/>
        <v/>
      </c>
      <c r="GB84" s="49" t="str">
        <f t="shared" si="152"/>
        <v/>
      </c>
      <c r="GC84" s="49" t="str">
        <f t="shared" si="152"/>
        <v/>
      </c>
      <c r="GD84" s="49" t="str">
        <f t="shared" si="152"/>
        <v/>
      </c>
      <c r="GE84" s="49" t="str">
        <f t="shared" si="152"/>
        <v/>
      </c>
      <c r="GF84" s="49" t="str">
        <f t="shared" si="152"/>
        <v/>
      </c>
      <c r="GG84" s="49" t="str">
        <f t="shared" si="152"/>
        <v/>
      </c>
      <c r="GH84" s="49" t="str">
        <f t="shared" si="152"/>
        <v/>
      </c>
      <c r="GI84" s="49" t="str">
        <f t="shared" si="152"/>
        <v/>
      </c>
      <c r="GJ84" s="49" t="str">
        <f t="shared" si="152"/>
        <v/>
      </c>
      <c r="GK84" s="49" t="str">
        <f t="shared" si="152"/>
        <v/>
      </c>
      <c r="GL84" s="49" t="str">
        <f t="shared" ref="GL84:GW103" si="190">IF(ISNONTEXT($AC84),GK84+$AC84,"")</f>
        <v/>
      </c>
      <c r="GM84" s="49" t="str">
        <f t="shared" si="190"/>
        <v/>
      </c>
      <c r="GN84" s="49" t="str">
        <f t="shared" si="182"/>
        <v/>
      </c>
      <c r="GO84" s="49" t="str">
        <f t="shared" si="182"/>
        <v/>
      </c>
      <c r="GP84" s="49" t="str">
        <f t="shared" si="182"/>
        <v/>
      </c>
      <c r="GQ84" s="49" t="str">
        <f t="shared" si="182"/>
        <v/>
      </c>
      <c r="GR84" s="49" t="str">
        <f t="shared" si="182"/>
        <v/>
      </c>
      <c r="GS84" s="49" t="str">
        <f t="shared" si="182"/>
        <v/>
      </c>
      <c r="GT84" s="49" t="str">
        <f t="shared" si="182"/>
        <v/>
      </c>
      <c r="GU84" s="49" t="str">
        <f t="shared" si="182"/>
        <v/>
      </c>
      <c r="GV84" s="49" t="str">
        <f t="shared" si="182"/>
        <v/>
      </c>
      <c r="GW84" s="49" t="str">
        <f t="shared" si="182"/>
        <v/>
      </c>
      <c r="GX84" s="49" t="str">
        <f t="shared" si="182"/>
        <v/>
      </c>
      <c r="GY84" s="49" t="str">
        <f t="shared" si="182"/>
        <v/>
      </c>
      <c r="GZ84" s="49" t="str">
        <f t="shared" si="182"/>
        <v/>
      </c>
      <c r="HA84" s="49" t="str">
        <f t="shared" si="182"/>
        <v/>
      </c>
      <c r="HB84" s="49" t="str">
        <f t="shared" si="182"/>
        <v/>
      </c>
      <c r="HC84" s="49" t="str">
        <f t="shared" si="182"/>
        <v/>
      </c>
      <c r="HD84" s="49" t="str">
        <f t="shared" si="183"/>
        <v/>
      </c>
      <c r="HE84" s="49" t="str">
        <f t="shared" si="183"/>
        <v/>
      </c>
      <c r="HF84" s="49" t="str">
        <f t="shared" si="183"/>
        <v/>
      </c>
      <c r="HG84" s="49" t="str">
        <f t="shared" si="183"/>
        <v/>
      </c>
      <c r="HH84" s="49" t="str">
        <f t="shared" si="183"/>
        <v/>
      </c>
      <c r="HI84" s="49" t="str">
        <f t="shared" si="141"/>
        <v/>
      </c>
      <c r="HJ84" s="49" t="str">
        <f t="shared" si="141"/>
        <v/>
      </c>
      <c r="HK84" s="49" t="str">
        <f t="shared" si="141"/>
        <v/>
      </c>
      <c r="HL84" s="49" t="str">
        <f t="shared" si="141"/>
        <v/>
      </c>
      <c r="HM84" s="49" t="str">
        <f t="shared" si="111"/>
        <v/>
      </c>
      <c r="HN84" s="49" t="str">
        <f t="shared" si="111"/>
        <v/>
      </c>
      <c r="HO84" s="49" t="str">
        <f t="shared" si="111"/>
        <v/>
      </c>
      <c r="HP84" s="49" t="str">
        <f t="shared" si="77"/>
        <v/>
      </c>
      <c r="HQ84" s="49" t="str">
        <f t="shared" si="77"/>
        <v/>
      </c>
      <c r="HR84" s="49" t="str">
        <f t="shared" si="77"/>
        <v/>
      </c>
      <c r="HS84" s="49" t="str">
        <f t="shared" si="77"/>
        <v/>
      </c>
      <c r="HT84" s="49" t="str">
        <f t="shared" si="77"/>
        <v/>
      </c>
      <c r="HU84" s="49" t="str">
        <f t="shared" si="77"/>
        <v/>
      </c>
      <c r="HV84" s="49" t="str">
        <f t="shared" si="142"/>
        <v/>
      </c>
      <c r="HW84" s="169" t="e">
        <f t="shared" si="181"/>
        <v>#N/A</v>
      </c>
      <c r="HX84" s="169" t="e">
        <f t="shared" si="181"/>
        <v>#N/A</v>
      </c>
      <c r="HY84" s="169" t="e">
        <f t="shared" si="181"/>
        <v>#N/A</v>
      </c>
      <c r="HZ84" s="169" t="e">
        <f t="shared" si="181"/>
        <v>#N/A</v>
      </c>
      <c r="IA84" s="169" t="e">
        <f t="shared" si="180"/>
        <v>#N/A</v>
      </c>
      <c r="IB84" s="169" t="e">
        <f t="shared" si="180"/>
        <v>#N/A</v>
      </c>
      <c r="IC84" s="169" t="e">
        <f t="shared" si="180"/>
        <v>#N/A</v>
      </c>
      <c r="ID84" s="169" t="e">
        <f t="shared" si="180"/>
        <v>#N/A</v>
      </c>
      <c r="IE84" s="169" t="e">
        <f t="shared" si="180"/>
        <v>#N/A</v>
      </c>
      <c r="IF84" s="169" t="e">
        <f t="shared" si="180"/>
        <v>#N/A</v>
      </c>
      <c r="IG84" s="169" t="e">
        <f t="shared" si="180"/>
        <v>#N/A</v>
      </c>
      <c r="IH84" s="169" t="e">
        <f t="shared" si="180"/>
        <v>#N/A</v>
      </c>
      <c r="II84" s="169" t="e">
        <f t="shared" si="180"/>
        <v>#N/A</v>
      </c>
      <c r="IJ84" s="169" t="e">
        <f t="shared" si="180"/>
        <v>#N/A</v>
      </c>
      <c r="IK84" s="169" t="e">
        <f t="shared" si="180"/>
        <v>#N/A</v>
      </c>
      <c r="IL84" s="169" t="e">
        <f t="shared" si="180"/>
        <v>#N/A</v>
      </c>
      <c r="IM84" s="169" t="e">
        <f t="shared" si="180"/>
        <v>#N/A</v>
      </c>
      <c r="IN84" s="169" t="e">
        <f t="shared" si="180"/>
        <v>#N/A</v>
      </c>
      <c r="IO84" s="169" t="e">
        <f t="shared" si="180"/>
        <v>#N/A</v>
      </c>
      <c r="IP84" s="169" t="e">
        <f t="shared" si="184"/>
        <v>#N/A</v>
      </c>
      <c r="IQ84" s="169" t="e">
        <f t="shared" si="184"/>
        <v>#N/A</v>
      </c>
      <c r="IR84" s="169" t="e">
        <f t="shared" si="184"/>
        <v>#N/A</v>
      </c>
      <c r="IS84" s="169" t="e">
        <f t="shared" si="184"/>
        <v>#N/A</v>
      </c>
      <c r="IT84" s="169" t="e">
        <f t="shared" si="184"/>
        <v>#N/A</v>
      </c>
      <c r="IU84" s="169" t="e">
        <f t="shared" si="184"/>
        <v>#N/A</v>
      </c>
      <c r="IV84" s="169" t="e">
        <f t="shared" si="184"/>
        <v>#N/A</v>
      </c>
      <c r="IW84" s="169" t="e">
        <f t="shared" si="184"/>
        <v>#N/A</v>
      </c>
      <c r="IX84" s="169" t="e">
        <f t="shared" si="184"/>
        <v>#N/A</v>
      </c>
      <c r="IY84" s="169" t="e">
        <f t="shared" si="184"/>
        <v>#N/A</v>
      </c>
      <c r="IZ84" s="169" t="e">
        <f t="shared" si="184"/>
        <v>#N/A</v>
      </c>
      <c r="JA84" s="169" t="e">
        <f t="shared" si="184"/>
        <v>#N/A</v>
      </c>
      <c r="JB84" s="169" t="e">
        <f t="shared" si="184"/>
        <v>#N/A</v>
      </c>
      <c r="JC84" s="169" t="e">
        <f t="shared" si="184"/>
        <v>#N/A</v>
      </c>
      <c r="JD84" s="169" t="e">
        <f t="shared" si="184"/>
        <v>#N/A</v>
      </c>
      <c r="JE84" s="169" t="e">
        <f t="shared" si="184"/>
        <v>#N/A</v>
      </c>
      <c r="JF84" s="169" t="e">
        <f t="shared" ref="JE84:JT99" si="191">IF(ISNONTEXT($R84),_xlfn.NORM.DIST(BM84,$N84,$R84,FALSE),NA())</f>
        <v>#N/A</v>
      </c>
      <c r="JG84" s="169" t="e">
        <f t="shared" si="191"/>
        <v>#N/A</v>
      </c>
      <c r="JH84" s="169" t="e">
        <f t="shared" si="191"/>
        <v>#N/A</v>
      </c>
      <c r="JI84" s="169" t="e">
        <f t="shared" si="191"/>
        <v>#N/A</v>
      </c>
      <c r="JJ84" s="169" t="e">
        <f t="shared" si="191"/>
        <v>#N/A</v>
      </c>
      <c r="JK84" s="169" t="e">
        <f t="shared" si="191"/>
        <v>#N/A</v>
      </c>
      <c r="JL84" s="169" t="e">
        <f t="shared" si="191"/>
        <v>#N/A</v>
      </c>
      <c r="JM84" s="169" t="e">
        <f t="shared" si="191"/>
        <v>#N/A</v>
      </c>
      <c r="JN84" s="169" t="e">
        <f t="shared" si="191"/>
        <v>#N/A</v>
      </c>
      <c r="JO84" s="169" t="e">
        <f t="shared" si="191"/>
        <v>#N/A</v>
      </c>
      <c r="JP84" s="169" t="e">
        <f t="shared" si="191"/>
        <v>#N/A</v>
      </c>
      <c r="JQ84" s="169" t="e">
        <f t="shared" si="191"/>
        <v>#N/A</v>
      </c>
      <c r="JR84" s="169" t="e">
        <f t="shared" si="191"/>
        <v>#N/A</v>
      </c>
      <c r="JS84" s="169" t="e">
        <f t="shared" si="191"/>
        <v>#N/A</v>
      </c>
      <c r="JT84" s="169" t="e">
        <f t="shared" si="185"/>
        <v>#N/A</v>
      </c>
      <c r="JU84" s="169" t="e">
        <f t="shared" si="185"/>
        <v>#N/A</v>
      </c>
      <c r="JV84" s="169" t="e">
        <f t="shared" si="185"/>
        <v>#N/A</v>
      </c>
      <c r="JW84" s="169" t="e">
        <f t="shared" si="185"/>
        <v>#N/A</v>
      </c>
      <c r="JX84" s="169" t="e">
        <f t="shared" si="185"/>
        <v>#N/A</v>
      </c>
      <c r="JY84" s="169" t="e">
        <f t="shared" si="185"/>
        <v>#N/A</v>
      </c>
      <c r="JZ84" s="169" t="e">
        <f t="shared" si="185"/>
        <v>#N/A</v>
      </c>
      <c r="KA84" s="169" t="e">
        <f t="shared" si="185"/>
        <v>#N/A</v>
      </c>
      <c r="KB84" s="169" t="e">
        <f t="shared" si="185"/>
        <v>#N/A</v>
      </c>
      <c r="KC84" s="169" t="e">
        <f t="shared" si="185"/>
        <v>#N/A</v>
      </c>
      <c r="KD84" s="169" t="e">
        <f t="shared" si="185"/>
        <v>#N/A</v>
      </c>
      <c r="KE84" s="169" t="e">
        <f t="shared" si="185"/>
        <v>#N/A</v>
      </c>
      <c r="KF84" s="169" t="e">
        <f t="shared" si="185"/>
        <v>#N/A</v>
      </c>
      <c r="KG84" s="169" t="e">
        <f t="shared" si="185"/>
        <v>#N/A</v>
      </c>
      <c r="KH84" s="169" t="e">
        <f t="shared" si="185"/>
        <v>#N/A</v>
      </c>
      <c r="KI84" s="169" t="e">
        <f t="shared" si="185"/>
        <v>#N/A</v>
      </c>
      <c r="KJ84" s="169" t="e">
        <f t="shared" ref="KJ84:KY99" si="192">IF(ISNONTEXT($R84),_xlfn.NORM.DIST(CQ84,$N84,$R84,FALSE),NA())</f>
        <v>#N/A</v>
      </c>
      <c r="KK84" s="169" t="e">
        <f t="shared" si="192"/>
        <v>#N/A</v>
      </c>
      <c r="KL84" s="169" t="e">
        <f t="shared" si="192"/>
        <v>#N/A</v>
      </c>
      <c r="KM84" s="169" t="e">
        <f t="shared" si="192"/>
        <v>#N/A</v>
      </c>
      <c r="KN84" s="169" t="e">
        <f t="shared" si="192"/>
        <v>#N/A</v>
      </c>
      <c r="KO84" s="169" t="e">
        <f t="shared" si="192"/>
        <v>#N/A</v>
      </c>
      <c r="KP84" s="169" t="e">
        <f t="shared" si="192"/>
        <v>#N/A</v>
      </c>
      <c r="KQ84" s="169" t="e">
        <f t="shared" si="192"/>
        <v>#N/A</v>
      </c>
      <c r="KR84" s="169" t="e">
        <f t="shared" si="192"/>
        <v>#N/A</v>
      </c>
      <c r="KS84" s="169" t="e">
        <f t="shared" si="192"/>
        <v>#N/A</v>
      </c>
      <c r="KT84" s="169" t="e">
        <f t="shared" si="192"/>
        <v>#N/A</v>
      </c>
      <c r="KU84" s="169" t="e">
        <f t="shared" si="192"/>
        <v>#N/A</v>
      </c>
      <c r="KV84" s="169" t="e">
        <f t="shared" si="192"/>
        <v>#N/A</v>
      </c>
      <c r="KW84" s="169" t="e">
        <f t="shared" si="192"/>
        <v>#N/A</v>
      </c>
      <c r="KX84" s="169" t="e">
        <f t="shared" si="192"/>
        <v>#N/A</v>
      </c>
      <c r="KY84" s="169" t="e">
        <f t="shared" si="192"/>
        <v>#N/A</v>
      </c>
      <c r="KZ84" s="169" t="e">
        <f t="shared" si="186"/>
        <v>#N/A</v>
      </c>
      <c r="LA84" s="169" t="e">
        <f t="shared" si="186"/>
        <v>#N/A</v>
      </c>
      <c r="LB84" s="169" t="e">
        <f t="shared" si="186"/>
        <v>#N/A</v>
      </c>
      <c r="LC84" s="169" t="e">
        <f t="shared" si="186"/>
        <v>#N/A</v>
      </c>
      <c r="LD84" s="169" t="e">
        <f t="shared" si="186"/>
        <v>#N/A</v>
      </c>
      <c r="LE84" s="169" t="e">
        <f t="shared" si="186"/>
        <v>#N/A</v>
      </c>
      <c r="LF84" s="169" t="e">
        <f t="shared" si="186"/>
        <v>#N/A</v>
      </c>
      <c r="LG84" s="169" t="e">
        <f t="shared" si="186"/>
        <v>#N/A</v>
      </c>
      <c r="LH84" s="169" t="e">
        <f t="shared" si="186"/>
        <v>#N/A</v>
      </c>
      <c r="LI84" s="169" t="e">
        <f t="shared" si="186"/>
        <v>#N/A</v>
      </c>
      <c r="LJ84" s="169" t="e">
        <f t="shared" si="186"/>
        <v>#N/A</v>
      </c>
      <c r="LK84" s="169" t="e">
        <f t="shared" si="186"/>
        <v>#N/A</v>
      </c>
      <c r="LL84" s="169" t="e">
        <f t="shared" si="186"/>
        <v>#N/A</v>
      </c>
      <c r="LM84" s="169" t="e">
        <f t="shared" si="186"/>
        <v>#N/A</v>
      </c>
      <c r="LN84" s="169" t="e">
        <f t="shared" si="186"/>
        <v>#N/A</v>
      </c>
      <c r="LO84" s="169" t="e">
        <f t="shared" ref="LO84:MD99" si="193">IF(ISNONTEXT($R84),_xlfn.NORM.DIST(DV84,$N84,$R84,FALSE),NA())</f>
        <v>#N/A</v>
      </c>
      <c r="LP84" s="169" t="e">
        <f t="shared" si="193"/>
        <v>#N/A</v>
      </c>
      <c r="LQ84" s="169" t="e">
        <f t="shared" si="193"/>
        <v>#N/A</v>
      </c>
      <c r="LR84" s="169" t="e">
        <f t="shared" si="193"/>
        <v>#N/A</v>
      </c>
      <c r="LS84" s="169" t="e">
        <f t="shared" si="193"/>
        <v>#N/A</v>
      </c>
      <c r="LT84" s="169" t="e">
        <f t="shared" si="193"/>
        <v>#N/A</v>
      </c>
      <c r="LU84" s="169" t="e">
        <f t="shared" si="193"/>
        <v>#N/A</v>
      </c>
      <c r="LV84" s="169" t="e">
        <f t="shared" si="193"/>
        <v>#N/A</v>
      </c>
      <c r="LW84" s="169" t="e">
        <f t="shared" si="193"/>
        <v>#N/A</v>
      </c>
      <c r="LX84" s="169" t="e">
        <f t="shared" si="193"/>
        <v>#N/A</v>
      </c>
      <c r="LY84" s="169" t="e">
        <f t="shared" si="193"/>
        <v>#N/A</v>
      </c>
      <c r="LZ84" s="169" t="e">
        <f t="shared" si="193"/>
        <v>#N/A</v>
      </c>
      <c r="MA84" s="169" t="e">
        <f t="shared" si="193"/>
        <v>#N/A</v>
      </c>
      <c r="MB84" s="169" t="e">
        <f t="shared" si="193"/>
        <v>#N/A</v>
      </c>
      <c r="MC84" s="169" t="e">
        <f t="shared" si="193"/>
        <v>#N/A</v>
      </c>
      <c r="MD84" s="169" t="e">
        <f t="shared" si="193"/>
        <v>#N/A</v>
      </c>
      <c r="ME84" s="169" t="e">
        <f t="shared" ref="LQ84:MF99" si="194">IF(ISNONTEXT($R84),_xlfn.NORM.DIST(EL84,$N84,$R84,FALSE),NA())</f>
        <v>#N/A</v>
      </c>
      <c r="MF84" s="169" t="e">
        <f t="shared" si="187"/>
        <v>#N/A</v>
      </c>
      <c r="MG84" s="169" t="e">
        <f t="shared" si="187"/>
        <v>#N/A</v>
      </c>
      <c r="MH84" s="169" t="e">
        <f t="shared" si="187"/>
        <v>#N/A</v>
      </c>
      <c r="MI84" s="169" t="e">
        <f t="shared" si="187"/>
        <v>#N/A</v>
      </c>
      <c r="MJ84" s="169" t="e">
        <f t="shared" si="187"/>
        <v>#N/A</v>
      </c>
      <c r="MK84" s="169" t="e">
        <f t="shared" si="187"/>
        <v>#N/A</v>
      </c>
      <c r="ML84" s="169" t="e">
        <f t="shared" si="187"/>
        <v>#N/A</v>
      </c>
      <c r="MM84" s="169" t="e">
        <f t="shared" si="187"/>
        <v>#N/A</v>
      </c>
      <c r="MN84" s="169" t="e">
        <f t="shared" si="187"/>
        <v>#N/A</v>
      </c>
      <c r="MO84" s="169" t="e">
        <f t="shared" si="187"/>
        <v>#N/A</v>
      </c>
      <c r="MP84" s="169" t="e">
        <f t="shared" si="187"/>
        <v>#N/A</v>
      </c>
      <c r="MQ84" s="169" t="e">
        <f t="shared" si="187"/>
        <v>#N/A</v>
      </c>
      <c r="MR84" s="169" t="e">
        <f t="shared" si="187"/>
        <v>#N/A</v>
      </c>
      <c r="MS84" s="169" t="e">
        <f t="shared" si="187"/>
        <v>#N/A</v>
      </c>
      <c r="MT84" s="169" t="e">
        <f t="shared" si="187"/>
        <v>#N/A</v>
      </c>
      <c r="MU84" s="169" t="e">
        <f t="shared" si="187"/>
        <v>#N/A</v>
      </c>
      <c r="MV84" s="169" t="e">
        <f t="shared" ref="MV84:NK99" si="195">IF(ISNONTEXT($R84),_xlfn.NORM.DIST(FC84,$N84,$R84,FALSE),NA())</f>
        <v>#N/A</v>
      </c>
      <c r="MW84" s="169" t="e">
        <f t="shared" si="195"/>
        <v>#N/A</v>
      </c>
      <c r="MX84" s="169" t="e">
        <f t="shared" si="195"/>
        <v>#N/A</v>
      </c>
      <c r="MY84" s="169" t="e">
        <f t="shared" si="195"/>
        <v>#N/A</v>
      </c>
      <c r="MZ84" s="169" t="e">
        <f t="shared" si="195"/>
        <v>#N/A</v>
      </c>
      <c r="NA84" s="169" t="e">
        <f t="shared" si="195"/>
        <v>#N/A</v>
      </c>
      <c r="NB84" s="169" t="e">
        <f t="shared" si="195"/>
        <v>#N/A</v>
      </c>
      <c r="NC84" s="169" t="e">
        <f t="shared" si="195"/>
        <v>#N/A</v>
      </c>
      <c r="ND84" s="169" t="e">
        <f t="shared" si="195"/>
        <v>#N/A</v>
      </c>
      <c r="NE84" s="169" t="e">
        <f t="shared" si="195"/>
        <v>#N/A</v>
      </c>
      <c r="NF84" s="169" t="e">
        <f t="shared" si="195"/>
        <v>#N/A</v>
      </c>
      <c r="NG84" s="169" t="e">
        <f t="shared" si="195"/>
        <v>#N/A</v>
      </c>
      <c r="NH84" s="169" t="e">
        <f t="shared" si="195"/>
        <v>#N/A</v>
      </c>
      <c r="NI84" s="169" t="e">
        <f t="shared" si="195"/>
        <v>#N/A</v>
      </c>
      <c r="NJ84" s="169" t="e">
        <f t="shared" si="195"/>
        <v>#N/A</v>
      </c>
      <c r="NK84" s="169" t="e">
        <f t="shared" si="195"/>
        <v>#N/A</v>
      </c>
      <c r="NL84" s="169" t="e">
        <f t="shared" si="188"/>
        <v>#N/A</v>
      </c>
      <c r="NM84" s="169" t="e">
        <f t="shared" si="188"/>
        <v>#N/A</v>
      </c>
      <c r="NN84" s="169" t="e">
        <f t="shared" si="188"/>
        <v>#N/A</v>
      </c>
      <c r="NO84" s="169" t="e">
        <f t="shared" si="188"/>
        <v>#N/A</v>
      </c>
      <c r="NP84" s="169" t="e">
        <f t="shared" si="188"/>
        <v>#N/A</v>
      </c>
      <c r="NQ84" s="169" t="e">
        <f t="shared" si="188"/>
        <v>#N/A</v>
      </c>
      <c r="NR84" s="169" t="e">
        <f t="shared" si="188"/>
        <v>#N/A</v>
      </c>
      <c r="NS84" s="169" t="e">
        <f t="shared" si="188"/>
        <v>#N/A</v>
      </c>
      <c r="NT84" s="169" t="e">
        <f t="shared" si="188"/>
        <v>#N/A</v>
      </c>
      <c r="NU84" s="169" t="e">
        <f t="shared" si="188"/>
        <v>#N/A</v>
      </c>
      <c r="NV84" s="169" t="e">
        <f t="shared" si="188"/>
        <v>#N/A</v>
      </c>
      <c r="NW84" s="169" t="e">
        <f t="shared" si="188"/>
        <v>#N/A</v>
      </c>
      <c r="NX84" s="169" t="e">
        <f t="shared" si="188"/>
        <v>#N/A</v>
      </c>
      <c r="NY84" s="169" t="e">
        <f t="shared" si="188"/>
        <v>#N/A</v>
      </c>
      <c r="NZ84" s="169" t="e">
        <f t="shared" si="188"/>
        <v>#N/A</v>
      </c>
      <c r="OA84" s="169" t="e">
        <f t="shared" ref="OA84:OP99" si="196">IF(ISNONTEXT($R84),_xlfn.NORM.DIST(GH84,$N84,$R84,FALSE),NA())</f>
        <v>#N/A</v>
      </c>
      <c r="OB84" s="169" t="e">
        <f t="shared" si="196"/>
        <v>#N/A</v>
      </c>
      <c r="OC84" s="169" t="e">
        <f t="shared" si="196"/>
        <v>#N/A</v>
      </c>
      <c r="OD84" s="169" t="e">
        <f t="shared" si="196"/>
        <v>#N/A</v>
      </c>
      <c r="OE84" s="169" t="e">
        <f t="shared" si="196"/>
        <v>#N/A</v>
      </c>
      <c r="OF84" s="169" t="e">
        <f t="shared" si="196"/>
        <v>#N/A</v>
      </c>
      <c r="OG84" s="169" t="e">
        <f t="shared" si="196"/>
        <v>#N/A</v>
      </c>
      <c r="OH84" s="169" t="e">
        <f t="shared" si="196"/>
        <v>#N/A</v>
      </c>
      <c r="OI84" s="169" t="e">
        <f t="shared" si="196"/>
        <v>#N/A</v>
      </c>
      <c r="OJ84" s="169" t="e">
        <f t="shared" si="196"/>
        <v>#N/A</v>
      </c>
      <c r="OK84" s="169" t="e">
        <f t="shared" si="196"/>
        <v>#N/A</v>
      </c>
      <c r="OL84" s="169" t="e">
        <f t="shared" si="196"/>
        <v>#N/A</v>
      </c>
      <c r="OM84" s="169" t="e">
        <f t="shared" si="196"/>
        <v>#N/A</v>
      </c>
      <c r="ON84" s="169" t="e">
        <f t="shared" si="196"/>
        <v>#N/A</v>
      </c>
      <c r="OO84" s="169" t="e">
        <f t="shared" si="196"/>
        <v>#N/A</v>
      </c>
      <c r="OP84" s="169" t="e">
        <f t="shared" si="196"/>
        <v>#N/A</v>
      </c>
      <c r="OQ84" s="169" t="e">
        <f t="shared" ref="OC84:OR99" si="197">IF(ISNONTEXT($R84),_xlfn.NORM.DIST(GX84,$N84,$R84,FALSE),NA())</f>
        <v>#N/A</v>
      </c>
      <c r="OR84" s="169" t="e">
        <f t="shared" si="189"/>
        <v>#N/A</v>
      </c>
      <c r="OS84" s="169" t="e">
        <f t="shared" si="189"/>
        <v>#N/A</v>
      </c>
      <c r="OT84" s="169" t="e">
        <f t="shared" si="189"/>
        <v>#N/A</v>
      </c>
      <c r="OU84" s="169" t="e">
        <f t="shared" si="189"/>
        <v>#N/A</v>
      </c>
      <c r="OV84" s="169" t="e">
        <f t="shared" si="189"/>
        <v>#N/A</v>
      </c>
      <c r="OW84" s="169" t="e">
        <f t="shared" si="189"/>
        <v>#N/A</v>
      </c>
      <c r="OX84" s="169" t="e">
        <f t="shared" si="189"/>
        <v>#N/A</v>
      </c>
      <c r="OY84" s="169" t="e">
        <f t="shared" si="189"/>
        <v>#N/A</v>
      </c>
      <c r="OZ84" s="169" t="e">
        <f t="shared" si="189"/>
        <v>#N/A</v>
      </c>
      <c r="PA84" s="169" t="e">
        <f t="shared" si="189"/>
        <v>#N/A</v>
      </c>
      <c r="PB84" s="169" t="e">
        <f t="shared" si="189"/>
        <v>#N/A</v>
      </c>
      <c r="PC84" s="169" t="e">
        <f t="shared" si="189"/>
        <v>#N/A</v>
      </c>
      <c r="PD84" s="169" t="e">
        <f t="shared" si="189"/>
        <v>#N/A</v>
      </c>
      <c r="PE84" s="169" t="e">
        <f t="shared" si="189"/>
        <v>#N/A</v>
      </c>
      <c r="PF84" s="169" t="e">
        <f t="shared" si="189"/>
        <v>#N/A</v>
      </c>
      <c r="PG84" s="169" t="e">
        <f t="shared" si="189"/>
        <v>#N/A</v>
      </c>
      <c r="PH84" s="169" t="e">
        <f t="shared" ref="PH84:PO99" si="198">IF(ISNONTEXT($R84),_xlfn.NORM.DIST(HO84,$N84,$R84,FALSE),NA())</f>
        <v>#N/A</v>
      </c>
      <c r="PI84" s="169" t="e">
        <f t="shared" si="198"/>
        <v>#N/A</v>
      </c>
      <c r="PJ84" s="169" t="e">
        <f t="shared" si="198"/>
        <v>#N/A</v>
      </c>
      <c r="PK84" s="169" t="e">
        <f t="shared" si="198"/>
        <v>#N/A</v>
      </c>
      <c r="PL84" s="169" t="e">
        <f t="shared" si="198"/>
        <v>#N/A</v>
      </c>
      <c r="PM84" s="169" t="e">
        <f t="shared" si="198"/>
        <v>#N/A</v>
      </c>
      <c r="PN84" s="169" t="e">
        <f t="shared" si="198"/>
        <v>#N/A</v>
      </c>
      <c r="PO84" s="169" t="e">
        <f t="shared" si="198"/>
        <v>#N/A</v>
      </c>
    </row>
    <row r="85" spans="1:431" hidden="1" x14ac:dyDescent="0.75">
      <c r="A85" s="390"/>
      <c r="B85" s="396" t="str">
        <f>IF($R85="","",ROUND(_xlfn.NORM.INV(ABS(VLOOKUP($T$1,VLookups!$A$43:$B$44,2,FALSE)-B$2),$N85,$R85),0))</f>
        <v/>
      </c>
      <c r="C85" s="403" t="str">
        <f t="shared" si="161"/>
        <v/>
      </c>
      <c r="D85" s="404" t="str">
        <f t="shared" si="162"/>
        <v/>
      </c>
      <c r="E85" s="109"/>
      <c r="F85" s="117"/>
      <c r="G85" s="122" t="str">
        <f t="shared" si="163"/>
        <v/>
      </c>
      <c r="H85" s="95"/>
      <c r="I85" s="122" t="str">
        <f t="shared" si="164"/>
        <v/>
      </c>
      <c r="J85" s="117"/>
      <c r="K85" s="110"/>
      <c r="L85" s="124" t="str">
        <f t="shared" si="149"/>
        <v/>
      </c>
      <c r="M85" s="124" t="str">
        <f t="shared" si="150"/>
        <v/>
      </c>
      <c r="N85" s="73" t="str">
        <f t="shared" si="165"/>
        <v/>
      </c>
      <c r="O85" s="23"/>
      <c r="P85" s="57"/>
      <c r="Q85" s="280"/>
      <c r="R85" s="74" t="str">
        <f>IF(AND(G85&gt;0,H85&gt;0,I85&gt;0),IF(ISBLANK(Q85),IF(ISBLANK(O85),"",(I85-G85)*VLOOKUP(O85,VLookups!$A$4:$B$13,2,FALSE)),Q85),"")</f>
        <v/>
      </c>
      <c r="S85" s="75" t="str">
        <f t="shared" si="151"/>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6"/>
        <v/>
      </c>
      <c r="AD85" s="49" t="str">
        <f t="shared" si="179"/>
        <v/>
      </c>
      <c r="AE85" s="49" t="str">
        <f t="shared" si="179"/>
        <v/>
      </c>
      <c r="AF85" s="49" t="str">
        <f t="shared" si="179"/>
        <v/>
      </c>
      <c r="AG85" s="49" t="str">
        <f t="shared" si="179"/>
        <v/>
      </c>
      <c r="AH85" s="49" t="str">
        <f t="shared" si="179"/>
        <v/>
      </c>
      <c r="AI85" s="49" t="str">
        <f t="shared" si="179"/>
        <v/>
      </c>
      <c r="AJ85" s="49" t="str">
        <f t="shared" si="179"/>
        <v/>
      </c>
      <c r="AK85" s="49" t="str">
        <f t="shared" si="179"/>
        <v/>
      </c>
      <c r="AL85" s="49" t="str">
        <f t="shared" si="179"/>
        <v/>
      </c>
      <c r="AM85" s="49" t="str">
        <f t="shared" si="179"/>
        <v/>
      </c>
      <c r="AN85" s="49" t="str">
        <f t="shared" si="179"/>
        <v/>
      </c>
      <c r="AO85" s="49" t="str">
        <f t="shared" si="179"/>
        <v/>
      </c>
      <c r="AP85" s="49" t="str">
        <f t="shared" si="179"/>
        <v/>
      </c>
      <c r="AQ85" s="49" t="str">
        <f t="shared" si="179"/>
        <v/>
      </c>
      <c r="AR85" s="49" t="str">
        <f t="shared" si="179"/>
        <v/>
      </c>
      <c r="AS85" s="49" t="str">
        <f t="shared" si="179"/>
        <v/>
      </c>
      <c r="AT85" s="49" t="str">
        <f t="shared" si="173"/>
        <v/>
      </c>
      <c r="AU85" s="49" t="str">
        <f t="shared" si="173"/>
        <v/>
      </c>
      <c r="AV85" s="49" t="str">
        <f t="shared" si="173"/>
        <v/>
      </c>
      <c r="AW85" s="49" t="str">
        <f t="shared" si="173"/>
        <v/>
      </c>
      <c r="AX85" s="49" t="str">
        <f t="shared" si="173"/>
        <v/>
      </c>
      <c r="AY85" s="49" t="str">
        <f t="shared" si="173"/>
        <v/>
      </c>
      <c r="AZ85" s="49" t="str">
        <f t="shared" si="173"/>
        <v/>
      </c>
      <c r="BA85" s="49" t="str">
        <f t="shared" si="173"/>
        <v/>
      </c>
      <c r="BB85" s="49" t="str">
        <f t="shared" si="173"/>
        <v/>
      </c>
      <c r="BC85" s="49" t="str">
        <f t="shared" si="173"/>
        <v/>
      </c>
      <c r="BD85" s="49" t="str">
        <f t="shared" si="173"/>
        <v/>
      </c>
      <c r="BE85" s="49" t="str">
        <f t="shared" si="173"/>
        <v/>
      </c>
      <c r="BF85" s="49" t="str">
        <f t="shared" si="173"/>
        <v/>
      </c>
      <c r="BG85" s="49" t="str">
        <f t="shared" si="173"/>
        <v/>
      </c>
      <c r="BH85" s="49" t="str">
        <f t="shared" si="173"/>
        <v/>
      </c>
      <c r="BI85" s="49" t="str">
        <f t="shared" si="174"/>
        <v/>
      </c>
      <c r="BJ85" s="49" t="str">
        <f t="shared" si="174"/>
        <v/>
      </c>
      <c r="BK85" s="49" t="str">
        <f t="shared" si="174"/>
        <v/>
      </c>
      <c r="BL85" s="49" t="str">
        <f t="shared" si="174"/>
        <v/>
      </c>
      <c r="BM85" s="49" t="str">
        <f t="shared" si="174"/>
        <v/>
      </c>
      <c r="BN85" s="49" t="str">
        <f t="shared" si="174"/>
        <v/>
      </c>
      <c r="BO85" s="49" t="str">
        <f t="shared" si="174"/>
        <v/>
      </c>
      <c r="BP85" s="49" t="str">
        <f t="shared" si="174"/>
        <v/>
      </c>
      <c r="BQ85" s="49" t="str">
        <f t="shared" si="174"/>
        <v/>
      </c>
      <c r="BR85" s="49" t="str">
        <f t="shared" si="174"/>
        <v/>
      </c>
      <c r="BS85" s="49" t="str">
        <f t="shared" si="174"/>
        <v/>
      </c>
      <c r="BT85" s="49" t="str">
        <f t="shared" si="174"/>
        <v/>
      </c>
      <c r="BU85" s="49" t="str">
        <f t="shared" si="174"/>
        <v/>
      </c>
      <c r="BV85" s="49" t="str">
        <f t="shared" si="174"/>
        <v/>
      </c>
      <c r="BW85" s="49" t="str">
        <f t="shared" si="174"/>
        <v/>
      </c>
      <c r="BX85" s="49" t="str">
        <f t="shared" si="174"/>
        <v/>
      </c>
      <c r="BY85" s="49" t="str">
        <f t="shared" si="170"/>
        <v/>
      </c>
      <c r="BZ85" s="49" t="str">
        <f t="shared" si="170"/>
        <v/>
      </c>
      <c r="CA85" s="49" t="str">
        <f t="shared" si="170"/>
        <v/>
      </c>
      <c r="CB85" s="49" t="str">
        <f t="shared" si="170"/>
        <v/>
      </c>
      <c r="CC85" s="49" t="str">
        <f t="shared" si="170"/>
        <v/>
      </c>
      <c r="CD85" s="49" t="str">
        <f t="shared" si="170"/>
        <v/>
      </c>
      <c r="CE85" s="49" t="str">
        <f t="shared" si="170"/>
        <v/>
      </c>
      <c r="CF85" s="49" t="str">
        <f t="shared" si="170"/>
        <v/>
      </c>
      <c r="CG85" s="49" t="str">
        <f t="shared" si="170"/>
        <v/>
      </c>
      <c r="CH85" s="49" t="str">
        <f t="shared" si="170"/>
        <v/>
      </c>
      <c r="CI85" s="49" t="str">
        <f t="shared" si="170"/>
        <v/>
      </c>
      <c r="CJ85" s="49" t="str">
        <f t="shared" si="170"/>
        <v/>
      </c>
      <c r="CK85" s="49" t="str">
        <f t="shared" si="170"/>
        <v/>
      </c>
      <c r="CL85" s="49" t="str">
        <f t="shared" si="170"/>
        <v/>
      </c>
      <c r="CM85" s="49" t="str">
        <f t="shared" si="170"/>
        <v/>
      </c>
      <c r="CN85" s="49" t="str">
        <f t="shared" si="175"/>
        <v/>
      </c>
      <c r="CO85" s="49" t="str">
        <f t="shared" si="175"/>
        <v/>
      </c>
      <c r="CP85" s="49" t="str">
        <f t="shared" si="175"/>
        <v/>
      </c>
      <c r="CQ85" s="49" t="str">
        <f t="shared" si="175"/>
        <v/>
      </c>
      <c r="CR85" s="49" t="str">
        <f t="shared" si="175"/>
        <v/>
      </c>
      <c r="CS85" s="49" t="str">
        <f t="shared" si="175"/>
        <v/>
      </c>
      <c r="CT85" s="49" t="str">
        <f t="shared" si="175"/>
        <v/>
      </c>
      <c r="CU85" s="49" t="str">
        <f t="shared" si="175"/>
        <v/>
      </c>
      <c r="CV85" s="49" t="str">
        <f t="shared" si="175"/>
        <v/>
      </c>
      <c r="CW85" s="49" t="str">
        <f t="shared" si="175"/>
        <v/>
      </c>
      <c r="CX85" s="49" t="str">
        <f t="shared" si="175"/>
        <v/>
      </c>
      <c r="CY85" s="49" t="str">
        <f t="shared" si="175"/>
        <v/>
      </c>
      <c r="CZ85" s="49" t="str">
        <f t="shared" si="175"/>
        <v/>
      </c>
      <c r="DA85" s="49" t="str">
        <f t="shared" si="175"/>
        <v/>
      </c>
      <c r="DB85" s="49" t="str">
        <f t="shared" si="175"/>
        <v/>
      </c>
      <c r="DC85" s="49" t="str">
        <f t="shared" si="175"/>
        <v/>
      </c>
      <c r="DD85" s="49" t="str">
        <f t="shared" si="171"/>
        <v/>
      </c>
      <c r="DE85" s="49" t="str">
        <f t="shared" si="171"/>
        <v/>
      </c>
      <c r="DF85" s="49" t="str">
        <f t="shared" si="171"/>
        <v/>
      </c>
      <c r="DG85" s="49" t="str">
        <f t="shared" si="171"/>
        <v/>
      </c>
      <c r="DH85" s="49" t="str">
        <f t="shared" si="171"/>
        <v/>
      </c>
      <c r="DI85" s="49" t="str">
        <f t="shared" si="171"/>
        <v/>
      </c>
      <c r="DJ85" s="49" t="str">
        <f t="shared" si="171"/>
        <v/>
      </c>
      <c r="DK85" s="49" t="str">
        <f t="shared" si="171"/>
        <v/>
      </c>
      <c r="DL85" s="49" t="str">
        <f t="shared" si="171"/>
        <v/>
      </c>
      <c r="DM85" s="49" t="str">
        <f t="shared" si="171"/>
        <v/>
      </c>
      <c r="DN85" s="49" t="str">
        <f t="shared" si="171"/>
        <v/>
      </c>
      <c r="DO85" s="49" t="str">
        <f t="shared" si="171"/>
        <v/>
      </c>
      <c r="DP85" s="49" t="str">
        <f t="shared" si="171"/>
        <v/>
      </c>
      <c r="DQ85" s="49" t="str">
        <f t="shared" si="171"/>
        <v/>
      </c>
      <c r="DR85" s="49" t="str">
        <f t="shared" si="171"/>
        <v/>
      </c>
      <c r="DS85" s="49" t="str">
        <f t="shared" si="176"/>
        <v/>
      </c>
      <c r="DT85" s="49" t="str">
        <f t="shared" si="176"/>
        <v/>
      </c>
      <c r="DU85" s="49" t="str">
        <f t="shared" si="176"/>
        <v/>
      </c>
      <c r="DV85" s="49" t="str">
        <f t="shared" si="176"/>
        <v/>
      </c>
      <c r="DW85" s="49" t="str">
        <f t="shared" si="176"/>
        <v/>
      </c>
      <c r="DX85" s="49" t="str">
        <f t="shared" si="176"/>
        <v/>
      </c>
      <c r="DY85" s="49" t="str">
        <f t="shared" si="176"/>
        <v/>
      </c>
      <c r="DZ85" s="183" t="str">
        <f t="shared" si="167"/>
        <v/>
      </c>
      <c r="EA85" s="49" t="str">
        <f t="shared" si="169"/>
        <v/>
      </c>
      <c r="EB85" s="49" t="str">
        <f t="shared" si="169"/>
        <v/>
      </c>
      <c r="EC85" s="49" t="str">
        <f t="shared" si="169"/>
        <v/>
      </c>
      <c r="ED85" s="49" t="str">
        <f t="shared" si="169"/>
        <v/>
      </c>
      <c r="EE85" s="49" t="str">
        <f t="shared" si="169"/>
        <v/>
      </c>
      <c r="EF85" s="49" t="str">
        <f t="shared" si="169"/>
        <v/>
      </c>
      <c r="EG85" s="49" t="str">
        <f t="shared" si="169"/>
        <v/>
      </c>
      <c r="EH85" s="49" t="str">
        <f t="shared" si="169"/>
        <v/>
      </c>
      <c r="EI85" s="49" t="str">
        <f t="shared" si="169"/>
        <v/>
      </c>
      <c r="EJ85" s="49" t="str">
        <f t="shared" si="169"/>
        <v/>
      </c>
      <c r="EK85" s="49" t="str">
        <f t="shared" si="169"/>
        <v/>
      </c>
      <c r="EL85" s="49" t="str">
        <f t="shared" si="169"/>
        <v/>
      </c>
      <c r="EM85" s="49" t="str">
        <f t="shared" si="169"/>
        <v/>
      </c>
      <c r="EN85" s="49" t="str">
        <f t="shared" si="169"/>
        <v/>
      </c>
      <c r="EO85" s="49" t="str">
        <f t="shared" si="169"/>
        <v/>
      </c>
      <c r="EP85" s="49" t="str">
        <f t="shared" si="168"/>
        <v/>
      </c>
      <c r="EQ85" s="49" t="str">
        <f t="shared" si="168"/>
        <v/>
      </c>
      <c r="ER85" s="49" t="str">
        <f t="shared" si="168"/>
        <v/>
      </c>
      <c r="ES85" s="49" t="str">
        <f t="shared" si="168"/>
        <v/>
      </c>
      <c r="ET85" s="49" t="str">
        <f t="shared" si="177"/>
        <v/>
      </c>
      <c r="EU85" s="49" t="str">
        <f t="shared" si="177"/>
        <v/>
      </c>
      <c r="EV85" s="49" t="str">
        <f t="shared" si="177"/>
        <v/>
      </c>
      <c r="EW85" s="49" t="str">
        <f t="shared" si="177"/>
        <v/>
      </c>
      <c r="EX85" s="49" t="str">
        <f t="shared" si="177"/>
        <v/>
      </c>
      <c r="EY85" s="49" t="str">
        <f t="shared" si="177"/>
        <v/>
      </c>
      <c r="EZ85" s="49" t="str">
        <f t="shared" si="177"/>
        <v/>
      </c>
      <c r="FA85" s="49" t="str">
        <f t="shared" si="177"/>
        <v/>
      </c>
      <c r="FB85" s="49" t="str">
        <f t="shared" si="177"/>
        <v/>
      </c>
      <c r="FC85" s="49" t="str">
        <f t="shared" si="177"/>
        <v/>
      </c>
      <c r="FD85" s="49" t="str">
        <f t="shared" si="177"/>
        <v/>
      </c>
      <c r="FE85" s="49" t="str">
        <f t="shared" si="128"/>
        <v/>
      </c>
      <c r="FF85" s="49" t="str">
        <f t="shared" si="128"/>
        <v/>
      </c>
      <c r="FG85" s="49" t="str">
        <f t="shared" si="128"/>
        <v/>
      </c>
      <c r="FH85" s="49" t="str">
        <f t="shared" si="128"/>
        <v/>
      </c>
      <c r="FI85" s="49" t="str">
        <f t="shared" si="128"/>
        <v/>
      </c>
      <c r="FJ85" s="49" t="str">
        <f t="shared" si="128"/>
        <v/>
      </c>
      <c r="FK85" s="49" t="str">
        <f t="shared" si="128"/>
        <v/>
      </c>
      <c r="FL85" s="49" t="str">
        <f t="shared" si="128"/>
        <v/>
      </c>
      <c r="FM85" s="49" t="str">
        <f t="shared" si="128"/>
        <v/>
      </c>
      <c r="FN85" s="49" t="str">
        <f t="shared" si="128"/>
        <v/>
      </c>
      <c r="FO85" s="49" t="str">
        <f t="shared" si="128"/>
        <v/>
      </c>
      <c r="FP85" s="49" t="str">
        <f t="shared" si="128"/>
        <v/>
      </c>
      <c r="FQ85" s="49" t="str">
        <f t="shared" si="128"/>
        <v/>
      </c>
      <c r="FR85" s="49" t="str">
        <f t="shared" si="128"/>
        <v/>
      </c>
      <c r="FS85" s="49" t="str">
        <f t="shared" si="128"/>
        <v/>
      </c>
      <c r="FT85" s="49" t="str">
        <f t="shared" si="128"/>
        <v/>
      </c>
      <c r="FU85" s="49" t="str">
        <f t="shared" si="178"/>
        <v/>
      </c>
      <c r="FV85" s="49" t="str">
        <f t="shared" si="152"/>
        <v/>
      </c>
      <c r="FW85" s="49" t="str">
        <f t="shared" si="152"/>
        <v/>
      </c>
      <c r="FX85" s="49" t="str">
        <f t="shared" si="152"/>
        <v/>
      </c>
      <c r="FY85" s="49" t="str">
        <f t="shared" si="152"/>
        <v/>
      </c>
      <c r="FZ85" s="49" t="str">
        <f t="shared" si="152"/>
        <v/>
      </c>
      <c r="GA85" s="49" t="str">
        <f t="shared" si="152"/>
        <v/>
      </c>
      <c r="GB85" s="49" t="str">
        <f t="shared" si="152"/>
        <v/>
      </c>
      <c r="GC85" s="49" t="str">
        <f t="shared" si="152"/>
        <v/>
      </c>
      <c r="GD85" s="49" t="str">
        <f t="shared" si="152"/>
        <v/>
      </c>
      <c r="GE85" s="49" t="str">
        <f t="shared" si="152"/>
        <v/>
      </c>
      <c r="GF85" s="49" t="str">
        <f t="shared" si="152"/>
        <v/>
      </c>
      <c r="GG85" s="49" t="str">
        <f t="shared" si="152"/>
        <v/>
      </c>
      <c r="GH85" s="49" t="str">
        <f t="shared" si="152"/>
        <v/>
      </c>
      <c r="GI85" s="49" t="str">
        <f t="shared" si="152"/>
        <v/>
      </c>
      <c r="GJ85" s="49" t="str">
        <f t="shared" si="152"/>
        <v/>
      </c>
      <c r="GK85" s="49" t="str">
        <f t="shared" si="152"/>
        <v/>
      </c>
      <c r="GL85" s="49" t="str">
        <f t="shared" si="190"/>
        <v/>
      </c>
      <c r="GM85" s="49" t="str">
        <f t="shared" si="190"/>
        <v/>
      </c>
      <c r="GN85" s="49" t="str">
        <f t="shared" si="182"/>
        <v/>
      </c>
      <c r="GO85" s="49" t="str">
        <f t="shared" si="182"/>
        <v/>
      </c>
      <c r="GP85" s="49" t="str">
        <f t="shared" si="182"/>
        <v/>
      </c>
      <c r="GQ85" s="49" t="str">
        <f t="shared" si="182"/>
        <v/>
      </c>
      <c r="GR85" s="49" t="str">
        <f t="shared" si="182"/>
        <v/>
      </c>
      <c r="GS85" s="49" t="str">
        <f t="shared" si="182"/>
        <v/>
      </c>
      <c r="GT85" s="49" t="str">
        <f t="shared" si="182"/>
        <v/>
      </c>
      <c r="GU85" s="49" t="str">
        <f t="shared" si="182"/>
        <v/>
      </c>
      <c r="GV85" s="49" t="str">
        <f t="shared" si="182"/>
        <v/>
      </c>
      <c r="GW85" s="49" t="str">
        <f t="shared" si="182"/>
        <v/>
      </c>
      <c r="GX85" s="49" t="str">
        <f t="shared" si="182"/>
        <v/>
      </c>
      <c r="GY85" s="49" t="str">
        <f t="shared" si="182"/>
        <v/>
      </c>
      <c r="GZ85" s="49" t="str">
        <f t="shared" si="182"/>
        <v/>
      </c>
      <c r="HA85" s="49" t="str">
        <f t="shared" si="182"/>
        <v/>
      </c>
      <c r="HB85" s="49" t="str">
        <f t="shared" si="182"/>
        <v/>
      </c>
      <c r="HC85" s="49" t="str">
        <f t="shared" si="182"/>
        <v/>
      </c>
      <c r="HD85" s="49" t="str">
        <f t="shared" si="183"/>
        <v/>
      </c>
      <c r="HE85" s="49" t="str">
        <f t="shared" si="183"/>
        <v/>
      </c>
      <c r="HF85" s="49" t="str">
        <f t="shared" si="183"/>
        <v/>
      </c>
      <c r="HG85" s="49" t="str">
        <f t="shared" si="183"/>
        <v/>
      </c>
      <c r="HH85" s="49" t="str">
        <f t="shared" si="183"/>
        <v/>
      </c>
      <c r="HI85" s="49" t="str">
        <f t="shared" si="141"/>
        <v/>
      </c>
      <c r="HJ85" s="49" t="str">
        <f t="shared" si="141"/>
        <v/>
      </c>
      <c r="HK85" s="49" t="str">
        <f t="shared" si="141"/>
        <v/>
      </c>
      <c r="HL85" s="49" t="str">
        <f t="shared" si="141"/>
        <v/>
      </c>
      <c r="HM85" s="49" t="str">
        <f t="shared" si="111"/>
        <v/>
      </c>
      <c r="HN85" s="49" t="str">
        <f t="shared" si="111"/>
        <v/>
      </c>
      <c r="HO85" s="49" t="str">
        <f t="shared" si="111"/>
        <v/>
      </c>
      <c r="HP85" s="49" t="str">
        <f t="shared" si="77"/>
        <v/>
      </c>
      <c r="HQ85" s="49" t="str">
        <f t="shared" si="77"/>
        <v/>
      </c>
      <c r="HR85" s="49" t="str">
        <f t="shared" si="77"/>
        <v/>
      </c>
      <c r="HS85" s="49" t="str">
        <f t="shared" si="77"/>
        <v/>
      </c>
      <c r="HT85" s="49" t="str">
        <f t="shared" si="77"/>
        <v/>
      </c>
      <c r="HU85" s="49" t="str">
        <f t="shared" si="77"/>
        <v/>
      </c>
      <c r="HV85" s="49" t="str">
        <f t="shared" si="142"/>
        <v/>
      </c>
      <c r="HW85" s="169" t="e">
        <f t="shared" si="181"/>
        <v>#N/A</v>
      </c>
      <c r="HX85" s="169" t="e">
        <f t="shared" si="181"/>
        <v>#N/A</v>
      </c>
      <c r="HY85" s="169" t="e">
        <f t="shared" si="181"/>
        <v>#N/A</v>
      </c>
      <c r="HZ85" s="169" t="e">
        <f t="shared" si="181"/>
        <v>#N/A</v>
      </c>
      <c r="IA85" s="169" t="e">
        <f t="shared" si="180"/>
        <v>#N/A</v>
      </c>
      <c r="IB85" s="169" t="e">
        <f t="shared" si="180"/>
        <v>#N/A</v>
      </c>
      <c r="IC85" s="169" t="e">
        <f t="shared" si="180"/>
        <v>#N/A</v>
      </c>
      <c r="ID85" s="169" t="e">
        <f t="shared" si="180"/>
        <v>#N/A</v>
      </c>
      <c r="IE85" s="169" t="e">
        <f t="shared" si="180"/>
        <v>#N/A</v>
      </c>
      <c r="IF85" s="169" t="e">
        <f t="shared" si="180"/>
        <v>#N/A</v>
      </c>
      <c r="IG85" s="169" t="e">
        <f t="shared" si="180"/>
        <v>#N/A</v>
      </c>
      <c r="IH85" s="169" t="e">
        <f t="shared" si="180"/>
        <v>#N/A</v>
      </c>
      <c r="II85" s="169" t="e">
        <f t="shared" si="180"/>
        <v>#N/A</v>
      </c>
      <c r="IJ85" s="169" t="e">
        <f t="shared" si="180"/>
        <v>#N/A</v>
      </c>
      <c r="IK85" s="169" t="e">
        <f t="shared" si="180"/>
        <v>#N/A</v>
      </c>
      <c r="IL85" s="169" t="e">
        <f t="shared" si="180"/>
        <v>#N/A</v>
      </c>
      <c r="IM85" s="169" t="e">
        <f t="shared" si="180"/>
        <v>#N/A</v>
      </c>
      <c r="IN85" s="169" t="e">
        <f t="shared" si="180"/>
        <v>#N/A</v>
      </c>
      <c r="IO85" s="169" t="e">
        <f t="shared" si="180"/>
        <v>#N/A</v>
      </c>
      <c r="IP85" s="169" t="e">
        <f t="shared" si="184"/>
        <v>#N/A</v>
      </c>
      <c r="IQ85" s="169" t="e">
        <f t="shared" si="184"/>
        <v>#N/A</v>
      </c>
      <c r="IR85" s="169" t="e">
        <f t="shared" si="184"/>
        <v>#N/A</v>
      </c>
      <c r="IS85" s="169" t="e">
        <f t="shared" si="184"/>
        <v>#N/A</v>
      </c>
      <c r="IT85" s="169" t="e">
        <f t="shared" si="184"/>
        <v>#N/A</v>
      </c>
      <c r="IU85" s="169" t="e">
        <f t="shared" si="184"/>
        <v>#N/A</v>
      </c>
      <c r="IV85" s="169" t="e">
        <f t="shared" si="184"/>
        <v>#N/A</v>
      </c>
      <c r="IW85" s="169" t="e">
        <f t="shared" si="184"/>
        <v>#N/A</v>
      </c>
      <c r="IX85" s="169" t="e">
        <f t="shared" si="184"/>
        <v>#N/A</v>
      </c>
      <c r="IY85" s="169" t="e">
        <f t="shared" si="184"/>
        <v>#N/A</v>
      </c>
      <c r="IZ85" s="169" t="e">
        <f t="shared" si="184"/>
        <v>#N/A</v>
      </c>
      <c r="JA85" s="169" t="e">
        <f t="shared" si="184"/>
        <v>#N/A</v>
      </c>
      <c r="JB85" s="169" t="e">
        <f t="shared" si="184"/>
        <v>#N/A</v>
      </c>
      <c r="JC85" s="169" t="e">
        <f t="shared" si="184"/>
        <v>#N/A</v>
      </c>
      <c r="JD85" s="169" t="e">
        <f t="shared" si="184"/>
        <v>#N/A</v>
      </c>
      <c r="JE85" s="169" t="e">
        <f t="shared" si="191"/>
        <v>#N/A</v>
      </c>
      <c r="JF85" s="169" t="e">
        <f t="shared" si="191"/>
        <v>#N/A</v>
      </c>
      <c r="JG85" s="169" t="e">
        <f t="shared" si="191"/>
        <v>#N/A</v>
      </c>
      <c r="JH85" s="169" t="e">
        <f t="shared" si="191"/>
        <v>#N/A</v>
      </c>
      <c r="JI85" s="169" t="e">
        <f t="shared" si="191"/>
        <v>#N/A</v>
      </c>
      <c r="JJ85" s="169" t="e">
        <f t="shared" si="191"/>
        <v>#N/A</v>
      </c>
      <c r="JK85" s="169" t="e">
        <f t="shared" si="191"/>
        <v>#N/A</v>
      </c>
      <c r="JL85" s="169" t="e">
        <f t="shared" si="191"/>
        <v>#N/A</v>
      </c>
      <c r="JM85" s="169" t="e">
        <f t="shared" si="191"/>
        <v>#N/A</v>
      </c>
      <c r="JN85" s="169" t="e">
        <f t="shared" si="191"/>
        <v>#N/A</v>
      </c>
      <c r="JO85" s="169" t="e">
        <f t="shared" si="191"/>
        <v>#N/A</v>
      </c>
      <c r="JP85" s="169" t="e">
        <f t="shared" si="191"/>
        <v>#N/A</v>
      </c>
      <c r="JQ85" s="169" t="e">
        <f t="shared" si="191"/>
        <v>#N/A</v>
      </c>
      <c r="JR85" s="169" t="e">
        <f t="shared" si="191"/>
        <v>#N/A</v>
      </c>
      <c r="JS85" s="169" t="e">
        <f t="shared" si="191"/>
        <v>#N/A</v>
      </c>
      <c r="JT85" s="169" t="e">
        <f t="shared" si="185"/>
        <v>#N/A</v>
      </c>
      <c r="JU85" s="169" t="e">
        <f t="shared" si="185"/>
        <v>#N/A</v>
      </c>
      <c r="JV85" s="169" t="e">
        <f t="shared" si="185"/>
        <v>#N/A</v>
      </c>
      <c r="JW85" s="169" t="e">
        <f t="shared" si="185"/>
        <v>#N/A</v>
      </c>
      <c r="JX85" s="169" t="e">
        <f t="shared" si="185"/>
        <v>#N/A</v>
      </c>
      <c r="JY85" s="169" t="e">
        <f t="shared" si="185"/>
        <v>#N/A</v>
      </c>
      <c r="JZ85" s="169" t="e">
        <f t="shared" si="185"/>
        <v>#N/A</v>
      </c>
      <c r="KA85" s="169" t="e">
        <f t="shared" si="185"/>
        <v>#N/A</v>
      </c>
      <c r="KB85" s="169" t="e">
        <f t="shared" si="185"/>
        <v>#N/A</v>
      </c>
      <c r="KC85" s="169" t="e">
        <f t="shared" si="185"/>
        <v>#N/A</v>
      </c>
      <c r="KD85" s="169" t="e">
        <f t="shared" si="185"/>
        <v>#N/A</v>
      </c>
      <c r="KE85" s="169" t="e">
        <f t="shared" si="185"/>
        <v>#N/A</v>
      </c>
      <c r="KF85" s="169" t="e">
        <f t="shared" si="185"/>
        <v>#N/A</v>
      </c>
      <c r="KG85" s="169" t="e">
        <f t="shared" si="185"/>
        <v>#N/A</v>
      </c>
      <c r="KH85" s="169" t="e">
        <f t="shared" si="185"/>
        <v>#N/A</v>
      </c>
      <c r="KI85" s="169" t="e">
        <f t="shared" si="185"/>
        <v>#N/A</v>
      </c>
      <c r="KJ85" s="169" t="e">
        <f t="shared" si="192"/>
        <v>#N/A</v>
      </c>
      <c r="KK85" s="169" t="e">
        <f t="shared" si="192"/>
        <v>#N/A</v>
      </c>
      <c r="KL85" s="169" t="e">
        <f t="shared" si="192"/>
        <v>#N/A</v>
      </c>
      <c r="KM85" s="169" t="e">
        <f t="shared" si="192"/>
        <v>#N/A</v>
      </c>
      <c r="KN85" s="169" t="e">
        <f t="shared" si="192"/>
        <v>#N/A</v>
      </c>
      <c r="KO85" s="169" t="e">
        <f t="shared" si="192"/>
        <v>#N/A</v>
      </c>
      <c r="KP85" s="169" t="e">
        <f t="shared" si="192"/>
        <v>#N/A</v>
      </c>
      <c r="KQ85" s="169" t="e">
        <f t="shared" si="192"/>
        <v>#N/A</v>
      </c>
      <c r="KR85" s="169" t="e">
        <f t="shared" si="192"/>
        <v>#N/A</v>
      </c>
      <c r="KS85" s="169" t="e">
        <f t="shared" si="192"/>
        <v>#N/A</v>
      </c>
      <c r="KT85" s="169" t="e">
        <f t="shared" si="192"/>
        <v>#N/A</v>
      </c>
      <c r="KU85" s="169" t="e">
        <f t="shared" si="192"/>
        <v>#N/A</v>
      </c>
      <c r="KV85" s="169" t="e">
        <f t="shared" si="192"/>
        <v>#N/A</v>
      </c>
      <c r="KW85" s="169" t="e">
        <f t="shared" si="192"/>
        <v>#N/A</v>
      </c>
      <c r="KX85" s="169" t="e">
        <f t="shared" si="192"/>
        <v>#N/A</v>
      </c>
      <c r="KY85" s="169" t="e">
        <f t="shared" si="192"/>
        <v>#N/A</v>
      </c>
      <c r="KZ85" s="169" t="e">
        <f t="shared" si="186"/>
        <v>#N/A</v>
      </c>
      <c r="LA85" s="169" t="e">
        <f t="shared" si="186"/>
        <v>#N/A</v>
      </c>
      <c r="LB85" s="169" t="e">
        <f t="shared" si="186"/>
        <v>#N/A</v>
      </c>
      <c r="LC85" s="169" t="e">
        <f t="shared" si="186"/>
        <v>#N/A</v>
      </c>
      <c r="LD85" s="169" t="e">
        <f t="shared" si="186"/>
        <v>#N/A</v>
      </c>
      <c r="LE85" s="169" t="e">
        <f t="shared" si="186"/>
        <v>#N/A</v>
      </c>
      <c r="LF85" s="169" t="e">
        <f t="shared" si="186"/>
        <v>#N/A</v>
      </c>
      <c r="LG85" s="169" t="e">
        <f t="shared" si="186"/>
        <v>#N/A</v>
      </c>
      <c r="LH85" s="169" t="e">
        <f t="shared" si="186"/>
        <v>#N/A</v>
      </c>
      <c r="LI85" s="169" t="e">
        <f t="shared" si="186"/>
        <v>#N/A</v>
      </c>
      <c r="LJ85" s="169" t="e">
        <f t="shared" si="186"/>
        <v>#N/A</v>
      </c>
      <c r="LK85" s="169" t="e">
        <f t="shared" si="186"/>
        <v>#N/A</v>
      </c>
      <c r="LL85" s="169" t="e">
        <f t="shared" si="186"/>
        <v>#N/A</v>
      </c>
      <c r="LM85" s="169" t="e">
        <f t="shared" si="186"/>
        <v>#N/A</v>
      </c>
      <c r="LN85" s="169" t="e">
        <f t="shared" si="186"/>
        <v>#N/A</v>
      </c>
      <c r="LO85" s="169" t="e">
        <f t="shared" si="193"/>
        <v>#N/A</v>
      </c>
      <c r="LP85" s="169" t="e">
        <f t="shared" si="193"/>
        <v>#N/A</v>
      </c>
      <c r="LQ85" s="169" t="e">
        <f t="shared" si="194"/>
        <v>#N/A</v>
      </c>
      <c r="LR85" s="169" t="e">
        <f t="shared" si="194"/>
        <v>#N/A</v>
      </c>
      <c r="LS85" s="169" t="e">
        <f t="shared" si="194"/>
        <v>#N/A</v>
      </c>
      <c r="LT85" s="169" t="e">
        <f t="shared" si="194"/>
        <v>#N/A</v>
      </c>
      <c r="LU85" s="169" t="e">
        <f t="shared" si="194"/>
        <v>#N/A</v>
      </c>
      <c r="LV85" s="169" t="e">
        <f t="shared" si="194"/>
        <v>#N/A</v>
      </c>
      <c r="LW85" s="169" t="e">
        <f t="shared" si="194"/>
        <v>#N/A</v>
      </c>
      <c r="LX85" s="169" t="e">
        <f t="shared" si="194"/>
        <v>#N/A</v>
      </c>
      <c r="LY85" s="169" t="e">
        <f t="shared" si="194"/>
        <v>#N/A</v>
      </c>
      <c r="LZ85" s="169" t="e">
        <f t="shared" si="194"/>
        <v>#N/A</v>
      </c>
      <c r="MA85" s="169" t="e">
        <f t="shared" si="194"/>
        <v>#N/A</v>
      </c>
      <c r="MB85" s="169" t="e">
        <f t="shared" si="194"/>
        <v>#N/A</v>
      </c>
      <c r="MC85" s="169" t="e">
        <f t="shared" si="194"/>
        <v>#N/A</v>
      </c>
      <c r="MD85" s="169" t="e">
        <f t="shared" si="194"/>
        <v>#N/A</v>
      </c>
      <c r="ME85" s="169" t="e">
        <f t="shared" si="194"/>
        <v>#N/A</v>
      </c>
      <c r="MF85" s="169" t="e">
        <f t="shared" si="187"/>
        <v>#N/A</v>
      </c>
      <c r="MG85" s="169" t="e">
        <f t="shared" si="187"/>
        <v>#N/A</v>
      </c>
      <c r="MH85" s="169" t="e">
        <f t="shared" si="187"/>
        <v>#N/A</v>
      </c>
      <c r="MI85" s="169" t="e">
        <f t="shared" si="187"/>
        <v>#N/A</v>
      </c>
      <c r="MJ85" s="169" t="e">
        <f t="shared" si="187"/>
        <v>#N/A</v>
      </c>
      <c r="MK85" s="169" t="e">
        <f t="shared" si="187"/>
        <v>#N/A</v>
      </c>
      <c r="ML85" s="169" t="e">
        <f t="shared" si="187"/>
        <v>#N/A</v>
      </c>
      <c r="MM85" s="169" t="e">
        <f t="shared" si="187"/>
        <v>#N/A</v>
      </c>
      <c r="MN85" s="169" t="e">
        <f t="shared" si="187"/>
        <v>#N/A</v>
      </c>
      <c r="MO85" s="169" t="e">
        <f t="shared" si="187"/>
        <v>#N/A</v>
      </c>
      <c r="MP85" s="169" t="e">
        <f t="shared" si="187"/>
        <v>#N/A</v>
      </c>
      <c r="MQ85" s="169" t="e">
        <f t="shared" si="187"/>
        <v>#N/A</v>
      </c>
      <c r="MR85" s="169" t="e">
        <f t="shared" si="187"/>
        <v>#N/A</v>
      </c>
      <c r="MS85" s="169" t="e">
        <f t="shared" si="187"/>
        <v>#N/A</v>
      </c>
      <c r="MT85" s="169" t="e">
        <f t="shared" si="187"/>
        <v>#N/A</v>
      </c>
      <c r="MU85" s="169" t="e">
        <f t="shared" si="187"/>
        <v>#N/A</v>
      </c>
      <c r="MV85" s="169" t="e">
        <f t="shared" si="195"/>
        <v>#N/A</v>
      </c>
      <c r="MW85" s="169" t="e">
        <f t="shared" si="195"/>
        <v>#N/A</v>
      </c>
      <c r="MX85" s="169" t="e">
        <f t="shared" si="195"/>
        <v>#N/A</v>
      </c>
      <c r="MY85" s="169" t="e">
        <f t="shared" si="195"/>
        <v>#N/A</v>
      </c>
      <c r="MZ85" s="169" t="e">
        <f t="shared" si="195"/>
        <v>#N/A</v>
      </c>
      <c r="NA85" s="169" t="e">
        <f t="shared" si="195"/>
        <v>#N/A</v>
      </c>
      <c r="NB85" s="169" t="e">
        <f t="shared" si="195"/>
        <v>#N/A</v>
      </c>
      <c r="NC85" s="169" t="e">
        <f t="shared" si="195"/>
        <v>#N/A</v>
      </c>
      <c r="ND85" s="169" t="e">
        <f t="shared" si="195"/>
        <v>#N/A</v>
      </c>
      <c r="NE85" s="169" t="e">
        <f t="shared" si="195"/>
        <v>#N/A</v>
      </c>
      <c r="NF85" s="169" t="e">
        <f t="shared" si="195"/>
        <v>#N/A</v>
      </c>
      <c r="NG85" s="169" t="e">
        <f t="shared" si="195"/>
        <v>#N/A</v>
      </c>
      <c r="NH85" s="169" t="e">
        <f t="shared" si="195"/>
        <v>#N/A</v>
      </c>
      <c r="NI85" s="169" t="e">
        <f t="shared" si="195"/>
        <v>#N/A</v>
      </c>
      <c r="NJ85" s="169" t="e">
        <f t="shared" si="195"/>
        <v>#N/A</v>
      </c>
      <c r="NK85" s="169" t="e">
        <f t="shared" si="195"/>
        <v>#N/A</v>
      </c>
      <c r="NL85" s="169" t="e">
        <f t="shared" si="188"/>
        <v>#N/A</v>
      </c>
      <c r="NM85" s="169" t="e">
        <f t="shared" si="188"/>
        <v>#N/A</v>
      </c>
      <c r="NN85" s="169" t="e">
        <f t="shared" si="188"/>
        <v>#N/A</v>
      </c>
      <c r="NO85" s="169" t="e">
        <f t="shared" si="188"/>
        <v>#N/A</v>
      </c>
      <c r="NP85" s="169" t="e">
        <f t="shared" si="188"/>
        <v>#N/A</v>
      </c>
      <c r="NQ85" s="169" t="e">
        <f t="shared" si="188"/>
        <v>#N/A</v>
      </c>
      <c r="NR85" s="169" t="e">
        <f t="shared" si="188"/>
        <v>#N/A</v>
      </c>
      <c r="NS85" s="169" t="e">
        <f t="shared" si="188"/>
        <v>#N/A</v>
      </c>
      <c r="NT85" s="169" t="e">
        <f t="shared" si="188"/>
        <v>#N/A</v>
      </c>
      <c r="NU85" s="169" t="e">
        <f t="shared" si="188"/>
        <v>#N/A</v>
      </c>
      <c r="NV85" s="169" t="e">
        <f t="shared" si="188"/>
        <v>#N/A</v>
      </c>
      <c r="NW85" s="169" t="e">
        <f t="shared" si="188"/>
        <v>#N/A</v>
      </c>
      <c r="NX85" s="169" t="e">
        <f t="shared" si="188"/>
        <v>#N/A</v>
      </c>
      <c r="NY85" s="169" t="e">
        <f t="shared" si="188"/>
        <v>#N/A</v>
      </c>
      <c r="NZ85" s="169" t="e">
        <f t="shared" si="188"/>
        <v>#N/A</v>
      </c>
      <c r="OA85" s="169" t="e">
        <f t="shared" si="196"/>
        <v>#N/A</v>
      </c>
      <c r="OB85" s="169" t="e">
        <f t="shared" si="196"/>
        <v>#N/A</v>
      </c>
      <c r="OC85" s="169" t="e">
        <f t="shared" si="197"/>
        <v>#N/A</v>
      </c>
      <c r="OD85" s="169" t="e">
        <f t="shared" si="197"/>
        <v>#N/A</v>
      </c>
      <c r="OE85" s="169" t="e">
        <f t="shared" si="197"/>
        <v>#N/A</v>
      </c>
      <c r="OF85" s="169" t="e">
        <f t="shared" si="197"/>
        <v>#N/A</v>
      </c>
      <c r="OG85" s="169" t="e">
        <f t="shared" si="197"/>
        <v>#N/A</v>
      </c>
      <c r="OH85" s="169" t="e">
        <f t="shared" si="197"/>
        <v>#N/A</v>
      </c>
      <c r="OI85" s="169" t="e">
        <f t="shared" si="197"/>
        <v>#N/A</v>
      </c>
      <c r="OJ85" s="169" t="e">
        <f t="shared" si="197"/>
        <v>#N/A</v>
      </c>
      <c r="OK85" s="169" t="e">
        <f t="shared" si="197"/>
        <v>#N/A</v>
      </c>
      <c r="OL85" s="169" t="e">
        <f t="shared" si="197"/>
        <v>#N/A</v>
      </c>
      <c r="OM85" s="169" t="e">
        <f t="shared" si="197"/>
        <v>#N/A</v>
      </c>
      <c r="ON85" s="169" t="e">
        <f t="shared" si="197"/>
        <v>#N/A</v>
      </c>
      <c r="OO85" s="169" t="e">
        <f t="shared" si="197"/>
        <v>#N/A</v>
      </c>
      <c r="OP85" s="169" t="e">
        <f t="shared" si="197"/>
        <v>#N/A</v>
      </c>
      <c r="OQ85" s="169" t="e">
        <f t="shared" si="197"/>
        <v>#N/A</v>
      </c>
      <c r="OR85" s="169" t="e">
        <f t="shared" si="189"/>
        <v>#N/A</v>
      </c>
      <c r="OS85" s="169" t="e">
        <f t="shared" si="189"/>
        <v>#N/A</v>
      </c>
      <c r="OT85" s="169" t="e">
        <f t="shared" si="189"/>
        <v>#N/A</v>
      </c>
      <c r="OU85" s="169" t="e">
        <f t="shared" si="189"/>
        <v>#N/A</v>
      </c>
      <c r="OV85" s="169" t="e">
        <f t="shared" si="189"/>
        <v>#N/A</v>
      </c>
      <c r="OW85" s="169" t="e">
        <f t="shared" si="189"/>
        <v>#N/A</v>
      </c>
      <c r="OX85" s="169" t="e">
        <f t="shared" si="189"/>
        <v>#N/A</v>
      </c>
      <c r="OY85" s="169" t="e">
        <f t="shared" si="189"/>
        <v>#N/A</v>
      </c>
      <c r="OZ85" s="169" t="e">
        <f t="shared" si="189"/>
        <v>#N/A</v>
      </c>
      <c r="PA85" s="169" t="e">
        <f t="shared" si="189"/>
        <v>#N/A</v>
      </c>
      <c r="PB85" s="169" t="e">
        <f t="shared" si="189"/>
        <v>#N/A</v>
      </c>
      <c r="PC85" s="169" t="e">
        <f t="shared" si="189"/>
        <v>#N/A</v>
      </c>
      <c r="PD85" s="169" t="e">
        <f t="shared" si="189"/>
        <v>#N/A</v>
      </c>
      <c r="PE85" s="169" t="e">
        <f t="shared" si="189"/>
        <v>#N/A</v>
      </c>
      <c r="PF85" s="169" t="e">
        <f t="shared" si="189"/>
        <v>#N/A</v>
      </c>
      <c r="PG85" s="169" t="e">
        <f t="shared" si="189"/>
        <v>#N/A</v>
      </c>
      <c r="PH85" s="169" t="e">
        <f t="shared" si="198"/>
        <v>#N/A</v>
      </c>
      <c r="PI85" s="169" t="e">
        <f t="shared" si="198"/>
        <v>#N/A</v>
      </c>
      <c r="PJ85" s="169" t="e">
        <f t="shared" si="198"/>
        <v>#N/A</v>
      </c>
      <c r="PK85" s="169" t="e">
        <f t="shared" si="198"/>
        <v>#N/A</v>
      </c>
      <c r="PL85" s="169" t="e">
        <f t="shared" si="198"/>
        <v>#N/A</v>
      </c>
      <c r="PM85" s="169" t="e">
        <f t="shared" si="198"/>
        <v>#N/A</v>
      </c>
      <c r="PN85" s="169" t="e">
        <f t="shared" si="198"/>
        <v>#N/A</v>
      </c>
      <c r="PO85" s="169" t="e">
        <f t="shared" si="198"/>
        <v>#N/A</v>
      </c>
    </row>
    <row r="86" spans="1:431" hidden="1" x14ac:dyDescent="0.75">
      <c r="A86" s="390"/>
      <c r="B86" s="396" t="str">
        <f>IF($R86="","",ROUND(_xlfn.NORM.INV(ABS(VLOOKUP($T$1,VLookups!$A$43:$B$44,2,FALSE)-B$2),$N86,$R86),0))</f>
        <v/>
      </c>
      <c r="C86" s="403" t="str">
        <f t="shared" si="161"/>
        <v/>
      </c>
      <c r="D86" s="404" t="str">
        <f t="shared" si="162"/>
        <v/>
      </c>
      <c r="E86" s="109"/>
      <c r="F86" s="117"/>
      <c r="G86" s="122" t="str">
        <f t="shared" si="163"/>
        <v/>
      </c>
      <c r="H86" s="95"/>
      <c r="I86" s="122" t="str">
        <f t="shared" si="164"/>
        <v/>
      </c>
      <c r="J86" s="117"/>
      <c r="K86" s="110"/>
      <c r="L86" s="124" t="str">
        <f t="shared" si="149"/>
        <v/>
      </c>
      <c r="M86" s="124" t="str">
        <f t="shared" si="150"/>
        <v/>
      </c>
      <c r="N86" s="73" t="str">
        <f t="shared" si="165"/>
        <v/>
      </c>
      <c r="O86" s="23"/>
      <c r="P86" s="57"/>
      <c r="Q86" s="280"/>
      <c r="R86" s="74" t="str">
        <f>IF(AND(G86&gt;0,H86&gt;0,I86&gt;0),IF(ISBLANK(Q86),IF(ISBLANK(O86),"",(I86-G86)*VLOOKUP(O86,VLookups!$A$4:$B$13,2,FALSE)),Q86),"")</f>
        <v/>
      </c>
      <c r="S86" s="75" t="str">
        <f t="shared" si="151"/>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6"/>
        <v/>
      </c>
      <c r="AD86" s="49" t="str">
        <f t="shared" si="179"/>
        <v/>
      </c>
      <c r="AE86" s="49" t="str">
        <f t="shared" si="179"/>
        <v/>
      </c>
      <c r="AF86" s="49" t="str">
        <f t="shared" si="179"/>
        <v/>
      </c>
      <c r="AG86" s="49" t="str">
        <f t="shared" si="179"/>
        <v/>
      </c>
      <c r="AH86" s="49" t="str">
        <f t="shared" si="179"/>
        <v/>
      </c>
      <c r="AI86" s="49" t="str">
        <f t="shared" si="179"/>
        <v/>
      </c>
      <c r="AJ86" s="49" t="str">
        <f t="shared" si="179"/>
        <v/>
      </c>
      <c r="AK86" s="49" t="str">
        <f t="shared" si="179"/>
        <v/>
      </c>
      <c r="AL86" s="49" t="str">
        <f t="shared" si="179"/>
        <v/>
      </c>
      <c r="AM86" s="49" t="str">
        <f t="shared" si="179"/>
        <v/>
      </c>
      <c r="AN86" s="49" t="str">
        <f t="shared" si="179"/>
        <v/>
      </c>
      <c r="AO86" s="49" t="str">
        <f t="shared" si="179"/>
        <v/>
      </c>
      <c r="AP86" s="49" t="str">
        <f t="shared" si="179"/>
        <v/>
      </c>
      <c r="AQ86" s="49" t="str">
        <f t="shared" si="179"/>
        <v/>
      </c>
      <c r="AR86" s="49" t="str">
        <f t="shared" si="179"/>
        <v/>
      </c>
      <c r="AS86" s="49" t="str">
        <f t="shared" si="179"/>
        <v/>
      </c>
      <c r="AT86" s="49" t="str">
        <f t="shared" si="173"/>
        <v/>
      </c>
      <c r="AU86" s="49" t="str">
        <f t="shared" si="173"/>
        <v/>
      </c>
      <c r="AV86" s="49" t="str">
        <f t="shared" si="173"/>
        <v/>
      </c>
      <c r="AW86" s="49" t="str">
        <f t="shared" si="173"/>
        <v/>
      </c>
      <c r="AX86" s="49" t="str">
        <f t="shared" si="173"/>
        <v/>
      </c>
      <c r="AY86" s="49" t="str">
        <f t="shared" si="173"/>
        <v/>
      </c>
      <c r="AZ86" s="49" t="str">
        <f t="shared" si="173"/>
        <v/>
      </c>
      <c r="BA86" s="49" t="str">
        <f t="shared" si="173"/>
        <v/>
      </c>
      <c r="BB86" s="49" t="str">
        <f t="shared" si="173"/>
        <v/>
      </c>
      <c r="BC86" s="49" t="str">
        <f t="shared" si="173"/>
        <v/>
      </c>
      <c r="BD86" s="49" t="str">
        <f t="shared" si="173"/>
        <v/>
      </c>
      <c r="BE86" s="49" t="str">
        <f t="shared" si="173"/>
        <v/>
      </c>
      <c r="BF86" s="49" t="str">
        <f t="shared" si="173"/>
        <v/>
      </c>
      <c r="BG86" s="49" t="str">
        <f t="shared" si="173"/>
        <v/>
      </c>
      <c r="BH86" s="49" t="str">
        <f t="shared" si="173"/>
        <v/>
      </c>
      <c r="BI86" s="49" t="str">
        <f t="shared" si="174"/>
        <v/>
      </c>
      <c r="BJ86" s="49" t="str">
        <f t="shared" si="174"/>
        <v/>
      </c>
      <c r="BK86" s="49" t="str">
        <f t="shared" si="174"/>
        <v/>
      </c>
      <c r="BL86" s="49" t="str">
        <f t="shared" si="174"/>
        <v/>
      </c>
      <c r="BM86" s="49" t="str">
        <f t="shared" si="174"/>
        <v/>
      </c>
      <c r="BN86" s="49" t="str">
        <f t="shared" si="174"/>
        <v/>
      </c>
      <c r="BO86" s="49" t="str">
        <f t="shared" si="174"/>
        <v/>
      </c>
      <c r="BP86" s="49" t="str">
        <f t="shared" si="174"/>
        <v/>
      </c>
      <c r="BQ86" s="49" t="str">
        <f t="shared" si="174"/>
        <v/>
      </c>
      <c r="BR86" s="49" t="str">
        <f t="shared" si="174"/>
        <v/>
      </c>
      <c r="BS86" s="49" t="str">
        <f t="shared" si="174"/>
        <v/>
      </c>
      <c r="BT86" s="49" t="str">
        <f t="shared" si="174"/>
        <v/>
      </c>
      <c r="BU86" s="49" t="str">
        <f t="shared" si="174"/>
        <v/>
      </c>
      <c r="BV86" s="49" t="str">
        <f t="shared" si="174"/>
        <v/>
      </c>
      <c r="BW86" s="49" t="str">
        <f t="shared" si="174"/>
        <v/>
      </c>
      <c r="BX86" s="49" t="str">
        <f t="shared" si="174"/>
        <v/>
      </c>
      <c r="BY86" s="49" t="str">
        <f t="shared" si="170"/>
        <v/>
      </c>
      <c r="BZ86" s="49" t="str">
        <f t="shared" si="170"/>
        <v/>
      </c>
      <c r="CA86" s="49" t="str">
        <f t="shared" si="170"/>
        <v/>
      </c>
      <c r="CB86" s="49" t="str">
        <f t="shared" si="170"/>
        <v/>
      </c>
      <c r="CC86" s="49" t="str">
        <f t="shared" si="170"/>
        <v/>
      </c>
      <c r="CD86" s="49" t="str">
        <f t="shared" si="170"/>
        <v/>
      </c>
      <c r="CE86" s="49" t="str">
        <f t="shared" si="170"/>
        <v/>
      </c>
      <c r="CF86" s="49" t="str">
        <f t="shared" si="170"/>
        <v/>
      </c>
      <c r="CG86" s="49" t="str">
        <f t="shared" si="170"/>
        <v/>
      </c>
      <c r="CH86" s="49" t="str">
        <f t="shared" si="170"/>
        <v/>
      </c>
      <c r="CI86" s="49" t="str">
        <f t="shared" si="170"/>
        <v/>
      </c>
      <c r="CJ86" s="49" t="str">
        <f t="shared" si="170"/>
        <v/>
      </c>
      <c r="CK86" s="49" t="str">
        <f t="shared" si="170"/>
        <v/>
      </c>
      <c r="CL86" s="49" t="str">
        <f t="shared" si="170"/>
        <v/>
      </c>
      <c r="CM86" s="49" t="str">
        <f t="shared" si="170"/>
        <v/>
      </c>
      <c r="CN86" s="49" t="str">
        <f t="shared" si="175"/>
        <v/>
      </c>
      <c r="CO86" s="49" t="str">
        <f t="shared" si="175"/>
        <v/>
      </c>
      <c r="CP86" s="49" t="str">
        <f t="shared" si="175"/>
        <v/>
      </c>
      <c r="CQ86" s="49" t="str">
        <f t="shared" si="175"/>
        <v/>
      </c>
      <c r="CR86" s="49" t="str">
        <f t="shared" si="175"/>
        <v/>
      </c>
      <c r="CS86" s="49" t="str">
        <f t="shared" si="175"/>
        <v/>
      </c>
      <c r="CT86" s="49" t="str">
        <f t="shared" si="175"/>
        <v/>
      </c>
      <c r="CU86" s="49" t="str">
        <f t="shared" si="175"/>
        <v/>
      </c>
      <c r="CV86" s="49" t="str">
        <f t="shared" si="175"/>
        <v/>
      </c>
      <c r="CW86" s="49" t="str">
        <f t="shared" si="175"/>
        <v/>
      </c>
      <c r="CX86" s="49" t="str">
        <f t="shared" si="175"/>
        <v/>
      </c>
      <c r="CY86" s="49" t="str">
        <f t="shared" si="175"/>
        <v/>
      </c>
      <c r="CZ86" s="49" t="str">
        <f t="shared" si="175"/>
        <v/>
      </c>
      <c r="DA86" s="49" t="str">
        <f t="shared" si="175"/>
        <v/>
      </c>
      <c r="DB86" s="49" t="str">
        <f t="shared" si="175"/>
        <v/>
      </c>
      <c r="DC86" s="49" t="str">
        <f t="shared" si="175"/>
        <v/>
      </c>
      <c r="DD86" s="49" t="str">
        <f t="shared" si="171"/>
        <v/>
      </c>
      <c r="DE86" s="49" t="str">
        <f t="shared" si="171"/>
        <v/>
      </c>
      <c r="DF86" s="49" t="str">
        <f t="shared" si="171"/>
        <v/>
      </c>
      <c r="DG86" s="49" t="str">
        <f t="shared" si="171"/>
        <v/>
      </c>
      <c r="DH86" s="49" t="str">
        <f t="shared" si="171"/>
        <v/>
      </c>
      <c r="DI86" s="49" t="str">
        <f t="shared" si="171"/>
        <v/>
      </c>
      <c r="DJ86" s="49" t="str">
        <f t="shared" si="171"/>
        <v/>
      </c>
      <c r="DK86" s="49" t="str">
        <f t="shared" si="171"/>
        <v/>
      </c>
      <c r="DL86" s="49" t="str">
        <f t="shared" si="171"/>
        <v/>
      </c>
      <c r="DM86" s="49" t="str">
        <f t="shared" si="171"/>
        <v/>
      </c>
      <c r="DN86" s="49" t="str">
        <f t="shared" si="171"/>
        <v/>
      </c>
      <c r="DO86" s="49" t="str">
        <f t="shared" si="171"/>
        <v/>
      </c>
      <c r="DP86" s="49" t="str">
        <f t="shared" si="171"/>
        <v/>
      </c>
      <c r="DQ86" s="49" t="str">
        <f t="shared" si="171"/>
        <v/>
      </c>
      <c r="DR86" s="49" t="str">
        <f t="shared" si="171"/>
        <v/>
      </c>
      <c r="DS86" s="49" t="str">
        <f t="shared" si="176"/>
        <v/>
      </c>
      <c r="DT86" s="49" t="str">
        <f t="shared" si="176"/>
        <v/>
      </c>
      <c r="DU86" s="49" t="str">
        <f t="shared" si="176"/>
        <v/>
      </c>
      <c r="DV86" s="49" t="str">
        <f t="shared" si="176"/>
        <v/>
      </c>
      <c r="DW86" s="49" t="str">
        <f t="shared" si="176"/>
        <v/>
      </c>
      <c r="DX86" s="49" t="str">
        <f t="shared" si="176"/>
        <v/>
      </c>
      <c r="DY86" s="49" t="str">
        <f t="shared" si="176"/>
        <v/>
      </c>
      <c r="DZ86" s="183" t="str">
        <f t="shared" si="167"/>
        <v/>
      </c>
      <c r="EA86" s="49" t="str">
        <f t="shared" si="169"/>
        <v/>
      </c>
      <c r="EB86" s="49" t="str">
        <f t="shared" si="169"/>
        <v/>
      </c>
      <c r="EC86" s="49" t="str">
        <f t="shared" si="169"/>
        <v/>
      </c>
      <c r="ED86" s="49" t="str">
        <f t="shared" si="169"/>
        <v/>
      </c>
      <c r="EE86" s="49" t="str">
        <f t="shared" si="169"/>
        <v/>
      </c>
      <c r="EF86" s="49" t="str">
        <f t="shared" si="169"/>
        <v/>
      </c>
      <c r="EG86" s="49" t="str">
        <f t="shared" si="169"/>
        <v/>
      </c>
      <c r="EH86" s="49" t="str">
        <f t="shared" si="169"/>
        <v/>
      </c>
      <c r="EI86" s="49" t="str">
        <f t="shared" si="169"/>
        <v/>
      </c>
      <c r="EJ86" s="49" t="str">
        <f t="shared" si="169"/>
        <v/>
      </c>
      <c r="EK86" s="49" t="str">
        <f t="shared" si="169"/>
        <v/>
      </c>
      <c r="EL86" s="49" t="str">
        <f t="shared" si="169"/>
        <v/>
      </c>
      <c r="EM86" s="49" t="str">
        <f t="shared" si="169"/>
        <v/>
      </c>
      <c r="EN86" s="49" t="str">
        <f t="shared" si="169"/>
        <v/>
      </c>
      <c r="EO86" s="49" t="str">
        <f t="shared" si="169"/>
        <v/>
      </c>
      <c r="EP86" s="49" t="str">
        <f t="shared" si="168"/>
        <v/>
      </c>
      <c r="EQ86" s="49" t="str">
        <f t="shared" si="168"/>
        <v/>
      </c>
      <c r="ER86" s="49" t="str">
        <f t="shared" si="168"/>
        <v/>
      </c>
      <c r="ES86" s="49" t="str">
        <f t="shared" si="168"/>
        <v/>
      </c>
      <c r="ET86" s="49" t="str">
        <f t="shared" si="177"/>
        <v/>
      </c>
      <c r="EU86" s="49" t="str">
        <f t="shared" si="177"/>
        <v/>
      </c>
      <c r="EV86" s="49" t="str">
        <f t="shared" si="177"/>
        <v/>
      </c>
      <c r="EW86" s="49" t="str">
        <f t="shared" si="177"/>
        <v/>
      </c>
      <c r="EX86" s="49" t="str">
        <f t="shared" si="177"/>
        <v/>
      </c>
      <c r="EY86" s="49" t="str">
        <f t="shared" si="177"/>
        <v/>
      </c>
      <c r="EZ86" s="49" t="str">
        <f t="shared" si="177"/>
        <v/>
      </c>
      <c r="FA86" s="49" t="str">
        <f t="shared" si="177"/>
        <v/>
      </c>
      <c r="FB86" s="49" t="str">
        <f t="shared" si="177"/>
        <v/>
      </c>
      <c r="FC86" s="49" t="str">
        <f t="shared" si="177"/>
        <v/>
      </c>
      <c r="FD86" s="49" t="str">
        <f t="shared" si="177"/>
        <v/>
      </c>
      <c r="FE86" s="49" t="str">
        <f t="shared" si="128"/>
        <v/>
      </c>
      <c r="FF86" s="49" t="str">
        <f t="shared" si="128"/>
        <v/>
      </c>
      <c r="FG86" s="49" t="str">
        <f t="shared" si="128"/>
        <v/>
      </c>
      <c r="FH86" s="49" t="str">
        <f t="shared" si="128"/>
        <v/>
      </c>
      <c r="FI86" s="49" t="str">
        <f t="shared" si="128"/>
        <v/>
      </c>
      <c r="FJ86" s="49" t="str">
        <f t="shared" si="128"/>
        <v/>
      </c>
      <c r="FK86" s="49" t="str">
        <f t="shared" si="128"/>
        <v/>
      </c>
      <c r="FL86" s="49" t="str">
        <f t="shared" si="128"/>
        <v/>
      </c>
      <c r="FM86" s="49" t="str">
        <f t="shared" si="128"/>
        <v/>
      </c>
      <c r="FN86" s="49" t="str">
        <f t="shared" si="128"/>
        <v/>
      </c>
      <c r="FO86" s="49" t="str">
        <f t="shared" si="128"/>
        <v/>
      </c>
      <c r="FP86" s="49" t="str">
        <f t="shared" si="128"/>
        <v/>
      </c>
      <c r="FQ86" s="49" t="str">
        <f t="shared" si="128"/>
        <v/>
      </c>
      <c r="FR86" s="49" t="str">
        <f t="shared" si="128"/>
        <v/>
      </c>
      <c r="FS86" s="49" t="str">
        <f t="shared" si="128"/>
        <v/>
      </c>
      <c r="FT86" s="49" t="str">
        <f t="shared" si="128"/>
        <v/>
      </c>
      <c r="FU86" s="49" t="str">
        <f t="shared" si="178"/>
        <v/>
      </c>
      <c r="FV86" s="49" t="str">
        <f t="shared" si="152"/>
        <v/>
      </c>
      <c r="FW86" s="49" t="str">
        <f t="shared" si="152"/>
        <v/>
      </c>
      <c r="FX86" s="49" t="str">
        <f t="shared" si="152"/>
        <v/>
      </c>
      <c r="FY86" s="49" t="str">
        <f t="shared" si="152"/>
        <v/>
      </c>
      <c r="FZ86" s="49" t="str">
        <f t="shared" si="152"/>
        <v/>
      </c>
      <c r="GA86" s="49" t="str">
        <f t="shared" si="152"/>
        <v/>
      </c>
      <c r="GB86" s="49" t="str">
        <f t="shared" si="152"/>
        <v/>
      </c>
      <c r="GC86" s="49" t="str">
        <f t="shared" si="152"/>
        <v/>
      </c>
      <c r="GD86" s="49" t="str">
        <f t="shared" si="152"/>
        <v/>
      </c>
      <c r="GE86" s="49" t="str">
        <f t="shared" si="152"/>
        <v/>
      </c>
      <c r="GF86" s="49" t="str">
        <f t="shared" si="152"/>
        <v/>
      </c>
      <c r="GG86" s="49" t="str">
        <f t="shared" si="152"/>
        <v/>
      </c>
      <c r="GH86" s="49" t="str">
        <f t="shared" si="152"/>
        <v/>
      </c>
      <c r="GI86" s="49" t="str">
        <f t="shared" si="152"/>
        <v/>
      </c>
      <c r="GJ86" s="49" t="str">
        <f t="shared" si="152"/>
        <v/>
      </c>
      <c r="GK86" s="49" t="str">
        <f t="shared" si="152"/>
        <v/>
      </c>
      <c r="GL86" s="49" t="str">
        <f t="shared" si="190"/>
        <v/>
      </c>
      <c r="GM86" s="49" t="str">
        <f t="shared" si="190"/>
        <v/>
      </c>
      <c r="GN86" s="49" t="str">
        <f t="shared" si="182"/>
        <v/>
      </c>
      <c r="GO86" s="49" t="str">
        <f t="shared" si="182"/>
        <v/>
      </c>
      <c r="GP86" s="49" t="str">
        <f t="shared" si="182"/>
        <v/>
      </c>
      <c r="GQ86" s="49" t="str">
        <f t="shared" si="182"/>
        <v/>
      </c>
      <c r="GR86" s="49" t="str">
        <f t="shared" si="182"/>
        <v/>
      </c>
      <c r="GS86" s="49" t="str">
        <f t="shared" si="182"/>
        <v/>
      </c>
      <c r="GT86" s="49" t="str">
        <f t="shared" si="182"/>
        <v/>
      </c>
      <c r="GU86" s="49" t="str">
        <f t="shared" si="182"/>
        <v/>
      </c>
      <c r="GV86" s="49" t="str">
        <f t="shared" si="182"/>
        <v/>
      </c>
      <c r="GW86" s="49" t="str">
        <f t="shared" si="182"/>
        <v/>
      </c>
      <c r="GX86" s="49" t="str">
        <f t="shared" si="182"/>
        <v/>
      </c>
      <c r="GY86" s="49" t="str">
        <f t="shared" si="182"/>
        <v/>
      </c>
      <c r="GZ86" s="49" t="str">
        <f t="shared" si="182"/>
        <v/>
      </c>
      <c r="HA86" s="49" t="str">
        <f t="shared" si="182"/>
        <v/>
      </c>
      <c r="HB86" s="49" t="str">
        <f t="shared" si="182"/>
        <v/>
      </c>
      <c r="HC86" s="49" t="str">
        <f t="shared" si="182"/>
        <v/>
      </c>
      <c r="HD86" s="49" t="str">
        <f t="shared" si="183"/>
        <v/>
      </c>
      <c r="HE86" s="49" t="str">
        <f t="shared" si="183"/>
        <v/>
      </c>
      <c r="HF86" s="49" t="str">
        <f t="shared" si="183"/>
        <v/>
      </c>
      <c r="HG86" s="49" t="str">
        <f t="shared" si="183"/>
        <v/>
      </c>
      <c r="HH86" s="49" t="str">
        <f t="shared" si="183"/>
        <v/>
      </c>
      <c r="HI86" s="49" t="str">
        <f t="shared" si="141"/>
        <v/>
      </c>
      <c r="HJ86" s="49" t="str">
        <f t="shared" si="141"/>
        <v/>
      </c>
      <c r="HK86" s="49" t="str">
        <f t="shared" si="141"/>
        <v/>
      </c>
      <c r="HL86" s="49" t="str">
        <f t="shared" si="141"/>
        <v/>
      </c>
      <c r="HM86" s="49" t="str">
        <f t="shared" si="111"/>
        <v/>
      </c>
      <c r="HN86" s="49" t="str">
        <f t="shared" si="111"/>
        <v/>
      </c>
      <c r="HO86" s="49" t="str">
        <f t="shared" si="111"/>
        <v/>
      </c>
      <c r="HP86" s="49" t="str">
        <f t="shared" si="77"/>
        <v/>
      </c>
      <c r="HQ86" s="49" t="str">
        <f t="shared" si="77"/>
        <v/>
      </c>
      <c r="HR86" s="49" t="str">
        <f t="shared" si="77"/>
        <v/>
      </c>
      <c r="HS86" s="49" t="str">
        <f t="shared" si="77"/>
        <v/>
      </c>
      <c r="HT86" s="49" t="str">
        <f t="shared" si="77"/>
        <v/>
      </c>
      <c r="HU86" s="49" t="str">
        <f t="shared" si="77"/>
        <v/>
      </c>
      <c r="HV86" s="49" t="str">
        <f t="shared" si="142"/>
        <v/>
      </c>
      <c r="HW86" s="169" t="e">
        <f t="shared" si="181"/>
        <v>#N/A</v>
      </c>
      <c r="HX86" s="169" t="e">
        <f t="shared" si="181"/>
        <v>#N/A</v>
      </c>
      <c r="HY86" s="169" t="e">
        <f t="shared" si="181"/>
        <v>#N/A</v>
      </c>
      <c r="HZ86" s="169" t="e">
        <f t="shared" si="181"/>
        <v>#N/A</v>
      </c>
      <c r="IA86" s="169" t="e">
        <f t="shared" si="180"/>
        <v>#N/A</v>
      </c>
      <c r="IB86" s="169" t="e">
        <f t="shared" si="180"/>
        <v>#N/A</v>
      </c>
      <c r="IC86" s="169" t="e">
        <f t="shared" si="180"/>
        <v>#N/A</v>
      </c>
      <c r="ID86" s="169" t="e">
        <f t="shared" si="180"/>
        <v>#N/A</v>
      </c>
      <c r="IE86" s="169" t="e">
        <f t="shared" si="180"/>
        <v>#N/A</v>
      </c>
      <c r="IF86" s="169" t="e">
        <f t="shared" si="180"/>
        <v>#N/A</v>
      </c>
      <c r="IG86" s="169" t="e">
        <f t="shared" si="180"/>
        <v>#N/A</v>
      </c>
      <c r="IH86" s="169" t="e">
        <f t="shared" si="180"/>
        <v>#N/A</v>
      </c>
      <c r="II86" s="169" t="e">
        <f t="shared" si="180"/>
        <v>#N/A</v>
      </c>
      <c r="IJ86" s="169" t="e">
        <f t="shared" si="180"/>
        <v>#N/A</v>
      </c>
      <c r="IK86" s="169" t="e">
        <f t="shared" si="180"/>
        <v>#N/A</v>
      </c>
      <c r="IL86" s="169" t="e">
        <f t="shared" si="180"/>
        <v>#N/A</v>
      </c>
      <c r="IM86" s="169" t="e">
        <f t="shared" si="180"/>
        <v>#N/A</v>
      </c>
      <c r="IN86" s="169" t="e">
        <f t="shared" si="180"/>
        <v>#N/A</v>
      </c>
      <c r="IO86" s="169" t="e">
        <f t="shared" si="180"/>
        <v>#N/A</v>
      </c>
      <c r="IP86" s="169" t="e">
        <f t="shared" si="184"/>
        <v>#N/A</v>
      </c>
      <c r="IQ86" s="169" t="e">
        <f t="shared" si="184"/>
        <v>#N/A</v>
      </c>
      <c r="IR86" s="169" t="e">
        <f t="shared" si="184"/>
        <v>#N/A</v>
      </c>
      <c r="IS86" s="169" t="e">
        <f t="shared" si="184"/>
        <v>#N/A</v>
      </c>
      <c r="IT86" s="169" t="e">
        <f t="shared" si="184"/>
        <v>#N/A</v>
      </c>
      <c r="IU86" s="169" t="e">
        <f t="shared" si="184"/>
        <v>#N/A</v>
      </c>
      <c r="IV86" s="169" t="e">
        <f t="shared" si="184"/>
        <v>#N/A</v>
      </c>
      <c r="IW86" s="169" t="e">
        <f t="shared" si="184"/>
        <v>#N/A</v>
      </c>
      <c r="IX86" s="169" t="e">
        <f t="shared" si="184"/>
        <v>#N/A</v>
      </c>
      <c r="IY86" s="169" t="e">
        <f t="shared" si="184"/>
        <v>#N/A</v>
      </c>
      <c r="IZ86" s="169" t="e">
        <f t="shared" si="184"/>
        <v>#N/A</v>
      </c>
      <c r="JA86" s="169" t="e">
        <f t="shared" si="184"/>
        <v>#N/A</v>
      </c>
      <c r="JB86" s="169" t="e">
        <f t="shared" si="184"/>
        <v>#N/A</v>
      </c>
      <c r="JC86" s="169" t="e">
        <f t="shared" si="184"/>
        <v>#N/A</v>
      </c>
      <c r="JD86" s="169" t="e">
        <f t="shared" si="184"/>
        <v>#N/A</v>
      </c>
      <c r="JE86" s="169" t="e">
        <f t="shared" si="191"/>
        <v>#N/A</v>
      </c>
      <c r="JF86" s="169" t="e">
        <f t="shared" si="191"/>
        <v>#N/A</v>
      </c>
      <c r="JG86" s="169" t="e">
        <f t="shared" si="191"/>
        <v>#N/A</v>
      </c>
      <c r="JH86" s="169" t="e">
        <f t="shared" si="191"/>
        <v>#N/A</v>
      </c>
      <c r="JI86" s="169" t="e">
        <f t="shared" si="191"/>
        <v>#N/A</v>
      </c>
      <c r="JJ86" s="169" t="e">
        <f t="shared" si="191"/>
        <v>#N/A</v>
      </c>
      <c r="JK86" s="169" t="e">
        <f t="shared" si="191"/>
        <v>#N/A</v>
      </c>
      <c r="JL86" s="169" t="e">
        <f t="shared" si="191"/>
        <v>#N/A</v>
      </c>
      <c r="JM86" s="169" t="e">
        <f t="shared" si="191"/>
        <v>#N/A</v>
      </c>
      <c r="JN86" s="169" t="e">
        <f t="shared" si="191"/>
        <v>#N/A</v>
      </c>
      <c r="JO86" s="169" t="e">
        <f t="shared" si="191"/>
        <v>#N/A</v>
      </c>
      <c r="JP86" s="169" t="e">
        <f t="shared" si="191"/>
        <v>#N/A</v>
      </c>
      <c r="JQ86" s="169" t="e">
        <f t="shared" si="191"/>
        <v>#N/A</v>
      </c>
      <c r="JR86" s="169" t="e">
        <f t="shared" si="191"/>
        <v>#N/A</v>
      </c>
      <c r="JS86" s="169" t="e">
        <f t="shared" si="191"/>
        <v>#N/A</v>
      </c>
      <c r="JT86" s="169" t="e">
        <f t="shared" si="185"/>
        <v>#N/A</v>
      </c>
      <c r="JU86" s="169" t="e">
        <f t="shared" si="185"/>
        <v>#N/A</v>
      </c>
      <c r="JV86" s="169" t="e">
        <f t="shared" si="185"/>
        <v>#N/A</v>
      </c>
      <c r="JW86" s="169" t="e">
        <f t="shared" si="185"/>
        <v>#N/A</v>
      </c>
      <c r="JX86" s="169" t="e">
        <f t="shared" si="185"/>
        <v>#N/A</v>
      </c>
      <c r="JY86" s="169" t="e">
        <f t="shared" si="185"/>
        <v>#N/A</v>
      </c>
      <c r="JZ86" s="169" t="e">
        <f t="shared" si="185"/>
        <v>#N/A</v>
      </c>
      <c r="KA86" s="169" t="e">
        <f t="shared" si="185"/>
        <v>#N/A</v>
      </c>
      <c r="KB86" s="169" t="e">
        <f t="shared" si="185"/>
        <v>#N/A</v>
      </c>
      <c r="KC86" s="169" t="e">
        <f t="shared" si="185"/>
        <v>#N/A</v>
      </c>
      <c r="KD86" s="169" t="e">
        <f t="shared" si="185"/>
        <v>#N/A</v>
      </c>
      <c r="KE86" s="169" t="e">
        <f t="shared" si="185"/>
        <v>#N/A</v>
      </c>
      <c r="KF86" s="169" t="e">
        <f t="shared" si="185"/>
        <v>#N/A</v>
      </c>
      <c r="KG86" s="169" t="e">
        <f t="shared" si="185"/>
        <v>#N/A</v>
      </c>
      <c r="KH86" s="169" t="e">
        <f t="shared" si="185"/>
        <v>#N/A</v>
      </c>
      <c r="KI86" s="169" t="e">
        <f t="shared" si="185"/>
        <v>#N/A</v>
      </c>
      <c r="KJ86" s="169" t="e">
        <f t="shared" si="192"/>
        <v>#N/A</v>
      </c>
      <c r="KK86" s="169" t="e">
        <f t="shared" si="192"/>
        <v>#N/A</v>
      </c>
      <c r="KL86" s="169" t="e">
        <f t="shared" si="192"/>
        <v>#N/A</v>
      </c>
      <c r="KM86" s="169" t="e">
        <f t="shared" si="192"/>
        <v>#N/A</v>
      </c>
      <c r="KN86" s="169" t="e">
        <f t="shared" si="192"/>
        <v>#N/A</v>
      </c>
      <c r="KO86" s="169" t="e">
        <f t="shared" si="192"/>
        <v>#N/A</v>
      </c>
      <c r="KP86" s="169" t="e">
        <f t="shared" si="192"/>
        <v>#N/A</v>
      </c>
      <c r="KQ86" s="169" t="e">
        <f t="shared" si="192"/>
        <v>#N/A</v>
      </c>
      <c r="KR86" s="169" t="e">
        <f t="shared" si="192"/>
        <v>#N/A</v>
      </c>
      <c r="KS86" s="169" t="e">
        <f t="shared" si="192"/>
        <v>#N/A</v>
      </c>
      <c r="KT86" s="169" t="e">
        <f t="shared" si="192"/>
        <v>#N/A</v>
      </c>
      <c r="KU86" s="169" t="e">
        <f t="shared" si="192"/>
        <v>#N/A</v>
      </c>
      <c r="KV86" s="169" t="e">
        <f t="shared" si="192"/>
        <v>#N/A</v>
      </c>
      <c r="KW86" s="169" t="e">
        <f t="shared" si="192"/>
        <v>#N/A</v>
      </c>
      <c r="KX86" s="169" t="e">
        <f t="shared" si="192"/>
        <v>#N/A</v>
      </c>
      <c r="KY86" s="169" t="e">
        <f t="shared" si="192"/>
        <v>#N/A</v>
      </c>
      <c r="KZ86" s="169" t="e">
        <f t="shared" si="186"/>
        <v>#N/A</v>
      </c>
      <c r="LA86" s="169" t="e">
        <f t="shared" si="186"/>
        <v>#N/A</v>
      </c>
      <c r="LB86" s="169" t="e">
        <f t="shared" si="186"/>
        <v>#N/A</v>
      </c>
      <c r="LC86" s="169" t="e">
        <f t="shared" si="186"/>
        <v>#N/A</v>
      </c>
      <c r="LD86" s="169" t="e">
        <f t="shared" si="186"/>
        <v>#N/A</v>
      </c>
      <c r="LE86" s="169" t="e">
        <f t="shared" si="186"/>
        <v>#N/A</v>
      </c>
      <c r="LF86" s="169" t="e">
        <f t="shared" si="186"/>
        <v>#N/A</v>
      </c>
      <c r="LG86" s="169" t="e">
        <f t="shared" si="186"/>
        <v>#N/A</v>
      </c>
      <c r="LH86" s="169" t="e">
        <f t="shared" si="186"/>
        <v>#N/A</v>
      </c>
      <c r="LI86" s="169" t="e">
        <f t="shared" si="186"/>
        <v>#N/A</v>
      </c>
      <c r="LJ86" s="169" t="e">
        <f t="shared" si="186"/>
        <v>#N/A</v>
      </c>
      <c r="LK86" s="169" t="e">
        <f t="shared" si="186"/>
        <v>#N/A</v>
      </c>
      <c r="LL86" s="169" t="e">
        <f t="shared" si="186"/>
        <v>#N/A</v>
      </c>
      <c r="LM86" s="169" t="e">
        <f t="shared" si="186"/>
        <v>#N/A</v>
      </c>
      <c r="LN86" s="169" t="e">
        <f t="shared" si="186"/>
        <v>#N/A</v>
      </c>
      <c r="LO86" s="169" t="e">
        <f t="shared" si="193"/>
        <v>#N/A</v>
      </c>
      <c r="LP86" s="169" t="e">
        <f t="shared" si="193"/>
        <v>#N/A</v>
      </c>
      <c r="LQ86" s="169" t="e">
        <f t="shared" si="194"/>
        <v>#N/A</v>
      </c>
      <c r="LR86" s="169" t="e">
        <f t="shared" si="194"/>
        <v>#N/A</v>
      </c>
      <c r="LS86" s="169" t="e">
        <f t="shared" si="194"/>
        <v>#N/A</v>
      </c>
      <c r="LT86" s="169" t="e">
        <f t="shared" si="194"/>
        <v>#N/A</v>
      </c>
      <c r="LU86" s="169" t="e">
        <f t="shared" si="194"/>
        <v>#N/A</v>
      </c>
      <c r="LV86" s="169" t="e">
        <f t="shared" si="194"/>
        <v>#N/A</v>
      </c>
      <c r="LW86" s="169" t="e">
        <f t="shared" si="194"/>
        <v>#N/A</v>
      </c>
      <c r="LX86" s="169" t="e">
        <f t="shared" si="194"/>
        <v>#N/A</v>
      </c>
      <c r="LY86" s="169" t="e">
        <f t="shared" si="194"/>
        <v>#N/A</v>
      </c>
      <c r="LZ86" s="169" t="e">
        <f t="shared" si="194"/>
        <v>#N/A</v>
      </c>
      <c r="MA86" s="169" t="e">
        <f t="shared" si="194"/>
        <v>#N/A</v>
      </c>
      <c r="MB86" s="169" t="e">
        <f t="shared" si="194"/>
        <v>#N/A</v>
      </c>
      <c r="MC86" s="169" t="e">
        <f t="shared" si="194"/>
        <v>#N/A</v>
      </c>
      <c r="MD86" s="169" t="e">
        <f t="shared" si="194"/>
        <v>#N/A</v>
      </c>
      <c r="ME86" s="169" t="e">
        <f t="shared" si="194"/>
        <v>#N/A</v>
      </c>
      <c r="MF86" s="169" t="e">
        <f t="shared" si="187"/>
        <v>#N/A</v>
      </c>
      <c r="MG86" s="169" t="e">
        <f t="shared" si="187"/>
        <v>#N/A</v>
      </c>
      <c r="MH86" s="169" t="e">
        <f t="shared" si="187"/>
        <v>#N/A</v>
      </c>
      <c r="MI86" s="169" t="e">
        <f t="shared" si="187"/>
        <v>#N/A</v>
      </c>
      <c r="MJ86" s="169" t="e">
        <f t="shared" si="187"/>
        <v>#N/A</v>
      </c>
      <c r="MK86" s="169" t="e">
        <f t="shared" si="187"/>
        <v>#N/A</v>
      </c>
      <c r="ML86" s="169" t="e">
        <f t="shared" si="187"/>
        <v>#N/A</v>
      </c>
      <c r="MM86" s="169" t="e">
        <f t="shared" si="187"/>
        <v>#N/A</v>
      </c>
      <c r="MN86" s="169" t="e">
        <f t="shared" si="187"/>
        <v>#N/A</v>
      </c>
      <c r="MO86" s="169" t="e">
        <f t="shared" si="187"/>
        <v>#N/A</v>
      </c>
      <c r="MP86" s="169" t="e">
        <f t="shared" si="187"/>
        <v>#N/A</v>
      </c>
      <c r="MQ86" s="169" t="e">
        <f t="shared" si="187"/>
        <v>#N/A</v>
      </c>
      <c r="MR86" s="169" t="e">
        <f t="shared" si="187"/>
        <v>#N/A</v>
      </c>
      <c r="MS86" s="169" t="e">
        <f t="shared" si="187"/>
        <v>#N/A</v>
      </c>
      <c r="MT86" s="169" t="e">
        <f t="shared" si="187"/>
        <v>#N/A</v>
      </c>
      <c r="MU86" s="169" t="e">
        <f t="shared" si="187"/>
        <v>#N/A</v>
      </c>
      <c r="MV86" s="169" t="e">
        <f t="shared" si="195"/>
        <v>#N/A</v>
      </c>
      <c r="MW86" s="169" t="e">
        <f t="shared" si="195"/>
        <v>#N/A</v>
      </c>
      <c r="MX86" s="169" t="e">
        <f t="shared" si="195"/>
        <v>#N/A</v>
      </c>
      <c r="MY86" s="169" t="e">
        <f t="shared" si="195"/>
        <v>#N/A</v>
      </c>
      <c r="MZ86" s="169" t="e">
        <f t="shared" si="195"/>
        <v>#N/A</v>
      </c>
      <c r="NA86" s="169" t="e">
        <f t="shared" si="195"/>
        <v>#N/A</v>
      </c>
      <c r="NB86" s="169" t="e">
        <f t="shared" si="195"/>
        <v>#N/A</v>
      </c>
      <c r="NC86" s="169" t="e">
        <f t="shared" si="195"/>
        <v>#N/A</v>
      </c>
      <c r="ND86" s="169" t="e">
        <f t="shared" si="195"/>
        <v>#N/A</v>
      </c>
      <c r="NE86" s="169" t="e">
        <f t="shared" si="195"/>
        <v>#N/A</v>
      </c>
      <c r="NF86" s="169" t="e">
        <f t="shared" si="195"/>
        <v>#N/A</v>
      </c>
      <c r="NG86" s="169" t="e">
        <f t="shared" si="195"/>
        <v>#N/A</v>
      </c>
      <c r="NH86" s="169" t="e">
        <f t="shared" si="195"/>
        <v>#N/A</v>
      </c>
      <c r="NI86" s="169" t="e">
        <f t="shared" si="195"/>
        <v>#N/A</v>
      </c>
      <c r="NJ86" s="169" t="e">
        <f t="shared" si="195"/>
        <v>#N/A</v>
      </c>
      <c r="NK86" s="169" t="e">
        <f t="shared" si="195"/>
        <v>#N/A</v>
      </c>
      <c r="NL86" s="169" t="e">
        <f t="shared" si="188"/>
        <v>#N/A</v>
      </c>
      <c r="NM86" s="169" t="e">
        <f t="shared" si="188"/>
        <v>#N/A</v>
      </c>
      <c r="NN86" s="169" t="e">
        <f t="shared" si="188"/>
        <v>#N/A</v>
      </c>
      <c r="NO86" s="169" t="e">
        <f t="shared" si="188"/>
        <v>#N/A</v>
      </c>
      <c r="NP86" s="169" t="e">
        <f t="shared" si="188"/>
        <v>#N/A</v>
      </c>
      <c r="NQ86" s="169" t="e">
        <f t="shared" si="188"/>
        <v>#N/A</v>
      </c>
      <c r="NR86" s="169" t="e">
        <f t="shared" si="188"/>
        <v>#N/A</v>
      </c>
      <c r="NS86" s="169" t="e">
        <f t="shared" si="188"/>
        <v>#N/A</v>
      </c>
      <c r="NT86" s="169" t="e">
        <f t="shared" si="188"/>
        <v>#N/A</v>
      </c>
      <c r="NU86" s="169" t="e">
        <f t="shared" si="188"/>
        <v>#N/A</v>
      </c>
      <c r="NV86" s="169" t="e">
        <f t="shared" si="188"/>
        <v>#N/A</v>
      </c>
      <c r="NW86" s="169" t="e">
        <f t="shared" si="188"/>
        <v>#N/A</v>
      </c>
      <c r="NX86" s="169" t="e">
        <f t="shared" si="188"/>
        <v>#N/A</v>
      </c>
      <c r="NY86" s="169" t="e">
        <f t="shared" si="188"/>
        <v>#N/A</v>
      </c>
      <c r="NZ86" s="169" t="e">
        <f t="shared" si="188"/>
        <v>#N/A</v>
      </c>
      <c r="OA86" s="169" t="e">
        <f t="shared" si="196"/>
        <v>#N/A</v>
      </c>
      <c r="OB86" s="169" t="e">
        <f t="shared" si="196"/>
        <v>#N/A</v>
      </c>
      <c r="OC86" s="169" t="e">
        <f t="shared" si="197"/>
        <v>#N/A</v>
      </c>
      <c r="OD86" s="169" t="e">
        <f t="shared" si="197"/>
        <v>#N/A</v>
      </c>
      <c r="OE86" s="169" t="e">
        <f t="shared" si="197"/>
        <v>#N/A</v>
      </c>
      <c r="OF86" s="169" t="e">
        <f t="shared" si="197"/>
        <v>#N/A</v>
      </c>
      <c r="OG86" s="169" t="e">
        <f t="shared" si="197"/>
        <v>#N/A</v>
      </c>
      <c r="OH86" s="169" t="e">
        <f t="shared" si="197"/>
        <v>#N/A</v>
      </c>
      <c r="OI86" s="169" t="e">
        <f t="shared" si="197"/>
        <v>#N/A</v>
      </c>
      <c r="OJ86" s="169" t="e">
        <f t="shared" si="197"/>
        <v>#N/A</v>
      </c>
      <c r="OK86" s="169" t="e">
        <f t="shared" si="197"/>
        <v>#N/A</v>
      </c>
      <c r="OL86" s="169" t="e">
        <f t="shared" si="197"/>
        <v>#N/A</v>
      </c>
      <c r="OM86" s="169" t="e">
        <f t="shared" si="197"/>
        <v>#N/A</v>
      </c>
      <c r="ON86" s="169" t="e">
        <f t="shared" si="197"/>
        <v>#N/A</v>
      </c>
      <c r="OO86" s="169" t="e">
        <f t="shared" si="197"/>
        <v>#N/A</v>
      </c>
      <c r="OP86" s="169" t="e">
        <f t="shared" si="197"/>
        <v>#N/A</v>
      </c>
      <c r="OQ86" s="169" t="e">
        <f t="shared" si="197"/>
        <v>#N/A</v>
      </c>
      <c r="OR86" s="169" t="e">
        <f t="shared" si="189"/>
        <v>#N/A</v>
      </c>
      <c r="OS86" s="169" t="e">
        <f t="shared" si="189"/>
        <v>#N/A</v>
      </c>
      <c r="OT86" s="169" t="e">
        <f t="shared" si="189"/>
        <v>#N/A</v>
      </c>
      <c r="OU86" s="169" t="e">
        <f t="shared" si="189"/>
        <v>#N/A</v>
      </c>
      <c r="OV86" s="169" t="e">
        <f t="shared" si="189"/>
        <v>#N/A</v>
      </c>
      <c r="OW86" s="169" t="e">
        <f t="shared" si="189"/>
        <v>#N/A</v>
      </c>
      <c r="OX86" s="169" t="e">
        <f t="shared" si="189"/>
        <v>#N/A</v>
      </c>
      <c r="OY86" s="169" t="e">
        <f t="shared" si="189"/>
        <v>#N/A</v>
      </c>
      <c r="OZ86" s="169" t="e">
        <f t="shared" si="189"/>
        <v>#N/A</v>
      </c>
      <c r="PA86" s="169" t="e">
        <f t="shared" si="189"/>
        <v>#N/A</v>
      </c>
      <c r="PB86" s="169" t="e">
        <f t="shared" si="189"/>
        <v>#N/A</v>
      </c>
      <c r="PC86" s="169" t="e">
        <f t="shared" si="189"/>
        <v>#N/A</v>
      </c>
      <c r="PD86" s="169" t="e">
        <f t="shared" si="189"/>
        <v>#N/A</v>
      </c>
      <c r="PE86" s="169" t="e">
        <f t="shared" si="189"/>
        <v>#N/A</v>
      </c>
      <c r="PF86" s="169" t="e">
        <f t="shared" si="189"/>
        <v>#N/A</v>
      </c>
      <c r="PG86" s="169" t="e">
        <f t="shared" si="189"/>
        <v>#N/A</v>
      </c>
      <c r="PH86" s="169" t="e">
        <f t="shared" si="198"/>
        <v>#N/A</v>
      </c>
      <c r="PI86" s="169" t="e">
        <f t="shared" si="198"/>
        <v>#N/A</v>
      </c>
      <c r="PJ86" s="169" t="e">
        <f t="shared" si="198"/>
        <v>#N/A</v>
      </c>
      <c r="PK86" s="169" t="e">
        <f t="shared" si="198"/>
        <v>#N/A</v>
      </c>
      <c r="PL86" s="169" t="e">
        <f t="shared" si="198"/>
        <v>#N/A</v>
      </c>
      <c r="PM86" s="169" t="e">
        <f t="shared" si="198"/>
        <v>#N/A</v>
      </c>
      <c r="PN86" s="169" t="e">
        <f t="shared" si="198"/>
        <v>#N/A</v>
      </c>
      <c r="PO86" s="169" t="e">
        <f t="shared" si="198"/>
        <v>#N/A</v>
      </c>
    </row>
    <row r="87" spans="1:431" hidden="1" x14ac:dyDescent="0.75">
      <c r="A87" s="390"/>
      <c r="B87" s="396" t="str">
        <f>IF($R87="","",ROUND(_xlfn.NORM.INV(ABS(VLOOKUP($T$1,VLookups!$A$43:$B$44,2,FALSE)-B$2),$N87,$R87),0))</f>
        <v/>
      </c>
      <c r="C87" s="403" t="str">
        <f t="shared" si="161"/>
        <v/>
      </c>
      <c r="D87" s="404" t="str">
        <f t="shared" si="162"/>
        <v/>
      </c>
      <c r="E87" s="109"/>
      <c r="F87" s="117"/>
      <c r="G87" s="122" t="str">
        <f t="shared" si="163"/>
        <v/>
      </c>
      <c r="H87" s="95"/>
      <c r="I87" s="122" t="str">
        <f t="shared" si="164"/>
        <v/>
      </c>
      <c r="J87" s="117"/>
      <c r="K87" s="110"/>
      <c r="L87" s="124" t="str">
        <f t="shared" si="149"/>
        <v/>
      </c>
      <c r="M87" s="124" t="str">
        <f t="shared" si="150"/>
        <v/>
      </c>
      <c r="N87" s="73" t="str">
        <f t="shared" si="165"/>
        <v/>
      </c>
      <c r="O87" s="23"/>
      <c r="P87" s="57"/>
      <c r="Q87" s="280"/>
      <c r="R87" s="74" t="str">
        <f>IF(AND(G87&gt;0,H87&gt;0,I87&gt;0),IF(ISBLANK(Q87),IF(ISBLANK(O87),"",(I87-G87)*VLOOKUP(O87,VLookups!$A$4:$B$13,2,FALSE)),Q87),"")</f>
        <v/>
      </c>
      <c r="S87" s="75" t="str">
        <f t="shared" si="151"/>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6"/>
        <v/>
      </c>
      <c r="AD87" s="49" t="str">
        <f t="shared" si="179"/>
        <v/>
      </c>
      <c r="AE87" s="49" t="str">
        <f t="shared" si="179"/>
        <v/>
      </c>
      <c r="AF87" s="49" t="str">
        <f t="shared" si="179"/>
        <v/>
      </c>
      <c r="AG87" s="49" t="str">
        <f t="shared" si="179"/>
        <v/>
      </c>
      <c r="AH87" s="49" t="str">
        <f t="shared" si="179"/>
        <v/>
      </c>
      <c r="AI87" s="49" t="str">
        <f t="shared" si="179"/>
        <v/>
      </c>
      <c r="AJ87" s="49" t="str">
        <f t="shared" si="179"/>
        <v/>
      </c>
      <c r="AK87" s="49" t="str">
        <f t="shared" si="179"/>
        <v/>
      </c>
      <c r="AL87" s="49" t="str">
        <f t="shared" si="179"/>
        <v/>
      </c>
      <c r="AM87" s="49" t="str">
        <f t="shared" si="179"/>
        <v/>
      </c>
      <c r="AN87" s="49" t="str">
        <f t="shared" si="179"/>
        <v/>
      </c>
      <c r="AO87" s="49" t="str">
        <f t="shared" si="179"/>
        <v/>
      </c>
      <c r="AP87" s="49" t="str">
        <f t="shared" si="179"/>
        <v/>
      </c>
      <c r="AQ87" s="49" t="str">
        <f t="shared" si="179"/>
        <v/>
      </c>
      <c r="AR87" s="49" t="str">
        <f t="shared" si="179"/>
        <v/>
      </c>
      <c r="AS87" s="49" t="str">
        <f t="shared" si="179"/>
        <v/>
      </c>
      <c r="AT87" s="49" t="str">
        <f t="shared" si="173"/>
        <v/>
      </c>
      <c r="AU87" s="49" t="str">
        <f t="shared" si="173"/>
        <v/>
      </c>
      <c r="AV87" s="49" t="str">
        <f t="shared" si="173"/>
        <v/>
      </c>
      <c r="AW87" s="49" t="str">
        <f t="shared" si="173"/>
        <v/>
      </c>
      <c r="AX87" s="49" t="str">
        <f t="shared" si="173"/>
        <v/>
      </c>
      <c r="AY87" s="49" t="str">
        <f t="shared" si="173"/>
        <v/>
      </c>
      <c r="AZ87" s="49" t="str">
        <f t="shared" si="173"/>
        <v/>
      </c>
      <c r="BA87" s="49" t="str">
        <f t="shared" si="173"/>
        <v/>
      </c>
      <c r="BB87" s="49" t="str">
        <f t="shared" si="173"/>
        <v/>
      </c>
      <c r="BC87" s="49" t="str">
        <f t="shared" si="173"/>
        <v/>
      </c>
      <c r="BD87" s="49" t="str">
        <f t="shared" si="173"/>
        <v/>
      </c>
      <c r="BE87" s="49" t="str">
        <f t="shared" si="173"/>
        <v/>
      </c>
      <c r="BF87" s="49" t="str">
        <f t="shared" si="173"/>
        <v/>
      </c>
      <c r="BG87" s="49" t="str">
        <f t="shared" si="173"/>
        <v/>
      </c>
      <c r="BH87" s="49" t="str">
        <f t="shared" si="173"/>
        <v/>
      </c>
      <c r="BI87" s="49" t="str">
        <f t="shared" si="174"/>
        <v/>
      </c>
      <c r="BJ87" s="49" t="str">
        <f t="shared" si="174"/>
        <v/>
      </c>
      <c r="BK87" s="49" t="str">
        <f t="shared" si="174"/>
        <v/>
      </c>
      <c r="BL87" s="49" t="str">
        <f t="shared" si="174"/>
        <v/>
      </c>
      <c r="BM87" s="49" t="str">
        <f t="shared" si="174"/>
        <v/>
      </c>
      <c r="BN87" s="49" t="str">
        <f t="shared" si="174"/>
        <v/>
      </c>
      <c r="BO87" s="49" t="str">
        <f t="shared" si="174"/>
        <v/>
      </c>
      <c r="BP87" s="49" t="str">
        <f t="shared" si="174"/>
        <v/>
      </c>
      <c r="BQ87" s="49" t="str">
        <f t="shared" si="174"/>
        <v/>
      </c>
      <c r="BR87" s="49" t="str">
        <f t="shared" si="174"/>
        <v/>
      </c>
      <c r="BS87" s="49" t="str">
        <f t="shared" si="174"/>
        <v/>
      </c>
      <c r="BT87" s="49" t="str">
        <f t="shared" si="174"/>
        <v/>
      </c>
      <c r="BU87" s="49" t="str">
        <f t="shared" si="174"/>
        <v/>
      </c>
      <c r="BV87" s="49" t="str">
        <f t="shared" si="174"/>
        <v/>
      </c>
      <c r="BW87" s="49" t="str">
        <f t="shared" si="174"/>
        <v/>
      </c>
      <c r="BX87" s="49" t="str">
        <f t="shared" ref="BX87:CM102" si="199">IF(ISNONTEXT($AC87),BY87-$AC87,"")</f>
        <v/>
      </c>
      <c r="BY87" s="49" t="str">
        <f t="shared" si="199"/>
        <v/>
      </c>
      <c r="BZ87" s="49" t="str">
        <f t="shared" si="199"/>
        <v/>
      </c>
      <c r="CA87" s="49" t="str">
        <f t="shared" si="199"/>
        <v/>
      </c>
      <c r="CB87" s="49" t="str">
        <f t="shared" si="199"/>
        <v/>
      </c>
      <c r="CC87" s="49" t="str">
        <f t="shared" si="199"/>
        <v/>
      </c>
      <c r="CD87" s="49" t="str">
        <f t="shared" si="199"/>
        <v/>
      </c>
      <c r="CE87" s="49" t="str">
        <f t="shared" si="199"/>
        <v/>
      </c>
      <c r="CF87" s="49" t="str">
        <f t="shared" si="199"/>
        <v/>
      </c>
      <c r="CG87" s="49" t="str">
        <f t="shared" si="199"/>
        <v/>
      </c>
      <c r="CH87" s="49" t="str">
        <f t="shared" si="199"/>
        <v/>
      </c>
      <c r="CI87" s="49" t="str">
        <f t="shared" si="199"/>
        <v/>
      </c>
      <c r="CJ87" s="49" t="str">
        <f t="shared" si="199"/>
        <v/>
      </c>
      <c r="CK87" s="49" t="str">
        <f t="shared" si="199"/>
        <v/>
      </c>
      <c r="CL87" s="49" t="str">
        <f t="shared" si="199"/>
        <v/>
      </c>
      <c r="CM87" s="49" t="str">
        <f t="shared" si="199"/>
        <v/>
      </c>
      <c r="CN87" s="49" t="str">
        <f t="shared" si="175"/>
        <v/>
      </c>
      <c r="CO87" s="49" t="str">
        <f t="shared" si="175"/>
        <v/>
      </c>
      <c r="CP87" s="49" t="str">
        <f t="shared" si="175"/>
        <v/>
      </c>
      <c r="CQ87" s="49" t="str">
        <f t="shared" si="175"/>
        <v/>
      </c>
      <c r="CR87" s="49" t="str">
        <f t="shared" si="175"/>
        <v/>
      </c>
      <c r="CS87" s="49" t="str">
        <f t="shared" si="175"/>
        <v/>
      </c>
      <c r="CT87" s="49" t="str">
        <f t="shared" si="175"/>
        <v/>
      </c>
      <c r="CU87" s="49" t="str">
        <f t="shared" si="175"/>
        <v/>
      </c>
      <c r="CV87" s="49" t="str">
        <f t="shared" si="175"/>
        <v/>
      </c>
      <c r="CW87" s="49" t="str">
        <f t="shared" si="175"/>
        <v/>
      </c>
      <c r="CX87" s="49" t="str">
        <f t="shared" si="175"/>
        <v/>
      </c>
      <c r="CY87" s="49" t="str">
        <f t="shared" si="175"/>
        <v/>
      </c>
      <c r="CZ87" s="49" t="str">
        <f t="shared" si="175"/>
        <v/>
      </c>
      <c r="DA87" s="49" t="str">
        <f t="shared" si="175"/>
        <v/>
      </c>
      <c r="DB87" s="49" t="str">
        <f t="shared" si="175"/>
        <v/>
      </c>
      <c r="DC87" s="49" t="str">
        <f t="shared" ref="DC87:DR102" si="200">IF(ISNONTEXT($AC87),DD87-$AC87,"")</f>
        <v/>
      </c>
      <c r="DD87" s="49" t="str">
        <f t="shared" si="200"/>
        <v/>
      </c>
      <c r="DE87" s="49" t="str">
        <f t="shared" si="200"/>
        <v/>
      </c>
      <c r="DF87" s="49" t="str">
        <f t="shared" si="200"/>
        <v/>
      </c>
      <c r="DG87" s="49" t="str">
        <f t="shared" si="200"/>
        <v/>
      </c>
      <c r="DH87" s="49" t="str">
        <f t="shared" si="200"/>
        <v/>
      </c>
      <c r="DI87" s="49" t="str">
        <f t="shared" si="200"/>
        <v/>
      </c>
      <c r="DJ87" s="49" t="str">
        <f t="shared" si="200"/>
        <v/>
      </c>
      <c r="DK87" s="49" t="str">
        <f t="shared" si="200"/>
        <v/>
      </c>
      <c r="DL87" s="49" t="str">
        <f t="shared" si="200"/>
        <v/>
      </c>
      <c r="DM87" s="49" t="str">
        <f t="shared" si="200"/>
        <v/>
      </c>
      <c r="DN87" s="49" t="str">
        <f t="shared" si="200"/>
        <v/>
      </c>
      <c r="DO87" s="49" t="str">
        <f t="shared" si="200"/>
        <v/>
      </c>
      <c r="DP87" s="49" t="str">
        <f t="shared" si="200"/>
        <v/>
      </c>
      <c r="DQ87" s="49" t="str">
        <f t="shared" si="200"/>
        <v/>
      </c>
      <c r="DR87" s="49" t="str">
        <f t="shared" si="200"/>
        <v/>
      </c>
      <c r="DS87" s="49" t="str">
        <f t="shared" si="176"/>
        <v/>
      </c>
      <c r="DT87" s="49" t="str">
        <f t="shared" si="176"/>
        <v/>
      </c>
      <c r="DU87" s="49" t="str">
        <f t="shared" si="176"/>
        <v/>
      </c>
      <c r="DV87" s="49" t="str">
        <f t="shared" si="176"/>
        <v/>
      </c>
      <c r="DW87" s="49" t="str">
        <f t="shared" si="176"/>
        <v/>
      </c>
      <c r="DX87" s="49" t="str">
        <f t="shared" si="176"/>
        <v/>
      </c>
      <c r="DY87" s="49" t="str">
        <f t="shared" si="176"/>
        <v/>
      </c>
      <c r="DZ87" s="183" t="str">
        <f t="shared" si="167"/>
        <v/>
      </c>
      <c r="EA87" s="49" t="str">
        <f t="shared" ref="EA87:EO103" si="201">IF(ISNONTEXT($AC87),DZ87+$AC87,"")</f>
        <v/>
      </c>
      <c r="EB87" s="49" t="str">
        <f t="shared" si="201"/>
        <v/>
      </c>
      <c r="EC87" s="49" t="str">
        <f t="shared" si="201"/>
        <v/>
      </c>
      <c r="ED87" s="49" t="str">
        <f t="shared" si="201"/>
        <v/>
      </c>
      <c r="EE87" s="49" t="str">
        <f t="shared" si="201"/>
        <v/>
      </c>
      <c r="EF87" s="49" t="str">
        <f t="shared" si="201"/>
        <v/>
      </c>
      <c r="EG87" s="49" t="str">
        <f t="shared" si="201"/>
        <v/>
      </c>
      <c r="EH87" s="49" t="str">
        <f t="shared" si="201"/>
        <v/>
      </c>
      <c r="EI87" s="49" t="str">
        <f t="shared" si="201"/>
        <v/>
      </c>
      <c r="EJ87" s="49" t="str">
        <f t="shared" si="201"/>
        <v/>
      </c>
      <c r="EK87" s="49" t="str">
        <f t="shared" si="201"/>
        <v/>
      </c>
      <c r="EL87" s="49" t="str">
        <f t="shared" si="201"/>
        <v/>
      </c>
      <c r="EM87" s="49" t="str">
        <f t="shared" si="201"/>
        <v/>
      </c>
      <c r="EN87" s="49" t="str">
        <f t="shared" si="201"/>
        <v/>
      </c>
      <c r="EO87" s="49" t="str">
        <f t="shared" si="201"/>
        <v/>
      </c>
      <c r="EP87" s="49" t="str">
        <f t="shared" si="168"/>
        <v/>
      </c>
      <c r="EQ87" s="49" t="str">
        <f t="shared" si="168"/>
        <v/>
      </c>
      <c r="ER87" s="49" t="str">
        <f t="shared" si="168"/>
        <v/>
      </c>
      <c r="ES87" s="49" t="str">
        <f t="shared" si="168"/>
        <v/>
      </c>
      <c r="ET87" s="49" t="str">
        <f t="shared" si="177"/>
        <v/>
      </c>
      <c r="EU87" s="49" t="str">
        <f t="shared" si="177"/>
        <v/>
      </c>
      <c r="EV87" s="49" t="str">
        <f t="shared" si="177"/>
        <v/>
      </c>
      <c r="EW87" s="49" t="str">
        <f t="shared" si="177"/>
        <v/>
      </c>
      <c r="EX87" s="49" t="str">
        <f t="shared" si="177"/>
        <v/>
      </c>
      <c r="EY87" s="49" t="str">
        <f t="shared" si="177"/>
        <v/>
      </c>
      <c r="EZ87" s="49" t="str">
        <f t="shared" si="177"/>
        <v/>
      </c>
      <c r="FA87" s="49" t="str">
        <f t="shared" si="177"/>
        <v/>
      </c>
      <c r="FB87" s="49" t="str">
        <f t="shared" si="177"/>
        <v/>
      </c>
      <c r="FC87" s="49" t="str">
        <f t="shared" si="177"/>
        <v/>
      </c>
      <c r="FD87" s="49" t="str">
        <f t="shared" si="177"/>
        <v/>
      </c>
      <c r="FE87" s="49" t="str">
        <f t="shared" si="128"/>
        <v/>
      </c>
      <c r="FF87" s="49" t="str">
        <f t="shared" si="128"/>
        <v/>
      </c>
      <c r="FG87" s="49" t="str">
        <f t="shared" si="128"/>
        <v/>
      </c>
      <c r="FH87" s="49" t="str">
        <f t="shared" si="128"/>
        <v/>
      </c>
      <c r="FI87" s="49" t="str">
        <f t="shared" si="128"/>
        <v/>
      </c>
      <c r="FJ87" s="49" t="str">
        <f t="shared" si="128"/>
        <v/>
      </c>
      <c r="FK87" s="49" t="str">
        <f t="shared" si="128"/>
        <v/>
      </c>
      <c r="FL87" s="49" t="str">
        <f t="shared" si="128"/>
        <v/>
      </c>
      <c r="FM87" s="49" t="str">
        <f t="shared" si="128"/>
        <v/>
      </c>
      <c r="FN87" s="49" t="str">
        <f t="shared" si="128"/>
        <v/>
      </c>
      <c r="FO87" s="49" t="str">
        <f t="shared" si="128"/>
        <v/>
      </c>
      <c r="FP87" s="49" t="str">
        <f t="shared" ref="FP87:FT103" si="202">IF(ISNONTEXT($AC87),FO87+$AC87,"")</f>
        <v/>
      </c>
      <c r="FQ87" s="49" t="str">
        <f t="shared" si="202"/>
        <v/>
      </c>
      <c r="FR87" s="49" t="str">
        <f t="shared" si="202"/>
        <v/>
      </c>
      <c r="FS87" s="49" t="str">
        <f t="shared" si="202"/>
        <v/>
      </c>
      <c r="FT87" s="49" t="str">
        <f t="shared" si="202"/>
        <v/>
      </c>
      <c r="FU87" s="49" t="str">
        <f t="shared" si="178"/>
        <v/>
      </c>
      <c r="FV87" s="49" t="str">
        <f t="shared" si="152"/>
        <v/>
      </c>
      <c r="FW87" s="49" t="str">
        <f t="shared" si="152"/>
        <v/>
      </c>
      <c r="FX87" s="49" t="str">
        <f t="shared" si="152"/>
        <v/>
      </c>
      <c r="FY87" s="49" t="str">
        <f t="shared" si="152"/>
        <v/>
      </c>
      <c r="FZ87" s="49" t="str">
        <f t="shared" si="152"/>
        <v/>
      </c>
      <c r="GA87" s="49" t="str">
        <f t="shared" si="152"/>
        <v/>
      </c>
      <c r="GB87" s="49" t="str">
        <f t="shared" si="152"/>
        <v/>
      </c>
      <c r="GC87" s="49" t="str">
        <f t="shared" si="152"/>
        <v/>
      </c>
      <c r="GD87" s="49" t="str">
        <f t="shared" si="152"/>
        <v/>
      </c>
      <c r="GE87" s="49" t="str">
        <f t="shared" si="152"/>
        <v/>
      </c>
      <c r="GF87" s="49" t="str">
        <f t="shared" si="152"/>
        <v/>
      </c>
      <c r="GG87" s="49" t="str">
        <f t="shared" si="152"/>
        <v/>
      </c>
      <c r="GH87" s="49" t="str">
        <f t="shared" si="152"/>
        <v/>
      </c>
      <c r="GI87" s="49" t="str">
        <f t="shared" si="152"/>
        <v/>
      </c>
      <c r="GJ87" s="49" t="str">
        <f t="shared" si="152"/>
        <v/>
      </c>
      <c r="GK87" s="49" t="str">
        <f t="shared" si="152"/>
        <v/>
      </c>
      <c r="GL87" s="49" t="str">
        <f t="shared" si="190"/>
        <v/>
      </c>
      <c r="GM87" s="49" t="str">
        <f t="shared" si="190"/>
        <v/>
      </c>
      <c r="GN87" s="49" t="str">
        <f t="shared" si="182"/>
        <v/>
      </c>
      <c r="GO87" s="49" t="str">
        <f t="shared" si="182"/>
        <v/>
      </c>
      <c r="GP87" s="49" t="str">
        <f t="shared" si="182"/>
        <v/>
      </c>
      <c r="GQ87" s="49" t="str">
        <f t="shared" si="182"/>
        <v/>
      </c>
      <c r="GR87" s="49" t="str">
        <f t="shared" si="182"/>
        <v/>
      </c>
      <c r="GS87" s="49" t="str">
        <f t="shared" si="182"/>
        <v/>
      </c>
      <c r="GT87" s="49" t="str">
        <f t="shared" si="182"/>
        <v/>
      </c>
      <c r="GU87" s="49" t="str">
        <f t="shared" si="182"/>
        <v/>
      </c>
      <c r="GV87" s="49" t="str">
        <f t="shared" si="182"/>
        <v/>
      </c>
      <c r="GW87" s="49" t="str">
        <f t="shared" si="182"/>
        <v/>
      </c>
      <c r="GX87" s="49" t="str">
        <f t="shared" si="182"/>
        <v/>
      </c>
      <c r="GY87" s="49" t="str">
        <f t="shared" si="182"/>
        <v/>
      </c>
      <c r="GZ87" s="49" t="str">
        <f t="shared" si="182"/>
        <v/>
      </c>
      <c r="HA87" s="49" t="str">
        <f t="shared" si="182"/>
        <v/>
      </c>
      <c r="HB87" s="49" t="str">
        <f t="shared" si="182"/>
        <v/>
      </c>
      <c r="HC87" s="49" t="str">
        <f t="shared" si="182"/>
        <v/>
      </c>
      <c r="HD87" s="49" t="str">
        <f t="shared" si="183"/>
        <v/>
      </c>
      <c r="HE87" s="49" t="str">
        <f t="shared" si="183"/>
        <v/>
      </c>
      <c r="HF87" s="49" t="str">
        <f t="shared" si="183"/>
        <v/>
      </c>
      <c r="HG87" s="49" t="str">
        <f t="shared" si="183"/>
        <v/>
      </c>
      <c r="HH87" s="49" t="str">
        <f t="shared" si="183"/>
        <v/>
      </c>
      <c r="HI87" s="49" t="str">
        <f t="shared" si="141"/>
        <v/>
      </c>
      <c r="HJ87" s="49" t="str">
        <f t="shared" si="141"/>
        <v/>
      </c>
      <c r="HK87" s="49" t="str">
        <f t="shared" si="141"/>
        <v/>
      </c>
      <c r="HL87" s="49" t="str">
        <f t="shared" si="141"/>
        <v/>
      </c>
      <c r="HM87" s="49" t="str">
        <f t="shared" si="111"/>
        <v/>
      </c>
      <c r="HN87" s="49" t="str">
        <f t="shared" si="111"/>
        <v/>
      </c>
      <c r="HO87" s="49" t="str">
        <f t="shared" si="111"/>
        <v/>
      </c>
      <c r="HP87" s="49" t="str">
        <f t="shared" si="77"/>
        <v/>
      </c>
      <c r="HQ87" s="49" t="str">
        <f t="shared" si="77"/>
        <v/>
      </c>
      <c r="HR87" s="49" t="str">
        <f t="shared" si="77"/>
        <v/>
      </c>
      <c r="HS87" s="49" t="str">
        <f t="shared" si="77"/>
        <v/>
      </c>
      <c r="HT87" s="49" t="str">
        <f t="shared" si="77"/>
        <v/>
      </c>
      <c r="HU87" s="49" t="str">
        <f t="shared" si="77"/>
        <v/>
      </c>
      <c r="HV87" s="49" t="str">
        <f t="shared" si="142"/>
        <v/>
      </c>
      <c r="HW87" s="169" t="e">
        <f t="shared" si="181"/>
        <v>#N/A</v>
      </c>
      <c r="HX87" s="169" t="e">
        <f t="shared" si="181"/>
        <v>#N/A</v>
      </c>
      <c r="HY87" s="169" t="e">
        <f t="shared" si="181"/>
        <v>#N/A</v>
      </c>
      <c r="HZ87" s="169" t="e">
        <f t="shared" si="181"/>
        <v>#N/A</v>
      </c>
      <c r="IA87" s="169" t="e">
        <f t="shared" si="180"/>
        <v>#N/A</v>
      </c>
      <c r="IB87" s="169" t="e">
        <f t="shared" si="180"/>
        <v>#N/A</v>
      </c>
      <c r="IC87" s="169" t="e">
        <f t="shared" si="180"/>
        <v>#N/A</v>
      </c>
      <c r="ID87" s="169" t="e">
        <f t="shared" si="180"/>
        <v>#N/A</v>
      </c>
      <c r="IE87" s="169" t="e">
        <f t="shared" si="180"/>
        <v>#N/A</v>
      </c>
      <c r="IF87" s="169" t="e">
        <f t="shared" si="180"/>
        <v>#N/A</v>
      </c>
      <c r="IG87" s="169" t="e">
        <f t="shared" si="180"/>
        <v>#N/A</v>
      </c>
      <c r="IH87" s="169" t="e">
        <f t="shared" si="180"/>
        <v>#N/A</v>
      </c>
      <c r="II87" s="169" t="e">
        <f t="shared" si="180"/>
        <v>#N/A</v>
      </c>
      <c r="IJ87" s="169" t="e">
        <f t="shared" si="180"/>
        <v>#N/A</v>
      </c>
      <c r="IK87" s="169" t="e">
        <f t="shared" si="180"/>
        <v>#N/A</v>
      </c>
      <c r="IL87" s="169" t="e">
        <f t="shared" si="180"/>
        <v>#N/A</v>
      </c>
      <c r="IM87" s="169" t="e">
        <f t="shared" si="180"/>
        <v>#N/A</v>
      </c>
      <c r="IN87" s="169" t="e">
        <f t="shared" si="180"/>
        <v>#N/A</v>
      </c>
      <c r="IO87" s="169" t="e">
        <f t="shared" si="180"/>
        <v>#N/A</v>
      </c>
      <c r="IP87" s="169" t="e">
        <f t="shared" si="184"/>
        <v>#N/A</v>
      </c>
      <c r="IQ87" s="169" t="e">
        <f t="shared" si="184"/>
        <v>#N/A</v>
      </c>
      <c r="IR87" s="169" t="e">
        <f t="shared" si="184"/>
        <v>#N/A</v>
      </c>
      <c r="IS87" s="169" t="e">
        <f t="shared" si="184"/>
        <v>#N/A</v>
      </c>
      <c r="IT87" s="169" t="e">
        <f t="shared" si="184"/>
        <v>#N/A</v>
      </c>
      <c r="IU87" s="169" t="e">
        <f t="shared" si="184"/>
        <v>#N/A</v>
      </c>
      <c r="IV87" s="169" t="e">
        <f t="shared" si="184"/>
        <v>#N/A</v>
      </c>
      <c r="IW87" s="169" t="e">
        <f t="shared" si="184"/>
        <v>#N/A</v>
      </c>
      <c r="IX87" s="169" t="e">
        <f t="shared" si="184"/>
        <v>#N/A</v>
      </c>
      <c r="IY87" s="169" t="e">
        <f t="shared" si="184"/>
        <v>#N/A</v>
      </c>
      <c r="IZ87" s="169" t="e">
        <f t="shared" si="184"/>
        <v>#N/A</v>
      </c>
      <c r="JA87" s="169" t="e">
        <f t="shared" si="184"/>
        <v>#N/A</v>
      </c>
      <c r="JB87" s="169" t="e">
        <f t="shared" si="184"/>
        <v>#N/A</v>
      </c>
      <c r="JC87" s="169" t="e">
        <f t="shared" si="184"/>
        <v>#N/A</v>
      </c>
      <c r="JD87" s="169" t="e">
        <f t="shared" si="184"/>
        <v>#N/A</v>
      </c>
      <c r="JE87" s="169" t="e">
        <f t="shared" si="191"/>
        <v>#N/A</v>
      </c>
      <c r="JF87" s="169" t="e">
        <f t="shared" si="191"/>
        <v>#N/A</v>
      </c>
      <c r="JG87" s="169" t="e">
        <f t="shared" si="191"/>
        <v>#N/A</v>
      </c>
      <c r="JH87" s="169" t="e">
        <f t="shared" si="191"/>
        <v>#N/A</v>
      </c>
      <c r="JI87" s="169" t="e">
        <f t="shared" si="191"/>
        <v>#N/A</v>
      </c>
      <c r="JJ87" s="169" t="e">
        <f t="shared" si="191"/>
        <v>#N/A</v>
      </c>
      <c r="JK87" s="169" t="e">
        <f t="shared" si="191"/>
        <v>#N/A</v>
      </c>
      <c r="JL87" s="169" t="e">
        <f t="shared" si="191"/>
        <v>#N/A</v>
      </c>
      <c r="JM87" s="169" t="e">
        <f t="shared" si="191"/>
        <v>#N/A</v>
      </c>
      <c r="JN87" s="169" t="e">
        <f t="shared" si="191"/>
        <v>#N/A</v>
      </c>
      <c r="JO87" s="169" t="e">
        <f t="shared" si="191"/>
        <v>#N/A</v>
      </c>
      <c r="JP87" s="169" t="e">
        <f t="shared" si="191"/>
        <v>#N/A</v>
      </c>
      <c r="JQ87" s="169" t="e">
        <f t="shared" si="191"/>
        <v>#N/A</v>
      </c>
      <c r="JR87" s="169" t="e">
        <f t="shared" si="191"/>
        <v>#N/A</v>
      </c>
      <c r="JS87" s="169" t="e">
        <f t="shared" si="191"/>
        <v>#N/A</v>
      </c>
      <c r="JT87" s="169" t="e">
        <f t="shared" si="185"/>
        <v>#N/A</v>
      </c>
      <c r="JU87" s="169" t="e">
        <f t="shared" si="185"/>
        <v>#N/A</v>
      </c>
      <c r="JV87" s="169" t="e">
        <f t="shared" si="185"/>
        <v>#N/A</v>
      </c>
      <c r="JW87" s="169" t="e">
        <f t="shared" si="185"/>
        <v>#N/A</v>
      </c>
      <c r="JX87" s="169" t="e">
        <f t="shared" si="185"/>
        <v>#N/A</v>
      </c>
      <c r="JY87" s="169" t="e">
        <f t="shared" si="185"/>
        <v>#N/A</v>
      </c>
      <c r="JZ87" s="169" t="e">
        <f t="shared" si="185"/>
        <v>#N/A</v>
      </c>
      <c r="KA87" s="169" t="e">
        <f t="shared" si="185"/>
        <v>#N/A</v>
      </c>
      <c r="KB87" s="169" t="e">
        <f t="shared" si="185"/>
        <v>#N/A</v>
      </c>
      <c r="KC87" s="169" t="e">
        <f t="shared" si="185"/>
        <v>#N/A</v>
      </c>
      <c r="KD87" s="169" t="e">
        <f t="shared" si="185"/>
        <v>#N/A</v>
      </c>
      <c r="KE87" s="169" t="e">
        <f t="shared" si="185"/>
        <v>#N/A</v>
      </c>
      <c r="KF87" s="169" t="e">
        <f t="shared" si="185"/>
        <v>#N/A</v>
      </c>
      <c r="KG87" s="169" t="e">
        <f t="shared" si="185"/>
        <v>#N/A</v>
      </c>
      <c r="KH87" s="169" t="e">
        <f t="shared" si="185"/>
        <v>#N/A</v>
      </c>
      <c r="KI87" s="169" t="e">
        <f t="shared" si="185"/>
        <v>#N/A</v>
      </c>
      <c r="KJ87" s="169" t="e">
        <f t="shared" si="192"/>
        <v>#N/A</v>
      </c>
      <c r="KK87" s="169" t="e">
        <f t="shared" si="192"/>
        <v>#N/A</v>
      </c>
      <c r="KL87" s="169" t="e">
        <f t="shared" si="192"/>
        <v>#N/A</v>
      </c>
      <c r="KM87" s="169" t="e">
        <f t="shared" si="192"/>
        <v>#N/A</v>
      </c>
      <c r="KN87" s="169" t="e">
        <f t="shared" si="192"/>
        <v>#N/A</v>
      </c>
      <c r="KO87" s="169" t="e">
        <f t="shared" si="192"/>
        <v>#N/A</v>
      </c>
      <c r="KP87" s="169" t="e">
        <f t="shared" si="192"/>
        <v>#N/A</v>
      </c>
      <c r="KQ87" s="169" t="e">
        <f t="shared" si="192"/>
        <v>#N/A</v>
      </c>
      <c r="KR87" s="169" t="e">
        <f t="shared" si="192"/>
        <v>#N/A</v>
      </c>
      <c r="KS87" s="169" t="e">
        <f t="shared" si="192"/>
        <v>#N/A</v>
      </c>
      <c r="KT87" s="169" t="e">
        <f t="shared" si="192"/>
        <v>#N/A</v>
      </c>
      <c r="KU87" s="169" t="e">
        <f t="shared" si="192"/>
        <v>#N/A</v>
      </c>
      <c r="KV87" s="169" t="e">
        <f t="shared" si="192"/>
        <v>#N/A</v>
      </c>
      <c r="KW87" s="169" t="e">
        <f t="shared" si="192"/>
        <v>#N/A</v>
      </c>
      <c r="KX87" s="169" t="e">
        <f t="shared" si="192"/>
        <v>#N/A</v>
      </c>
      <c r="KY87" s="169" t="e">
        <f t="shared" si="192"/>
        <v>#N/A</v>
      </c>
      <c r="KZ87" s="169" t="e">
        <f t="shared" si="186"/>
        <v>#N/A</v>
      </c>
      <c r="LA87" s="169" t="e">
        <f t="shared" si="186"/>
        <v>#N/A</v>
      </c>
      <c r="LB87" s="169" t="e">
        <f t="shared" si="186"/>
        <v>#N/A</v>
      </c>
      <c r="LC87" s="169" t="e">
        <f t="shared" si="186"/>
        <v>#N/A</v>
      </c>
      <c r="LD87" s="169" t="e">
        <f t="shared" si="186"/>
        <v>#N/A</v>
      </c>
      <c r="LE87" s="169" t="e">
        <f t="shared" si="186"/>
        <v>#N/A</v>
      </c>
      <c r="LF87" s="169" t="e">
        <f t="shared" si="186"/>
        <v>#N/A</v>
      </c>
      <c r="LG87" s="169" t="e">
        <f t="shared" si="186"/>
        <v>#N/A</v>
      </c>
      <c r="LH87" s="169" t="e">
        <f t="shared" si="186"/>
        <v>#N/A</v>
      </c>
      <c r="LI87" s="169" t="e">
        <f t="shared" si="186"/>
        <v>#N/A</v>
      </c>
      <c r="LJ87" s="169" t="e">
        <f t="shared" si="186"/>
        <v>#N/A</v>
      </c>
      <c r="LK87" s="169" t="e">
        <f t="shared" si="186"/>
        <v>#N/A</v>
      </c>
      <c r="LL87" s="169" t="e">
        <f t="shared" si="186"/>
        <v>#N/A</v>
      </c>
      <c r="LM87" s="169" t="e">
        <f t="shared" si="186"/>
        <v>#N/A</v>
      </c>
      <c r="LN87" s="169" t="e">
        <f t="shared" si="186"/>
        <v>#N/A</v>
      </c>
      <c r="LO87" s="169" t="e">
        <f t="shared" si="193"/>
        <v>#N/A</v>
      </c>
      <c r="LP87" s="169" t="e">
        <f t="shared" si="193"/>
        <v>#N/A</v>
      </c>
      <c r="LQ87" s="169" t="e">
        <f t="shared" si="194"/>
        <v>#N/A</v>
      </c>
      <c r="LR87" s="169" t="e">
        <f t="shared" si="194"/>
        <v>#N/A</v>
      </c>
      <c r="LS87" s="169" t="e">
        <f t="shared" si="194"/>
        <v>#N/A</v>
      </c>
      <c r="LT87" s="169" t="e">
        <f t="shared" si="194"/>
        <v>#N/A</v>
      </c>
      <c r="LU87" s="169" t="e">
        <f t="shared" si="194"/>
        <v>#N/A</v>
      </c>
      <c r="LV87" s="169" t="e">
        <f t="shared" si="194"/>
        <v>#N/A</v>
      </c>
      <c r="LW87" s="169" t="e">
        <f t="shared" si="194"/>
        <v>#N/A</v>
      </c>
      <c r="LX87" s="169" t="e">
        <f t="shared" si="194"/>
        <v>#N/A</v>
      </c>
      <c r="LY87" s="169" t="e">
        <f t="shared" si="194"/>
        <v>#N/A</v>
      </c>
      <c r="LZ87" s="169" t="e">
        <f t="shared" si="194"/>
        <v>#N/A</v>
      </c>
      <c r="MA87" s="169" t="e">
        <f t="shared" si="194"/>
        <v>#N/A</v>
      </c>
      <c r="MB87" s="169" t="e">
        <f t="shared" si="194"/>
        <v>#N/A</v>
      </c>
      <c r="MC87" s="169" t="e">
        <f t="shared" si="194"/>
        <v>#N/A</v>
      </c>
      <c r="MD87" s="169" t="e">
        <f t="shared" si="194"/>
        <v>#N/A</v>
      </c>
      <c r="ME87" s="169" t="e">
        <f t="shared" si="194"/>
        <v>#N/A</v>
      </c>
      <c r="MF87" s="169" t="e">
        <f t="shared" si="187"/>
        <v>#N/A</v>
      </c>
      <c r="MG87" s="169" t="e">
        <f t="shared" si="187"/>
        <v>#N/A</v>
      </c>
      <c r="MH87" s="169" t="e">
        <f t="shared" si="187"/>
        <v>#N/A</v>
      </c>
      <c r="MI87" s="169" t="e">
        <f t="shared" si="187"/>
        <v>#N/A</v>
      </c>
      <c r="MJ87" s="169" t="e">
        <f t="shared" si="187"/>
        <v>#N/A</v>
      </c>
      <c r="MK87" s="169" t="e">
        <f t="shared" si="187"/>
        <v>#N/A</v>
      </c>
      <c r="ML87" s="169" t="e">
        <f t="shared" si="187"/>
        <v>#N/A</v>
      </c>
      <c r="MM87" s="169" t="e">
        <f t="shared" si="187"/>
        <v>#N/A</v>
      </c>
      <c r="MN87" s="169" t="e">
        <f t="shared" si="187"/>
        <v>#N/A</v>
      </c>
      <c r="MO87" s="169" t="e">
        <f t="shared" si="187"/>
        <v>#N/A</v>
      </c>
      <c r="MP87" s="169" t="e">
        <f t="shared" si="187"/>
        <v>#N/A</v>
      </c>
      <c r="MQ87" s="169" t="e">
        <f t="shared" si="187"/>
        <v>#N/A</v>
      </c>
      <c r="MR87" s="169" t="e">
        <f t="shared" si="187"/>
        <v>#N/A</v>
      </c>
      <c r="MS87" s="169" t="e">
        <f t="shared" si="187"/>
        <v>#N/A</v>
      </c>
      <c r="MT87" s="169" t="e">
        <f t="shared" si="187"/>
        <v>#N/A</v>
      </c>
      <c r="MU87" s="169" t="e">
        <f t="shared" si="187"/>
        <v>#N/A</v>
      </c>
      <c r="MV87" s="169" t="e">
        <f t="shared" si="195"/>
        <v>#N/A</v>
      </c>
      <c r="MW87" s="169" t="e">
        <f t="shared" si="195"/>
        <v>#N/A</v>
      </c>
      <c r="MX87" s="169" t="e">
        <f t="shared" si="195"/>
        <v>#N/A</v>
      </c>
      <c r="MY87" s="169" t="e">
        <f t="shared" si="195"/>
        <v>#N/A</v>
      </c>
      <c r="MZ87" s="169" t="e">
        <f t="shared" si="195"/>
        <v>#N/A</v>
      </c>
      <c r="NA87" s="169" t="e">
        <f t="shared" si="195"/>
        <v>#N/A</v>
      </c>
      <c r="NB87" s="169" t="e">
        <f t="shared" si="195"/>
        <v>#N/A</v>
      </c>
      <c r="NC87" s="169" t="e">
        <f t="shared" si="195"/>
        <v>#N/A</v>
      </c>
      <c r="ND87" s="169" t="e">
        <f t="shared" si="195"/>
        <v>#N/A</v>
      </c>
      <c r="NE87" s="169" t="e">
        <f t="shared" si="195"/>
        <v>#N/A</v>
      </c>
      <c r="NF87" s="169" t="e">
        <f t="shared" si="195"/>
        <v>#N/A</v>
      </c>
      <c r="NG87" s="169" t="e">
        <f t="shared" si="195"/>
        <v>#N/A</v>
      </c>
      <c r="NH87" s="169" t="e">
        <f t="shared" si="195"/>
        <v>#N/A</v>
      </c>
      <c r="NI87" s="169" t="e">
        <f t="shared" si="195"/>
        <v>#N/A</v>
      </c>
      <c r="NJ87" s="169" t="e">
        <f t="shared" si="195"/>
        <v>#N/A</v>
      </c>
      <c r="NK87" s="169" t="e">
        <f t="shared" si="195"/>
        <v>#N/A</v>
      </c>
      <c r="NL87" s="169" t="e">
        <f t="shared" si="188"/>
        <v>#N/A</v>
      </c>
      <c r="NM87" s="169" t="e">
        <f t="shared" si="188"/>
        <v>#N/A</v>
      </c>
      <c r="NN87" s="169" t="e">
        <f t="shared" si="188"/>
        <v>#N/A</v>
      </c>
      <c r="NO87" s="169" t="e">
        <f t="shared" si="188"/>
        <v>#N/A</v>
      </c>
      <c r="NP87" s="169" t="e">
        <f t="shared" si="188"/>
        <v>#N/A</v>
      </c>
      <c r="NQ87" s="169" t="e">
        <f t="shared" si="188"/>
        <v>#N/A</v>
      </c>
      <c r="NR87" s="169" t="e">
        <f t="shared" si="188"/>
        <v>#N/A</v>
      </c>
      <c r="NS87" s="169" t="e">
        <f t="shared" si="188"/>
        <v>#N/A</v>
      </c>
      <c r="NT87" s="169" t="e">
        <f t="shared" si="188"/>
        <v>#N/A</v>
      </c>
      <c r="NU87" s="169" t="e">
        <f t="shared" si="188"/>
        <v>#N/A</v>
      </c>
      <c r="NV87" s="169" t="e">
        <f t="shared" si="188"/>
        <v>#N/A</v>
      </c>
      <c r="NW87" s="169" t="e">
        <f t="shared" si="188"/>
        <v>#N/A</v>
      </c>
      <c r="NX87" s="169" t="e">
        <f t="shared" si="188"/>
        <v>#N/A</v>
      </c>
      <c r="NY87" s="169" t="e">
        <f t="shared" si="188"/>
        <v>#N/A</v>
      </c>
      <c r="NZ87" s="169" t="e">
        <f t="shared" si="188"/>
        <v>#N/A</v>
      </c>
      <c r="OA87" s="169" t="e">
        <f t="shared" si="196"/>
        <v>#N/A</v>
      </c>
      <c r="OB87" s="169" t="e">
        <f t="shared" si="196"/>
        <v>#N/A</v>
      </c>
      <c r="OC87" s="169" t="e">
        <f t="shared" si="197"/>
        <v>#N/A</v>
      </c>
      <c r="OD87" s="169" t="e">
        <f t="shared" si="197"/>
        <v>#N/A</v>
      </c>
      <c r="OE87" s="169" t="e">
        <f t="shared" si="197"/>
        <v>#N/A</v>
      </c>
      <c r="OF87" s="169" t="e">
        <f t="shared" si="197"/>
        <v>#N/A</v>
      </c>
      <c r="OG87" s="169" t="e">
        <f t="shared" si="197"/>
        <v>#N/A</v>
      </c>
      <c r="OH87" s="169" t="e">
        <f t="shared" si="197"/>
        <v>#N/A</v>
      </c>
      <c r="OI87" s="169" t="e">
        <f t="shared" si="197"/>
        <v>#N/A</v>
      </c>
      <c r="OJ87" s="169" t="e">
        <f t="shared" si="197"/>
        <v>#N/A</v>
      </c>
      <c r="OK87" s="169" t="e">
        <f t="shared" si="197"/>
        <v>#N/A</v>
      </c>
      <c r="OL87" s="169" t="e">
        <f t="shared" si="197"/>
        <v>#N/A</v>
      </c>
      <c r="OM87" s="169" t="e">
        <f t="shared" si="197"/>
        <v>#N/A</v>
      </c>
      <c r="ON87" s="169" t="e">
        <f t="shared" si="197"/>
        <v>#N/A</v>
      </c>
      <c r="OO87" s="169" t="e">
        <f t="shared" si="197"/>
        <v>#N/A</v>
      </c>
      <c r="OP87" s="169" t="e">
        <f t="shared" si="197"/>
        <v>#N/A</v>
      </c>
      <c r="OQ87" s="169" t="e">
        <f t="shared" si="197"/>
        <v>#N/A</v>
      </c>
      <c r="OR87" s="169" t="e">
        <f t="shared" si="189"/>
        <v>#N/A</v>
      </c>
      <c r="OS87" s="169" t="e">
        <f t="shared" si="189"/>
        <v>#N/A</v>
      </c>
      <c r="OT87" s="169" t="e">
        <f t="shared" si="189"/>
        <v>#N/A</v>
      </c>
      <c r="OU87" s="169" t="e">
        <f t="shared" si="189"/>
        <v>#N/A</v>
      </c>
      <c r="OV87" s="169" t="e">
        <f t="shared" si="189"/>
        <v>#N/A</v>
      </c>
      <c r="OW87" s="169" t="e">
        <f t="shared" si="189"/>
        <v>#N/A</v>
      </c>
      <c r="OX87" s="169" t="e">
        <f t="shared" si="189"/>
        <v>#N/A</v>
      </c>
      <c r="OY87" s="169" t="e">
        <f t="shared" si="189"/>
        <v>#N/A</v>
      </c>
      <c r="OZ87" s="169" t="e">
        <f t="shared" si="189"/>
        <v>#N/A</v>
      </c>
      <c r="PA87" s="169" t="e">
        <f t="shared" si="189"/>
        <v>#N/A</v>
      </c>
      <c r="PB87" s="169" t="e">
        <f t="shared" si="189"/>
        <v>#N/A</v>
      </c>
      <c r="PC87" s="169" t="e">
        <f t="shared" si="189"/>
        <v>#N/A</v>
      </c>
      <c r="PD87" s="169" t="e">
        <f t="shared" si="189"/>
        <v>#N/A</v>
      </c>
      <c r="PE87" s="169" t="e">
        <f t="shared" si="189"/>
        <v>#N/A</v>
      </c>
      <c r="PF87" s="169" t="e">
        <f t="shared" si="189"/>
        <v>#N/A</v>
      </c>
      <c r="PG87" s="169" t="e">
        <f t="shared" si="189"/>
        <v>#N/A</v>
      </c>
      <c r="PH87" s="169" t="e">
        <f t="shared" si="198"/>
        <v>#N/A</v>
      </c>
      <c r="PI87" s="169" t="e">
        <f t="shared" si="198"/>
        <v>#N/A</v>
      </c>
      <c r="PJ87" s="169" t="e">
        <f t="shared" si="198"/>
        <v>#N/A</v>
      </c>
      <c r="PK87" s="169" t="e">
        <f t="shared" si="198"/>
        <v>#N/A</v>
      </c>
      <c r="PL87" s="169" t="e">
        <f t="shared" si="198"/>
        <v>#N/A</v>
      </c>
      <c r="PM87" s="169" t="e">
        <f t="shared" si="198"/>
        <v>#N/A</v>
      </c>
      <c r="PN87" s="169" t="e">
        <f t="shared" si="198"/>
        <v>#N/A</v>
      </c>
      <c r="PO87" s="169" t="e">
        <f t="shared" si="198"/>
        <v>#N/A</v>
      </c>
    </row>
    <row r="88" spans="1:431" hidden="1" x14ac:dyDescent="0.75">
      <c r="A88" s="390"/>
      <c r="B88" s="396" t="str">
        <f>IF($R88="","",ROUND(_xlfn.NORM.INV(ABS(VLOOKUP($T$1,VLookups!$A$43:$B$44,2,FALSE)-B$2),$N88,$R88),0))</f>
        <v/>
      </c>
      <c r="C88" s="403" t="str">
        <f t="shared" si="161"/>
        <v/>
      </c>
      <c r="D88" s="404" t="str">
        <f t="shared" si="162"/>
        <v/>
      </c>
      <c r="E88" s="109"/>
      <c r="F88" s="117"/>
      <c r="G88" s="122" t="str">
        <f t="shared" si="163"/>
        <v/>
      </c>
      <c r="H88" s="95"/>
      <c r="I88" s="122" t="str">
        <f t="shared" si="164"/>
        <v/>
      </c>
      <c r="J88" s="117"/>
      <c r="K88" s="110"/>
      <c r="L88" s="124" t="str">
        <f t="shared" si="149"/>
        <v/>
      </c>
      <c r="M88" s="124" t="str">
        <f t="shared" si="150"/>
        <v/>
      </c>
      <c r="N88" s="73" t="str">
        <f t="shared" si="165"/>
        <v/>
      </c>
      <c r="O88" s="23"/>
      <c r="P88" s="57"/>
      <c r="Q88" s="280"/>
      <c r="R88" s="74" t="str">
        <f>IF(AND(G88&gt;0,H88&gt;0,I88&gt;0),IF(ISBLANK(Q88),IF(ISBLANK(O88),"",(I88-G88)*VLOOKUP(O88,VLookups!$A$4:$B$13,2,FALSE)),Q88),"")</f>
        <v/>
      </c>
      <c r="S88" s="75" t="str">
        <f t="shared" si="151"/>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6"/>
        <v/>
      </c>
      <c r="AD88" s="49" t="str">
        <f t="shared" si="179"/>
        <v/>
      </c>
      <c r="AE88" s="49" t="str">
        <f t="shared" si="179"/>
        <v/>
      </c>
      <c r="AF88" s="49" t="str">
        <f t="shared" si="179"/>
        <v/>
      </c>
      <c r="AG88" s="49" t="str">
        <f t="shared" si="179"/>
        <v/>
      </c>
      <c r="AH88" s="49" t="str">
        <f t="shared" si="179"/>
        <v/>
      </c>
      <c r="AI88" s="49" t="str">
        <f t="shared" si="179"/>
        <v/>
      </c>
      <c r="AJ88" s="49" t="str">
        <f t="shared" si="179"/>
        <v/>
      </c>
      <c r="AK88" s="49" t="str">
        <f t="shared" si="179"/>
        <v/>
      </c>
      <c r="AL88" s="49" t="str">
        <f t="shared" si="179"/>
        <v/>
      </c>
      <c r="AM88" s="49" t="str">
        <f t="shared" si="179"/>
        <v/>
      </c>
      <c r="AN88" s="49" t="str">
        <f t="shared" si="179"/>
        <v/>
      </c>
      <c r="AO88" s="49" t="str">
        <f t="shared" si="179"/>
        <v/>
      </c>
      <c r="AP88" s="49" t="str">
        <f t="shared" si="179"/>
        <v/>
      </c>
      <c r="AQ88" s="49" t="str">
        <f t="shared" si="179"/>
        <v/>
      </c>
      <c r="AR88" s="49" t="str">
        <f t="shared" si="179"/>
        <v/>
      </c>
      <c r="AS88" s="49" t="str">
        <f t="shared" ref="AS88:BH103" si="203">IF(ISNONTEXT($AC88),AT88-$AC88,"")</f>
        <v/>
      </c>
      <c r="AT88" s="49" t="str">
        <f t="shared" si="203"/>
        <v/>
      </c>
      <c r="AU88" s="49" t="str">
        <f t="shared" si="203"/>
        <v/>
      </c>
      <c r="AV88" s="49" t="str">
        <f t="shared" si="203"/>
        <v/>
      </c>
      <c r="AW88" s="49" t="str">
        <f t="shared" si="203"/>
        <v/>
      </c>
      <c r="AX88" s="49" t="str">
        <f t="shared" si="203"/>
        <v/>
      </c>
      <c r="AY88" s="49" t="str">
        <f t="shared" si="203"/>
        <v/>
      </c>
      <c r="AZ88" s="49" t="str">
        <f t="shared" si="203"/>
        <v/>
      </c>
      <c r="BA88" s="49" t="str">
        <f t="shared" si="203"/>
        <v/>
      </c>
      <c r="BB88" s="49" t="str">
        <f t="shared" si="203"/>
        <v/>
      </c>
      <c r="BC88" s="49" t="str">
        <f t="shared" si="203"/>
        <v/>
      </c>
      <c r="BD88" s="49" t="str">
        <f t="shared" si="203"/>
        <v/>
      </c>
      <c r="BE88" s="49" t="str">
        <f t="shared" si="203"/>
        <v/>
      </c>
      <c r="BF88" s="49" t="str">
        <f t="shared" si="203"/>
        <v/>
      </c>
      <c r="BG88" s="49" t="str">
        <f t="shared" si="203"/>
        <v/>
      </c>
      <c r="BH88" s="49" t="str">
        <f t="shared" si="203"/>
        <v/>
      </c>
      <c r="BI88" s="49" t="str">
        <f t="shared" ref="BI88:BX103" si="204">IF(ISNONTEXT($AC88),BJ88-$AC88,"")</f>
        <v/>
      </c>
      <c r="BJ88" s="49" t="str">
        <f t="shared" si="204"/>
        <v/>
      </c>
      <c r="BK88" s="49" t="str">
        <f t="shared" si="204"/>
        <v/>
      </c>
      <c r="BL88" s="49" t="str">
        <f t="shared" si="204"/>
        <v/>
      </c>
      <c r="BM88" s="49" t="str">
        <f t="shared" si="204"/>
        <v/>
      </c>
      <c r="BN88" s="49" t="str">
        <f t="shared" si="204"/>
        <v/>
      </c>
      <c r="BO88" s="49" t="str">
        <f t="shared" si="204"/>
        <v/>
      </c>
      <c r="BP88" s="49" t="str">
        <f t="shared" si="204"/>
        <v/>
      </c>
      <c r="BQ88" s="49" t="str">
        <f t="shared" si="204"/>
        <v/>
      </c>
      <c r="BR88" s="49" t="str">
        <f t="shared" si="204"/>
        <v/>
      </c>
      <c r="BS88" s="49" t="str">
        <f t="shared" si="204"/>
        <v/>
      </c>
      <c r="BT88" s="49" t="str">
        <f t="shared" si="204"/>
        <v/>
      </c>
      <c r="BU88" s="49" t="str">
        <f t="shared" si="204"/>
        <v/>
      </c>
      <c r="BV88" s="49" t="str">
        <f t="shared" si="204"/>
        <v/>
      </c>
      <c r="BW88" s="49" t="str">
        <f t="shared" si="204"/>
        <v/>
      </c>
      <c r="BX88" s="49" t="str">
        <f t="shared" si="204"/>
        <v/>
      </c>
      <c r="BY88" s="49" t="str">
        <f t="shared" si="199"/>
        <v/>
      </c>
      <c r="BZ88" s="49" t="str">
        <f t="shared" si="199"/>
        <v/>
      </c>
      <c r="CA88" s="49" t="str">
        <f t="shared" si="199"/>
        <v/>
      </c>
      <c r="CB88" s="49" t="str">
        <f t="shared" si="199"/>
        <v/>
      </c>
      <c r="CC88" s="49" t="str">
        <f t="shared" si="199"/>
        <v/>
      </c>
      <c r="CD88" s="49" t="str">
        <f t="shared" si="199"/>
        <v/>
      </c>
      <c r="CE88" s="49" t="str">
        <f t="shared" si="199"/>
        <v/>
      </c>
      <c r="CF88" s="49" t="str">
        <f t="shared" si="199"/>
        <v/>
      </c>
      <c r="CG88" s="49" t="str">
        <f t="shared" si="199"/>
        <v/>
      </c>
      <c r="CH88" s="49" t="str">
        <f t="shared" si="199"/>
        <v/>
      </c>
      <c r="CI88" s="49" t="str">
        <f t="shared" si="199"/>
        <v/>
      </c>
      <c r="CJ88" s="49" t="str">
        <f t="shared" si="199"/>
        <v/>
      </c>
      <c r="CK88" s="49" t="str">
        <f t="shared" si="199"/>
        <v/>
      </c>
      <c r="CL88" s="49" t="str">
        <f t="shared" si="199"/>
        <v/>
      </c>
      <c r="CM88" s="49" t="str">
        <f t="shared" si="199"/>
        <v/>
      </c>
      <c r="CN88" s="49" t="str">
        <f t="shared" ref="CN88:DC103" si="205">IF(ISNONTEXT($AC88),CO88-$AC88,"")</f>
        <v/>
      </c>
      <c r="CO88" s="49" t="str">
        <f t="shared" si="205"/>
        <v/>
      </c>
      <c r="CP88" s="49" t="str">
        <f t="shared" si="205"/>
        <v/>
      </c>
      <c r="CQ88" s="49" t="str">
        <f t="shared" si="205"/>
        <v/>
      </c>
      <c r="CR88" s="49" t="str">
        <f t="shared" si="205"/>
        <v/>
      </c>
      <c r="CS88" s="49" t="str">
        <f t="shared" si="205"/>
        <v/>
      </c>
      <c r="CT88" s="49" t="str">
        <f t="shared" si="205"/>
        <v/>
      </c>
      <c r="CU88" s="49" t="str">
        <f t="shared" si="205"/>
        <v/>
      </c>
      <c r="CV88" s="49" t="str">
        <f t="shared" si="205"/>
        <v/>
      </c>
      <c r="CW88" s="49" t="str">
        <f t="shared" si="205"/>
        <v/>
      </c>
      <c r="CX88" s="49" t="str">
        <f t="shared" si="205"/>
        <v/>
      </c>
      <c r="CY88" s="49" t="str">
        <f t="shared" si="205"/>
        <v/>
      </c>
      <c r="CZ88" s="49" t="str">
        <f t="shared" si="205"/>
        <v/>
      </c>
      <c r="DA88" s="49" t="str">
        <f t="shared" si="205"/>
        <v/>
      </c>
      <c r="DB88" s="49" t="str">
        <f t="shared" si="205"/>
        <v/>
      </c>
      <c r="DC88" s="49" t="str">
        <f t="shared" si="205"/>
        <v/>
      </c>
      <c r="DD88" s="49" t="str">
        <f t="shared" si="200"/>
        <v/>
      </c>
      <c r="DE88" s="49" t="str">
        <f t="shared" si="200"/>
        <v/>
      </c>
      <c r="DF88" s="49" t="str">
        <f t="shared" si="200"/>
        <v/>
      </c>
      <c r="DG88" s="49" t="str">
        <f t="shared" si="200"/>
        <v/>
      </c>
      <c r="DH88" s="49" t="str">
        <f t="shared" si="200"/>
        <v/>
      </c>
      <c r="DI88" s="49" t="str">
        <f t="shared" si="200"/>
        <v/>
      </c>
      <c r="DJ88" s="49" t="str">
        <f t="shared" si="200"/>
        <v/>
      </c>
      <c r="DK88" s="49" t="str">
        <f t="shared" si="200"/>
        <v/>
      </c>
      <c r="DL88" s="49" t="str">
        <f t="shared" si="200"/>
        <v/>
      </c>
      <c r="DM88" s="49" t="str">
        <f t="shared" si="200"/>
        <v/>
      </c>
      <c r="DN88" s="49" t="str">
        <f t="shared" si="200"/>
        <v/>
      </c>
      <c r="DO88" s="49" t="str">
        <f t="shared" si="200"/>
        <v/>
      </c>
      <c r="DP88" s="49" t="str">
        <f t="shared" si="200"/>
        <v/>
      </c>
      <c r="DQ88" s="49" t="str">
        <f t="shared" si="200"/>
        <v/>
      </c>
      <c r="DR88" s="49" t="str">
        <f t="shared" si="200"/>
        <v/>
      </c>
      <c r="DS88" s="49" t="str">
        <f t="shared" ref="DS88:DY103" si="206">IF(ISNONTEXT($AC88),DT88-$AC88,"")</f>
        <v/>
      </c>
      <c r="DT88" s="49" t="str">
        <f t="shared" si="206"/>
        <v/>
      </c>
      <c r="DU88" s="49" t="str">
        <f t="shared" si="206"/>
        <v/>
      </c>
      <c r="DV88" s="49" t="str">
        <f t="shared" si="206"/>
        <v/>
      </c>
      <c r="DW88" s="49" t="str">
        <f t="shared" si="206"/>
        <v/>
      </c>
      <c r="DX88" s="49" t="str">
        <f t="shared" si="206"/>
        <v/>
      </c>
      <c r="DY88" s="49" t="str">
        <f t="shared" si="206"/>
        <v/>
      </c>
      <c r="DZ88" s="183" t="str">
        <f t="shared" si="167"/>
        <v/>
      </c>
      <c r="EA88" s="49" t="str">
        <f t="shared" si="201"/>
        <v/>
      </c>
      <c r="EB88" s="49" t="str">
        <f t="shared" si="201"/>
        <v/>
      </c>
      <c r="EC88" s="49" t="str">
        <f t="shared" si="201"/>
        <v/>
      </c>
      <c r="ED88" s="49" t="str">
        <f t="shared" si="201"/>
        <v/>
      </c>
      <c r="EE88" s="49" t="str">
        <f t="shared" si="201"/>
        <v/>
      </c>
      <c r="EF88" s="49" t="str">
        <f t="shared" si="201"/>
        <v/>
      </c>
      <c r="EG88" s="49" t="str">
        <f t="shared" si="201"/>
        <v/>
      </c>
      <c r="EH88" s="49" t="str">
        <f t="shared" si="201"/>
        <v/>
      </c>
      <c r="EI88" s="49" t="str">
        <f t="shared" si="201"/>
        <v/>
      </c>
      <c r="EJ88" s="49" t="str">
        <f t="shared" si="201"/>
        <v/>
      </c>
      <c r="EK88" s="49" t="str">
        <f t="shared" si="201"/>
        <v/>
      </c>
      <c r="EL88" s="49" t="str">
        <f t="shared" si="201"/>
        <v/>
      </c>
      <c r="EM88" s="49" t="str">
        <f t="shared" si="201"/>
        <v/>
      </c>
      <c r="EN88" s="49" t="str">
        <f t="shared" si="201"/>
        <v/>
      </c>
      <c r="EO88" s="49" t="str">
        <f t="shared" si="201"/>
        <v/>
      </c>
      <c r="EP88" s="49" t="str">
        <f t="shared" si="168"/>
        <v/>
      </c>
      <c r="EQ88" s="49" t="str">
        <f t="shared" si="168"/>
        <v/>
      </c>
      <c r="ER88" s="49" t="str">
        <f t="shared" si="168"/>
        <v/>
      </c>
      <c r="ES88" s="49" t="str">
        <f t="shared" si="168"/>
        <v/>
      </c>
      <c r="ET88" s="49" t="str">
        <f t="shared" si="177"/>
        <v/>
      </c>
      <c r="EU88" s="49" t="str">
        <f t="shared" si="177"/>
        <v/>
      </c>
      <c r="EV88" s="49" t="str">
        <f t="shared" si="177"/>
        <v/>
      </c>
      <c r="EW88" s="49" t="str">
        <f t="shared" si="177"/>
        <v/>
      </c>
      <c r="EX88" s="49" t="str">
        <f t="shared" si="177"/>
        <v/>
      </c>
      <c r="EY88" s="49" t="str">
        <f t="shared" si="177"/>
        <v/>
      </c>
      <c r="EZ88" s="49" t="str">
        <f t="shared" si="177"/>
        <v/>
      </c>
      <c r="FA88" s="49" t="str">
        <f t="shared" si="177"/>
        <v/>
      </c>
      <c r="FB88" s="49" t="str">
        <f t="shared" si="177"/>
        <v/>
      </c>
      <c r="FC88" s="49" t="str">
        <f t="shared" si="177"/>
        <v/>
      </c>
      <c r="FD88" s="49" t="str">
        <f t="shared" si="177"/>
        <v/>
      </c>
      <c r="FE88" s="49" t="str">
        <f t="shared" si="177"/>
        <v/>
      </c>
      <c r="FF88" s="49" t="str">
        <f t="shared" si="177"/>
        <v/>
      </c>
      <c r="FG88" s="49" t="str">
        <f t="shared" si="177"/>
        <v/>
      </c>
      <c r="FH88" s="49" t="str">
        <f t="shared" si="177"/>
        <v/>
      </c>
      <c r="FI88" s="49" t="str">
        <f t="shared" si="177"/>
        <v/>
      </c>
      <c r="FJ88" s="49" t="str">
        <f t="shared" ref="FJ88:FO103" si="207">IF(ISNONTEXT($AC88),FI88+$AC88,"")</f>
        <v/>
      </c>
      <c r="FK88" s="49" t="str">
        <f t="shared" si="207"/>
        <v/>
      </c>
      <c r="FL88" s="49" t="str">
        <f t="shared" si="207"/>
        <v/>
      </c>
      <c r="FM88" s="49" t="str">
        <f t="shared" si="207"/>
        <v/>
      </c>
      <c r="FN88" s="49" t="str">
        <f t="shared" si="207"/>
        <v/>
      </c>
      <c r="FO88" s="49" t="str">
        <f t="shared" si="207"/>
        <v/>
      </c>
      <c r="FP88" s="49" t="str">
        <f t="shared" si="202"/>
        <v/>
      </c>
      <c r="FQ88" s="49" t="str">
        <f t="shared" si="202"/>
        <v/>
      </c>
      <c r="FR88" s="49" t="str">
        <f t="shared" si="202"/>
        <v/>
      </c>
      <c r="FS88" s="49" t="str">
        <f t="shared" si="202"/>
        <v/>
      </c>
      <c r="FT88" s="49" t="str">
        <f t="shared" si="202"/>
        <v/>
      </c>
      <c r="FU88" s="49" t="str">
        <f t="shared" si="178"/>
        <v/>
      </c>
      <c r="FV88" s="49" t="str">
        <f t="shared" si="152"/>
        <v/>
      </c>
      <c r="FW88" s="49" t="str">
        <f t="shared" si="152"/>
        <v/>
      </c>
      <c r="FX88" s="49" t="str">
        <f t="shared" si="152"/>
        <v/>
      </c>
      <c r="FY88" s="49" t="str">
        <f t="shared" si="152"/>
        <v/>
      </c>
      <c r="FZ88" s="49" t="str">
        <f t="shared" si="152"/>
        <v/>
      </c>
      <c r="GA88" s="49" t="str">
        <f t="shared" si="152"/>
        <v/>
      </c>
      <c r="GB88" s="49" t="str">
        <f t="shared" si="152"/>
        <v/>
      </c>
      <c r="GC88" s="49" t="str">
        <f t="shared" si="152"/>
        <v/>
      </c>
      <c r="GD88" s="49" t="str">
        <f t="shared" si="152"/>
        <v/>
      </c>
      <c r="GE88" s="49" t="str">
        <f t="shared" si="152"/>
        <v/>
      </c>
      <c r="GF88" s="49" t="str">
        <f t="shared" si="152"/>
        <v/>
      </c>
      <c r="GG88" s="49" t="str">
        <f t="shared" si="152"/>
        <v/>
      </c>
      <c r="GH88" s="49" t="str">
        <f t="shared" si="152"/>
        <v/>
      </c>
      <c r="GI88" s="49" t="str">
        <f t="shared" si="152"/>
        <v/>
      </c>
      <c r="GJ88" s="49" t="str">
        <f t="shared" si="152"/>
        <v/>
      </c>
      <c r="GK88" s="49" t="str">
        <f t="shared" si="152"/>
        <v/>
      </c>
      <c r="GL88" s="49" t="str">
        <f t="shared" si="190"/>
        <v/>
      </c>
      <c r="GM88" s="49" t="str">
        <f t="shared" si="190"/>
        <v/>
      </c>
      <c r="GN88" s="49" t="str">
        <f t="shared" si="182"/>
        <v/>
      </c>
      <c r="GO88" s="49" t="str">
        <f t="shared" si="182"/>
        <v/>
      </c>
      <c r="GP88" s="49" t="str">
        <f t="shared" si="182"/>
        <v/>
      </c>
      <c r="GQ88" s="49" t="str">
        <f t="shared" si="182"/>
        <v/>
      </c>
      <c r="GR88" s="49" t="str">
        <f t="shared" si="182"/>
        <v/>
      </c>
      <c r="GS88" s="49" t="str">
        <f t="shared" si="182"/>
        <v/>
      </c>
      <c r="GT88" s="49" t="str">
        <f t="shared" si="182"/>
        <v/>
      </c>
      <c r="GU88" s="49" t="str">
        <f t="shared" si="182"/>
        <v/>
      </c>
      <c r="GV88" s="49" t="str">
        <f t="shared" si="182"/>
        <v/>
      </c>
      <c r="GW88" s="49" t="str">
        <f t="shared" si="182"/>
        <v/>
      </c>
      <c r="GX88" s="49" t="str">
        <f t="shared" si="182"/>
        <v/>
      </c>
      <c r="GY88" s="49" t="str">
        <f t="shared" si="182"/>
        <v/>
      </c>
      <c r="GZ88" s="49" t="str">
        <f t="shared" si="182"/>
        <v/>
      </c>
      <c r="HA88" s="49" t="str">
        <f t="shared" si="182"/>
        <v/>
      </c>
      <c r="HB88" s="49" t="str">
        <f t="shared" si="182"/>
        <v/>
      </c>
      <c r="HC88" s="49" t="str">
        <f t="shared" si="182"/>
        <v/>
      </c>
      <c r="HD88" s="49" t="str">
        <f t="shared" si="183"/>
        <v/>
      </c>
      <c r="HE88" s="49" t="str">
        <f t="shared" si="183"/>
        <v/>
      </c>
      <c r="HF88" s="49" t="str">
        <f t="shared" si="183"/>
        <v/>
      </c>
      <c r="HG88" s="49" t="str">
        <f t="shared" si="183"/>
        <v/>
      </c>
      <c r="HH88" s="49" t="str">
        <f t="shared" si="183"/>
        <v/>
      </c>
      <c r="HI88" s="49" t="str">
        <f t="shared" si="141"/>
        <v/>
      </c>
      <c r="HJ88" s="49" t="str">
        <f t="shared" si="141"/>
        <v/>
      </c>
      <c r="HK88" s="49" t="str">
        <f t="shared" si="141"/>
        <v/>
      </c>
      <c r="HL88" s="49" t="str">
        <f t="shared" si="141"/>
        <v/>
      </c>
      <c r="HM88" s="49" t="str">
        <f t="shared" si="111"/>
        <v/>
      </c>
      <c r="HN88" s="49" t="str">
        <f t="shared" si="111"/>
        <v/>
      </c>
      <c r="HO88" s="49" t="str">
        <f t="shared" si="111"/>
        <v/>
      </c>
      <c r="HP88" s="49" t="str">
        <f t="shared" si="77"/>
        <v/>
      </c>
      <c r="HQ88" s="49" t="str">
        <f t="shared" si="77"/>
        <v/>
      </c>
      <c r="HR88" s="49" t="str">
        <f t="shared" si="77"/>
        <v/>
      </c>
      <c r="HS88" s="49" t="str">
        <f t="shared" si="77"/>
        <v/>
      </c>
      <c r="HT88" s="49" t="str">
        <f t="shared" si="77"/>
        <v/>
      </c>
      <c r="HU88" s="49" t="str">
        <f t="shared" si="77"/>
        <v/>
      </c>
      <c r="HV88" s="49" t="str">
        <f t="shared" si="142"/>
        <v/>
      </c>
      <c r="HW88" s="169" t="e">
        <f t="shared" si="181"/>
        <v>#N/A</v>
      </c>
      <c r="HX88" s="169" t="e">
        <f t="shared" si="181"/>
        <v>#N/A</v>
      </c>
      <c r="HY88" s="169" t="e">
        <f t="shared" si="181"/>
        <v>#N/A</v>
      </c>
      <c r="HZ88" s="169" t="e">
        <f t="shared" si="181"/>
        <v>#N/A</v>
      </c>
      <c r="IA88" s="169" t="e">
        <f t="shared" si="180"/>
        <v>#N/A</v>
      </c>
      <c r="IB88" s="169" t="e">
        <f t="shared" si="180"/>
        <v>#N/A</v>
      </c>
      <c r="IC88" s="169" t="e">
        <f t="shared" si="180"/>
        <v>#N/A</v>
      </c>
      <c r="ID88" s="169" t="e">
        <f t="shared" si="180"/>
        <v>#N/A</v>
      </c>
      <c r="IE88" s="169" t="e">
        <f t="shared" si="180"/>
        <v>#N/A</v>
      </c>
      <c r="IF88" s="169" t="e">
        <f t="shared" si="180"/>
        <v>#N/A</v>
      </c>
      <c r="IG88" s="169" t="e">
        <f t="shared" si="180"/>
        <v>#N/A</v>
      </c>
      <c r="IH88" s="169" t="e">
        <f t="shared" si="180"/>
        <v>#N/A</v>
      </c>
      <c r="II88" s="169" t="e">
        <f t="shared" si="180"/>
        <v>#N/A</v>
      </c>
      <c r="IJ88" s="169" t="e">
        <f t="shared" si="180"/>
        <v>#N/A</v>
      </c>
      <c r="IK88" s="169" t="e">
        <f t="shared" si="180"/>
        <v>#N/A</v>
      </c>
      <c r="IL88" s="169" t="e">
        <f t="shared" si="180"/>
        <v>#N/A</v>
      </c>
      <c r="IM88" s="169" t="e">
        <f t="shared" si="180"/>
        <v>#N/A</v>
      </c>
      <c r="IN88" s="169" t="e">
        <f t="shared" si="180"/>
        <v>#N/A</v>
      </c>
      <c r="IO88" s="169" t="e">
        <f t="shared" si="180"/>
        <v>#N/A</v>
      </c>
      <c r="IP88" s="169" t="e">
        <f t="shared" si="184"/>
        <v>#N/A</v>
      </c>
      <c r="IQ88" s="169" t="e">
        <f t="shared" si="184"/>
        <v>#N/A</v>
      </c>
      <c r="IR88" s="169" t="e">
        <f t="shared" si="184"/>
        <v>#N/A</v>
      </c>
      <c r="IS88" s="169" t="e">
        <f t="shared" si="184"/>
        <v>#N/A</v>
      </c>
      <c r="IT88" s="169" t="e">
        <f t="shared" si="184"/>
        <v>#N/A</v>
      </c>
      <c r="IU88" s="169" t="e">
        <f t="shared" si="184"/>
        <v>#N/A</v>
      </c>
      <c r="IV88" s="169" t="e">
        <f t="shared" si="184"/>
        <v>#N/A</v>
      </c>
      <c r="IW88" s="169" t="e">
        <f t="shared" si="184"/>
        <v>#N/A</v>
      </c>
      <c r="IX88" s="169" t="e">
        <f t="shared" si="184"/>
        <v>#N/A</v>
      </c>
      <c r="IY88" s="169" t="e">
        <f t="shared" si="184"/>
        <v>#N/A</v>
      </c>
      <c r="IZ88" s="169" t="e">
        <f t="shared" si="184"/>
        <v>#N/A</v>
      </c>
      <c r="JA88" s="169" t="e">
        <f t="shared" si="184"/>
        <v>#N/A</v>
      </c>
      <c r="JB88" s="169" t="e">
        <f t="shared" si="184"/>
        <v>#N/A</v>
      </c>
      <c r="JC88" s="169" t="e">
        <f t="shared" si="184"/>
        <v>#N/A</v>
      </c>
      <c r="JD88" s="169" t="e">
        <f t="shared" si="184"/>
        <v>#N/A</v>
      </c>
      <c r="JE88" s="169" t="e">
        <f t="shared" si="191"/>
        <v>#N/A</v>
      </c>
      <c r="JF88" s="169" t="e">
        <f t="shared" si="191"/>
        <v>#N/A</v>
      </c>
      <c r="JG88" s="169" t="e">
        <f t="shared" si="191"/>
        <v>#N/A</v>
      </c>
      <c r="JH88" s="169" t="e">
        <f t="shared" si="191"/>
        <v>#N/A</v>
      </c>
      <c r="JI88" s="169" t="e">
        <f t="shared" si="191"/>
        <v>#N/A</v>
      </c>
      <c r="JJ88" s="169" t="e">
        <f t="shared" si="191"/>
        <v>#N/A</v>
      </c>
      <c r="JK88" s="169" t="e">
        <f t="shared" si="191"/>
        <v>#N/A</v>
      </c>
      <c r="JL88" s="169" t="e">
        <f t="shared" si="191"/>
        <v>#N/A</v>
      </c>
      <c r="JM88" s="169" t="e">
        <f t="shared" si="191"/>
        <v>#N/A</v>
      </c>
      <c r="JN88" s="169" t="e">
        <f t="shared" si="191"/>
        <v>#N/A</v>
      </c>
      <c r="JO88" s="169" t="e">
        <f t="shared" si="191"/>
        <v>#N/A</v>
      </c>
      <c r="JP88" s="169" t="e">
        <f t="shared" si="191"/>
        <v>#N/A</v>
      </c>
      <c r="JQ88" s="169" t="e">
        <f t="shared" si="191"/>
        <v>#N/A</v>
      </c>
      <c r="JR88" s="169" t="e">
        <f t="shared" si="191"/>
        <v>#N/A</v>
      </c>
      <c r="JS88" s="169" t="e">
        <f t="shared" si="191"/>
        <v>#N/A</v>
      </c>
      <c r="JT88" s="169" t="e">
        <f t="shared" si="185"/>
        <v>#N/A</v>
      </c>
      <c r="JU88" s="169" t="e">
        <f t="shared" si="185"/>
        <v>#N/A</v>
      </c>
      <c r="JV88" s="169" t="e">
        <f t="shared" si="185"/>
        <v>#N/A</v>
      </c>
      <c r="JW88" s="169" t="e">
        <f t="shared" si="185"/>
        <v>#N/A</v>
      </c>
      <c r="JX88" s="169" t="e">
        <f t="shared" si="185"/>
        <v>#N/A</v>
      </c>
      <c r="JY88" s="169" t="e">
        <f t="shared" si="185"/>
        <v>#N/A</v>
      </c>
      <c r="JZ88" s="169" t="e">
        <f t="shared" si="185"/>
        <v>#N/A</v>
      </c>
      <c r="KA88" s="169" t="e">
        <f t="shared" si="185"/>
        <v>#N/A</v>
      </c>
      <c r="KB88" s="169" t="e">
        <f t="shared" si="185"/>
        <v>#N/A</v>
      </c>
      <c r="KC88" s="169" t="e">
        <f t="shared" si="185"/>
        <v>#N/A</v>
      </c>
      <c r="KD88" s="169" t="e">
        <f t="shared" si="185"/>
        <v>#N/A</v>
      </c>
      <c r="KE88" s="169" t="e">
        <f t="shared" si="185"/>
        <v>#N/A</v>
      </c>
      <c r="KF88" s="169" t="e">
        <f t="shared" si="185"/>
        <v>#N/A</v>
      </c>
      <c r="KG88" s="169" t="e">
        <f t="shared" si="185"/>
        <v>#N/A</v>
      </c>
      <c r="KH88" s="169" t="e">
        <f t="shared" si="185"/>
        <v>#N/A</v>
      </c>
      <c r="KI88" s="169" t="e">
        <f t="shared" si="185"/>
        <v>#N/A</v>
      </c>
      <c r="KJ88" s="169" t="e">
        <f t="shared" si="192"/>
        <v>#N/A</v>
      </c>
      <c r="KK88" s="169" t="e">
        <f t="shared" si="192"/>
        <v>#N/A</v>
      </c>
      <c r="KL88" s="169" t="e">
        <f t="shared" si="192"/>
        <v>#N/A</v>
      </c>
      <c r="KM88" s="169" t="e">
        <f t="shared" si="192"/>
        <v>#N/A</v>
      </c>
      <c r="KN88" s="169" t="e">
        <f t="shared" si="192"/>
        <v>#N/A</v>
      </c>
      <c r="KO88" s="169" t="e">
        <f t="shared" si="192"/>
        <v>#N/A</v>
      </c>
      <c r="KP88" s="169" t="e">
        <f t="shared" si="192"/>
        <v>#N/A</v>
      </c>
      <c r="KQ88" s="169" t="e">
        <f t="shared" si="192"/>
        <v>#N/A</v>
      </c>
      <c r="KR88" s="169" t="e">
        <f t="shared" si="192"/>
        <v>#N/A</v>
      </c>
      <c r="KS88" s="169" t="e">
        <f t="shared" si="192"/>
        <v>#N/A</v>
      </c>
      <c r="KT88" s="169" t="e">
        <f t="shared" si="192"/>
        <v>#N/A</v>
      </c>
      <c r="KU88" s="169" t="e">
        <f t="shared" si="192"/>
        <v>#N/A</v>
      </c>
      <c r="KV88" s="169" t="e">
        <f t="shared" si="192"/>
        <v>#N/A</v>
      </c>
      <c r="KW88" s="169" t="e">
        <f t="shared" si="192"/>
        <v>#N/A</v>
      </c>
      <c r="KX88" s="169" t="e">
        <f t="shared" si="192"/>
        <v>#N/A</v>
      </c>
      <c r="KY88" s="169" t="e">
        <f t="shared" si="192"/>
        <v>#N/A</v>
      </c>
      <c r="KZ88" s="169" t="e">
        <f t="shared" si="186"/>
        <v>#N/A</v>
      </c>
      <c r="LA88" s="169" t="e">
        <f t="shared" si="186"/>
        <v>#N/A</v>
      </c>
      <c r="LB88" s="169" t="e">
        <f t="shared" si="186"/>
        <v>#N/A</v>
      </c>
      <c r="LC88" s="169" t="e">
        <f t="shared" si="186"/>
        <v>#N/A</v>
      </c>
      <c r="LD88" s="169" t="e">
        <f t="shared" si="186"/>
        <v>#N/A</v>
      </c>
      <c r="LE88" s="169" t="e">
        <f t="shared" si="186"/>
        <v>#N/A</v>
      </c>
      <c r="LF88" s="169" t="e">
        <f t="shared" si="186"/>
        <v>#N/A</v>
      </c>
      <c r="LG88" s="169" t="e">
        <f t="shared" si="186"/>
        <v>#N/A</v>
      </c>
      <c r="LH88" s="169" t="e">
        <f t="shared" si="186"/>
        <v>#N/A</v>
      </c>
      <c r="LI88" s="169" t="e">
        <f t="shared" si="186"/>
        <v>#N/A</v>
      </c>
      <c r="LJ88" s="169" t="e">
        <f t="shared" si="186"/>
        <v>#N/A</v>
      </c>
      <c r="LK88" s="169" t="e">
        <f t="shared" si="186"/>
        <v>#N/A</v>
      </c>
      <c r="LL88" s="169" t="e">
        <f t="shared" si="186"/>
        <v>#N/A</v>
      </c>
      <c r="LM88" s="169" t="e">
        <f t="shared" si="186"/>
        <v>#N/A</v>
      </c>
      <c r="LN88" s="169" t="e">
        <f t="shared" si="186"/>
        <v>#N/A</v>
      </c>
      <c r="LO88" s="169" t="e">
        <f t="shared" si="193"/>
        <v>#N/A</v>
      </c>
      <c r="LP88" s="169" t="e">
        <f t="shared" si="193"/>
        <v>#N/A</v>
      </c>
      <c r="LQ88" s="169" t="e">
        <f t="shared" si="194"/>
        <v>#N/A</v>
      </c>
      <c r="LR88" s="169" t="e">
        <f t="shared" si="194"/>
        <v>#N/A</v>
      </c>
      <c r="LS88" s="169" t="e">
        <f t="shared" si="194"/>
        <v>#N/A</v>
      </c>
      <c r="LT88" s="169" t="e">
        <f t="shared" si="194"/>
        <v>#N/A</v>
      </c>
      <c r="LU88" s="169" t="e">
        <f t="shared" si="194"/>
        <v>#N/A</v>
      </c>
      <c r="LV88" s="169" t="e">
        <f t="shared" si="194"/>
        <v>#N/A</v>
      </c>
      <c r="LW88" s="169" t="e">
        <f t="shared" si="194"/>
        <v>#N/A</v>
      </c>
      <c r="LX88" s="169" t="e">
        <f t="shared" si="194"/>
        <v>#N/A</v>
      </c>
      <c r="LY88" s="169" t="e">
        <f t="shared" si="194"/>
        <v>#N/A</v>
      </c>
      <c r="LZ88" s="169" t="e">
        <f t="shared" si="194"/>
        <v>#N/A</v>
      </c>
      <c r="MA88" s="169" t="e">
        <f t="shared" si="194"/>
        <v>#N/A</v>
      </c>
      <c r="MB88" s="169" t="e">
        <f t="shared" si="194"/>
        <v>#N/A</v>
      </c>
      <c r="MC88" s="169" t="e">
        <f t="shared" si="194"/>
        <v>#N/A</v>
      </c>
      <c r="MD88" s="169" t="e">
        <f t="shared" si="194"/>
        <v>#N/A</v>
      </c>
      <c r="ME88" s="169" t="e">
        <f t="shared" si="194"/>
        <v>#N/A</v>
      </c>
      <c r="MF88" s="169" t="e">
        <f t="shared" si="187"/>
        <v>#N/A</v>
      </c>
      <c r="MG88" s="169" t="e">
        <f t="shared" si="187"/>
        <v>#N/A</v>
      </c>
      <c r="MH88" s="169" t="e">
        <f t="shared" si="187"/>
        <v>#N/A</v>
      </c>
      <c r="MI88" s="169" t="e">
        <f t="shared" si="187"/>
        <v>#N/A</v>
      </c>
      <c r="MJ88" s="169" t="e">
        <f t="shared" si="187"/>
        <v>#N/A</v>
      </c>
      <c r="MK88" s="169" t="e">
        <f t="shared" si="187"/>
        <v>#N/A</v>
      </c>
      <c r="ML88" s="169" t="e">
        <f t="shared" si="187"/>
        <v>#N/A</v>
      </c>
      <c r="MM88" s="169" t="e">
        <f t="shared" si="187"/>
        <v>#N/A</v>
      </c>
      <c r="MN88" s="169" t="e">
        <f t="shared" si="187"/>
        <v>#N/A</v>
      </c>
      <c r="MO88" s="169" t="e">
        <f t="shared" si="187"/>
        <v>#N/A</v>
      </c>
      <c r="MP88" s="169" t="e">
        <f t="shared" si="187"/>
        <v>#N/A</v>
      </c>
      <c r="MQ88" s="169" t="e">
        <f t="shared" si="187"/>
        <v>#N/A</v>
      </c>
      <c r="MR88" s="169" t="e">
        <f t="shared" si="187"/>
        <v>#N/A</v>
      </c>
      <c r="MS88" s="169" t="e">
        <f t="shared" si="187"/>
        <v>#N/A</v>
      </c>
      <c r="MT88" s="169" t="e">
        <f t="shared" si="187"/>
        <v>#N/A</v>
      </c>
      <c r="MU88" s="169" t="e">
        <f t="shared" si="187"/>
        <v>#N/A</v>
      </c>
      <c r="MV88" s="169" t="e">
        <f t="shared" si="195"/>
        <v>#N/A</v>
      </c>
      <c r="MW88" s="169" t="e">
        <f t="shared" si="195"/>
        <v>#N/A</v>
      </c>
      <c r="MX88" s="169" t="e">
        <f t="shared" si="195"/>
        <v>#N/A</v>
      </c>
      <c r="MY88" s="169" t="e">
        <f t="shared" si="195"/>
        <v>#N/A</v>
      </c>
      <c r="MZ88" s="169" t="e">
        <f t="shared" si="195"/>
        <v>#N/A</v>
      </c>
      <c r="NA88" s="169" t="e">
        <f t="shared" si="195"/>
        <v>#N/A</v>
      </c>
      <c r="NB88" s="169" t="e">
        <f t="shared" si="195"/>
        <v>#N/A</v>
      </c>
      <c r="NC88" s="169" t="e">
        <f t="shared" si="195"/>
        <v>#N/A</v>
      </c>
      <c r="ND88" s="169" t="e">
        <f t="shared" si="195"/>
        <v>#N/A</v>
      </c>
      <c r="NE88" s="169" t="e">
        <f t="shared" si="195"/>
        <v>#N/A</v>
      </c>
      <c r="NF88" s="169" t="e">
        <f t="shared" si="195"/>
        <v>#N/A</v>
      </c>
      <c r="NG88" s="169" t="e">
        <f t="shared" si="195"/>
        <v>#N/A</v>
      </c>
      <c r="NH88" s="169" t="e">
        <f t="shared" si="195"/>
        <v>#N/A</v>
      </c>
      <c r="NI88" s="169" t="e">
        <f t="shared" si="195"/>
        <v>#N/A</v>
      </c>
      <c r="NJ88" s="169" t="e">
        <f t="shared" si="195"/>
        <v>#N/A</v>
      </c>
      <c r="NK88" s="169" t="e">
        <f t="shared" si="195"/>
        <v>#N/A</v>
      </c>
      <c r="NL88" s="169" t="e">
        <f t="shared" si="188"/>
        <v>#N/A</v>
      </c>
      <c r="NM88" s="169" t="e">
        <f t="shared" si="188"/>
        <v>#N/A</v>
      </c>
      <c r="NN88" s="169" t="e">
        <f t="shared" si="188"/>
        <v>#N/A</v>
      </c>
      <c r="NO88" s="169" t="e">
        <f t="shared" si="188"/>
        <v>#N/A</v>
      </c>
      <c r="NP88" s="169" t="e">
        <f t="shared" si="188"/>
        <v>#N/A</v>
      </c>
      <c r="NQ88" s="169" t="e">
        <f t="shared" si="188"/>
        <v>#N/A</v>
      </c>
      <c r="NR88" s="169" t="e">
        <f t="shared" si="188"/>
        <v>#N/A</v>
      </c>
      <c r="NS88" s="169" t="e">
        <f t="shared" si="188"/>
        <v>#N/A</v>
      </c>
      <c r="NT88" s="169" t="e">
        <f t="shared" si="188"/>
        <v>#N/A</v>
      </c>
      <c r="NU88" s="169" t="e">
        <f t="shared" si="188"/>
        <v>#N/A</v>
      </c>
      <c r="NV88" s="169" t="e">
        <f t="shared" si="188"/>
        <v>#N/A</v>
      </c>
      <c r="NW88" s="169" t="e">
        <f t="shared" si="188"/>
        <v>#N/A</v>
      </c>
      <c r="NX88" s="169" t="e">
        <f t="shared" si="188"/>
        <v>#N/A</v>
      </c>
      <c r="NY88" s="169" t="e">
        <f t="shared" si="188"/>
        <v>#N/A</v>
      </c>
      <c r="NZ88" s="169" t="e">
        <f t="shared" si="188"/>
        <v>#N/A</v>
      </c>
      <c r="OA88" s="169" t="e">
        <f t="shared" si="196"/>
        <v>#N/A</v>
      </c>
      <c r="OB88" s="169" t="e">
        <f t="shared" si="196"/>
        <v>#N/A</v>
      </c>
      <c r="OC88" s="169" t="e">
        <f t="shared" si="197"/>
        <v>#N/A</v>
      </c>
      <c r="OD88" s="169" t="e">
        <f t="shared" si="197"/>
        <v>#N/A</v>
      </c>
      <c r="OE88" s="169" t="e">
        <f t="shared" si="197"/>
        <v>#N/A</v>
      </c>
      <c r="OF88" s="169" t="e">
        <f t="shared" si="197"/>
        <v>#N/A</v>
      </c>
      <c r="OG88" s="169" t="e">
        <f t="shared" si="197"/>
        <v>#N/A</v>
      </c>
      <c r="OH88" s="169" t="e">
        <f t="shared" si="197"/>
        <v>#N/A</v>
      </c>
      <c r="OI88" s="169" t="e">
        <f t="shared" si="197"/>
        <v>#N/A</v>
      </c>
      <c r="OJ88" s="169" t="e">
        <f t="shared" si="197"/>
        <v>#N/A</v>
      </c>
      <c r="OK88" s="169" t="e">
        <f t="shared" si="197"/>
        <v>#N/A</v>
      </c>
      <c r="OL88" s="169" t="e">
        <f t="shared" si="197"/>
        <v>#N/A</v>
      </c>
      <c r="OM88" s="169" t="e">
        <f t="shared" si="197"/>
        <v>#N/A</v>
      </c>
      <c r="ON88" s="169" t="e">
        <f t="shared" si="197"/>
        <v>#N/A</v>
      </c>
      <c r="OO88" s="169" t="e">
        <f t="shared" si="197"/>
        <v>#N/A</v>
      </c>
      <c r="OP88" s="169" t="e">
        <f t="shared" si="197"/>
        <v>#N/A</v>
      </c>
      <c r="OQ88" s="169" t="e">
        <f t="shared" si="197"/>
        <v>#N/A</v>
      </c>
      <c r="OR88" s="169" t="e">
        <f t="shared" si="189"/>
        <v>#N/A</v>
      </c>
      <c r="OS88" s="169" t="e">
        <f t="shared" si="189"/>
        <v>#N/A</v>
      </c>
      <c r="OT88" s="169" t="e">
        <f t="shared" si="189"/>
        <v>#N/A</v>
      </c>
      <c r="OU88" s="169" t="e">
        <f t="shared" si="189"/>
        <v>#N/A</v>
      </c>
      <c r="OV88" s="169" t="e">
        <f t="shared" si="189"/>
        <v>#N/A</v>
      </c>
      <c r="OW88" s="169" t="e">
        <f t="shared" si="189"/>
        <v>#N/A</v>
      </c>
      <c r="OX88" s="169" t="e">
        <f t="shared" si="189"/>
        <v>#N/A</v>
      </c>
      <c r="OY88" s="169" t="e">
        <f t="shared" si="189"/>
        <v>#N/A</v>
      </c>
      <c r="OZ88" s="169" t="e">
        <f t="shared" si="189"/>
        <v>#N/A</v>
      </c>
      <c r="PA88" s="169" t="e">
        <f t="shared" si="189"/>
        <v>#N/A</v>
      </c>
      <c r="PB88" s="169" t="e">
        <f t="shared" si="189"/>
        <v>#N/A</v>
      </c>
      <c r="PC88" s="169" t="e">
        <f t="shared" si="189"/>
        <v>#N/A</v>
      </c>
      <c r="PD88" s="169" t="e">
        <f t="shared" si="189"/>
        <v>#N/A</v>
      </c>
      <c r="PE88" s="169" t="e">
        <f t="shared" si="189"/>
        <v>#N/A</v>
      </c>
      <c r="PF88" s="169" t="e">
        <f t="shared" si="189"/>
        <v>#N/A</v>
      </c>
      <c r="PG88" s="169" t="e">
        <f t="shared" si="189"/>
        <v>#N/A</v>
      </c>
      <c r="PH88" s="169" t="e">
        <f t="shared" si="198"/>
        <v>#N/A</v>
      </c>
      <c r="PI88" s="169" t="e">
        <f t="shared" si="198"/>
        <v>#N/A</v>
      </c>
      <c r="PJ88" s="169" t="e">
        <f t="shared" si="198"/>
        <v>#N/A</v>
      </c>
      <c r="PK88" s="169" t="e">
        <f t="shared" si="198"/>
        <v>#N/A</v>
      </c>
      <c r="PL88" s="169" t="e">
        <f t="shared" si="198"/>
        <v>#N/A</v>
      </c>
      <c r="PM88" s="169" t="e">
        <f t="shared" si="198"/>
        <v>#N/A</v>
      </c>
      <c r="PN88" s="169" t="e">
        <f t="shared" si="198"/>
        <v>#N/A</v>
      </c>
      <c r="PO88" s="169" t="e">
        <f t="shared" si="198"/>
        <v>#N/A</v>
      </c>
    </row>
    <row r="89" spans="1:431" hidden="1" x14ac:dyDescent="0.75">
      <c r="A89" s="390"/>
      <c r="B89" s="396" t="str">
        <f>IF($R89="","",ROUND(_xlfn.NORM.INV(ABS(VLOOKUP($T$1,VLookups!$A$43:$B$44,2,FALSE)-B$2),$N89,$R89),0))</f>
        <v/>
      </c>
      <c r="C89" s="403" t="str">
        <f t="shared" si="161"/>
        <v/>
      </c>
      <c r="D89" s="404" t="str">
        <f t="shared" si="162"/>
        <v/>
      </c>
      <c r="E89" s="109"/>
      <c r="F89" s="117"/>
      <c r="G89" s="122" t="str">
        <f t="shared" si="163"/>
        <v/>
      </c>
      <c r="H89" s="95"/>
      <c r="I89" s="122" t="str">
        <f t="shared" si="164"/>
        <v/>
      </c>
      <c r="J89" s="117"/>
      <c r="K89" s="110"/>
      <c r="L89" s="124" t="str">
        <f t="shared" si="149"/>
        <v/>
      </c>
      <c r="M89" s="124" t="str">
        <f t="shared" si="150"/>
        <v/>
      </c>
      <c r="N89" s="73" t="str">
        <f t="shared" si="165"/>
        <v/>
      </c>
      <c r="O89" s="23"/>
      <c r="P89" s="57"/>
      <c r="Q89" s="280"/>
      <c r="R89" s="74" t="str">
        <f>IF(AND(G89&gt;0,H89&gt;0,I89&gt;0),IF(ISBLANK(Q89),IF(ISBLANK(O89),"",(I89-G89)*VLOOKUP(O89,VLookups!$A$4:$B$13,2,FALSE)),Q89),"")</f>
        <v/>
      </c>
      <c r="S89" s="75" t="str">
        <f t="shared" si="151"/>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6"/>
        <v/>
      </c>
      <c r="AD89" s="49" t="str">
        <f t="shared" ref="AD89:AS103" si="208">IF(ISNONTEXT($AC89),AE89-$AC89,"")</f>
        <v/>
      </c>
      <c r="AE89" s="49" t="str">
        <f t="shared" si="208"/>
        <v/>
      </c>
      <c r="AF89" s="49" t="str">
        <f t="shared" si="208"/>
        <v/>
      </c>
      <c r="AG89" s="49" t="str">
        <f t="shared" si="208"/>
        <v/>
      </c>
      <c r="AH89" s="49" t="str">
        <f t="shared" si="208"/>
        <v/>
      </c>
      <c r="AI89" s="49" t="str">
        <f t="shared" si="208"/>
        <v/>
      </c>
      <c r="AJ89" s="49" t="str">
        <f t="shared" si="208"/>
        <v/>
      </c>
      <c r="AK89" s="49" t="str">
        <f t="shared" si="208"/>
        <v/>
      </c>
      <c r="AL89" s="49" t="str">
        <f t="shared" si="208"/>
        <v/>
      </c>
      <c r="AM89" s="49" t="str">
        <f t="shared" si="208"/>
        <v/>
      </c>
      <c r="AN89" s="49" t="str">
        <f t="shared" si="208"/>
        <v/>
      </c>
      <c r="AO89" s="49" t="str">
        <f t="shared" si="208"/>
        <v/>
      </c>
      <c r="AP89" s="49" t="str">
        <f t="shared" si="208"/>
        <v/>
      </c>
      <c r="AQ89" s="49" t="str">
        <f t="shared" si="208"/>
        <v/>
      </c>
      <c r="AR89" s="49" t="str">
        <f t="shared" si="208"/>
        <v/>
      </c>
      <c r="AS89" s="49" t="str">
        <f t="shared" si="208"/>
        <v/>
      </c>
      <c r="AT89" s="49" t="str">
        <f t="shared" si="203"/>
        <v/>
      </c>
      <c r="AU89" s="49" t="str">
        <f t="shared" si="203"/>
        <v/>
      </c>
      <c r="AV89" s="49" t="str">
        <f t="shared" si="203"/>
        <v/>
      </c>
      <c r="AW89" s="49" t="str">
        <f t="shared" si="203"/>
        <v/>
      </c>
      <c r="AX89" s="49" t="str">
        <f t="shared" si="203"/>
        <v/>
      </c>
      <c r="AY89" s="49" t="str">
        <f t="shared" si="203"/>
        <v/>
      </c>
      <c r="AZ89" s="49" t="str">
        <f t="shared" si="203"/>
        <v/>
      </c>
      <c r="BA89" s="49" t="str">
        <f t="shared" si="203"/>
        <v/>
      </c>
      <c r="BB89" s="49" t="str">
        <f t="shared" si="203"/>
        <v/>
      </c>
      <c r="BC89" s="49" t="str">
        <f t="shared" si="203"/>
        <v/>
      </c>
      <c r="BD89" s="49" t="str">
        <f t="shared" si="203"/>
        <v/>
      </c>
      <c r="BE89" s="49" t="str">
        <f t="shared" si="203"/>
        <v/>
      </c>
      <c r="BF89" s="49" t="str">
        <f t="shared" si="203"/>
        <v/>
      </c>
      <c r="BG89" s="49" t="str">
        <f t="shared" si="203"/>
        <v/>
      </c>
      <c r="BH89" s="49" t="str">
        <f t="shared" si="203"/>
        <v/>
      </c>
      <c r="BI89" s="49" t="str">
        <f t="shared" si="204"/>
        <v/>
      </c>
      <c r="BJ89" s="49" t="str">
        <f t="shared" si="204"/>
        <v/>
      </c>
      <c r="BK89" s="49" t="str">
        <f t="shared" si="204"/>
        <v/>
      </c>
      <c r="BL89" s="49" t="str">
        <f t="shared" si="204"/>
        <v/>
      </c>
      <c r="BM89" s="49" t="str">
        <f t="shared" si="204"/>
        <v/>
      </c>
      <c r="BN89" s="49" t="str">
        <f t="shared" si="204"/>
        <v/>
      </c>
      <c r="BO89" s="49" t="str">
        <f t="shared" si="204"/>
        <v/>
      </c>
      <c r="BP89" s="49" t="str">
        <f t="shared" si="204"/>
        <v/>
      </c>
      <c r="BQ89" s="49" t="str">
        <f t="shared" si="204"/>
        <v/>
      </c>
      <c r="BR89" s="49" t="str">
        <f t="shared" si="204"/>
        <v/>
      </c>
      <c r="BS89" s="49" t="str">
        <f t="shared" si="204"/>
        <v/>
      </c>
      <c r="BT89" s="49" t="str">
        <f t="shared" si="204"/>
        <v/>
      </c>
      <c r="BU89" s="49" t="str">
        <f t="shared" si="204"/>
        <v/>
      </c>
      <c r="BV89" s="49" t="str">
        <f t="shared" si="204"/>
        <v/>
      </c>
      <c r="BW89" s="49" t="str">
        <f t="shared" si="204"/>
        <v/>
      </c>
      <c r="BX89" s="49" t="str">
        <f t="shared" si="204"/>
        <v/>
      </c>
      <c r="BY89" s="49" t="str">
        <f t="shared" si="199"/>
        <v/>
      </c>
      <c r="BZ89" s="49" t="str">
        <f t="shared" si="199"/>
        <v/>
      </c>
      <c r="CA89" s="49" t="str">
        <f t="shared" si="199"/>
        <v/>
      </c>
      <c r="CB89" s="49" t="str">
        <f t="shared" si="199"/>
        <v/>
      </c>
      <c r="CC89" s="49" t="str">
        <f t="shared" si="199"/>
        <v/>
      </c>
      <c r="CD89" s="49" t="str">
        <f t="shared" si="199"/>
        <v/>
      </c>
      <c r="CE89" s="49" t="str">
        <f t="shared" si="199"/>
        <v/>
      </c>
      <c r="CF89" s="49" t="str">
        <f t="shared" si="199"/>
        <v/>
      </c>
      <c r="CG89" s="49" t="str">
        <f t="shared" si="199"/>
        <v/>
      </c>
      <c r="CH89" s="49" t="str">
        <f t="shared" si="199"/>
        <v/>
      </c>
      <c r="CI89" s="49" t="str">
        <f t="shared" si="199"/>
        <v/>
      </c>
      <c r="CJ89" s="49" t="str">
        <f t="shared" si="199"/>
        <v/>
      </c>
      <c r="CK89" s="49" t="str">
        <f t="shared" si="199"/>
        <v/>
      </c>
      <c r="CL89" s="49" t="str">
        <f t="shared" si="199"/>
        <v/>
      </c>
      <c r="CM89" s="49" t="str">
        <f t="shared" si="199"/>
        <v/>
      </c>
      <c r="CN89" s="49" t="str">
        <f t="shared" si="205"/>
        <v/>
      </c>
      <c r="CO89" s="49" t="str">
        <f t="shared" si="205"/>
        <v/>
      </c>
      <c r="CP89" s="49" t="str">
        <f t="shared" si="205"/>
        <v/>
      </c>
      <c r="CQ89" s="49" t="str">
        <f t="shared" si="205"/>
        <v/>
      </c>
      <c r="CR89" s="49" t="str">
        <f t="shared" si="205"/>
        <v/>
      </c>
      <c r="CS89" s="49" t="str">
        <f t="shared" si="205"/>
        <v/>
      </c>
      <c r="CT89" s="49" t="str">
        <f t="shared" si="205"/>
        <v/>
      </c>
      <c r="CU89" s="49" t="str">
        <f t="shared" si="205"/>
        <v/>
      </c>
      <c r="CV89" s="49" t="str">
        <f t="shared" si="205"/>
        <v/>
      </c>
      <c r="CW89" s="49" t="str">
        <f t="shared" si="205"/>
        <v/>
      </c>
      <c r="CX89" s="49" t="str">
        <f t="shared" si="205"/>
        <v/>
      </c>
      <c r="CY89" s="49" t="str">
        <f t="shared" si="205"/>
        <v/>
      </c>
      <c r="CZ89" s="49" t="str">
        <f t="shared" si="205"/>
        <v/>
      </c>
      <c r="DA89" s="49" t="str">
        <f t="shared" si="205"/>
        <v/>
      </c>
      <c r="DB89" s="49" t="str">
        <f t="shared" si="205"/>
        <v/>
      </c>
      <c r="DC89" s="49" t="str">
        <f t="shared" si="205"/>
        <v/>
      </c>
      <c r="DD89" s="49" t="str">
        <f t="shared" si="200"/>
        <v/>
      </c>
      <c r="DE89" s="49" t="str">
        <f t="shared" si="200"/>
        <v/>
      </c>
      <c r="DF89" s="49" t="str">
        <f t="shared" si="200"/>
        <v/>
      </c>
      <c r="DG89" s="49" t="str">
        <f t="shared" si="200"/>
        <v/>
      </c>
      <c r="DH89" s="49" t="str">
        <f t="shared" si="200"/>
        <v/>
      </c>
      <c r="DI89" s="49" t="str">
        <f t="shared" si="200"/>
        <v/>
      </c>
      <c r="DJ89" s="49" t="str">
        <f t="shared" si="200"/>
        <v/>
      </c>
      <c r="DK89" s="49" t="str">
        <f t="shared" si="200"/>
        <v/>
      </c>
      <c r="DL89" s="49" t="str">
        <f t="shared" si="200"/>
        <v/>
      </c>
      <c r="DM89" s="49" t="str">
        <f t="shared" si="200"/>
        <v/>
      </c>
      <c r="DN89" s="49" t="str">
        <f t="shared" si="200"/>
        <v/>
      </c>
      <c r="DO89" s="49" t="str">
        <f t="shared" si="200"/>
        <v/>
      </c>
      <c r="DP89" s="49" t="str">
        <f t="shared" si="200"/>
        <v/>
      </c>
      <c r="DQ89" s="49" t="str">
        <f t="shared" si="200"/>
        <v/>
      </c>
      <c r="DR89" s="49" t="str">
        <f t="shared" si="200"/>
        <v/>
      </c>
      <c r="DS89" s="49" t="str">
        <f t="shared" si="206"/>
        <v/>
      </c>
      <c r="DT89" s="49" t="str">
        <f t="shared" si="206"/>
        <v/>
      </c>
      <c r="DU89" s="49" t="str">
        <f t="shared" si="206"/>
        <v/>
      </c>
      <c r="DV89" s="49" t="str">
        <f t="shared" si="206"/>
        <v/>
      </c>
      <c r="DW89" s="49" t="str">
        <f t="shared" si="206"/>
        <v/>
      </c>
      <c r="DX89" s="49" t="str">
        <f t="shared" si="206"/>
        <v/>
      </c>
      <c r="DY89" s="49" t="str">
        <f t="shared" si="206"/>
        <v/>
      </c>
      <c r="DZ89" s="183" t="str">
        <f t="shared" si="167"/>
        <v/>
      </c>
      <c r="EA89" s="49" t="str">
        <f t="shared" si="201"/>
        <v/>
      </c>
      <c r="EB89" s="49" t="str">
        <f t="shared" si="201"/>
        <v/>
      </c>
      <c r="EC89" s="49" t="str">
        <f t="shared" si="201"/>
        <v/>
      </c>
      <c r="ED89" s="49" t="str">
        <f t="shared" si="201"/>
        <v/>
      </c>
      <c r="EE89" s="49" t="str">
        <f t="shared" si="201"/>
        <v/>
      </c>
      <c r="EF89" s="49" t="str">
        <f t="shared" si="201"/>
        <v/>
      </c>
      <c r="EG89" s="49" t="str">
        <f t="shared" si="201"/>
        <v/>
      </c>
      <c r="EH89" s="49" t="str">
        <f t="shared" si="201"/>
        <v/>
      </c>
      <c r="EI89" s="49" t="str">
        <f t="shared" si="201"/>
        <v/>
      </c>
      <c r="EJ89" s="49" t="str">
        <f t="shared" si="201"/>
        <v/>
      </c>
      <c r="EK89" s="49" t="str">
        <f t="shared" si="201"/>
        <v/>
      </c>
      <c r="EL89" s="49" t="str">
        <f t="shared" si="201"/>
        <v/>
      </c>
      <c r="EM89" s="49" t="str">
        <f t="shared" si="201"/>
        <v/>
      </c>
      <c r="EN89" s="49" t="str">
        <f t="shared" si="201"/>
        <v/>
      </c>
      <c r="EO89" s="49" t="str">
        <f t="shared" si="201"/>
        <v/>
      </c>
      <c r="EP89" s="49" t="str">
        <f t="shared" si="168"/>
        <v/>
      </c>
      <c r="EQ89" s="49" t="str">
        <f t="shared" si="168"/>
        <v/>
      </c>
      <c r="ER89" s="49" t="str">
        <f t="shared" si="168"/>
        <v/>
      </c>
      <c r="ES89" s="49" t="str">
        <f t="shared" si="168"/>
        <v/>
      </c>
      <c r="ET89" s="49" t="str">
        <f t="shared" si="177"/>
        <v/>
      </c>
      <c r="EU89" s="49" t="str">
        <f t="shared" si="177"/>
        <v/>
      </c>
      <c r="EV89" s="49" t="str">
        <f t="shared" si="177"/>
        <v/>
      </c>
      <c r="EW89" s="49" t="str">
        <f t="shared" si="177"/>
        <v/>
      </c>
      <c r="EX89" s="49" t="str">
        <f t="shared" si="177"/>
        <v/>
      </c>
      <c r="EY89" s="49" t="str">
        <f t="shared" si="177"/>
        <v/>
      </c>
      <c r="EZ89" s="49" t="str">
        <f t="shared" si="177"/>
        <v/>
      </c>
      <c r="FA89" s="49" t="str">
        <f t="shared" si="177"/>
        <v/>
      </c>
      <c r="FB89" s="49" t="str">
        <f t="shared" si="177"/>
        <v/>
      </c>
      <c r="FC89" s="49" t="str">
        <f t="shared" si="177"/>
        <v/>
      </c>
      <c r="FD89" s="49" t="str">
        <f t="shared" si="177"/>
        <v/>
      </c>
      <c r="FE89" s="49" t="str">
        <f t="shared" si="177"/>
        <v/>
      </c>
      <c r="FF89" s="49" t="str">
        <f t="shared" si="177"/>
        <v/>
      </c>
      <c r="FG89" s="49" t="str">
        <f t="shared" si="177"/>
        <v/>
      </c>
      <c r="FH89" s="49" t="str">
        <f t="shared" si="177"/>
        <v/>
      </c>
      <c r="FI89" s="49" t="str">
        <f t="shared" si="177"/>
        <v/>
      </c>
      <c r="FJ89" s="49" t="str">
        <f t="shared" si="207"/>
        <v/>
      </c>
      <c r="FK89" s="49" t="str">
        <f t="shared" si="207"/>
        <v/>
      </c>
      <c r="FL89" s="49" t="str">
        <f t="shared" si="207"/>
        <v/>
      </c>
      <c r="FM89" s="49" t="str">
        <f t="shared" si="207"/>
        <v/>
      </c>
      <c r="FN89" s="49" t="str">
        <f t="shared" si="207"/>
        <v/>
      </c>
      <c r="FO89" s="49" t="str">
        <f t="shared" si="207"/>
        <v/>
      </c>
      <c r="FP89" s="49" t="str">
        <f t="shared" si="202"/>
        <v/>
      </c>
      <c r="FQ89" s="49" t="str">
        <f t="shared" si="202"/>
        <v/>
      </c>
      <c r="FR89" s="49" t="str">
        <f t="shared" si="202"/>
        <v/>
      </c>
      <c r="FS89" s="49" t="str">
        <f t="shared" si="202"/>
        <v/>
      </c>
      <c r="FT89" s="49" t="str">
        <f t="shared" si="202"/>
        <v/>
      </c>
      <c r="FU89" s="49" t="str">
        <f t="shared" si="178"/>
        <v/>
      </c>
      <c r="FV89" s="49" t="str">
        <f t="shared" si="152"/>
        <v/>
      </c>
      <c r="FW89" s="49" t="str">
        <f t="shared" si="152"/>
        <v/>
      </c>
      <c r="FX89" s="49" t="str">
        <f t="shared" si="152"/>
        <v/>
      </c>
      <c r="FY89" s="49" t="str">
        <f t="shared" si="152"/>
        <v/>
      </c>
      <c r="FZ89" s="49" t="str">
        <f t="shared" si="152"/>
        <v/>
      </c>
      <c r="GA89" s="49" t="str">
        <f t="shared" si="152"/>
        <v/>
      </c>
      <c r="GB89" s="49" t="str">
        <f t="shared" si="152"/>
        <v/>
      </c>
      <c r="GC89" s="49" t="str">
        <f t="shared" si="152"/>
        <v/>
      </c>
      <c r="GD89" s="49" t="str">
        <f t="shared" si="152"/>
        <v/>
      </c>
      <c r="GE89" s="49" t="str">
        <f t="shared" si="152"/>
        <v/>
      </c>
      <c r="GF89" s="49" t="str">
        <f t="shared" si="152"/>
        <v/>
      </c>
      <c r="GG89" s="49" t="str">
        <f t="shared" si="152"/>
        <v/>
      </c>
      <c r="GH89" s="49" t="str">
        <f t="shared" si="152"/>
        <v/>
      </c>
      <c r="GI89" s="49" t="str">
        <f t="shared" si="152"/>
        <v/>
      </c>
      <c r="GJ89" s="49" t="str">
        <f t="shared" si="152"/>
        <v/>
      </c>
      <c r="GK89" s="49" t="str">
        <f t="shared" si="152"/>
        <v/>
      </c>
      <c r="GL89" s="49" t="str">
        <f t="shared" si="190"/>
        <v/>
      </c>
      <c r="GM89" s="49" t="str">
        <f t="shared" si="190"/>
        <v/>
      </c>
      <c r="GN89" s="49" t="str">
        <f t="shared" si="182"/>
        <v/>
      </c>
      <c r="GO89" s="49" t="str">
        <f t="shared" si="182"/>
        <v/>
      </c>
      <c r="GP89" s="49" t="str">
        <f t="shared" si="182"/>
        <v/>
      </c>
      <c r="GQ89" s="49" t="str">
        <f t="shared" si="182"/>
        <v/>
      </c>
      <c r="GR89" s="49" t="str">
        <f t="shared" si="182"/>
        <v/>
      </c>
      <c r="GS89" s="49" t="str">
        <f t="shared" si="182"/>
        <v/>
      </c>
      <c r="GT89" s="49" t="str">
        <f t="shared" si="182"/>
        <v/>
      </c>
      <c r="GU89" s="49" t="str">
        <f t="shared" si="182"/>
        <v/>
      </c>
      <c r="GV89" s="49" t="str">
        <f t="shared" si="182"/>
        <v/>
      </c>
      <c r="GW89" s="49" t="str">
        <f t="shared" si="182"/>
        <v/>
      </c>
      <c r="GX89" s="49" t="str">
        <f t="shared" si="182"/>
        <v/>
      </c>
      <c r="GY89" s="49" t="str">
        <f t="shared" si="182"/>
        <v/>
      </c>
      <c r="GZ89" s="49" t="str">
        <f t="shared" si="182"/>
        <v/>
      </c>
      <c r="HA89" s="49" t="str">
        <f t="shared" si="182"/>
        <v/>
      </c>
      <c r="HB89" s="49" t="str">
        <f t="shared" si="182"/>
        <v/>
      </c>
      <c r="HC89" s="49" t="str">
        <f t="shared" si="182"/>
        <v/>
      </c>
      <c r="HD89" s="49" t="str">
        <f t="shared" si="183"/>
        <v/>
      </c>
      <c r="HE89" s="49" t="str">
        <f t="shared" si="183"/>
        <v/>
      </c>
      <c r="HF89" s="49" t="str">
        <f t="shared" si="183"/>
        <v/>
      </c>
      <c r="HG89" s="49" t="str">
        <f t="shared" si="183"/>
        <v/>
      </c>
      <c r="HH89" s="49" t="str">
        <f t="shared" si="183"/>
        <v/>
      </c>
      <c r="HI89" s="49" t="str">
        <f t="shared" si="141"/>
        <v/>
      </c>
      <c r="HJ89" s="49" t="str">
        <f t="shared" si="141"/>
        <v/>
      </c>
      <c r="HK89" s="49" t="str">
        <f t="shared" si="141"/>
        <v/>
      </c>
      <c r="HL89" s="49" t="str">
        <f t="shared" si="141"/>
        <v/>
      </c>
      <c r="HM89" s="49" t="str">
        <f t="shared" si="111"/>
        <v/>
      </c>
      <c r="HN89" s="49" t="str">
        <f t="shared" si="111"/>
        <v/>
      </c>
      <c r="HO89" s="49" t="str">
        <f t="shared" si="111"/>
        <v/>
      </c>
      <c r="HP89" s="49" t="str">
        <f t="shared" si="77"/>
        <v/>
      </c>
      <c r="HQ89" s="49" t="str">
        <f t="shared" si="77"/>
        <v/>
      </c>
      <c r="HR89" s="49" t="str">
        <f t="shared" si="77"/>
        <v/>
      </c>
      <c r="HS89" s="49" t="str">
        <f t="shared" si="77"/>
        <v/>
      </c>
      <c r="HT89" s="49" t="str">
        <f t="shared" si="77"/>
        <v/>
      </c>
      <c r="HU89" s="49" t="str">
        <f t="shared" si="77"/>
        <v/>
      </c>
      <c r="HV89" s="49" t="str">
        <f t="shared" si="142"/>
        <v/>
      </c>
      <c r="HW89" s="169" t="e">
        <f t="shared" si="181"/>
        <v>#N/A</v>
      </c>
      <c r="HX89" s="169" t="e">
        <f t="shared" si="181"/>
        <v>#N/A</v>
      </c>
      <c r="HY89" s="169" t="e">
        <f t="shared" si="181"/>
        <v>#N/A</v>
      </c>
      <c r="HZ89" s="169" t="e">
        <f t="shared" si="181"/>
        <v>#N/A</v>
      </c>
      <c r="IA89" s="169" t="e">
        <f t="shared" si="180"/>
        <v>#N/A</v>
      </c>
      <c r="IB89" s="169" t="e">
        <f t="shared" si="180"/>
        <v>#N/A</v>
      </c>
      <c r="IC89" s="169" t="e">
        <f t="shared" si="180"/>
        <v>#N/A</v>
      </c>
      <c r="ID89" s="169" t="e">
        <f t="shared" si="180"/>
        <v>#N/A</v>
      </c>
      <c r="IE89" s="169" t="e">
        <f t="shared" si="180"/>
        <v>#N/A</v>
      </c>
      <c r="IF89" s="169" t="e">
        <f t="shared" si="180"/>
        <v>#N/A</v>
      </c>
      <c r="IG89" s="169" t="e">
        <f t="shared" si="180"/>
        <v>#N/A</v>
      </c>
      <c r="IH89" s="169" t="e">
        <f t="shared" si="180"/>
        <v>#N/A</v>
      </c>
      <c r="II89" s="169" t="e">
        <f t="shared" si="180"/>
        <v>#N/A</v>
      </c>
      <c r="IJ89" s="169" t="e">
        <f t="shared" si="180"/>
        <v>#N/A</v>
      </c>
      <c r="IK89" s="169" t="e">
        <f t="shared" si="180"/>
        <v>#N/A</v>
      </c>
      <c r="IL89" s="169" t="e">
        <f t="shared" si="180"/>
        <v>#N/A</v>
      </c>
      <c r="IM89" s="169" t="e">
        <f t="shared" si="180"/>
        <v>#N/A</v>
      </c>
      <c r="IN89" s="169" t="e">
        <f t="shared" si="180"/>
        <v>#N/A</v>
      </c>
      <c r="IO89" s="169" t="e">
        <f t="shared" si="180"/>
        <v>#N/A</v>
      </c>
      <c r="IP89" s="169" t="e">
        <f t="shared" si="184"/>
        <v>#N/A</v>
      </c>
      <c r="IQ89" s="169" t="e">
        <f t="shared" si="184"/>
        <v>#N/A</v>
      </c>
      <c r="IR89" s="169" t="e">
        <f t="shared" si="184"/>
        <v>#N/A</v>
      </c>
      <c r="IS89" s="169" t="e">
        <f t="shared" si="184"/>
        <v>#N/A</v>
      </c>
      <c r="IT89" s="169" t="e">
        <f t="shared" si="184"/>
        <v>#N/A</v>
      </c>
      <c r="IU89" s="169" t="e">
        <f t="shared" si="184"/>
        <v>#N/A</v>
      </c>
      <c r="IV89" s="169" t="e">
        <f t="shared" si="184"/>
        <v>#N/A</v>
      </c>
      <c r="IW89" s="169" t="e">
        <f t="shared" si="184"/>
        <v>#N/A</v>
      </c>
      <c r="IX89" s="169" t="e">
        <f t="shared" si="184"/>
        <v>#N/A</v>
      </c>
      <c r="IY89" s="169" t="e">
        <f t="shared" si="184"/>
        <v>#N/A</v>
      </c>
      <c r="IZ89" s="169" t="e">
        <f t="shared" si="184"/>
        <v>#N/A</v>
      </c>
      <c r="JA89" s="169" t="e">
        <f t="shared" si="184"/>
        <v>#N/A</v>
      </c>
      <c r="JB89" s="169" t="e">
        <f t="shared" si="184"/>
        <v>#N/A</v>
      </c>
      <c r="JC89" s="169" t="e">
        <f t="shared" si="184"/>
        <v>#N/A</v>
      </c>
      <c r="JD89" s="169" t="e">
        <f t="shared" si="184"/>
        <v>#N/A</v>
      </c>
      <c r="JE89" s="169" t="e">
        <f t="shared" si="191"/>
        <v>#N/A</v>
      </c>
      <c r="JF89" s="169" t="e">
        <f t="shared" si="191"/>
        <v>#N/A</v>
      </c>
      <c r="JG89" s="169" t="e">
        <f t="shared" si="191"/>
        <v>#N/A</v>
      </c>
      <c r="JH89" s="169" t="e">
        <f t="shared" si="191"/>
        <v>#N/A</v>
      </c>
      <c r="JI89" s="169" t="e">
        <f t="shared" si="191"/>
        <v>#N/A</v>
      </c>
      <c r="JJ89" s="169" t="e">
        <f t="shared" si="191"/>
        <v>#N/A</v>
      </c>
      <c r="JK89" s="169" t="e">
        <f t="shared" si="191"/>
        <v>#N/A</v>
      </c>
      <c r="JL89" s="169" t="e">
        <f t="shared" si="191"/>
        <v>#N/A</v>
      </c>
      <c r="JM89" s="169" t="e">
        <f t="shared" si="191"/>
        <v>#N/A</v>
      </c>
      <c r="JN89" s="169" t="e">
        <f t="shared" si="191"/>
        <v>#N/A</v>
      </c>
      <c r="JO89" s="169" t="e">
        <f t="shared" si="191"/>
        <v>#N/A</v>
      </c>
      <c r="JP89" s="169" t="e">
        <f t="shared" si="191"/>
        <v>#N/A</v>
      </c>
      <c r="JQ89" s="169" t="e">
        <f t="shared" si="191"/>
        <v>#N/A</v>
      </c>
      <c r="JR89" s="169" t="e">
        <f t="shared" si="191"/>
        <v>#N/A</v>
      </c>
      <c r="JS89" s="169" t="e">
        <f t="shared" si="191"/>
        <v>#N/A</v>
      </c>
      <c r="JT89" s="169" t="e">
        <f t="shared" si="185"/>
        <v>#N/A</v>
      </c>
      <c r="JU89" s="169" t="e">
        <f t="shared" si="185"/>
        <v>#N/A</v>
      </c>
      <c r="JV89" s="169" t="e">
        <f t="shared" si="185"/>
        <v>#N/A</v>
      </c>
      <c r="JW89" s="169" t="e">
        <f t="shared" si="185"/>
        <v>#N/A</v>
      </c>
      <c r="JX89" s="169" t="e">
        <f t="shared" si="185"/>
        <v>#N/A</v>
      </c>
      <c r="JY89" s="169" t="e">
        <f t="shared" si="185"/>
        <v>#N/A</v>
      </c>
      <c r="JZ89" s="169" t="e">
        <f t="shared" si="185"/>
        <v>#N/A</v>
      </c>
      <c r="KA89" s="169" t="e">
        <f t="shared" si="185"/>
        <v>#N/A</v>
      </c>
      <c r="KB89" s="169" t="e">
        <f t="shared" si="185"/>
        <v>#N/A</v>
      </c>
      <c r="KC89" s="169" t="e">
        <f t="shared" si="185"/>
        <v>#N/A</v>
      </c>
      <c r="KD89" s="169" t="e">
        <f t="shared" si="185"/>
        <v>#N/A</v>
      </c>
      <c r="KE89" s="169" t="e">
        <f t="shared" si="185"/>
        <v>#N/A</v>
      </c>
      <c r="KF89" s="169" t="e">
        <f t="shared" si="185"/>
        <v>#N/A</v>
      </c>
      <c r="KG89" s="169" t="e">
        <f t="shared" si="185"/>
        <v>#N/A</v>
      </c>
      <c r="KH89" s="169" t="e">
        <f t="shared" si="185"/>
        <v>#N/A</v>
      </c>
      <c r="KI89" s="169" t="e">
        <f t="shared" si="185"/>
        <v>#N/A</v>
      </c>
      <c r="KJ89" s="169" t="e">
        <f t="shared" si="192"/>
        <v>#N/A</v>
      </c>
      <c r="KK89" s="169" t="e">
        <f t="shared" si="192"/>
        <v>#N/A</v>
      </c>
      <c r="KL89" s="169" t="e">
        <f t="shared" si="192"/>
        <v>#N/A</v>
      </c>
      <c r="KM89" s="169" t="e">
        <f t="shared" si="192"/>
        <v>#N/A</v>
      </c>
      <c r="KN89" s="169" t="e">
        <f t="shared" si="192"/>
        <v>#N/A</v>
      </c>
      <c r="KO89" s="169" t="e">
        <f t="shared" si="192"/>
        <v>#N/A</v>
      </c>
      <c r="KP89" s="169" t="e">
        <f t="shared" si="192"/>
        <v>#N/A</v>
      </c>
      <c r="KQ89" s="169" t="e">
        <f t="shared" si="192"/>
        <v>#N/A</v>
      </c>
      <c r="KR89" s="169" t="e">
        <f t="shared" si="192"/>
        <v>#N/A</v>
      </c>
      <c r="KS89" s="169" t="e">
        <f t="shared" si="192"/>
        <v>#N/A</v>
      </c>
      <c r="KT89" s="169" t="e">
        <f t="shared" si="192"/>
        <v>#N/A</v>
      </c>
      <c r="KU89" s="169" t="e">
        <f t="shared" si="192"/>
        <v>#N/A</v>
      </c>
      <c r="KV89" s="169" t="e">
        <f t="shared" si="192"/>
        <v>#N/A</v>
      </c>
      <c r="KW89" s="169" t="e">
        <f t="shared" si="192"/>
        <v>#N/A</v>
      </c>
      <c r="KX89" s="169" t="e">
        <f t="shared" si="192"/>
        <v>#N/A</v>
      </c>
      <c r="KY89" s="169" t="e">
        <f t="shared" si="192"/>
        <v>#N/A</v>
      </c>
      <c r="KZ89" s="169" t="e">
        <f t="shared" si="186"/>
        <v>#N/A</v>
      </c>
      <c r="LA89" s="169" t="e">
        <f t="shared" si="186"/>
        <v>#N/A</v>
      </c>
      <c r="LB89" s="169" t="e">
        <f t="shared" si="186"/>
        <v>#N/A</v>
      </c>
      <c r="LC89" s="169" t="e">
        <f t="shared" si="186"/>
        <v>#N/A</v>
      </c>
      <c r="LD89" s="169" t="e">
        <f t="shared" si="186"/>
        <v>#N/A</v>
      </c>
      <c r="LE89" s="169" t="e">
        <f t="shared" si="186"/>
        <v>#N/A</v>
      </c>
      <c r="LF89" s="169" t="e">
        <f t="shared" si="186"/>
        <v>#N/A</v>
      </c>
      <c r="LG89" s="169" t="e">
        <f t="shared" si="186"/>
        <v>#N/A</v>
      </c>
      <c r="LH89" s="169" t="e">
        <f t="shared" si="186"/>
        <v>#N/A</v>
      </c>
      <c r="LI89" s="169" t="e">
        <f t="shared" si="186"/>
        <v>#N/A</v>
      </c>
      <c r="LJ89" s="169" t="e">
        <f t="shared" si="186"/>
        <v>#N/A</v>
      </c>
      <c r="LK89" s="169" t="e">
        <f t="shared" si="186"/>
        <v>#N/A</v>
      </c>
      <c r="LL89" s="169" t="e">
        <f t="shared" si="186"/>
        <v>#N/A</v>
      </c>
      <c r="LM89" s="169" t="e">
        <f t="shared" si="186"/>
        <v>#N/A</v>
      </c>
      <c r="LN89" s="169" t="e">
        <f t="shared" si="186"/>
        <v>#N/A</v>
      </c>
      <c r="LO89" s="169" t="e">
        <f t="shared" si="193"/>
        <v>#N/A</v>
      </c>
      <c r="LP89" s="169" t="e">
        <f t="shared" si="193"/>
        <v>#N/A</v>
      </c>
      <c r="LQ89" s="169" t="e">
        <f t="shared" si="194"/>
        <v>#N/A</v>
      </c>
      <c r="LR89" s="169" t="e">
        <f t="shared" si="194"/>
        <v>#N/A</v>
      </c>
      <c r="LS89" s="169" t="e">
        <f t="shared" si="194"/>
        <v>#N/A</v>
      </c>
      <c r="LT89" s="169" t="e">
        <f t="shared" si="194"/>
        <v>#N/A</v>
      </c>
      <c r="LU89" s="169" t="e">
        <f t="shared" si="194"/>
        <v>#N/A</v>
      </c>
      <c r="LV89" s="169" t="e">
        <f t="shared" si="194"/>
        <v>#N/A</v>
      </c>
      <c r="LW89" s="169" t="e">
        <f t="shared" si="194"/>
        <v>#N/A</v>
      </c>
      <c r="LX89" s="169" t="e">
        <f t="shared" si="194"/>
        <v>#N/A</v>
      </c>
      <c r="LY89" s="169" t="e">
        <f t="shared" si="194"/>
        <v>#N/A</v>
      </c>
      <c r="LZ89" s="169" t="e">
        <f t="shared" si="194"/>
        <v>#N/A</v>
      </c>
      <c r="MA89" s="169" t="e">
        <f t="shared" si="194"/>
        <v>#N/A</v>
      </c>
      <c r="MB89" s="169" t="e">
        <f t="shared" si="194"/>
        <v>#N/A</v>
      </c>
      <c r="MC89" s="169" t="e">
        <f t="shared" si="194"/>
        <v>#N/A</v>
      </c>
      <c r="MD89" s="169" t="e">
        <f t="shared" si="194"/>
        <v>#N/A</v>
      </c>
      <c r="ME89" s="169" t="e">
        <f t="shared" si="194"/>
        <v>#N/A</v>
      </c>
      <c r="MF89" s="169" t="e">
        <f t="shared" si="187"/>
        <v>#N/A</v>
      </c>
      <c r="MG89" s="169" t="e">
        <f t="shared" si="187"/>
        <v>#N/A</v>
      </c>
      <c r="MH89" s="169" t="e">
        <f t="shared" si="187"/>
        <v>#N/A</v>
      </c>
      <c r="MI89" s="169" t="e">
        <f t="shared" si="187"/>
        <v>#N/A</v>
      </c>
      <c r="MJ89" s="169" t="e">
        <f t="shared" si="187"/>
        <v>#N/A</v>
      </c>
      <c r="MK89" s="169" t="e">
        <f t="shared" si="187"/>
        <v>#N/A</v>
      </c>
      <c r="ML89" s="169" t="e">
        <f t="shared" si="187"/>
        <v>#N/A</v>
      </c>
      <c r="MM89" s="169" t="e">
        <f t="shared" si="187"/>
        <v>#N/A</v>
      </c>
      <c r="MN89" s="169" t="e">
        <f t="shared" si="187"/>
        <v>#N/A</v>
      </c>
      <c r="MO89" s="169" t="e">
        <f t="shared" si="187"/>
        <v>#N/A</v>
      </c>
      <c r="MP89" s="169" t="e">
        <f t="shared" si="187"/>
        <v>#N/A</v>
      </c>
      <c r="MQ89" s="169" t="e">
        <f t="shared" si="187"/>
        <v>#N/A</v>
      </c>
      <c r="MR89" s="169" t="e">
        <f t="shared" si="187"/>
        <v>#N/A</v>
      </c>
      <c r="MS89" s="169" t="e">
        <f t="shared" si="187"/>
        <v>#N/A</v>
      </c>
      <c r="MT89" s="169" t="e">
        <f t="shared" si="187"/>
        <v>#N/A</v>
      </c>
      <c r="MU89" s="169" t="e">
        <f t="shared" si="187"/>
        <v>#N/A</v>
      </c>
      <c r="MV89" s="169" t="e">
        <f t="shared" si="195"/>
        <v>#N/A</v>
      </c>
      <c r="MW89" s="169" t="e">
        <f t="shared" si="195"/>
        <v>#N/A</v>
      </c>
      <c r="MX89" s="169" t="e">
        <f t="shared" si="195"/>
        <v>#N/A</v>
      </c>
      <c r="MY89" s="169" t="e">
        <f t="shared" si="195"/>
        <v>#N/A</v>
      </c>
      <c r="MZ89" s="169" t="e">
        <f t="shared" si="195"/>
        <v>#N/A</v>
      </c>
      <c r="NA89" s="169" t="e">
        <f t="shared" si="195"/>
        <v>#N/A</v>
      </c>
      <c r="NB89" s="169" t="e">
        <f t="shared" si="195"/>
        <v>#N/A</v>
      </c>
      <c r="NC89" s="169" t="e">
        <f t="shared" si="195"/>
        <v>#N/A</v>
      </c>
      <c r="ND89" s="169" t="e">
        <f t="shared" si="195"/>
        <v>#N/A</v>
      </c>
      <c r="NE89" s="169" t="e">
        <f t="shared" si="195"/>
        <v>#N/A</v>
      </c>
      <c r="NF89" s="169" t="e">
        <f t="shared" si="195"/>
        <v>#N/A</v>
      </c>
      <c r="NG89" s="169" t="e">
        <f t="shared" si="195"/>
        <v>#N/A</v>
      </c>
      <c r="NH89" s="169" t="e">
        <f t="shared" si="195"/>
        <v>#N/A</v>
      </c>
      <c r="NI89" s="169" t="e">
        <f t="shared" si="195"/>
        <v>#N/A</v>
      </c>
      <c r="NJ89" s="169" t="e">
        <f t="shared" si="195"/>
        <v>#N/A</v>
      </c>
      <c r="NK89" s="169" t="e">
        <f t="shared" si="195"/>
        <v>#N/A</v>
      </c>
      <c r="NL89" s="169" t="e">
        <f t="shared" si="188"/>
        <v>#N/A</v>
      </c>
      <c r="NM89" s="169" t="e">
        <f t="shared" si="188"/>
        <v>#N/A</v>
      </c>
      <c r="NN89" s="169" t="e">
        <f t="shared" si="188"/>
        <v>#N/A</v>
      </c>
      <c r="NO89" s="169" t="e">
        <f t="shared" si="188"/>
        <v>#N/A</v>
      </c>
      <c r="NP89" s="169" t="e">
        <f t="shared" si="188"/>
        <v>#N/A</v>
      </c>
      <c r="NQ89" s="169" t="e">
        <f t="shared" si="188"/>
        <v>#N/A</v>
      </c>
      <c r="NR89" s="169" t="e">
        <f t="shared" si="188"/>
        <v>#N/A</v>
      </c>
      <c r="NS89" s="169" t="e">
        <f t="shared" si="188"/>
        <v>#N/A</v>
      </c>
      <c r="NT89" s="169" t="e">
        <f t="shared" si="188"/>
        <v>#N/A</v>
      </c>
      <c r="NU89" s="169" t="e">
        <f t="shared" si="188"/>
        <v>#N/A</v>
      </c>
      <c r="NV89" s="169" t="e">
        <f t="shared" si="188"/>
        <v>#N/A</v>
      </c>
      <c r="NW89" s="169" t="e">
        <f t="shared" si="188"/>
        <v>#N/A</v>
      </c>
      <c r="NX89" s="169" t="e">
        <f t="shared" si="188"/>
        <v>#N/A</v>
      </c>
      <c r="NY89" s="169" t="e">
        <f t="shared" si="188"/>
        <v>#N/A</v>
      </c>
      <c r="NZ89" s="169" t="e">
        <f t="shared" si="188"/>
        <v>#N/A</v>
      </c>
      <c r="OA89" s="169" t="e">
        <f t="shared" si="196"/>
        <v>#N/A</v>
      </c>
      <c r="OB89" s="169" t="e">
        <f t="shared" si="196"/>
        <v>#N/A</v>
      </c>
      <c r="OC89" s="169" t="e">
        <f t="shared" si="197"/>
        <v>#N/A</v>
      </c>
      <c r="OD89" s="169" t="e">
        <f t="shared" si="197"/>
        <v>#N/A</v>
      </c>
      <c r="OE89" s="169" t="e">
        <f t="shared" si="197"/>
        <v>#N/A</v>
      </c>
      <c r="OF89" s="169" t="e">
        <f t="shared" si="197"/>
        <v>#N/A</v>
      </c>
      <c r="OG89" s="169" t="e">
        <f t="shared" si="197"/>
        <v>#N/A</v>
      </c>
      <c r="OH89" s="169" t="e">
        <f t="shared" si="197"/>
        <v>#N/A</v>
      </c>
      <c r="OI89" s="169" t="e">
        <f t="shared" si="197"/>
        <v>#N/A</v>
      </c>
      <c r="OJ89" s="169" t="e">
        <f t="shared" si="197"/>
        <v>#N/A</v>
      </c>
      <c r="OK89" s="169" t="e">
        <f t="shared" si="197"/>
        <v>#N/A</v>
      </c>
      <c r="OL89" s="169" t="e">
        <f t="shared" si="197"/>
        <v>#N/A</v>
      </c>
      <c r="OM89" s="169" t="e">
        <f t="shared" si="197"/>
        <v>#N/A</v>
      </c>
      <c r="ON89" s="169" t="e">
        <f t="shared" si="197"/>
        <v>#N/A</v>
      </c>
      <c r="OO89" s="169" t="e">
        <f t="shared" si="197"/>
        <v>#N/A</v>
      </c>
      <c r="OP89" s="169" t="e">
        <f t="shared" si="197"/>
        <v>#N/A</v>
      </c>
      <c r="OQ89" s="169" t="e">
        <f t="shared" si="197"/>
        <v>#N/A</v>
      </c>
      <c r="OR89" s="169" t="e">
        <f t="shared" si="189"/>
        <v>#N/A</v>
      </c>
      <c r="OS89" s="169" t="e">
        <f t="shared" si="189"/>
        <v>#N/A</v>
      </c>
      <c r="OT89" s="169" t="e">
        <f t="shared" si="189"/>
        <v>#N/A</v>
      </c>
      <c r="OU89" s="169" t="e">
        <f t="shared" si="189"/>
        <v>#N/A</v>
      </c>
      <c r="OV89" s="169" t="e">
        <f t="shared" si="189"/>
        <v>#N/A</v>
      </c>
      <c r="OW89" s="169" t="e">
        <f t="shared" si="189"/>
        <v>#N/A</v>
      </c>
      <c r="OX89" s="169" t="e">
        <f t="shared" si="189"/>
        <v>#N/A</v>
      </c>
      <c r="OY89" s="169" t="e">
        <f t="shared" si="189"/>
        <v>#N/A</v>
      </c>
      <c r="OZ89" s="169" t="e">
        <f t="shared" si="189"/>
        <v>#N/A</v>
      </c>
      <c r="PA89" s="169" t="e">
        <f t="shared" si="189"/>
        <v>#N/A</v>
      </c>
      <c r="PB89" s="169" t="e">
        <f t="shared" si="189"/>
        <v>#N/A</v>
      </c>
      <c r="PC89" s="169" t="e">
        <f t="shared" si="189"/>
        <v>#N/A</v>
      </c>
      <c r="PD89" s="169" t="e">
        <f t="shared" si="189"/>
        <v>#N/A</v>
      </c>
      <c r="PE89" s="169" t="e">
        <f t="shared" si="189"/>
        <v>#N/A</v>
      </c>
      <c r="PF89" s="169" t="e">
        <f t="shared" si="189"/>
        <v>#N/A</v>
      </c>
      <c r="PG89" s="169" t="e">
        <f t="shared" si="189"/>
        <v>#N/A</v>
      </c>
      <c r="PH89" s="169" t="e">
        <f t="shared" si="198"/>
        <v>#N/A</v>
      </c>
      <c r="PI89" s="169" t="e">
        <f t="shared" si="198"/>
        <v>#N/A</v>
      </c>
      <c r="PJ89" s="169" t="e">
        <f t="shared" si="198"/>
        <v>#N/A</v>
      </c>
      <c r="PK89" s="169" t="e">
        <f t="shared" si="198"/>
        <v>#N/A</v>
      </c>
      <c r="PL89" s="169" t="e">
        <f t="shared" si="198"/>
        <v>#N/A</v>
      </c>
      <c r="PM89" s="169" t="e">
        <f t="shared" si="198"/>
        <v>#N/A</v>
      </c>
      <c r="PN89" s="169" t="e">
        <f t="shared" si="198"/>
        <v>#N/A</v>
      </c>
      <c r="PO89" s="169" t="e">
        <f t="shared" si="198"/>
        <v>#N/A</v>
      </c>
    </row>
    <row r="90" spans="1:431" hidden="1" x14ac:dyDescent="0.75">
      <c r="A90" s="390"/>
      <c r="B90" s="396" t="str">
        <f>IF($R90="","",ROUND(_xlfn.NORM.INV(ABS(VLOOKUP($T$1,VLookups!$A$43:$B$44,2,FALSE)-B$2),$N90,$R90),0))</f>
        <v/>
      </c>
      <c r="C90" s="403" t="str">
        <f t="shared" si="161"/>
        <v/>
      </c>
      <c r="D90" s="404" t="str">
        <f t="shared" si="162"/>
        <v/>
      </c>
      <c r="E90" s="109"/>
      <c r="F90" s="117"/>
      <c r="G90" s="122" t="str">
        <f t="shared" si="163"/>
        <v/>
      </c>
      <c r="H90" s="95"/>
      <c r="I90" s="122" t="str">
        <f t="shared" si="164"/>
        <v/>
      </c>
      <c r="J90" s="117"/>
      <c r="K90" s="110"/>
      <c r="L90" s="124" t="str">
        <f t="shared" si="149"/>
        <v/>
      </c>
      <c r="M90" s="124" t="str">
        <f t="shared" si="150"/>
        <v/>
      </c>
      <c r="N90" s="73" t="str">
        <f t="shared" si="165"/>
        <v/>
      </c>
      <c r="O90" s="23"/>
      <c r="P90" s="57"/>
      <c r="Q90" s="280"/>
      <c r="R90" s="74" t="str">
        <f>IF(AND(G90&gt;0,H90&gt;0,I90&gt;0),IF(ISBLANK(Q90),IF(ISBLANK(O90),"",(I90-G90)*VLOOKUP(O90,VLookups!$A$4:$B$13,2,FALSE)),Q90),"")</f>
        <v/>
      </c>
      <c r="S90" s="75" t="str">
        <f t="shared" si="151"/>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6"/>
        <v/>
      </c>
      <c r="AD90" s="49" t="str">
        <f t="shared" si="208"/>
        <v/>
      </c>
      <c r="AE90" s="49" t="str">
        <f t="shared" si="208"/>
        <v/>
      </c>
      <c r="AF90" s="49" t="str">
        <f t="shared" si="208"/>
        <v/>
      </c>
      <c r="AG90" s="49" t="str">
        <f t="shared" si="208"/>
        <v/>
      </c>
      <c r="AH90" s="49" t="str">
        <f t="shared" si="208"/>
        <v/>
      </c>
      <c r="AI90" s="49" t="str">
        <f t="shared" si="208"/>
        <v/>
      </c>
      <c r="AJ90" s="49" t="str">
        <f t="shared" si="208"/>
        <v/>
      </c>
      <c r="AK90" s="49" t="str">
        <f t="shared" si="208"/>
        <v/>
      </c>
      <c r="AL90" s="49" t="str">
        <f t="shared" si="208"/>
        <v/>
      </c>
      <c r="AM90" s="49" t="str">
        <f t="shared" si="208"/>
        <v/>
      </c>
      <c r="AN90" s="49" t="str">
        <f t="shared" si="208"/>
        <v/>
      </c>
      <c r="AO90" s="49" t="str">
        <f t="shared" si="208"/>
        <v/>
      </c>
      <c r="AP90" s="49" t="str">
        <f t="shared" si="208"/>
        <v/>
      </c>
      <c r="AQ90" s="49" t="str">
        <f t="shared" si="208"/>
        <v/>
      </c>
      <c r="AR90" s="49" t="str">
        <f t="shared" si="208"/>
        <v/>
      </c>
      <c r="AS90" s="49" t="str">
        <f t="shared" si="208"/>
        <v/>
      </c>
      <c r="AT90" s="49" t="str">
        <f t="shared" si="203"/>
        <v/>
      </c>
      <c r="AU90" s="49" t="str">
        <f t="shared" si="203"/>
        <v/>
      </c>
      <c r="AV90" s="49" t="str">
        <f t="shared" si="203"/>
        <v/>
      </c>
      <c r="AW90" s="49" t="str">
        <f t="shared" si="203"/>
        <v/>
      </c>
      <c r="AX90" s="49" t="str">
        <f t="shared" si="203"/>
        <v/>
      </c>
      <c r="AY90" s="49" t="str">
        <f t="shared" si="203"/>
        <v/>
      </c>
      <c r="AZ90" s="49" t="str">
        <f t="shared" si="203"/>
        <v/>
      </c>
      <c r="BA90" s="49" t="str">
        <f t="shared" si="203"/>
        <v/>
      </c>
      <c r="BB90" s="49" t="str">
        <f t="shared" si="203"/>
        <v/>
      </c>
      <c r="BC90" s="49" t="str">
        <f t="shared" si="203"/>
        <v/>
      </c>
      <c r="BD90" s="49" t="str">
        <f t="shared" si="203"/>
        <v/>
      </c>
      <c r="BE90" s="49" t="str">
        <f t="shared" si="203"/>
        <v/>
      </c>
      <c r="BF90" s="49" t="str">
        <f t="shared" si="203"/>
        <v/>
      </c>
      <c r="BG90" s="49" t="str">
        <f t="shared" si="203"/>
        <v/>
      </c>
      <c r="BH90" s="49" t="str">
        <f t="shared" si="203"/>
        <v/>
      </c>
      <c r="BI90" s="49" t="str">
        <f t="shared" si="204"/>
        <v/>
      </c>
      <c r="BJ90" s="49" t="str">
        <f t="shared" si="204"/>
        <v/>
      </c>
      <c r="BK90" s="49" t="str">
        <f t="shared" si="204"/>
        <v/>
      </c>
      <c r="BL90" s="49" t="str">
        <f t="shared" si="204"/>
        <v/>
      </c>
      <c r="BM90" s="49" t="str">
        <f t="shared" si="204"/>
        <v/>
      </c>
      <c r="BN90" s="49" t="str">
        <f t="shared" si="204"/>
        <v/>
      </c>
      <c r="BO90" s="49" t="str">
        <f t="shared" si="204"/>
        <v/>
      </c>
      <c r="BP90" s="49" t="str">
        <f t="shared" si="204"/>
        <v/>
      </c>
      <c r="BQ90" s="49" t="str">
        <f t="shared" si="204"/>
        <v/>
      </c>
      <c r="BR90" s="49" t="str">
        <f t="shared" si="204"/>
        <v/>
      </c>
      <c r="BS90" s="49" t="str">
        <f t="shared" si="204"/>
        <v/>
      </c>
      <c r="BT90" s="49" t="str">
        <f t="shared" si="204"/>
        <v/>
      </c>
      <c r="BU90" s="49" t="str">
        <f t="shared" si="204"/>
        <v/>
      </c>
      <c r="BV90" s="49" t="str">
        <f t="shared" si="204"/>
        <v/>
      </c>
      <c r="BW90" s="49" t="str">
        <f t="shared" si="204"/>
        <v/>
      </c>
      <c r="BX90" s="49" t="str">
        <f t="shared" si="204"/>
        <v/>
      </c>
      <c r="BY90" s="49" t="str">
        <f t="shared" si="199"/>
        <v/>
      </c>
      <c r="BZ90" s="49" t="str">
        <f t="shared" si="199"/>
        <v/>
      </c>
      <c r="CA90" s="49" t="str">
        <f t="shared" si="199"/>
        <v/>
      </c>
      <c r="CB90" s="49" t="str">
        <f t="shared" si="199"/>
        <v/>
      </c>
      <c r="CC90" s="49" t="str">
        <f t="shared" si="199"/>
        <v/>
      </c>
      <c r="CD90" s="49" t="str">
        <f t="shared" si="199"/>
        <v/>
      </c>
      <c r="CE90" s="49" t="str">
        <f t="shared" si="199"/>
        <v/>
      </c>
      <c r="CF90" s="49" t="str">
        <f t="shared" si="199"/>
        <v/>
      </c>
      <c r="CG90" s="49" t="str">
        <f t="shared" si="199"/>
        <v/>
      </c>
      <c r="CH90" s="49" t="str">
        <f t="shared" si="199"/>
        <v/>
      </c>
      <c r="CI90" s="49" t="str">
        <f t="shared" si="199"/>
        <v/>
      </c>
      <c r="CJ90" s="49" t="str">
        <f t="shared" si="199"/>
        <v/>
      </c>
      <c r="CK90" s="49" t="str">
        <f t="shared" si="199"/>
        <v/>
      </c>
      <c r="CL90" s="49" t="str">
        <f t="shared" si="199"/>
        <v/>
      </c>
      <c r="CM90" s="49" t="str">
        <f t="shared" si="199"/>
        <v/>
      </c>
      <c r="CN90" s="49" t="str">
        <f t="shared" si="205"/>
        <v/>
      </c>
      <c r="CO90" s="49" t="str">
        <f t="shared" si="205"/>
        <v/>
      </c>
      <c r="CP90" s="49" t="str">
        <f t="shared" si="205"/>
        <v/>
      </c>
      <c r="CQ90" s="49" t="str">
        <f t="shared" si="205"/>
        <v/>
      </c>
      <c r="CR90" s="49" t="str">
        <f t="shared" si="205"/>
        <v/>
      </c>
      <c r="CS90" s="49" t="str">
        <f t="shared" si="205"/>
        <v/>
      </c>
      <c r="CT90" s="49" t="str">
        <f t="shared" si="205"/>
        <v/>
      </c>
      <c r="CU90" s="49" t="str">
        <f t="shared" si="205"/>
        <v/>
      </c>
      <c r="CV90" s="49" t="str">
        <f t="shared" si="205"/>
        <v/>
      </c>
      <c r="CW90" s="49" t="str">
        <f t="shared" si="205"/>
        <v/>
      </c>
      <c r="CX90" s="49" t="str">
        <f t="shared" si="205"/>
        <v/>
      </c>
      <c r="CY90" s="49" t="str">
        <f t="shared" si="205"/>
        <v/>
      </c>
      <c r="CZ90" s="49" t="str">
        <f t="shared" si="205"/>
        <v/>
      </c>
      <c r="DA90" s="49" t="str">
        <f t="shared" si="205"/>
        <v/>
      </c>
      <c r="DB90" s="49" t="str">
        <f t="shared" si="205"/>
        <v/>
      </c>
      <c r="DC90" s="49" t="str">
        <f t="shared" si="205"/>
        <v/>
      </c>
      <c r="DD90" s="49" t="str">
        <f t="shared" si="200"/>
        <v/>
      </c>
      <c r="DE90" s="49" t="str">
        <f t="shared" si="200"/>
        <v/>
      </c>
      <c r="DF90" s="49" t="str">
        <f t="shared" si="200"/>
        <v/>
      </c>
      <c r="DG90" s="49" t="str">
        <f t="shared" si="200"/>
        <v/>
      </c>
      <c r="DH90" s="49" t="str">
        <f t="shared" si="200"/>
        <v/>
      </c>
      <c r="DI90" s="49" t="str">
        <f t="shared" si="200"/>
        <v/>
      </c>
      <c r="DJ90" s="49" t="str">
        <f t="shared" si="200"/>
        <v/>
      </c>
      <c r="DK90" s="49" t="str">
        <f t="shared" si="200"/>
        <v/>
      </c>
      <c r="DL90" s="49" t="str">
        <f t="shared" si="200"/>
        <v/>
      </c>
      <c r="DM90" s="49" t="str">
        <f t="shared" si="200"/>
        <v/>
      </c>
      <c r="DN90" s="49" t="str">
        <f t="shared" si="200"/>
        <v/>
      </c>
      <c r="DO90" s="49" t="str">
        <f t="shared" si="200"/>
        <v/>
      </c>
      <c r="DP90" s="49" t="str">
        <f t="shared" si="200"/>
        <v/>
      </c>
      <c r="DQ90" s="49" t="str">
        <f t="shared" si="200"/>
        <v/>
      </c>
      <c r="DR90" s="49" t="str">
        <f t="shared" si="200"/>
        <v/>
      </c>
      <c r="DS90" s="49" t="str">
        <f t="shared" si="206"/>
        <v/>
      </c>
      <c r="DT90" s="49" t="str">
        <f t="shared" si="206"/>
        <v/>
      </c>
      <c r="DU90" s="49" t="str">
        <f t="shared" si="206"/>
        <v/>
      </c>
      <c r="DV90" s="49" t="str">
        <f t="shared" si="206"/>
        <v/>
      </c>
      <c r="DW90" s="49" t="str">
        <f t="shared" si="206"/>
        <v/>
      </c>
      <c r="DX90" s="49" t="str">
        <f t="shared" si="206"/>
        <v/>
      </c>
      <c r="DY90" s="49" t="str">
        <f t="shared" si="206"/>
        <v/>
      </c>
      <c r="DZ90" s="183" t="str">
        <f t="shared" si="167"/>
        <v/>
      </c>
      <c r="EA90" s="49" t="str">
        <f t="shared" si="201"/>
        <v/>
      </c>
      <c r="EB90" s="49" t="str">
        <f t="shared" si="201"/>
        <v/>
      </c>
      <c r="EC90" s="49" t="str">
        <f t="shared" si="201"/>
        <v/>
      </c>
      <c r="ED90" s="49" t="str">
        <f t="shared" si="201"/>
        <v/>
      </c>
      <c r="EE90" s="49" t="str">
        <f t="shared" si="201"/>
        <v/>
      </c>
      <c r="EF90" s="49" t="str">
        <f t="shared" si="201"/>
        <v/>
      </c>
      <c r="EG90" s="49" t="str">
        <f t="shared" si="201"/>
        <v/>
      </c>
      <c r="EH90" s="49" t="str">
        <f t="shared" si="201"/>
        <v/>
      </c>
      <c r="EI90" s="49" t="str">
        <f t="shared" si="201"/>
        <v/>
      </c>
      <c r="EJ90" s="49" t="str">
        <f t="shared" si="201"/>
        <v/>
      </c>
      <c r="EK90" s="49" t="str">
        <f t="shared" si="201"/>
        <v/>
      </c>
      <c r="EL90" s="49" t="str">
        <f t="shared" si="201"/>
        <v/>
      </c>
      <c r="EM90" s="49" t="str">
        <f t="shared" si="201"/>
        <v/>
      </c>
      <c r="EN90" s="49" t="str">
        <f t="shared" si="201"/>
        <v/>
      </c>
      <c r="EO90" s="49" t="str">
        <f t="shared" si="201"/>
        <v/>
      </c>
      <c r="EP90" s="49" t="str">
        <f t="shared" si="168"/>
        <v/>
      </c>
      <c r="EQ90" s="49" t="str">
        <f t="shared" si="168"/>
        <v/>
      </c>
      <c r="ER90" s="49" t="str">
        <f t="shared" si="168"/>
        <v/>
      </c>
      <c r="ES90" s="49" t="str">
        <f t="shared" si="168"/>
        <v/>
      </c>
      <c r="ET90" s="49" t="str">
        <f t="shared" si="177"/>
        <v/>
      </c>
      <c r="EU90" s="49" t="str">
        <f t="shared" si="177"/>
        <v/>
      </c>
      <c r="EV90" s="49" t="str">
        <f t="shared" si="177"/>
        <v/>
      </c>
      <c r="EW90" s="49" t="str">
        <f t="shared" si="177"/>
        <v/>
      </c>
      <c r="EX90" s="49" t="str">
        <f t="shared" si="177"/>
        <v/>
      </c>
      <c r="EY90" s="49" t="str">
        <f t="shared" si="177"/>
        <v/>
      </c>
      <c r="EZ90" s="49" t="str">
        <f t="shared" si="177"/>
        <v/>
      </c>
      <c r="FA90" s="49" t="str">
        <f t="shared" si="177"/>
        <v/>
      </c>
      <c r="FB90" s="49" t="str">
        <f t="shared" si="177"/>
        <v/>
      </c>
      <c r="FC90" s="49" t="str">
        <f t="shared" si="177"/>
        <v/>
      </c>
      <c r="FD90" s="49" t="str">
        <f t="shared" si="177"/>
        <v/>
      </c>
      <c r="FE90" s="49" t="str">
        <f t="shared" si="177"/>
        <v/>
      </c>
      <c r="FF90" s="49" t="str">
        <f t="shared" si="177"/>
        <v/>
      </c>
      <c r="FG90" s="49" t="str">
        <f t="shared" si="177"/>
        <v/>
      </c>
      <c r="FH90" s="49" t="str">
        <f t="shared" si="177"/>
        <v/>
      </c>
      <c r="FI90" s="49" t="str">
        <f t="shared" si="177"/>
        <v/>
      </c>
      <c r="FJ90" s="49" t="str">
        <f t="shared" si="207"/>
        <v/>
      </c>
      <c r="FK90" s="49" t="str">
        <f t="shared" si="207"/>
        <v/>
      </c>
      <c r="FL90" s="49" t="str">
        <f t="shared" si="207"/>
        <v/>
      </c>
      <c r="FM90" s="49" t="str">
        <f t="shared" si="207"/>
        <v/>
      </c>
      <c r="FN90" s="49" t="str">
        <f t="shared" si="207"/>
        <v/>
      </c>
      <c r="FO90" s="49" t="str">
        <f t="shared" si="207"/>
        <v/>
      </c>
      <c r="FP90" s="49" t="str">
        <f t="shared" si="202"/>
        <v/>
      </c>
      <c r="FQ90" s="49" t="str">
        <f t="shared" si="202"/>
        <v/>
      </c>
      <c r="FR90" s="49" t="str">
        <f t="shared" si="202"/>
        <v/>
      </c>
      <c r="FS90" s="49" t="str">
        <f t="shared" si="202"/>
        <v/>
      </c>
      <c r="FT90" s="49" t="str">
        <f t="shared" si="202"/>
        <v/>
      </c>
      <c r="FU90" s="49" t="str">
        <f t="shared" si="178"/>
        <v/>
      </c>
      <c r="FV90" s="49" t="str">
        <f t="shared" si="152"/>
        <v/>
      </c>
      <c r="FW90" s="49" t="str">
        <f t="shared" si="152"/>
        <v/>
      </c>
      <c r="FX90" s="49" t="str">
        <f t="shared" si="152"/>
        <v/>
      </c>
      <c r="FY90" s="49" t="str">
        <f t="shared" si="152"/>
        <v/>
      </c>
      <c r="FZ90" s="49" t="str">
        <f t="shared" si="152"/>
        <v/>
      </c>
      <c r="GA90" s="49" t="str">
        <f t="shared" si="152"/>
        <v/>
      </c>
      <c r="GB90" s="49" t="str">
        <f t="shared" si="152"/>
        <v/>
      </c>
      <c r="GC90" s="49" t="str">
        <f t="shared" si="152"/>
        <v/>
      </c>
      <c r="GD90" s="49" t="str">
        <f t="shared" si="152"/>
        <v/>
      </c>
      <c r="GE90" s="49" t="str">
        <f t="shared" si="152"/>
        <v/>
      </c>
      <c r="GF90" s="49" t="str">
        <f t="shared" si="152"/>
        <v/>
      </c>
      <c r="GG90" s="49" t="str">
        <f t="shared" si="152"/>
        <v/>
      </c>
      <c r="GH90" s="49" t="str">
        <f t="shared" si="152"/>
        <v/>
      </c>
      <c r="GI90" s="49" t="str">
        <f t="shared" si="152"/>
        <v/>
      </c>
      <c r="GJ90" s="49" t="str">
        <f t="shared" si="152"/>
        <v/>
      </c>
      <c r="GK90" s="49" t="str">
        <f t="shared" si="152"/>
        <v/>
      </c>
      <c r="GL90" s="49" t="str">
        <f t="shared" si="190"/>
        <v/>
      </c>
      <c r="GM90" s="49" t="str">
        <f t="shared" si="190"/>
        <v/>
      </c>
      <c r="GN90" s="49" t="str">
        <f t="shared" si="182"/>
        <v/>
      </c>
      <c r="GO90" s="49" t="str">
        <f t="shared" si="182"/>
        <v/>
      </c>
      <c r="GP90" s="49" t="str">
        <f t="shared" si="182"/>
        <v/>
      </c>
      <c r="GQ90" s="49" t="str">
        <f t="shared" si="182"/>
        <v/>
      </c>
      <c r="GR90" s="49" t="str">
        <f t="shared" si="182"/>
        <v/>
      </c>
      <c r="GS90" s="49" t="str">
        <f t="shared" si="182"/>
        <v/>
      </c>
      <c r="GT90" s="49" t="str">
        <f t="shared" si="182"/>
        <v/>
      </c>
      <c r="GU90" s="49" t="str">
        <f t="shared" si="182"/>
        <v/>
      </c>
      <c r="GV90" s="49" t="str">
        <f t="shared" si="182"/>
        <v/>
      </c>
      <c r="GW90" s="49" t="str">
        <f t="shared" si="182"/>
        <v/>
      </c>
      <c r="GX90" s="49" t="str">
        <f t="shared" si="182"/>
        <v/>
      </c>
      <c r="GY90" s="49" t="str">
        <f t="shared" si="182"/>
        <v/>
      </c>
      <c r="GZ90" s="49" t="str">
        <f t="shared" si="182"/>
        <v/>
      </c>
      <c r="HA90" s="49" t="str">
        <f t="shared" si="182"/>
        <v/>
      </c>
      <c r="HB90" s="49" t="str">
        <f t="shared" si="182"/>
        <v/>
      </c>
      <c r="HC90" s="49" t="str">
        <f t="shared" si="182"/>
        <v/>
      </c>
      <c r="HD90" s="49" t="str">
        <f t="shared" si="183"/>
        <v/>
      </c>
      <c r="HE90" s="49" t="str">
        <f t="shared" si="183"/>
        <v/>
      </c>
      <c r="HF90" s="49" t="str">
        <f t="shared" si="183"/>
        <v/>
      </c>
      <c r="HG90" s="49" t="str">
        <f t="shared" si="183"/>
        <v/>
      </c>
      <c r="HH90" s="49" t="str">
        <f t="shared" si="183"/>
        <v/>
      </c>
      <c r="HI90" s="49" t="str">
        <f t="shared" si="141"/>
        <v/>
      </c>
      <c r="HJ90" s="49" t="str">
        <f t="shared" si="141"/>
        <v/>
      </c>
      <c r="HK90" s="49" t="str">
        <f t="shared" si="141"/>
        <v/>
      </c>
      <c r="HL90" s="49" t="str">
        <f t="shared" si="141"/>
        <v/>
      </c>
      <c r="HM90" s="49" t="str">
        <f t="shared" si="111"/>
        <v/>
      </c>
      <c r="HN90" s="49" t="str">
        <f t="shared" si="111"/>
        <v/>
      </c>
      <c r="HO90" s="49" t="str">
        <f t="shared" si="111"/>
        <v/>
      </c>
      <c r="HP90" s="49" t="str">
        <f t="shared" si="77"/>
        <v/>
      </c>
      <c r="HQ90" s="49" t="str">
        <f t="shared" si="77"/>
        <v/>
      </c>
      <c r="HR90" s="49" t="str">
        <f t="shared" si="77"/>
        <v/>
      </c>
      <c r="HS90" s="49" t="str">
        <f t="shared" si="77"/>
        <v/>
      </c>
      <c r="HT90" s="49" t="str">
        <f t="shared" si="77"/>
        <v/>
      </c>
      <c r="HU90" s="49" t="str">
        <f t="shared" si="77"/>
        <v/>
      </c>
      <c r="HV90" s="49" t="str">
        <f t="shared" si="142"/>
        <v/>
      </c>
      <c r="HW90" s="169" t="e">
        <f t="shared" si="181"/>
        <v>#N/A</v>
      </c>
      <c r="HX90" s="169" t="e">
        <f t="shared" si="181"/>
        <v>#N/A</v>
      </c>
      <c r="HY90" s="169" t="e">
        <f t="shared" si="181"/>
        <v>#N/A</v>
      </c>
      <c r="HZ90" s="169" t="e">
        <f t="shared" si="181"/>
        <v>#N/A</v>
      </c>
      <c r="IA90" s="169" t="e">
        <f t="shared" si="180"/>
        <v>#N/A</v>
      </c>
      <c r="IB90" s="169" t="e">
        <f t="shared" si="180"/>
        <v>#N/A</v>
      </c>
      <c r="IC90" s="169" t="e">
        <f t="shared" si="180"/>
        <v>#N/A</v>
      </c>
      <c r="ID90" s="169" t="e">
        <f t="shared" si="180"/>
        <v>#N/A</v>
      </c>
      <c r="IE90" s="169" t="e">
        <f t="shared" si="180"/>
        <v>#N/A</v>
      </c>
      <c r="IF90" s="169" t="e">
        <f t="shared" si="180"/>
        <v>#N/A</v>
      </c>
      <c r="IG90" s="169" t="e">
        <f t="shared" si="180"/>
        <v>#N/A</v>
      </c>
      <c r="IH90" s="169" t="e">
        <f t="shared" si="180"/>
        <v>#N/A</v>
      </c>
      <c r="II90" s="169" t="e">
        <f t="shared" si="180"/>
        <v>#N/A</v>
      </c>
      <c r="IJ90" s="169" t="e">
        <f t="shared" si="180"/>
        <v>#N/A</v>
      </c>
      <c r="IK90" s="169" t="e">
        <f t="shared" si="180"/>
        <v>#N/A</v>
      </c>
      <c r="IL90" s="169" t="e">
        <f t="shared" si="180"/>
        <v>#N/A</v>
      </c>
      <c r="IM90" s="169" t="e">
        <f t="shared" si="180"/>
        <v>#N/A</v>
      </c>
      <c r="IN90" s="169" t="e">
        <f t="shared" si="180"/>
        <v>#N/A</v>
      </c>
      <c r="IO90" s="169" t="e">
        <f t="shared" si="180"/>
        <v>#N/A</v>
      </c>
      <c r="IP90" s="169" t="e">
        <f t="shared" si="184"/>
        <v>#N/A</v>
      </c>
      <c r="IQ90" s="169" t="e">
        <f t="shared" si="184"/>
        <v>#N/A</v>
      </c>
      <c r="IR90" s="169" t="e">
        <f t="shared" si="184"/>
        <v>#N/A</v>
      </c>
      <c r="IS90" s="169" t="e">
        <f t="shared" si="184"/>
        <v>#N/A</v>
      </c>
      <c r="IT90" s="169" t="e">
        <f t="shared" si="184"/>
        <v>#N/A</v>
      </c>
      <c r="IU90" s="169" t="e">
        <f t="shared" si="184"/>
        <v>#N/A</v>
      </c>
      <c r="IV90" s="169" t="e">
        <f t="shared" si="184"/>
        <v>#N/A</v>
      </c>
      <c r="IW90" s="169" t="e">
        <f t="shared" si="184"/>
        <v>#N/A</v>
      </c>
      <c r="IX90" s="169" t="e">
        <f t="shared" si="184"/>
        <v>#N/A</v>
      </c>
      <c r="IY90" s="169" t="e">
        <f t="shared" si="184"/>
        <v>#N/A</v>
      </c>
      <c r="IZ90" s="169" t="e">
        <f t="shared" si="184"/>
        <v>#N/A</v>
      </c>
      <c r="JA90" s="169" t="e">
        <f t="shared" si="184"/>
        <v>#N/A</v>
      </c>
      <c r="JB90" s="169" t="e">
        <f t="shared" si="184"/>
        <v>#N/A</v>
      </c>
      <c r="JC90" s="169" t="e">
        <f t="shared" si="184"/>
        <v>#N/A</v>
      </c>
      <c r="JD90" s="169" t="e">
        <f t="shared" si="184"/>
        <v>#N/A</v>
      </c>
      <c r="JE90" s="169" t="e">
        <f t="shared" si="191"/>
        <v>#N/A</v>
      </c>
      <c r="JF90" s="169" t="e">
        <f t="shared" si="191"/>
        <v>#N/A</v>
      </c>
      <c r="JG90" s="169" t="e">
        <f t="shared" si="191"/>
        <v>#N/A</v>
      </c>
      <c r="JH90" s="169" t="e">
        <f t="shared" si="191"/>
        <v>#N/A</v>
      </c>
      <c r="JI90" s="169" t="e">
        <f t="shared" si="191"/>
        <v>#N/A</v>
      </c>
      <c r="JJ90" s="169" t="e">
        <f t="shared" si="191"/>
        <v>#N/A</v>
      </c>
      <c r="JK90" s="169" t="e">
        <f t="shared" si="191"/>
        <v>#N/A</v>
      </c>
      <c r="JL90" s="169" t="e">
        <f t="shared" si="191"/>
        <v>#N/A</v>
      </c>
      <c r="JM90" s="169" t="e">
        <f t="shared" si="191"/>
        <v>#N/A</v>
      </c>
      <c r="JN90" s="169" t="e">
        <f t="shared" si="191"/>
        <v>#N/A</v>
      </c>
      <c r="JO90" s="169" t="e">
        <f t="shared" si="191"/>
        <v>#N/A</v>
      </c>
      <c r="JP90" s="169" t="e">
        <f t="shared" si="191"/>
        <v>#N/A</v>
      </c>
      <c r="JQ90" s="169" t="e">
        <f t="shared" si="191"/>
        <v>#N/A</v>
      </c>
      <c r="JR90" s="169" t="e">
        <f t="shared" si="191"/>
        <v>#N/A</v>
      </c>
      <c r="JS90" s="169" t="e">
        <f t="shared" si="191"/>
        <v>#N/A</v>
      </c>
      <c r="JT90" s="169" t="e">
        <f t="shared" si="185"/>
        <v>#N/A</v>
      </c>
      <c r="JU90" s="169" t="e">
        <f t="shared" si="185"/>
        <v>#N/A</v>
      </c>
      <c r="JV90" s="169" t="e">
        <f t="shared" si="185"/>
        <v>#N/A</v>
      </c>
      <c r="JW90" s="169" t="e">
        <f t="shared" si="185"/>
        <v>#N/A</v>
      </c>
      <c r="JX90" s="169" t="e">
        <f t="shared" si="185"/>
        <v>#N/A</v>
      </c>
      <c r="JY90" s="169" t="e">
        <f t="shared" si="185"/>
        <v>#N/A</v>
      </c>
      <c r="JZ90" s="169" t="e">
        <f t="shared" si="185"/>
        <v>#N/A</v>
      </c>
      <c r="KA90" s="169" t="e">
        <f t="shared" si="185"/>
        <v>#N/A</v>
      </c>
      <c r="KB90" s="169" t="e">
        <f t="shared" si="185"/>
        <v>#N/A</v>
      </c>
      <c r="KC90" s="169" t="e">
        <f t="shared" si="185"/>
        <v>#N/A</v>
      </c>
      <c r="KD90" s="169" t="e">
        <f t="shared" si="185"/>
        <v>#N/A</v>
      </c>
      <c r="KE90" s="169" t="e">
        <f t="shared" si="185"/>
        <v>#N/A</v>
      </c>
      <c r="KF90" s="169" t="e">
        <f t="shared" si="185"/>
        <v>#N/A</v>
      </c>
      <c r="KG90" s="169" t="e">
        <f t="shared" si="185"/>
        <v>#N/A</v>
      </c>
      <c r="KH90" s="169" t="e">
        <f t="shared" si="185"/>
        <v>#N/A</v>
      </c>
      <c r="KI90" s="169" t="e">
        <f t="shared" si="185"/>
        <v>#N/A</v>
      </c>
      <c r="KJ90" s="169" t="e">
        <f t="shared" si="192"/>
        <v>#N/A</v>
      </c>
      <c r="KK90" s="169" t="e">
        <f t="shared" si="192"/>
        <v>#N/A</v>
      </c>
      <c r="KL90" s="169" t="e">
        <f t="shared" si="192"/>
        <v>#N/A</v>
      </c>
      <c r="KM90" s="169" t="e">
        <f t="shared" si="192"/>
        <v>#N/A</v>
      </c>
      <c r="KN90" s="169" t="e">
        <f t="shared" si="192"/>
        <v>#N/A</v>
      </c>
      <c r="KO90" s="169" t="e">
        <f t="shared" si="192"/>
        <v>#N/A</v>
      </c>
      <c r="KP90" s="169" t="e">
        <f t="shared" si="192"/>
        <v>#N/A</v>
      </c>
      <c r="KQ90" s="169" t="e">
        <f t="shared" si="192"/>
        <v>#N/A</v>
      </c>
      <c r="KR90" s="169" t="e">
        <f t="shared" si="192"/>
        <v>#N/A</v>
      </c>
      <c r="KS90" s="169" t="e">
        <f t="shared" si="192"/>
        <v>#N/A</v>
      </c>
      <c r="KT90" s="169" t="e">
        <f t="shared" si="192"/>
        <v>#N/A</v>
      </c>
      <c r="KU90" s="169" t="e">
        <f t="shared" si="192"/>
        <v>#N/A</v>
      </c>
      <c r="KV90" s="169" t="e">
        <f t="shared" si="192"/>
        <v>#N/A</v>
      </c>
      <c r="KW90" s="169" t="e">
        <f t="shared" si="192"/>
        <v>#N/A</v>
      </c>
      <c r="KX90" s="169" t="e">
        <f t="shared" si="192"/>
        <v>#N/A</v>
      </c>
      <c r="KY90" s="169" t="e">
        <f t="shared" si="192"/>
        <v>#N/A</v>
      </c>
      <c r="KZ90" s="169" t="e">
        <f t="shared" si="186"/>
        <v>#N/A</v>
      </c>
      <c r="LA90" s="169" t="e">
        <f t="shared" si="186"/>
        <v>#N/A</v>
      </c>
      <c r="LB90" s="169" t="e">
        <f t="shared" si="186"/>
        <v>#N/A</v>
      </c>
      <c r="LC90" s="169" t="e">
        <f t="shared" si="186"/>
        <v>#N/A</v>
      </c>
      <c r="LD90" s="169" t="e">
        <f t="shared" si="186"/>
        <v>#N/A</v>
      </c>
      <c r="LE90" s="169" t="e">
        <f t="shared" si="186"/>
        <v>#N/A</v>
      </c>
      <c r="LF90" s="169" t="e">
        <f t="shared" si="186"/>
        <v>#N/A</v>
      </c>
      <c r="LG90" s="169" t="e">
        <f t="shared" si="186"/>
        <v>#N/A</v>
      </c>
      <c r="LH90" s="169" t="e">
        <f t="shared" si="186"/>
        <v>#N/A</v>
      </c>
      <c r="LI90" s="169" t="e">
        <f t="shared" si="186"/>
        <v>#N/A</v>
      </c>
      <c r="LJ90" s="169" t="e">
        <f t="shared" si="186"/>
        <v>#N/A</v>
      </c>
      <c r="LK90" s="169" t="e">
        <f t="shared" si="186"/>
        <v>#N/A</v>
      </c>
      <c r="LL90" s="169" t="e">
        <f t="shared" si="186"/>
        <v>#N/A</v>
      </c>
      <c r="LM90" s="169" t="e">
        <f t="shared" si="186"/>
        <v>#N/A</v>
      </c>
      <c r="LN90" s="169" t="e">
        <f t="shared" si="186"/>
        <v>#N/A</v>
      </c>
      <c r="LO90" s="169" t="e">
        <f t="shared" si="193"/>
        <v>#N/A</v>
      </c>
      <c r="LP90" s="169" t="e">
        <f t="shared" si="193"/>
        <v>#N/A</v>
      </c>
      <c r="LQ90" s="169" t="e">
        <f t="shared" si="194"/>
        <v>#N/A</v>
      </c>
      <c r="LR90" s="169" t="e">
        <f t="shared" si="194"/>
        <v>#N/A</v>
      </c>
      <c r="LS90" s="169" t="e">
        <f t="shared" si="194"/>
        <v>#N/A</v>
      </c>
      <c r="LT90" s="169" t="e">
        <f t="shared" si="194"/>
        <v>#N/A</v>
      </c>
      <c r="LU90" s="169" t="e">
        <f t="shared" si="194"/>
        <v>#N/A</v>
      </c>
      <c r="LV90" s="169" t="e">
        <f t="shared" si="194"/>
        <v>#N/A</v>
      </c>
      <c r="LW90" s="169" t="e">
        <f t="shared" si="194"/>
        <v>#N/A</v>
      </c>
      <c r="LX90" s="169" t="e">
        <f t="shared" si="194"/>
        <v>#N/A</v>
      </c>
      <c r="LY90" s="169" t="e">
        <f t="shared" si="194"/>
        <v>#N/A</v>
      </c>
      <c r="LZ90" s="169" t="e">
        <f t="shared" si="194"/>
        <v>#N/A</v>
      </c>
      <c r="MA90" s="169" t="e">
        <f t="shared" si="194"/>
        <v>#N/A</v>
      </c>
      <c r="MB90" s="169" t="e">
        <f t="shared" si="194"/>
        <v>#N/A</v>
      </c>
      <c r="MC90" s="169" t="e">
        <f t="shared" si="194"/>
        <v>#N/A</v>
      </c>
      <c r="MD90" s="169" t="e">
        <f t="shared" si="194"/>
        <v>#N/A</v>
      </c>
      <c r="ME90" s="169" t="e">
        <f t="shared" si="194"/>
        <v>#N/A</v>
      </c>
      <c r="MF90" s="169" t="e">
        <f t="shared" si="187"/>
        <v>#N/A</v>
      </c>
      <c r="MG90" s="169" t="e">
        <f t="shared" si="187"/>
        <v>#N/A</v>
      </c>
      <c r="MH90" s="169" t="e">
        <f t="shared" si="187"/>
        <v>#N/A</v>
      </c>
      <c r="MI90" s="169" t="e">
        <f t="shared" si="187"/>
        <v>#N/A</v>
      </c>
      <c r="MJ90" s="169" t="e">
        <f t="shared" si="187"/>
        <v>#N/A</v>
      </c>
      <c r="MK90" s="169" t="e">
        <f t="shared" si="187"/>
        <v>#N/A</v>
      </c>
      <c r="ML90" s="169" t="e">
        <f t="shared" si="187"/>
        <v>#N/A</v>
      </c>
      <c r="MM90" s="169" t="e">
        <f t="shared" si="187"/>
        <v>#N/A</v>
      </c>
      <c r="MN90" s="169" t="e">
        <f t="shared" si="187"/>
        <v>#N/A</v>
      </c>
      <c r="MO90" s="169" t="e">
        <f t="shared" si="187"/>
        <v>#N/A</v>
      </c>
      <c r="MP90" s="169" t="e">
        <f t="shared" si="187"/>
        <v>#N/A</v>
      </c>
      <c r="MQ90" s="169" t="e">
        <f t="shared" si="187"/>
        <v>#N/A</v>
      </c>
      <c r="MR90" s="169" t="e">
        <f t="shared" si="187"/>
        <v>#N/A</v>
      </c>
      <c r="MS90" s="169" t="e">
        <f t="shared" si="187"/>
        <v>#N/A</v>
      </c>
      <c r="MT90" s="169" t="e">
        <f t="shared" si="187"/>
        <v>#N/A</v>
      </c>
      <c r="MU90" s="169" t="e">
        <f t="shared" si="187"/>
        <v>#N/A</v>
      </c>
      <c r="MV90" s="169" t="e">
        <f t="shared" si="195"/>
        <v>#N/A</v>
      </c>
      <c r="MW90" s="169" t="e">
        <f t="shared" si="195"/>
        <v>#N/A</v>
      </c>
      <c r="MX90" s="169" t="e">
        <f t="shared" si="195"/>
        <v>#N/A</v>
      </c>
      <c r="MY90" s="169" t="e">
        <f t="shared" si="195"/>
        <v>#N/A</v>
      </c>
      <c r="MZ90" s="169" t="e">
        <f t="shared" si="195"/>
        <v>#N/A</v>
      </c>
      <c r="NA90" s="169" t="e">
        <f t="shared" si="195"/>
        <v>#N/A</v>
      </c>
      <c r="NB90" s="169" t="e">
        <f t="shared" si="195"/>
        <v>#N/A</v>
      </c>
      <c r="NC90" s="169" t="e">
        <f t="shared" si="195"/>
        <v>#N/A</v>
      </c>
      <c r="ND90" s="169" t="e">
        <f t="shared" si="195"/>
        <v>#N/A</v>
      </c>
      <c r="NE90" s="169" t="e">
        <f t="shared" si="195"/>
        <v>#N/A</v>
      </c>
      <c r="NF90" s="169" t="e">
        <f t="shared" si="195"/>
        <v>#N/A</v>
      </c>
      <c r="NG90" s="169" t="e">
        <f t="shared" si="195"/>
        <v>#N/A</v>
      </c>
      <c r="NH90" s="169" t="e">
        <f t="shared" si="195"/>
        <v>#N/A</v>
      </c>
      <c r="NI90" s="169" t="e">
        <f t="shared" si="195"/>
        <v>#N/A</v>
      </c>
      <c r="NJ90" s="169" t="e">
        <f t="shared" si="195"/>
        <v>#N/A</v>
      </c>
      <c r="NK90" s="169" t="e">
        <f t="shared" si="195"/>
        <v>#N/A</v>
      </c>
      <c r="NL90" s="169" t="e">
        <f t="shared" si="188"/>
        <v>#N/A</v>
      </c>
      <c r="NM90" s="169" t="e">
        <f t="shared" si="188"/>
        <v>#N/A</v>
      </c>
      <c r="NN90" s="169" t="e">
        <f t="shared" si="188"/>
        <v>#N/A</v>
      </c>
      <c r="NO90" s="169" t="e">
        <f t="shared" si="188"/>
        <v>#N/A</v>
      </c>
      <c r="NP90" s="169" t="e">
        <f t="shared" si="188"/>
        <v>#N/A</v>
      </c>
      <c r="NQ90" s="169" t="e">
        <f t="shared" si="188"/>
        <v>#N/A</v>
      </c>
      <c r="NR90" s="169" t="e">
        <f t="shared" si="188"/>
        <v>#N/A</v>
      </c>
      <c r="NS90" s="169" t="e">
        <f t="shared" si="188"/>
        <v>#N/A</v>
      </c>
      <c r="NT90" s="169" t="e">
        <f t="shared" si="188"/>
        <v>#N/A</v>
      </c>
      <c r="NU90" s="169" t="e">
        <f t="shared" si="188"/>
        <v>#N/A</v>
      </c>
      <c r="NV90" s="169" t="e">
        <f t="shared" si="188"/>
        <v>#N/A</v>
      </c>
      <c r="NW90" s="169" t="e">
        <f t="shared" si="188"/>
        <v>#N/A</v>
      </c>
      <c r="NX90" s="169" t="e">
        <f t="shared" si="188"/>
        <v>#N/A</v>
      </c>
      <c r="NY90" s="169" t="e">
        <f t="shared" si="188"/>
        <v>#N/A</v>
      </c>
      <c r="NZ90" s="169" t="e">
        <f t="shared" si="188"/>
        <v>#N/A</v>
      </c>
      <c r="OA90" s="169" t="e">
        <f t="shared" si="196"/>
        <v>#N/A</v>
      </c>
      <c r="OB90" s="169" t="e">
        <f t="shared" si="196"/>
        <v>#N/A</v>
      </c>
      <c r="OC90" s="169" t="e">
        <f t="shared" si="197"/>
        <v>#N/A</v>
      </c>
      <c r="OD90" s="169" t="e">
        <f t="shared" si="197"/>
        <v>#N/A</v>
      </c>
      <c r="OE90" s="169" t="e">
        <f t="shared" si="197"/>
        <v>#N/A</v>
      </c>
      <c r="OF90" s="169" t="e">
        <f t="shared" si="197"/>
        <v>#N/A</v>
      </c>
      <c r="OG90" s="169" t="e">
        <f t="shared" si="197"/>
        <v>#N/A</v>
      </c>
      <c r="OH90" s="169" t="e">
        <f t="shared" si="197"/>
        <v>#N/A</v>
      </c>
      <c r="OI90" s="169" t="e">
        <f t="shared" si="197"/>
        <v>#N/A</v>
      </c>
      <c r="OJ90" s="169" t="e">
        <f t="shared" si="197"/>
        <v>#N/A</v>
      </c>
      <c r="OK90" s="169" t="e">
        <f t="shared" si="197"/>
        <v>#N/A</v>
      </c>
      <c r="OL90" s="169" t="e">
        <f t="shared" si="197"/>
        <v>#N/A</v>
      </c>
      <c r="OM90" s="169" t="e">
        <f t="shared" si="197"/>
        <v>#N/A</v>
      </c>
      <c r="ON90" s="169" t="e">
        <f t="shared" si="197"/>
        <v>#N/A</v>
      </c>
      <c r="OO90" s="169" t="e">
        <f t="shared" si="197"/>
        <v>#N/A</v>
      </c>
      <c r="OP90" s="169" t="e">
        <f t="shared" si="197"/>
        <v>#N/A</v>
      </c>
      <c r="OQ90" s="169" t="e">
        <f t="shared" si="197"/>
        <v>#N/A</v>
      </c>
      <c r="OR90" s="169" t="e">
        <f t="shared" si="189"/>
        <v>#N/A</v>
      </c>
      <c r="OS90" s="169" t="e">
        <f t="shared" si="189"/>
        <v>#N/A</v>
      </c>
      <c r="OT90" s="169" t="e">
        <f t="shared" si="189"/>
        <v>#N/A</v>
      </c>
      <c r="OU90" s="169" t="e">
        <f t="shared" si="189"/>
        <v>#N/A</v>
      </c>
      <c r="OV90" s="169" t="e">
        <f t="shared" si="189"/>
        <v>#N/A</v>
      </c>
      <c r="OW90" s="169" t="e">
        <f t="shared" si="189"/>
        <v>#N/A</v>
      </c>
      <c r="OX90" s="169" t="e">
        <f t="shared" si="189"/>
        <v>#N/A</v>
      </c>
      <c r="OY90" s="169" t="e">
        <f t="shared" si="189"/>
        <v>#N/A</v>
      </c>
      <c r="OZ90" s="169" t="e">
        <f t="shared" si="189"/>
        <v>#N/A</v>
      </c>
      <c r="PA90" s="169" t="e">
        <f t="shared" si="189"/>
        <v>#N/A</v>
      </c>
      <c r="PB90" s="169" t="e">
        <f t="shared" si="189"/>
        <v>#N/A</v>
      </c>
      <c r="PC90" s="169" t="e">
        <f t="shared" si="189"/>
        <v>#N/A</v>
      </c>
      <c r="PD90" s="169" t="e">
        <f t="shared" si="189"/>
        <v>#N/A</v>
      </c>
      <c r="PE90" s="169" t="e">
        <f t="shared" si="189"/>
        <v>#N/A</v>
      </c>
      <c r="PF90" s="169" t="e">
        <f t="shared" si="189"/>
        <v>#N/A</v>
      </c>
      <c r="PG90" s="169" t="e">
        <f t="shared" si="189"/>
        <v>#N/A</v>
      </c>
      <c r="PH90" s="169" t="e">
        <f t="shared" si="198"/>
        <v>#N/A</v>
      </c>
      <c r="PI90" s="169" t="e">
        <f t="shared" si="198"/>
        <v>#N/A</v>
      </c>
      <c r="PJ90" s="169" t="e">
        <f t="shared" si="198"/>
        <v>#N/A</v>
      </c>
      <c r="PK90" s="169" t="e">
        <f t="shared" si="198"/>
        <v>#N/A</v>
      </c>
      <c r="PL90" s="169" t="e">
        <f t="shared" si="198"/>
        <v>#N/A</v>
      </c>
      <c r="PM90" s="169" t="e">
        <f t="shared" si="198"/>
        <v>#N/A</v>
      </c>
      <c r="PN90" s="169" t="e">
        <f t="shared" si="198"/>
        <v>#N/A</v>
      </c>
      <c r="PO90" s="169" t="e">
        <f t="shared" si="198"/>
        <v>#N/A</v>
      </c>
    </row>
    <row r="91" spans="1:431" hidden="1" x14ac:dyDescent="0.75">
      <c r="A91" s="390"/>
      <c r="B91" s="396" t="str">
        <f>IF($R91="","",ROUND(_xlfn.NORM.INV(ABS(VLOOKUP($T$1,VLookups!$A$43:$B$44,2,FALSE)-B$2),$N91,$R91),0))</f>
        <v/>
      </c>
      <c r="C91" s="403" t="str">
        <f t="shared" si="161"/>
        <v/>
      </c>
      <c r="D91" s="404" t="str">
        <f t="shared" si="162"/>
        <v/>
      </c>
      <c r="E91" s="109"/>
      <c r="F91" s="117"/>
      <c r="G91" s="122" t="str">
        <f t="shared" si="163"/>
        <v/>
      </c>
      <c r="H91" s="95"/>
      <c r="I91" s="122" t="str">
        <f t="shared" si="164"/>
        <v/>
      </c>
      <c r="J91" s="117"/>
      <c r="K91" s="110"/>
      <c r="L91" s="124" t="str">
        <f t="shared" si="149"/>
        <v/>
      </c>
      <c r="M91" s="124" t="str">
        <f t="shared" si="150"/>
        <v/>
      </c>
      <c r="N91" s="73" t="str">
        <f t="shared" si="165"/>
        <v/>
      </c>
      <c r="O91" s="23"/>
      <c r="P91" s="57"/>
      <c r="Q91" s="280"/>
      <c r="R91" s="74" t="str">
        <f>IF(AND(G91&gt;0,H91&gt;0,I91&gt;0),IF(ISBLANK(Q91),IF(ISBLANK(O91),"",(I91-G91)*VLOOKUP(O91,VLookups!$A$4:$B$13,2,FALSE)),Q91),"")</f>
        <v/>
      </c>
      <c r="S91" s="75" t="str">
        <f t="shared" si="151"/>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6"/>
        <v/>
      </c>
      <c r="AD91" s="49" t="str">
        <f t="shared" si="208"/>
        <v/>
      </c>
      <c r="AE91" s="49" t="str">
        <f t="shared" si="208"/>
        <v/>
      </c>
      <c r="AF91" s="49" t="str">
        <f t="shared" si="208"/>
        <v/>
      </c>
      <c r="AG91" s="49" t="str">
        <f t="shared" si="208"/>
        <v/>
      </c>
      <c r="AH91" s="49" t="str">
        <f t="shared" si="208"/>
        <v/>
      </c>
      <c r="AI91" s="49" t="str">
        <f t="shared" si="208"/>
        <v/>
      </c>
      <c r="AJ91" s="49" t="str">
        <f t="shared" si="208"/>
        <v/>
      </c>
      <c r="AK91" s="49" t="str">
        <f t="shared" si="208"/>
        <v/>
      </c>
      <c r="AL91" s="49" t="str">
        <f t="shared" si="208"/>
        <v/>
      </c>
      <c r="AM91" s="49" t="str">
        <f t="shared" si="208"/>
        <v/>
      </c>
      <c r="AN91" s="49" t="str">
        <f t="shared" si="208"/>
        <v/>
      </c>
      <c r="AO91" s="49" t="str">
        <f t="shared" si="208"/>
        <v/>
      </c>
      <c r="AP91" s="49" t="str">
        <f t="shared" si="208"/>
        <v/>
      </c>
      <c r="AQ91" s="49" t="str">
        <f t="shared" si="208"/>
        <v/>
      </c>
      <c r="AR91" s="49" t="str">
        <f t="shared" si="208"/>
        <v/>
      </c>
      <c r="AS91" s="49" t="str">
        <f t="shared" si="208"/>
        <v/>
      </c>
      <c r="AT91" s="49" t="str">
        <f t="shared" si="203"/>
        <v/>
      </c>
      <c r="AU91" s="49" t="str">
        <f t="shared" si="203"/>
        <v/>
      </c>
      <c r="AV91" s="49" t="str">
        <f t="shared" si="203"/>
        <v/>
      </c>
      <c r="AW91" s="49" t="str">
        <f t="shared" si="203"/>
        <v/>
      </c>
      <c r="AX91" s="49" t="str">
        <f t="shared" si="203"/>
        <v/>
      </c>
      <c r="AY91" s="49" t="str">
        <f t="shared" si="203"/>
        <v/>
      </c>
      <c r="AZ91" s="49" t="str">
        <f t="shared" si="203"/>
        <v/>
      </c>
      <c r="BA91" s="49" t="str">
        <f t="shared" si="203"/>
        <v/>
      </c>
      <c r="BB91" s="49" t="str">
        <f t="shared" si="203"/>
        <v/>
      </c>
      <c r="BC91" s="49" t="str">
        <f t="shared" si="203"/>
        <v/>
      </c>
      <c r="BD91" s="49" t="str">
        <f t="shared" si="203"/>
        <v/>
      </c>
      <c r="BE91" s="49" t="str">
        <f t="shared" si="203"/>
        <v/>
      </c>
      <c r="BF91" s="49" t="str">
        <f t="shared" si="203"/>
        <v/>
      </c>
      <c r="BG91" s="49" t="str">
        <f t="shared" si="203"/>
        <v/>
      </c>
      <c r="BH91" s="49" t="str">
        <f t="shared" si="203"/>
        <v/>
      </c>
      <c r="BI91" s="49" t="str">
        <f t="shared" si="204"/>
        <v/>
      </c>
      <c r="BJ91" s="49" t="str">
        <f t="shared" si="204"/>
        <v/>
      </c>
      <c r="BK91" s="49" t="str">
        <f t="shared" si="204"/>
        <v/>
      </c>
      <c r="BL91" s="49" t="str">
        <f t="shared" si="204"/>
        <v/>
      </c>
      <c r="BM91" s="49" t="str">
        <f t="shared" si="204"/>
        <v/>
      </c>
      <c r="BN91" s="49" t="str">
        <f t="shared" si="204"/>
        <v/>
      </c>
      <c r="BO91" s="49" t="str">
        <f t="shared" si="204"/>
        <v/>
      </c>
      <c r="BP91" s="49" t="str">
        <f t="shared" si="204"/>
        <v/>
      </c>
      <c r="BQ91" s="49" t="str">
        <f t="shared" si="204"/>
        <v/>
      </c>
      <c r="BR91" s="49" t="str">
        <f t="shared" si="204"/>
        <v/>
      </c>
      <c r="BS91" s="49" t="str">
        <f t="shared" si="204"/>
        <v/>
      </c>
      <c r="BT91" s="49" t="str">
        <f t="shared" si="204"/>
        <v/>
      </c>
      <c r="BU91" s="49" t="str">
        <f t="shared" si="204"/>
        <v/>
      </c>
      <c r="BV91" s="49" t="str">
        <f t="shared" si="204"/>
        <v/>
      </c>
      <c r="BW91" s="49" t="str">
        <f t="shared" si="204"/>
        <v/>
      </c>
      <c r="BX91" s="49" t="str">
        <f t="shared" si="204"/>
        <v/>
      </c>
      <c r="BY91" s="49" t="str">
        <f t="shared" si="199"/>
        <v/>
      </c>
      <c r="BZ91" s="49" t="str">
        <f t="shared" si="199"/>
        <v/>
      </c>
      <c r="CA91" s="49" t="str">
        <f t="shared" si="199"/>
        <v/>
      </c>
      <c r="CB91" s="49" t="str">
        <f t="shared" si="199"/>
        <v/>
      </c>
      <c r="CC91" s="49" t="str">
        <f t="shared" si="199"/>
        <v/>
      </c>
      <c r="CD91" s="49" t="str">
        <f t="shared" si="199"/>
        <v/>
      </c>
      <c r="CE91" s="49" t="str">
        <f t="shared" si="199"/>
        <v/>
      </c>
      <c r="CF91" s="49" t="str">
        <f t="shared" si="199"/>
        <v/>
      </c>
      <c r="CG91" s="49" t="str">
        <f t="shared" si="199"/>
        <v/>
      </c>
      <c r="CH91" s="49" t="str">
        <f t="shared" si="199"/>
        <v/>
      </c>
      <c r="CI91" s="49" t="str">
        <f t="shared" si="199"/>
        <v/>
      </c>
      <c r="CJ91" s="49" t="str">
        <f t="shared" si="199"/>
        <v/>
      </c>
      <c r="CK91" s="49" t="str">
        <f t="shared" si="199"/>
        <v/>
      </c>
      <c r="CL91" s="49" t="str">
        <f t="shared" si="199"/>
        <v/>
      </c>
      <c r="CM91" s="49" t="str">
        <f t="shared" si="199"/>
        <v/>
      </c>
      <c r="CN91" s="49" t="str">
        <f t="shared" si="205"/>
        <v/>
      </c>
      <c r="CO91" s="49" t="str">
        <f t="shared" si="205"/>
        <v/>
      </c>
      <c r="CP91" s="49" t="str">
        <f t="shared" si="205"/>
        <v/>
      </c>
      <c r="CQ91" s="49" t="str">
        <f t="shared" si="205"/>
        <v/>
      </c>
      <c r="CR91" s="49" t="str">
        <f t="shared" si="205"/>
        <v/>
      </c>
      <c r="CS91" s="49" t="str">
        <f t="shared" si="205"/>
        <v/>
      </c>
      <c r="CT91" s="49" t="str">
        <f t="shared" si="205"/>
        <v/>
      </c>
      <c r="CU91" s="49" t="str">
        <f t="shared" si="205"/>
        <v/>
      </c>
      <c r="CV91" s="49" t="str">
        <f t="shared" si="205"/>
        <v/>
      </c>
      <c r="CW91" s="49" t="str">
        <f t="shared" si="205"/>
        <v/>
      </c>
      <c r="CX91" s="49" t="str">
        <f t="shared" si="205"/>
        <v/>
      </c>
      <c r="CY91" s="49" t="str">
        <f t="shared" si="205"/>
        <v/>
      </c>
      <c r="CZ91" s="49" t="str">
        <f t="shared" si="205"/>
        <v/>
      </c>
      <c r="DA91" s="49" t="str">
        <f t="shared" si="205"/>
        <v/>
      </c>
      <c r="DB91" s="49" t="str">
        <f t="shared" si="205"/>
        <v/>
      </c>
      <c r="DC91" s="49" t="str">
        <f t="shared" si="205"/>
        <v/>
      </c>
      <c r="DD91" s="49" t="str">
        <f t="shared" si="200"/>
        <v/>
      </c>
      <c r="DE91" s="49" t="str">
        <f t="shared" si="200"/>
        <v/>
      </c>
      <c r="DF91" s="49" t="str">
        <f t="shared" si="200"/>
        <v/>
      </c>
      <c r="DG91" s="49" t="str">
        <f t="shared" si="200"/>
        <v/>
      </c>
      <c r="DH91" s="49" t="str">
        <f t="shared" si="200"/>
        <v/>
      </c>
      <c r="DI91" s="49" t="str">
        <f t="shared" si="200"/>
        <v/>
      </c>
      <c r="DJ91" s="49" t="str">
        <f t="shared" si="200"/>
        <v/>
      </c>
      <c r="DK91" s="49" t="str">
        <f t="shared" si="200"/>
        <v/>
      </c>
      <c r="DL91" s="49" t="str">
        <f t="shared" si="200"/>
        <v/>
      </c>
      <c r="DM91" s="49" t="str">
        <f t="shared" si="200"/>
        <v/>
      </c>
      <c r="DN91" s="49" t="str">
        <f t="shared" si="200"/>
        <v/>
      </c>
      <c r="DO91" s="49" t="str">
        <f t="shared" si="200"/>
        <v/>
      </c>
      <c r="DP91" s="49" t="str">
        <f t="shared" si="200"/>
        <v/>
      </c>
      <c r="DQ91" s="49" t="str">
        <f t="shared" si="200"/>
        <v/>
      </c>
      <c r="DR91" s="49" t="str">
        <f t="shared" si="200"/>
        <v/>
      </c>
      <c r="DS91" s="49" t="str">
        <f t="shared" si="206"/>
        <v/>
      </c>
      <c r="DT91" s="49" t="str">
        <f t="shared" si="206"/>
        <v/>
      </c>
      <c r="DU91" s="49" t="str">
        <f t="shared" si="206"/>
        <v/>
      </c>
      <c r="DV91" s="49" t="str">
        <f t="shared" si="206"/>
        <v/>
      </c>
      <c r="DW91" s="49" t="str">
        <f t="shared" si="206"/>
        <v/>
      </c>
      <c r="DX91" s="49" t="str">
        <f t="shared" si="206"/>
        <v/>
      </c>
      <c r="DY91" s="49" t="str">
        <f t="shared" si="206"/>
        <v/>
      </c>
      <c r="DZ91" s="183" t="str">
        <f t="shared" si="167"/>
        <v/>
      </c>
      <c r="EA91" s="49" t="str">
        <f t="shared" si="201"/>
        <v/>
      </c>
      <c r="EB91" s="49" t="str">
        <f t="shared" si="201"/>
        <v/>
      </c>
      <c r="EC91" s="49" t="str">
        <f t="shared" si="201"/>
        <v/>
      </c>
      <c r="ED91" s="49" t="str">
        <f t="shared" si="201"/>
        <v/>
      </c>
      <c r="EE91" s="49" t="str">
        <f t="shared" si="201"/>
        <v/>
      </c>
      <c r="EF91" s="49" t="str">
        <f t="shared" si="201"/>
        <v/>
      </c>
      <c r="EG91" s="49" t="str">
        <f t="shared" si="201"/>
        <v/>
      </c>
      <c r="EH91" s="49" t="str">
        <f t="shared" si="201"/>
        <v/>
      </c>
      <c r="EI91" s="49" t="str">
        <f t="shared" si="201"/>
        <v/>
      </c>
      <c r="EJ91" s="49" t="str">
        <f t="shared" si="201"/>
        <v/>
      </c>
      <c r="EK91" s="49" t="str">
        <f t="shared" si="201"/>
        <v/>
      </c>
      <c r="EL91" s="49" t="str">
        <f t="shared" si="201"/>
        <v/>
      </c>
      <c r="EM91" s="49" t="str">
        <f t="shared" si="201"/>
        <v/>
      </c>
      <c r="EN91" s="49" t="str">
        <f t="shared" si="201"/>
        <v/>
      </c>
      <c r="EO91" s="49" t="str">
        <f t="shared" si="201"/>
        <v/>
      </c>
      <c r="EP91" s="49" t="str">
        <f t="shared" si="168"/>
        <v/>
      </c>
      <c r="EQ91" s="49" t="str">
        <f t="shared" si="168"/>
        <v/>
      </c>
      <c r="ER91" s="49" t="str">
        <f t="shared" si="168"/>
        <v/>
      </c>
      <c r="ES91" s="49" t="str">
        <f t="shared" si="168"/>
        <v/>
      </c>
      <c r="ET91" s="49" t="str">
        <f t="shared" si="177"/>
        <v/>
      </c>
      <c r="EU91" s="49" t="str">
        <f t="shared" si="177"/>
        <v/>
      </c>
      <c r="EV91" s="49" t="str">
        <f t="shared" si="177"/>
        <v/>
      </c>
      <c r="EW91" s="49" t="str">
        <f t="shared" si="177"/>
        <v/>
      </c>
      <c r="EX91" s="49" t="str">
        <f t="shared" si="177"/>
        <v/>
      </c>
      <c r="EY91" s="49" t="str">
        <f t="shared" si="177"/>
        <v/>
      </c>
      <c r="EZ91" s="49" t="str">
        <f t="shared" si="177"/>
        <v/>
      </c>
      <c r="FA91" s="49" t="str">
        <f t="shared" si="177"/>
        <v/>
      </c>
      <c r="FB91" s="49" t="str">
        <f t="shared" si="177"/>
        <v/>
      </c>
      <c r="FC91" s="49" t="str">
        <f t="shared" si="177"/>
        <v/>
      </c>
      <c r="FD91" s="49" t="str">
        <f t="shared" si="177"/>
        <v/>
      </c>
      <c r="FE91" s="49" t="str">
        <f t="shared" si="177"/>
        <v/>
      </c>
      <c r="FF91" s="49" t="str">
        <f t="shared" si="177"/>
        <v/>
      </c>
      <c r="FG91" s="49" t="str">
        <f t="shared" si="177"/>
        <v/>
      </c>
      <c r="FH91" s="49" t="str">
        <f t="shared" si="177"/>
        <v/>
      </c>
      <c r="FI91" s="49" t="str">
        <f t="shared" si="177"/>
        <v/>
      </c>
      <c r="FJ91" s="49" t="str">
        <f t="shared" si="207"/>
        <v/>
      </c>
      <c r="FK91" s="49" t="str">
        <f t="shared" si="207"/>
        <v/>
      </c>
      <c r="FL91" s="49" t="str">
        <f t="shared" si="207"/>
        <v/>
      </c>
      <c r="FM91" s="49" t="str">
        <f t="shared" si="207"/>
        <v/>
      </c>
      <c r="FN91" s="49" t="str">
        <f t="shared" si="207"/>
        <v/>
      </c>
      <c r="FO91" s="49" t="str">
        <f t="shared" si="207"/>
        <v/>
      </c>
      <c r="FP91" s="49" t="str">
        <f t="shared" si="202"/>
        <v/>
      </c>
      <c r="FQ91" s="49" t="str">
        <f t="shared" si="202"/>
        <v/>
      </c>
      <c r="FR91" s="49" t="str">
        <f t="shared" si="202"/>
        <v/>
      </c>
      <c r="FS91" s="49" t="str">
        <f t="shared" si="202"/>
        <v/>
      </c>
      <c r="FT91" s="49" t="str">
        <f t="shared" si="202"/>
        <v/>
      </c>
      <c r="FU91" s="49" t="str">
        <f t="shared" si="178"/>
        <v/>
      </c>
      <c r="FV91" s="49" t="str">
        <f t="shared" si="152"/>
        <v/>
      </c>
      <c r="FW91" s="49" t="str">
        <f t="shared" si="152"/>
        <v/>
      </c>
      <c r="FX91" s="49" t="str">
        <f t="shared" si="152"/>
        <v/>
      </c>
      <c r="FY91" s="49" t="str">
        <f t="shared" si="152"/>
        <v/>
      </c>
      <c r="FZ91" s="49" t="str">
        <f t="shared" si="152"/>
        <v/>
      </c>
      <c r="GA91" s="49" t="str">
        <f t="shared" si="152"/>
        <v/>
      </c>
      <c r="GB91" s="49" t="str">
        <f t="shared" si="152"/>
        <v/>
      </c>
      <c r="GC91" s="49" t="str">
        <f t="shared" si="152"/>
        <v/>
      </c>
      <c r="GD91" s="49" t="str">
        <f t="shared" si="152"/>
        <v/>
      </c>
      <c r="GE91" s="49" t="str">
        <f t="shared" si="152"/>
        <v/>
      </c>
      <c r="GF91" s="49" t="str">
        <f t="shared" si="152"/>
        <v/>
      </c>
      <c r="GG91" s="49" t="str">
        <f t="shared" si="152"/>
        <v/>
      </c>
      <c r="GH91" s="49" t="str">
        <f t="shared" si="152"/>
        <v/>
      </c>
      <c r="GI91" s="49" t="str">
        <f t="shared" si="152"/>
        <v/>
      </c>
      <c r="GJ91" s="49" t="str">
        <f t="shared" si="152"/>
        <v/>
      </c>
      <c r="GK91" s="49" t="str">
        <f t="shared" si="152"/>
        <v/>
      </c>
      <c r="GL91" s="49" t="str">
        <f t="shared" si="190"/>
        <v/>
      </c>
      <c r="GM91" s="49" t="str">
        <f t="shared" si="190"/>
        <v/>
      </c>
      <c r="GN91" s="49" t="str">
        <f t="shared" si="182"/>
        <v/>
      </c>
      <c r="GO91" s="49" t="str">
        <f t="shared" si="182"/>
        <v/>
      </c>
      <c r="GP91" s="49" t="str">
        <f t="shared" si="182"/>
        <v/>
      </c>
      <c r="GQ91" s="49" t="str">
        <f t="shared" si="182"/>
        <v/>
      </c>
      <c r="GR91" s="49" t="str">
        <f t="shared" si="182"/>
        <v/>
      </c>
      <c r="GS91" s="49" t="str">
        <f t="shared" si="182"/>
        <v/>
      </c>
      <c r="GT91" s="49" t="str">
        <f t="shared" si="182"/>
        <v/>
      </c>
      <c r="GU91" s="49" t="str">
        <f t="shared" si="182"/>
        <v/>
      </c>
      <c r="GV91" s="49" t="str">
        <f t="shared" si="182"/>
        <v/>
      </c>
      <c r="GW91" s="49" t="str">
        <f t="shared" si="182"/>
        <v/>
      </c>
      <c r="GX91" s="49" t="str">
        <f t="shared" si="182"/>
        <v/>
      </c>
      <c r="GY91" s="49" t="str">
        <f t="shared" si="182"/>
        <v/>
      </c>
      <c r="GZ91" s="49" t="str">
        <f t="shared" si="182"/>
        <v/>
      </c>
      <c r="HA91" s="49" t="str">
        <f t="shared" si="182"/>
        <v/>
      </c>
      <c r="HB91" s="49" t="str">
        <f t="shared" si="182"/>
        <v/>
      </c>
      <c r="HC91" s="49" t="str">
        <f t="shared" si="182"/>
        <v/>
      </c>
      <c r="HD91" s="49" t="str">
        <f t="shared" si="183"/>
        <v/>
      </c>
      <c r="HE91" s="49" t="str">
        <f t="shared" si="183"/>
        <v/>
      </c>
      <c r="HF91" s="49" t="str">
        <f t="shared" si="183"/>
        <v/>
      </c>
      <c r="HG91" s="49" t="str">
        <f t="shared" si="183"/>
        <v/>
      </c>
      <c r="HH91" s="49" t="str">
        <f t="shared" si="183"/>
        <v/>
      </c>
      <c r="HI91" s="49" t="str">
        <f t="shared" si="141"/>
        <v/>
      </c>
      <c r="HJ91" s="49" t="str">
        <f t="shared" si="141"/>
        <v/>
      </c>
      <c r="HK91" s="49" t="str">
        <f t="shared" si="141"/>
        <v/>
      </c>
      <c r="HL91" s="49" t="str">
        <f t="shared" si="141"/>
        <v/>
      </c>
      <c r="HM91" s="49" t="str">
        <f t="shared" si="111"/>
        <v/>
      </c>
      <c r="HN91" s="49" t="str">
        <f t="shared" si="111"/>
        <v/>
      </c>
      <c r="HO91" s="49" t="str">
        <f t="shared" si="111"/>
        <v/>
      </c>
      <c r="HP91" s="49" t="str">
        <f t="shared" si="77"/>
        <v/>
      </c>
      <c r="HQ91" s="49" t="str">
        <f t="shared" si="77"/>
        <v/>
      </c>
      <c r="HR91" s="49" t="str">
        <f t="shared" si="77"/>
        <v/>
      </c>
      <c r="HS91" s="49" t="str">
        <f t="shared" si="77"/>
        <v/>
      </c>
      <c r="HT91" s="49" t="str">
        <f t="shared" si="77"/>
        <v/>
      </c>
      <c r="HU91" s="49" t="str">
        <f t="shared" si="77"/>
        <v/>
      </c>
      <c r="HV91" s="49" t="str">
        <f t="shared" si="142"/>
        <v/>
      </c>
      <c r="HW91" s="169" t="e">
        <f t="shared" si="181"/>
        <v>#N/A</v>
      </c>
      <c r="HX91" s="169" t="e">
        <f t="shared" si="181"/>
        <v>#N/A</v>
      </c>
      <c r="HY91" s="169" t="e">
        <f t="shared" si="181"/>
        <v>#N/A</v>
      </c>
      <c r="HZ91" s="169" t="e">
        <f t="shared" si="181"/>
        <v>#N/A</v>
      </c>
      <c r="IA91" s="169" t="e">
        <f t="shared" si="180"/>
        <v>#N/A</v>
      </c>
      <c r="IB91" s="169" t="e">
        <f t="shared" si="180"/>
        <v>#N/A</v>
      </c>
      <c r="IC91" s="169" t="e">
        <f t="shared" si="180"/>
        <v>#N/A</v>
      </c>
      <c r="ID91" s="169" t="e">
        <f t="shared" si="180"/>
        <v>#N/A</v>
      </c>
      <c r="IE91" s="169" t="e">
        <f t="shared" si="180"/>
        <v>#N/A</v>
      </c>
      <c r="IF91" s="169" t="e">
        <f t="shared" si="180"/>
        <v>#N/A</v>
      </c>
      <c r="IG91" s="169" t="e">
        <f t="shared" si="180"/>
        <v>#N/A</v>
      </c>
      <c r="IH91" s="169" t="e">
        <f t="shared" si="180"/>
        <v>#N/A</v>
      </c>
      <c r="II91" s="169" t="e">
        <f t="shared" si="180"/>
        <v>#N/A</v>
      </c>
      <c r="IJ91" s="169" t="e">
        <f t="shared" si="180"/>
        <v>#N/A</v>
      </c>
      <c r="IK91" s="169" t="e">
        <f t="shared" si="180"/>
        <v>#N/A</v>
      </c>
      <c r="IL91" s="169" t="e">
        <f t="shared" si="180"/>
        <v>#N/A</v>
      </c>
      <c r="IM91" s="169" t="e">
        <f t="shared" si="180"/>
        <v>#N/A</v>
      </c>
      <c r="IN91" s="169" t="e">
        <f t="shared" si="180"/>
        <v>#N/A</v>
      </c>
      <c r="IO91" s="169" t="e">
        <f t="shared" si="180"/>
        <v>#N/A</v>
      </c>
      <c r="IP91" s="169" t="e">
        <f t="shared" si="184"/>
        <v>#N/A</v>
      </c>
      <c r="IQ91" s="169" t="e">
        <f t="shared" si="184"/>
        <v>#N/A</v>
      </c>
      <c r="IR91" s="169" t="e">
        <f t="shared" si="184"/>
        <v>#N/A</v>
      </c>
      <c r="IS91" s="169" t="e">
        <f t="shared" si="184"/>
        <v>#N/A</v>
      </c>
      <c r="IT91" s="169" t="e">
        <f t="shared" si="184"/>
        <v>#N/A</v>
      </c>
      <c r="IU91" s="169" t="e">
        <f t="shared" si="184"/>
        <v>#N/A</v>
      </c>
      <c r="IV91" s="169" t="e">
        <f t="shared" si="184"/>
        <v>#N/A</v>
      </c>
      <c r="IW91" s="169" t="e">
        <f t="shared" si="184"/>
        <v>#N/A</v>
      </c>
      <c r="IX91" s="169" t="e">
        <f t="shared" si="184"/>
        <v>#N/A</v>
      </c>
      <c r="IY91" s="169" t="e">
        <f t="shared" si="184"/>
        <v>#N/A</v>
      </c>
      <c r="IZ91" s="169" t="e">
        <f t="shared" si="184"/>
        <v>#N/A</v>
      </c>
      <c r="JA91" s="169" t="e">
        <f t="shared" si="184"/>
        <v>#N/A</v>
      </c>
      <c r="JB91" s="169" t="e">
        <f t="shared" si="184"/>
        <v>#N/A</v>
      </c>
      <c r="JC91" s="169" t="e">
        <f t="shared" si="184"/>
        <v>#N/A</v>
      </c>
      <c r="JD91" s="169" t="e">
        <f t="shared" si="184"/>
        <v>#N/A</v>
      </c>
      <c r="JE91" s="169" t="e">
        <f t="shared" si="191"/>
        <v>#N/A</v>
      </c>
      <c r="JF91" s="169" t="e">
        <f t="shared" si="191"/>
        <v>#N/A</v>
      </c>
      <c r="JG91" s="169" t="e">
        <f t="shared" si="191"/>
        <v>#N/A</v>
      </c>
      <c r="JH91" s="169" t="e">
        <f t="shared" si="191"/>
        <v>#N/A</v>
      </c>
      <c r="JI91" s="169" t="e">
        <f t="shared" si="191"/>
        <v>#N/A</v>
      </c>
      <c r="JJ91" s="169" t="e">
        <f t="shared" si="191"/>
        <v>#N/A</v>
      </c>
      <c r="JK91" s="169" t="e">
        <f t="shared" si="191"/>
        <v>#N/A</v>
      </c>
      <c r="JL91" s="169" t="e">
        <f t="shared" si="191"/>
        <v>#N/A</v>
      </c>
      <c r="JM91" s="169" t="e">
        <f t="shared" si="191"/>
        <v>#N/A</v>
      </c>
      <c r="JN91" s="169" t="e">
        <f t="shared" si="191"/>
        <v>#N/A</v>
      </c>
      <c r="JO91" s="169" t="e">
        <f t="shared" si="191"/>
        <v>#N/A</v>
      </c>
      <c r="JP91" s="169" t="e">
        <f t="shared" si="191"/>
        <v>#N/A</v>
      </c>
      <c r="JQ91" s="169" t="e">
        <f t="shared" si="191"/>
        <v>#N/A</v>
      </c>
      <c r="JR91" s="169" t="e">
        <f t="shared" si="191"/>
        <v>#N/A</v>
      </c>
      <c r="JS91" s="169" t="e">
        <f t="shared" si="191"/>
        <v>#N/A</v>
      </c>
      <c r="JT91" s="169" t="e">
        <f t="shared" si="185"/>
        <v>#N/A</v>
      </c>
      <c r="JU91" s="169" t="e">
        <f t="shared" si="185"/>
        <v>#N/A</v>
      </c>
      <c r="JV91" s="169" t="e">
        <f t="shared" si="185"/>
        <v>#N/A</v>
      </c>
      <c r="JW91" s="169" t="e">
        <f t="shared" si="185"/>
        <v>#N/A</v>
      </c>
      <c r="JX91" s="169" t="e">
        <f t="shared" si="185"/>
        <v>#N/A</v>
      </c>
      <c r="JY91" s="169" t="e">
        <f t="shared" si="185"/>
        <v>#N/A</v>
      </c>
      <c r="JZ91" s="169" t="e">
        <f t="shared" si="185"/>
        <v>#N/A</v>
      </c>
      <c r="KA91" s="169" t="e">
        <f t="shared" si="185"/>
        <v>#N/A</v>
      </c>
      <c r="KB91" s="169" t="e">
        <f t="shared" si="185"/>
        <v>#N/A</v>
      </c>
      <c r="KC91" s="169" t="e">
        <f t="shared" si="185"/>
        <v>#N/A</v>
      </c>
      <c r="KD91" s="169" t="e">
        <f t="shared" si="185"/>
        <v>#N/A</v>
      </c>
      <c r="KE91" s="169" t="e">
        <f t="shared" si="185"/>
        <v>#N/A</v>
      </c>
      <c r="KF91" s="169" t="e">
        <f t="shared" si="185"/>
        <v>#N/A</v>
      </c>
      <c r="KG91" s="169" t="e">
        <f t="shared" si="185"/>
        <v>#N/A</v>
      </c>
      <c r="KH91" s="169" t="e">
        <f t="shared" si="185"/>
        <v>#N/A</v>
      </c>
      <c r="KI91" s="169" t="e">
        <f t="shared" si="185"/>
        <v>#N/A</v>
      </c>
      <c r="KJ91" s="169" t="e">
        <f t="shared" si="192"/>
        <v>#N/A</v>
      </c>
      <c r="KK91" s="169" t="e">
        <f t="shared" si="192"/>
        <v>#N/A</v>
      </c>
      <c r="KL91" s="169" t="e">
        <f t="shared" si="192"/>
        <v>#N/A</v>
      </c>
      <c r="KM91" s="169" t="e">
        <f t="shared" si="192"/>
        <v>#N/A</v>
      </c>
      <c r="KN91" s="169" t="e">
        <f t="shared" si="192"/>
        <v>#N/A</v>
      </c>
      <c r="KO91" s="169" t="e">
        <f t="shared" si="192"/>
        <v>#N/A</v>
      </c>
      <c r="KP91" s="169" t="e">
        <f t="shared" si="192"/>
        <v>#N/A</v>
      </c>
      <c r="KQ91" s="169" t="e">
        <f t="shared" si="192"/>
        <v>#N/A</v>
      </c>
      <c r="KR91" s="169" t="e">
        <f t="shared" si="192"/>
        <v>#N/A</v>
      </c>
      <c r="KS91" s="169" t="e">
        <f t="shared" si="192"/>
        <v>#N/A</v>
      </c>
      <c r="KT91" s="169" t="e">
        <f t="shared" si="192"/>
        <v>#N/A</v>
      </c>
      <c r="KU91" s="169" t="e">
        <f t="shared" si="192"/>
        <v>#N/A</v>
      </c>
      <c r="KV91" s="169" t="e">
        <f t="shared" si="192"/>
        <v>#N/A</v>
      </c>
      <c r="KW91" s="169" t="e">
        <f t="shared" si="192"/>
        <v>#N/A</v>
      </c>
      <c r="KX91" s="169" t="e">
        <f t="shared" si="192"/>
        <v>#N/A</v>
      </c>
      <c r="KY91" s="169" t="e">
        <f t="shared" si="192"/>
        <v>#N/A</v>
      </c>
      <c r="KZ91" s="169" t="e">
        <f t="shared" si="186"/>
        <v>#N/A</v>
      </c>
      <c r="LA91" s="169" t="e">
        <f t="shared" si="186"/>
        <v>#N/A</v>
      </c>
      <c r="LB91" s="169" t="e">
        <f t="shared" si="186"/>
        <v>#N/A</v>
      </c>
      <c r="LC91" s="169" t="e">
        <f t="shared" si="186"/>
        <v>#N/A</v>
      </c>
      <c r="LD91" s="169" t="e">
        <f t="shared" si="186"/>
        <v>#N/A</v>
      </c>
      <c r="LE91" s="169" t="e">
        <f t="shared" si="186"/>
        <v>#N/A</v>
      </c>
      <c r="LF91" s="169" t="e">
        <f t="shared" si="186"/>
        <v>#N/A</v>
      </c>
      <c r="LG91" s="169" t="e">
        <f t="shared" si="186"/>
        <v>#N/A</v>
      </c>
      <c r="LH91" s="169" t="e">
        <f t="shared" si="186"/>
        <v>#N/A</v>
      </c>
      <c r="LI91" s="169" t="e">
        <f t="shared" si="186"/>
        <v>#N/A</v>
      </c>
      <c r="LJ91" s="169" t="e">
        <f t="shared" si="186"/>
        <v>#N/A</v>
      </c>
      <c r="LK91" s="169" t="e">
        <f t="shared" si="186"/>
        <v>#N/A</v>
      </c>
      <c r="LL91" s="169" t="e">
        <f t="shared" si="186"/>
        <v>#N/A</v>
      </c>
      <c r="LM91" s="169" t="e">
        <f t="shared" si="186"/>
        <v>#N/A</v>
      </c>
      <c r="LN91" s="169" t="e">
        <f t="shared" si="186"/>
        <v>#N/A</v>
      </c>
      <c r="LO91" s="169" t="e">
        <f t="shared" si="193"/>
        <v>#N/A</v>
      </c>
      <c r="LP91" s="169" t="e">
        <f t="shared" si="193"/>
        <v>#N/A</v>
      </c>
      <c r="LQ91" s="169" t="e">
        <f t="shared" si="194"/>
        <v>#N/A</v>
      </c>
      <c r="LR91" s="169" t="e">
        <f t="shared" si="194"/>
        <v>#N/A</v>
      </c>
      <c r="LS91" s="169" t="e">
        <f t="shared" si="194"/>
        <v>#N/A</v>
      </c>
      <c r="LT91" s="169" t="e">
        <f t="shared" si="194"/>
        <v>#N/A</v>
      </c>
      <c r="LU91" s="169" t="e">
        <f t="shared" si="194"/>
        <v>#N/A</v>
      </c>
      <c r="LV91" s="169" t="e">
        <f t="shared" si="194"/>
        <v>#N/A</v>
      </c>
      <c r="LW91" s="169" t="e">
        <f t="shared" si="194"/>
        <v>#N/A</v>
      </c>
      <c r="LX91" s="169" t="e">
        <f t="shared" si="194"/>
        <v>#N/A</v>
      </c>
      <c r="LY91" s="169" t="e">
        <f t="shared" si="194"/>
        <v>#N/A</v>
      </c>
      <c r="LZ91" s="169" t="e">
        <f t="shared" si="194"/>
        <v>#N/A</v>
      </c>
      <c r="MA91" s="169" t="e">
        <f t="shared" si="194"/>
        <v>#N/A</v>
      </c>
      <c r="MB91" s="169" t="e">
        <f t="shared" si="194"/>
        <v>#N/A</v>
      </c>
      <c r="MC91" s="169" t="e">
        <f t="shared" si="194"/>
        <v>#N/A</v>
      </c>
      <c r="MD91" s="169" t="e">
        <f t="shared" si="194"/>
        <v>#N/A</v>
      </c>
      <c r="ME91" s="169" t="e">
        <f t="shared" si="194"/>
        <v>#N/A</v>
      </c>
      <c r="MF91" s="169" t="e">
        <f t="shared" si="187"/>
        <v>#N/A</v>
      </c>
      <c r="MG91" s="169" t="e">
        <f t="shared" si="187"/>
        <v>#N/A</v>
      </c>
      <c r="MH91" s="169" t="e">
        <f t="shared" si="187"/>
        <v>#N/A</v>
      </c>
      <c r="MI91" s="169" t="e">
        <f t="shared" si="187"/>
        <v>#N/A</v>
      </c>
      <c r="MJ91" s="169" t="e">
        <f t="shared" si="187"/>
        <v>#N/A</v>
      </c>
      <c r="MK91" s="169" t="e">
        <f t="shared" si="187"/>
        <v>#N/A</v>
      </c>
      <c r="ML91" s="169" t="e">
        <f t="shared" si="187"/>
        <v>#N/A</v>
      </c>
      <c r="MM91" s="169" t="e">
        <f t="shared" si="187"/>
        <v>#N/A</v>
      </c>
      <c r="MN91" s="169" t="e">
        <f t="shared" si="187"/>
        <v>#N/A</v>
      </c>
      <c r="MO91" s="169" t="e">
        <f t="shared" si="187"/>
        <v>#N/A</v>
      </c>
      <c r="MP91" s="169" t="e">
        <f t="shared" si="187"/>
        <v>#N/A</v>
      </c>
      <c r="MQ91" s="169" t="e">
        <f t="shared" si="187"/>
        <v>#N/A</v>
      </c>
      <c r="MR91" s="169" t="e">
        <f t="shared" si="187"/>
        <v>#N/A</v>
      </c>
      <c r="MS91" s="169" t="e">
        <f t="shared" si="187"/>
        <v>#N/A</v>
      </c>
      <c r="MT91" s="169" t="e">
        <f t="shared" si="187"/>
        <v>#N/A</v>
      </c>
      <c r="MU91" s="169" t="e">
        <f t="shared" si="187"/>
        <v>#N/A</v>
      </c>
      <c r="MV91" s="169" t="e">
        <f t="shared" si="195"/>
        <v>#N/A</v>
      </c>
      <c r="MW91" s="169" t="e">
        <f t="shared" si="195"/>
        <v>#N/A</v>
      </c>
      <c r="MX91" s="169" t="e">
        <f t="shared" si="195"/>
        <v>#N/A</v>
      </c>
      <c r="MY91" s="169" t="e">
        <f t="shared" si="195"/>
        <v>#N/A</v>
      </c>
      <c r="MZ91" s="169" t="e">
        <f t="shared" si="195"/>
        <v>#N/A</v>
      </c>
      <c r="NA91" s="169" t="e">
        <f t="shared" si="195"/>
        <v>#N/A</v>
      </c>
      <c r="NB91" s="169" t="e">
        <f t="shared" si="195"/>
        <v>#N/A</v>
      </c>
      <c r="NC91" s="169" t="e">
        <f t="shared" si="195"/>
        <v>#N/A</v>
      </c>
      <c r="ND91" s="169" t="e">
        <f t="shared" si="195"/>
        <v>#N/A</v>
      </c>
      <c r="NE91" s="169" t="e">
        <f t="shared" si="195"/>
        <v>#N/A</v>
      </c>
      <c r="NF91" s="169" t="e">
        <f t="shared" si="195"/>
        <v>#N/A</v>
      </c>
      <c r="NG91" s="169" t="e">
        <f t="shared" si="195"/>
        <v>#N/A</v>
      </c>
      <c r="NH91" s="169" t="e">
        <f t="shared" si="195"/>
        <v>#N/A</v>
      </c>
      <c r="NI91" s="169" t="e">
        <f t="shared" si="195"/>
        <v>#N/A</v>
      </c>
      <c r="NJ91" s="169" t="e">
        <f t="shared" si="195"/>
        <v>#N/A</v>
      </c>
      <c r="NK91" s="169" t="e">
        <f t="shared" si="195"/>
        <v>#N/A</v>
      </c>
      <c r="NL91" s="169" t="e">
        <f t="shared" si="188"/>
        <v>#N/A</v>
      </c>
      <c r="NM91" s="169" t="e">
        <f t="shared" si="188"/>
        <v>#N/A</v>
      </c>
      <c r="NN91" s="169" t="e">
        <f t="shared" si="188"/>
        <v>#N/A</v>
      </c>
      <c r="NO91" s="169" t="e">
        <f t="shared" si="188"/>
        <v>#N/A</v>
      </c>
      <c r="NP91" s="169" t="e">
        <f t="shared" si="188"/>
        <v>#N/A</v>
      </c>
      <c r="NQ91" s="169" t="e">
        <f t="shared" si="188"/>
        <v>#N/A</v>
      </c>
      <c r="NR91" s="169" t="e">
        <f t="shared" si="188"/>
        <v>#N/A</v>
      </c>
      <c r="NS91" s="169" t="e">
        <f t="shared" si="188"/>
        <v>#N/A</v>
      </c>
      <c r="NT91" s="169" t="e">
        <f t="shared" si="188"/>
        <v>#N/A</v>
      </c>
      <c r="NU91" s="169" t="e">
        <f t="shared" si="188"/>
        <v>#N/A</v>
      </c>
      <c r="NV91" s="169" t="e">
        <f t="shared" si="188"/>
        <v>#N/A</v>
      </c>
      <c r="NW91" s="169" t="e">
        <f t="shared" si="188"/>
        <v>#N/A</v>
      </c>
      <c r="NX91" s="169" t="e">
        <f t="shared" si="188"/>
        <v>#N/A</v>
      </c>
      <c r="NY91" s="169" t="e">
        <f t="shared" si="188"/>
        <v>#N/A</v>
      </c>
      <c r="NZ91" s="169" t="e">
        <f t="shared" si="188"/>
        <v>#N/A</v>
      </c>
      <c r="OA91" s="169" t="e">
        <f t="shared" si="196"/>
        <v>#N/A</v>
      </c>
      <c r="OB91" s="169" t="e">
        <f t="shared" si="196"/>
        <v>#N/A</v>
      </c>
      <c r="OC91" s="169" t="e">
        <f t="shared" si="197"/>
        <v>#N/A</v>
      </c>
      <c r="OD91" s="169" t="e">
        <f t="shared" si="197"/>
        <v>#N/A</v>
      </c>
      <c r="OE91" s="169" t="e">
        <f t="shared" si="197"/>
        <v>#N/A</v>
      </c>
      <c r="OF91" s="169" t="e">
        <f t="shared" si="197"/>
        <v>#N/A</v>
      </c>
      <c r="OG91" s="169" t="e">
        <f t="shared" si="197"/>
        <v>#N/A</v>
      </c>
      <c r="OH91" s="169" t="e">
        <f t="shared" si="197"/>
        <v>#N/A</v>
      </c>
      <c r="OI91" s="169" t="e">
        <f t="shared" si="197"/>
        <v>#N/A</v>
      </c>
      <c r="OJ91" s="169" t="e">
        <f t="shared" si="197"/>
        <v>#N/A</v>
      </c>
      <c r="OK91" s="169" t="e">
        <f t="shared" si="197"/>
        <v>#N/A</v>
      </c>
      <c r="OL91" s="169" t="e">
        <f t="shared" si="197"/>
        <v>#N/A</v>
      </c>
      <c r="OM91" s="169" t="e">
        <f t="shared" si="197"/>
        <v>#N/A</v>
      </c>
      <c r="ON91" s="169" t="e">
        <f t="shared" si="197"/>
        <v>#N/A</v>
      </c>
      <c r="OO91" s="169" t="e">
        <f t="shared" si="197"/>
        <v>#N/A</v>
      </c>
      <c r="OP91" s="169" t="e">
        <f t="shared" si="197"/>
        <v>#N/A</v>
      </c>
      <c r="OQ91" s="169" t="e">
        <f t="shared" si="197"/>
        <v>#N/A</v>
      </c>
      <c r="OR91" s="169" t="e">
        <f t="shared" si="189"/>
        <v>#N/A</v>
      </c>
      <c r="OS91" s="169" t="e">
        <f t="shared" si="189"/>
        <v>#N/A</v>
      </c>
      <c r="OT91" s="169" t="e">
        <f t="shared" si="189"/>
        <v>#N/A</v>
      </c>
      <c r="OU91" s="169" t="e">
        <f t="shared" si="189"/>
        <v>#N/A</v>
      </c>
      <c r="OV91" s="169" t="e">
        <f t="shared" si="189"/>
        <v>#N/A</v>
      </c>
      <c r="OW91" s="169" t="e">
        <f t="shared" si="189"/>
        <v>#N/A</v>
      </c>
      <c r="OX91" s="169" t="e">
        <f t="shared" si="189"/>
        <v>#N/A</v>
      </c>
      <c r="OY91" s="169" t="e">
        <f t="shared" si="189"/>
        <v>#N/A</v>
      </c>
      <c r="OZ91" s="169" t="e">
        <f t="shared" si="189"/>
        <v>#N/A</v>
      </c>
      <c r="PA91" s="169" t="e">
        <f t="shared" si="189"/>
        <v>#N/A</v>
      </c>
      <c r="PB91" s="169" t="e">
        <f t="shared" si="189"/>
        <v>#N/A</v>
      </c>
      <c r="PC91" s="169" t="e">
        <f t="shared" si="189"/>
        <v>#N/A</v>
      </c>
      <c r="PD91" s="169" t="e">
        <f t="shared" si="189"/>
        <v>#N/A</v>
      </c>
      <c r="PE91" s="169" t="e">
        <f t="shared" si="189"/>
        <v>#N/A</v>
      </c>
      <c r="PF91" s="169" t="e">
        <f t="shared" si="189"/>
        <v>#N/A</v>
      </c>
      <c r="PG91" s="169" t="e">
        <f t="shared" si="189"/>
        <v>#N/A</v>
      </c>
      <c r="PH91" s="169" t="e">
        <f t="shared" si="198"/>
        <v>#N/A</v>
      </c>
      <c r="PI91" s="169" t="e">
        <f t="shared" si="198"/>
        <v>#N/A</v>
      </c>
      <c r="PJ91" s="169" t="e">
        <f t="shared" si="198"/>
        <v>#N/A</v>
      </c>
      <c r="PK91" s="169" t="e">
        <f t="shared" si="198"/>
        <v>#N/A</v>
      </c>
      <c r="PL91" s="169" t="e">
        <f t="shared" si="198"/>
        <v>#N/A</v>
      </c>
      <c r="PM91" s="169" t="e">
        <f t="shared" si="198"/>
        <v>#N/A</v>
      </c>
      <c r="PN91" s="169" t="e">
        <f t="shared" si="198"/>
        <v>#N/A</v>
      </c>
      <c r="PO91" s="169" t="e">
        <f t="shared" si="198"/>
        <v>#N/A</v>
      </c>
    </row>
    <row r="92" spans="1:431" hidden="1" x14ac:dyDescent="0.75">
      <c r="A92" s="390"/>
      <c r="B92" s="396" t="str">
        <f>IF($R92="","",ROUND(_xlfn.NORM.INV(ABS(VLOOKUP($T$1,VLookups!$A$43:$B$44,2,FALSE)-B$2),$N92,$R92),0))</f>
        <v/>
      </c>
      <c r="C92" s="403" t="str">
        <f t="shared" si="161"/>
        <v/>
      </c>
      <c r="D92" s="404" t="str">
        <f t="shared" si="162"/>
        <v/>
      </c>
      <c r="E92" s="109"/>
      <c r="F92" s="117"/>
      <c r="G92" s="122" t="str">
        <f t="shared" si="163"/>
        <v/>
      </c>
      <c r="H92" s="95"/>
      <c r="I92" s="122" t="str">
        <f t="shared" si="164"/>
        <v/>
      </c>
      <c r="J92" s="117"/>
      <c r="K92" s="110"/>
      <c r="L92" s="124" t="str">
        <f t="shared" si="149"/>
        <v/>
      </c>
      <c r="M92" s="124" t="str">
        <f t="shared" si="150"/>
        <v/>
      </c>
      <c r="N92" s="73" t="str">
        <f t="shared" si="165"/>
        <v/>
      </c>
      <c r="O92" s="23"/>
      <c r="P92" s="57"/>
      <c r="Q92" s="280"/>
      <c r="R92" s="74" t="str">
        <f>IF(AND(G92&gt;0,H92&gt;0,I92&gt;0),IF(ISBLANK(Q92),IF(ISBLANK(O92),"",(I92-G92)*VLOOKUP(O92,VLookups!$A$4:$B$13,2,FALSE)),Q92),"")</f>
        <v/>
      </c>
      <c r="S92" s="75" t="str">
        <f t="shared" si="151"/>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6"/>
        <v/>
      </c>
      <c r="AD92" s="49" t="str">
        <f t="shared" si="208"/>
        <v/>
      </c>
      <c r="AE92" s="49" t="str">
        <f t="shared" si="208"/>
        <v/>
      </c>
      <c r="AF92" s="49" t="str">
        <f t="shared" si="208"/>
        <v/>
      </c>
      <c r="AG92" s="49" t="str">
        <f t="shared" si="208"/>
        <v/>
      </c>
      <c r="AH92" s="49" t="str">
        <f t="shared" si="208"/>
        <v/>
      </c>
      <c r="AI92" s="49" t="str">
        <f t="shared" si="208"/>
        <v/>
      </c>
      <c r="AJ92" s="49" t="str">
        <f t="shared" si="208"/>
        <v/>
      </c>
      <c r="AK92" s="49" t="str">
        <f t="shared" si="208"/>
        <v/>
      </c>
      <c r="AL92" s="49" t="str">
        <f t="shared" si="208"/>
        <v/>
      </c>
      <c r="AM92" s="49" t="str">
        <f t="shared" si="208"/>
        <v/>
      </c>
      <c r="AN92" s="49" t="str">
        <f t="shared" si="208"/>
        <v/>
      </c>
      <c r="AO92" s="49" t="str">
        <f t="shared" si="208"/>
        <v/>
      </c>
      <c r="AP92" s="49" t="str">
        <f t="shared" si="208"/>
        <v/>
      </c>
      <c r="AQ92" s="49" t="str">
        <f t="shared" si="208"/>
        <v/>
      </c>
      <c r="AR92" s="49" t="str">
        <f t="shared" si="208"/>
        <v/>
      </c>
      <c r="AS92" s="49" t="str">
        <f t="shared" si="208"/>
        <v/>
      </c>
      <c r="AT92" s="49" t="str">
        <f t="shared" si="203"/>
        <v/>
      </c>
      <c r="AU92" s="49" t="str">
        <f t="shared" si="203"/>
        <v/>
      </c>
      <c r="AV92" s="49" t="str">
        <f t="shared" si="203"/>
        <v/>
      </c>
      <c r="AW92" s="49" t="str">
        <f t="shared" si="203"/>
        <v/>
      </c>
      <c r="AX92" s="49" t="str">
        <f t="shared" si="203"/>
        <v/>
      </c>
      <c r="AY92" s="49" t="str">
        <f t="shared" si="203"/>
        <v/>
      </c>
      <c r="AZ92" s="49" t="str">
        <f t="shared" si="203"/>
        <v/>
      </c>
      <c r="BA92" s="49" t="str">
        <f t="shared" si="203"/>
        <v/>
      </c>
      <c r="BB92" s="49" t="str">
        <f t="shared" si="203"/>
        <v/>
      </c>
      <c r="BC92" s="49" t="str">
        <f t="shared" si="203"/>
        <v/>
      </c>
      <c r="BD92" s="49" t="str">
        <f t="shared" si="203"/>
        <v/>
      </c>
      <c r="BE92" s="49" t="str">
        <f t="shared" si="203"/>
        <v/>
      </c>
      <c r="BF92" s="49" t="str">
        <f t="shared" si="203"/>
        <v/>
      </c>
      <c r="BG92" s="49" t="str">
        <f t="shared" si="203"/>
        <v/>
      </c>
      <c r="BH92" s="49" t="str">
        <f t="shared" si="203"/>
        <v/>
      </c>
      <c r="BI92" s="49" t="str">
        <f t="shared" si="204"/>
        <v/>
      </c>
      <c r="BJ92" s="49" t="str">
        <f t="shared" si="204"/>
        <v/>
      </c>
      <c r="BK92" s="49" t="str">
        <f t="shared" si="204"/>
        <v/>
      </c>
      <c r="BL92" s="49" t="str">
        <f t="shared" si="204"/>
        <v/>
      </c>
      <c r="BM92" s="49" t="str">
        <f t="shared" si="204"/>
        <v/>
      </c>
      <c r="BN92" s="49" t="str">
        <f t="shared" si="204"/>
        <v/>
      </c>
      <c r="BO92" s="49" t="str">
        <f t="shared" si="204"/>
        <v/>
      </c>
      <c r="BP92" s="49" t="str">
        <f t="shared" si="204"/>
        <v/>
      </c>
      <c r="BQ92" s="49" t="str">
        <f t="shared" si="204"/>
        <v/>
      </c>
      <c r="BR92" s="49" t="str">
        <f t="shared" si="204"/>
        <v/>
      </c>
      <c r="BS92" s="49" t="str">
        <f t="shared" si="204"/>
        <v/>
      </c>
      <c r="BT92" s="49" t="str">
        <f t="shared" si="204"/>
        <v/>
      </c>
      <c r="BU92" s="49" t="str">
        <f t="shared" si="204"/>
        <v/>
      </c>
      <c r="BV92" s="49" t="str">
        <f t="shared" si="204"/>
        <v/>
      </c>
      <c r="BW92" s="49" t="str">
        <f t="shared" si="204"/>
        <v/>
      </c>
      <c r="BX92" s="49" t="str">
        <f t="shared" si="204"/>
        <v/>
      </c>
      <c r="BY92" s="49" t="str">
        <f t="shared" si="199"/>
        <v/>
      </c>
      <c r="BZ92" s="49" t="str">
        <f t="shared" si="199"/>
        <v/>
      </c>
      <c r="CA92" s="49" t="str">
        <f t="shared" si="199"/>
        <v/>
      </c>
      <c r="CB92" s="49" t="str">
        <f t="shared" si="199"/>
        <v/>
      </c>
      <c r="CC92" s="49" t="str">
        <f t="shared" si="199"/>
        <v/>
      </c>
      <c r="CD92" s="49" t="str">
        <f t="shared" si="199"/>
        <v/>
      </c>
      <c r="CE92" s="49" t="str">
        <f t="shared" si="199"/>
        <v/>
      </c>
      <c r="CF92" s="49" t="str">
        <f t="shared" si="199"/>
        <v/>
      </c>
      <c r="CG92" s="49" t="str">
        <f t="shared" si="199"/>
        <v/>
      </c>
      <c r="CH92" s="49" t="str">
        <f t="shared" si="199"/>
        <v/>
      </c>
      <c r="CI92" s="49" t="str">
        <f t="shared" si="199"/>
        <v/>
      </c>
      <c r="CJ92" s="49" t="str">
        <f t="shared" si="199"/>
        <v/>
      </c>
      <c r="CK92" s="49" t="str">
        <f t="shared" si="199"/>
        <v/>
      </c>
      <c r="CL92" s="49" t="str">
        <f t="shared" si="199"/>
        <v/>
      </c>
      <c r="CM92" s="49" t="str">
        <f t="shared" si="199"/>
        <v/>
      </c>
      <c r="CN92" s="49" t="str">
        <f t="shared" si="205"/>
        <v/>
      </c>
      <c r="CO92" s="49" t="str">
        <f t="shared" si="205"/>
        <v/>
      </c>
      <c r="CP92" s="49" t="str">
        <f t="shared" si="205"/>
        <v/>
      </c>
      <c r="CQ92" s="49" t="str">
        <f t="shared" si="205"/>
        <v/>
      </c>
      <c r="CR92" s="49" t="str">
        <f t="shared" si="205"/>
        <v/>
      </c>
      <c r="CS92" s="49" t="str">
        <f t="shared" si="205"/>
        <v/>
      </c>
      <c r="CT92" s="49" t="str">
        <f t="shared" si="205"/>
        <v/>
      </c>
      <c r="CU92" s="49" t="str">
        <f t="shared" si="205"/>
        <v/>
      </c>
      <c r="CV92" s="49" t="str">
        <f t="shared" si="205"/>
        <v/>
      </c>
      <c r="CW92" s="49" t="str">
        <f t="shared" si="205"/>
        <v/>
      </c>
      <c r="CX92" s="49" t="str">
        <f t="shared" si="205"/>
        <v/>
      </c>
      <c r="CY92" s="49" t="str">
        <f t="shared" si="205"/>
        <v/>
      </c>
      <c r="CZ92" s="49" t="str">
        <f t="shared" si="205"/>
        <v/>
      </c>
      <c r="DA92" s="49" t="str">
        <f t="shared" si="205"/>
        <v/>
      </c>
      <c r="DB92" s="49" t="str">
        <f t="shared" si="205"/>
        <v/>
      </c>
      <c r="DC92" s="49" t="str">
        <f t="shared" si="205"/>
        <v/>
      </c>
      <c r="DD92" s="49" t="str">
        <f t="shared" si="200"/>
        <v/>
      </c>
      <c r="DE92" s="49" t="str">
        <f t="shared" si="200"/>
        <v/>
      </c>
      <c r="DF92" s="49" t="str">
        <f t="shared" si="200"/>
        <v/>
      </c>
      <c r="DG92" s="49" t="str">
        <f t="shared" si="200"/>
        <v/>
      </c>
      <c r="DH92" s="49" t="str">
        <f t="shared" si="200"/>
        <v/>
      </c>
      <c r="DI92" s="49" t="str">
        <f t="shared" si="200"/>
        <v/>
      </c>
      <c r="DJ92" s="49" t="str">
        <f t="shared" si="200"/>
        <v/>
      </c>
      <c r="DK92" s="49" t="str">
        <f t="shared" si="200"/>
        <v/>
      </c>
      <c r="DL92" s="49" t="str">
        <f t="shared" si="200"/>
        <v/>
      </c>
      <c r="DM92" s="49" t="str">
        <f t="shared" si="200"/>
        <v/>
      </c>
      <c r="DN92" s="49" t="str">
        <f t="shared" si="200"/>
        <v/>
      </c>
      <c r="DO92" s="49" t="str">
        <f t="shared" si="200"/>
        <v/>
      </c>
      <c r="DP92" s="49" t="str">
        <f t="shared" si="200"/>
        <v/>
      </c>
      <c r="DQ92" s="49" t="str">
        <f t="shared" si="200"/>
        <v/>
      </c>
      <c r="DR92" s="49" t="str">
        <f t="shared" si="200"/>
        <v/>
      </c>
      <c r="DS92" s="49" t="str">
        <f t="shared" si="206"/>
        <v/>
      </c>
      <c r="DT92" s="49" t="str">
        <f t="shared" si="206"/>
        <v/>
      </c>
      <c r="DU92" s="49" t="str">
        <f t="shared" si="206"/>
        <v/>
      </c>
      <c r="DV92" s="49" t="str">
        <f t="shared" si="206"/>
        <v/>
      </c>
      <c r="DW92" s="49" t="str">
        <f t="shared" si="206"/>
        <v/>
      </c>
      <c r="DX92" s="49" t="str">
        <f t="shared" si="206"/>
        <v/>
      </c>
      <c r="DY92" s="49" t="str">
        <f t="shared" si="206"/>
        <v/>
      </c>
      <c r="DZ92" s="183" t="str">
        <f t="shared" si="167"/>
        <v/>
      </c>
      <c r="EA92" s="49" t="str">
        <f t="shared" si="201"/>
        <v/>
      </c>
      <c r="EB92" s="49" t="str">
        <f t="shared" si="201"/>
        <v/>
      </c>
      <c r="EC92" s="49" t="str">
        <f t="shared" si="201"/>
        <v/>
      </c>
      <c r="ED92" s="49" t="str">
        <f t="shared" si="201"/>
        <v/>
      </c>
      <c r="EE92" s="49" t="str">
        <f t="shared" si="201"/>
        <v/>
      </c>
      <c r="EF92" s="49" t="str">
        <f t="shared" si="201"/>
        <v/>
      </c>
      <c r="EG92" s="49" t="str">
        <f t="shared" si="201"/>
        <v/>
      </c>
      <c r="EH92" s="49" t="str">
        <f t="shared" si="201"/>
        <v/>
      </c>
      <c r="EI92" s="49" t="str">
        <f t="shared" si="201"/>
        <v/>
      </c>
      <c r="EJ92" s="49" t="str">
        <f t="shared" si="201"/>
        <v/>
      </c>
      <c r="EK92" s="49" t="str">
        <f t="shared" si="201"/>
        <v/>
      </c>
      <c r="EL92" s="49" t="str">
        <f t="shared" si="201"/>
        <v/>
      </c>
      <c r="EM92" s="49" t="str">
        <f t="shared" si="201"/>
        <v/>
      </c>
      <c r="EN92" s="49" t="str">
        <f t="shared" si="201"/>
        <v/>
      </c>
      <c r="EO92" s="49" t="str">
        <f t="shared" si="201"/>
        <v/>
      </c>
      <c r="EP92" s="49" t="str">
        <f t="shared" si="168"/>
        <v/>
      </c>
      <c r="EQ92" s="49" t="str">
        <f t="shared" si="168"/>
        <v/>
      </c>
      <c r="ER92" s="49" t="str">
        <f t="shared" si="168"/>
        <v/>
      </c>
      <c r="ES92" s="49" t="str">
        <f t="shared" si="168"/>
        <v/>
      </c>
      <c r="ET92" s="49" t="str">
        <f t="shared" si="177"/>
        <v/>
      </c>
      <c r="EU92" s="49" t="str">
        <f t="shared" si="177"/>
        <v/>
      </c>
      <c r="EV92" s="49" t="str">
        <f t="shared" si="177"/>
        <v/>
      </c>
      <c r="EW92" s="49" t="str">
        <f t="shared" si="177"/>
        <v/>
      </c>
      <c r="EX92" s="49" t="str">
        <f t="shared" si="177"/>
        <v/>
      </c>
      <c r="EY92" s="49" t="str">
        <f t="shared" si="177"/>
        <v/>
      </c>
      <c r="EZ92" s="49" t="str">
        <f t="shared" si="177"/>
        <v/>
      </c>
      <c r="FA92" s="49" t="str">
        <f t="shared" si="177"/>
        <v/>
      </c>
      <c r="FB92" s="49" t="str">
        <f t="shared" si="177"/>
        <v/>
      </c>
      <c r="FC92" s="49" t="str">
        <f t="shared" si="177"/>
        <v/>
      </c>
      <c r="FD92" s="49" t="str">
        <f t="shared" si="177"/>
        <v/>
      </c>
      <c r="FE92" s="49" t="str">
        <f t="shared" si="177"/>
        <v/>
      </c>
      <c r="FF92" s="49" t="str">
        <f t="shared" si="177"/>
        <v/>
      </c>
      <c r="FG92" s="49" t="str">
        <f t="shared" si="177"/>
        <v/>
      </c>
      <c r="FH92" s="49" t="str">
        <f t="shared" si="177"/>
        <v/>
      </c>
      <c r="FI92" s="49" t="str">
        <f t="shared" ref="FI92:FI103" si="209">IF(ISNONTEXT($AC92),FH92+$AC92,"")</f>
        <v/>
      </c>
      <c r="FJ92" s="49" t="str">
        <f t="shared" si="207"/>
        <v/>
      </c>
      <c r="FK92" s="49" t="str">
        <f t="shared" si="207"/>
        <v/>
      </c>
      <c r="FL92" s="49" t="str">
        <f t="shared" si="207"/>
        <v/>
      </c>
      <c r="FM92" s="49" t="str">
        <f t="shared" si="207"/>
        <v/>
      </c>
      <c r="FN92" s="49" t="str">
        <f t="shared" si="207"/>
        <v/>
      </c>
      <c r="FO92" s="49" t="str">
        <f t="shared" si="207"/>
        <v/>
      </c>
      <c r="FP92" s="49" t="str">
        <f t="shared" si="202"/>
        <v/>
      </c>
      <c r="FQ92" s="49" t="str">
        <f t="shared" si="202"/>
        <v/>
      </c>
      <c r="FR92" s="49" t="str">
        <f t="shared" si="202"/>
        <v/>
      </c>
      <c r="FS92" s="49" t="str">
        <f t="shared" si="202"/>
        <v/>
      </c>
      <c r="FT92" s="49" t="str">
        <f t="shared" si="202"/>
        <v/>
      </c>
      <c r="FU92" s="49" t="str">
        <f t="shared" si="178"/>
        <v/>
      </c>
      <c r="FV92" s="49" t="str">
        <f t="shared" si="152"/>
        <v/>
      </c>
      <c r="FW92" s="49" t="str">
        <f t="shared" si="152"/>
        <v/>
      </c>
      <c r="FX92" s="49" t="str">
        <f t="shared" si="152"/>
        <v/>
      </c>
      <c r="FY92" s="49" t="str">
        <f t="shared" si="152"/>
        <v/>
      </c>
      <c r="FZ92" s="49" t="str">
        <f t="shared" si="152"/>
        <v/>
      </c>
      <c r="GA92" s="49" t="str">
        <f t="shared" si="152"/>
        <v/>
      </c>
      <c r="GB92" s="49" t="str">
        <f t="shared" si="152"/>
        <v/>
      </c>
      <c r="GC92" s="49" t="str">
        <f t="shared" si="152"/>
        <v/>
      </c>
      <c r="GD92" s="49" t="str">
        <f t="shared" si="152"/>
        <v/>
      </c>
      <c r="GE92" s="49" t="str">
        <f t="shared" si="152"/>
        <v/>
      </c>
      <c r="GF92" s="49" t="str">
        <f t="shared" si="152"/>
        <v/>
      </c>
      <c r="GG92" s="49" t="str">
        <f t="shared" si="152"/>
        <v/>
      </c>
      <c r="GH92" s="49" t="str">
        <f t="shared" si="152"/>
        <v/>
      </c>
      <c r="GI92" s="49" t="str">
        <f t="shared" si="152"/>
        <v/>
      </c>
      <c r="GJ92" s="49" t="str">
        <f t="shared" si="152"/>
        <v/>
      </c>
      <c r="GK92" s="49" t="str">
        <f t="shared" ref="GK92:GK103" si="210">IF(ISNONTEXT($AC92),GJ92+$AC92,"")</f>
        <v/>
      </c>
      <c r="GL92" s="49" t="str">
        <f t="shared" si="190"/>
        <v/>
      </c>
      <c r="GM92" s="49" t="str">
        <f t="shared" si="190"/>
        <v/>
      </c>
      <c r="GN92" s="49" t="str">
        <f t="shared" si="182"/>
        <v/>
      </c>
      <c r="GO92" s="49" t="str">
        <f t="shared" si="182"/>
        <v/>
      </c>
      <c r="GP92" s="49" t="str">
        <f t="shared" si="182"/>
        <v/>
      </c>
      <c r="GQ92" s="49" t="str">
        <f t="shared" si="182"/>
        <v/>
      </c>
      <c r="GR92" s="49" t="str">
        <f t="shared" si="182"/>
        <v/>
      </c>
      <c r="GS92" s="49" t="str">
        <f t="shared" si="182"/>
        <v/>
      </c>
      <c r="GT92" s="49" t="str">
        <f t="shared" si="182"/>
        <v/>
      </c>
      <c r="GU92" s="49" t="str">
        <f t="shared" si="182"/>
        <v/>
      </c>
      <c r="GV92" s="49" t="str">
        <f t="shared" si="182"/>
        <v/>
      </c>
      <c r="GW92" s="49" t="str">
        <f t="shared" si="182"/>
        <v/>
      </c>
      <c r="GX92" s="49" t="str">
        <f t="shared" si="182"/>
        <v/>
      </c>
      <c r="GY92" s="49" t="str">
        <f t="shared" si="182"/>
        <v/>
      </c>
      <c r="GZ92" s="49" t="str">
        <f t="shared" si="182"/>
        <v/>
      </c>
      <c r="HA92" s="49" t="str">
        <f t="shared" si="182"/>
        <v/>
      </c>
      <c r="HB92" s="49" t="str">
        <f t="shared" si="182"/>
        <v/>
      </c>
      <c r="HC92" s="49" t="str">
        <f t="shared" si="182"/>
        <v/>
      </c>
      <c r="HD92" s="49" t="str">
        <f t="shared" si="183"/>
        <v/>
      </c>
      <c r="HE92" s="49" t="str">
        <f t="shared" si="183"/>
        <v/>
      </c>
      <c r="HF92" s="49" t="str">
        <f t="shared" si="183"/>
        <v/>
      </c>
      <c r="HG92" s="49" t="str">
        <f t="shared" si="183"/>
        <v/>
      </c>
      <c r="HH92" s="49" t="str">
        <f t="shared" si="183"/>
        <v/>
      </c>
      <c r="HI92" s="49" t="str">
        <f t="shared" si="141"/>
        <v/>
      </c>
      <c r="HJ92" s="49" t="str">
        <f t="shared" si="141"/>
        <v/>
      </c>
      <c r="HK92" s="49" t="str">
        <f t="shared" si="141"/>
        <v/>
      </c>
      <c r="HL92" s="49" t="str">
        <f t="shared" si="141"/>
        <v/>
      </c>
      <c r="HM92" s="49" t="str">
        <f t="shared" si="111"/>
        <v/>
      </c>
      <c r="HN92" s="49" t="str">
        <f t="shared" si="111"/>
        <v/>
      </c>
      <c r="HO92" s="49" t="str">
        <f t="shared" si="111"/>
        <v/>
      </c>
      <c r="HP92" s="49" t="str">
        <f t="shared" si="77"/>
        <v/>
      </c>
      <c r="HQ92" s="49" t="str">
        <f t="shared" si="77"/>
        <v/>
      </c>
      <c r="HR92" s="49" t="str">
        <f t="shared" si="77"/>
        <v/>
      </c>
      <c r="HS92" s="49" t="str">
        <f t="shared" si="77"/>
        <v/>
      </c>
      <c r="HT92" s="49" t="str">
        <f t="shared" si="77"/>
        <v/>
      </c>
      <c r="HU92" s="49" t="str">
        <f t="shared" si="77"/>
        <v/>
      </c>
      <c r="HV92" s="49" t="str">
        <f t="shared" si="142"/>
        <v/>
      </c>
      <c r="HW92" s="169" t="e">
        <f t="shared" si="181"/>
        <v>#N/A</v>
      </c>
      <c r="HX92" s="169" t="e">
        <f t="shared" si="181"/>
        <v>#N/A</v>
      </c>
      <c r="HY92" s="169" t="e">
        <f t="shared" si="181"/>
        <v>#N/A</v>
      </c>
      <c r="HZ92" s="169" t="e">
        <f t="shared" si="181"/>
        <v>#N/A</v>
      </c>
      <c r="IA92" s="169" t="e">
        <f t="shared" si="180"/>
        <v>#N/A</v>
      </c>
      <c r="IB92" s="169" t="e">
        <f t="shared" si="180"/>
        <v>#N/A</v>
      </c>
      <c r="IC92" s="169" t="e">
        <f t="shared" si="180"/>
        <v>#N/A</v>
      </c>
      <c r="ID92" s="169" t="e">
        <f t="shared" si="180"/>
        <v>#N/A</v>
      </c>
      <c r="IE92" s="169" t="e">
        <f t="shared" si="180"/>
        <v>#N/A</v>
      </c>
      <c r="IF92" s="169" t="e">
        <f t="shared" si="180"/>
        <v>#N/A</v>
      </c>
      <c r="IG92" s="169" t="e">
        <f t="shared" si="180"/>
        <v>#N/A</v>
      </c>
      <c r="IH92" s="169" t="e">
        <f t="shared" si="180"/>
        <v>#N/A</v>
      </c>
      <c r="II92" s="169" t="e">
        <f t="shared" si="180"/>
        <v>#N/A</v>
      </c>
      <c r="IJ92" s="169" t="e">
        <f t="shared" si="180"/>
        <v>#N/A</v>
      </c>
      <c r="IK92" s="169" t="e">
        <f t="shared" si="180"/>
        <v>#N/A</v>
      </c>
      <c r="IL92" s="169" t="e">
        <f t="shared" si="180"/>
        <v>#N/A</v>
      </c>
      <c r="IM92" s="169" t="e">
        <f t="shared" si="180"/>
        <v>#N/A</v>
      </c>
      <c r="IN92" s="169" t="e">
        <f t="shared" si="180"/>
        <v>#N/A</v>
      </c>
      <c r="IO92" s="169" t="e">
        <f t="shared" si="180"/>
        <v>#N/A</v>
      </c>
      <c r="IP92" s="169" t="e">
        <f t="shared" si="184"/>
        <v>#N/A</v>
      </c>
      <c r="IQ92" s="169" t="e">
        <f t="shared" si="184"/>
        <v>#N/A</v>
      </c>
      <c r="IR92" s="169" t="e">
        <f t="shared" si="184"/>
        <v>#N/A</v>
      </c>
      <c r="IS92" s="169" t="e">
        <f t="shared" si="184"/>
        <v>#N/A</v>
      </c>
      <c r="IT92" s="169" t="e">
        <f t="shared" si="184"/>
        <v>#N/A</v>
      </c>
      <c r="IU92" s="169" t="e">
        <f t="shared" si="184"/>
        <v>#N/A</v>
      </c>
      <c r="IV92" s="169" t="e">
        <f t="shared" si="184"/>
        <v>#N/A</v>
      </c>
      <c r="IW92" s="169" t="e">
        <f t="shared" si="184"/>
        <v>#N/A</v>
      </c>
      <c r="IX92" s="169" t="e">
        <f t="shared" si="184"/>
        <v>#N/A</v>
      </c>
      <c r="IY92" s="169" t="e">
        <f t="shared" si="184"/>
        <v>#N/A</v>
      </c>
      <c r="IZ92" s="169" t="e">
        <f t="shared" si="184"/>
        <v>#N/A</v>
      </c>
      <c r="JA92" s="169" t="e">
        <f t="shared" si="184"/>
        <v>#N/A</v>
      </c>
      <c r="JB92" s="169" t="e">
        <f t="shared" si="184"/>
        <v>#N/A</v>
      </c>
      <c r="JC92" s="169" t="e">
        <f t="shared" si="184"/>
        <v>#N/A</v>
      </c>
      <c r="JD92" s="169" t="e">
        <f t="shared" si="184"/>
        <v>#N/A</v>
      </c>
      <c r="JE92" s="169" t="e">
        <f t="shared" si="191"/>
        <v>#N/A</v>
      </c>
      <c r="JF92" s="169" t="e">
        <f t="shared" si="191"/>
        <v>#N/A</v>
      </c>
      <c r="JG92" s="169" t="e">
        <f t="shared" si="191"/>
        <v>#N/A</v>
      </c>
      <c r="JH92" s="169" t="e">
        <f t="shared" si="191"/>
        <v>#N/A</v>
      </c>
      <c r="JI92" s="169" t="e">
        <f t="shared" si="191"/>
        <v>#N/A</v>
      </c>
      <c r="JJ92" s="169" t="e">
        <f t="shared" si="191"/>
        <v>#N/A</v>
      </c>
      <c r="JK92" s="169" t="e">
        <f t="shared" si="191"/>
        <v>#N/A</v>
      </c>
      <c r="JL92" s="169" t="e">
        <f t="shared" si="191"/>
        <v>#N/A</v>
      </c>
      <c r="JM92" s="169" t="e">
        <f t="shared" si="191"/>
        <v>#N/A</v>
      </c>
      <c r="JN92" s="169" t="e">
        <f t="shared" si="191"/>
        <v>#N/A</v>
      </c>
      <c r="JO92" s="169" t="e">
        <f t="shared" si="191"/>
        <v>#N/A</v>
      </c>
      <c r="JP92" s="169" t="e">
        <f t="shared" si="191"/>
        <v>#N/A</v>
      </c>
      <c r="JQ92" s="169" t="e">
        <f t="shared" si="191"/>
        <v>#N/A</v>
      </c>
      <c r="JR92" s="169" t="e">
        <f t="shared" si="191"/>
        <v>#N/A</v>
      </c>
      <c r="JS92" s="169" t="e">
        <f t="shared" si="191"/>
        <v>#N/A</v>
      </c>
      <c r="JT92" s="169" t="e">
        <f t="shared" si="185"/>
        <v>#N/A</v>
      </c>
      <c r="JU92" s="169" t="e">
        <f t="shared" si="185"/>
        <v>#N/A</v>
      </c>
      <c r="JV92" s="169" t="e">
        <f t="shared" si="185"/>
        <v>#N/A</v>
      </c>
      <c r="JW92" s="169" t="e">
        <f t="shared" si="185"/>
        <v>#N/A</v>
      </c>
      <c r="JX92" s="169" t="e">
        <f t="shared" si="185"/>
        <v>#N/A</v>
      </c>
      <c r="JY92" s="169" t="e">
        <f t="shared" si="185"/>
        <v>#N/A</v>
      </c>
      <c r="JZ92" s="169" t="e">
        <f t="shared" si="185"/>
        <v>#N/A</v>
      </c>
      <c r="KA92" s="169" t="e">
        <f t="shared" si="185"/>
        <v>#N/A</v>
      </c>
      <c r="KB92" s="169" t="e">
        <f t="shared" si="185"/>
        <v>#N/A</v>
      </c>
      <c r="KC92" s="169" t="e">
        <f t="shared" si="185"/>
        <v>#N/A</v>
      </c>
      <c r="KD92" s="169" t="e">
        <f t="shared" si="185"/>
        <v>#N/A</v>
      </c>
      <c r="KE92" s="169" t="e">
        <f t="shared" si="185"/>
        <v>#N/A</v>
      </c>
      <c r="KF92" s="169" t="e">
        <f t="shared" si="185"/>
        <v>#N/A</v>
      </c>
      <c r="KG92" s="169" t="e">
        <f t="shared" si="185"/>
        <v>#N/A</v>
      </c>
      <c r="KH92" s="169" t="e">
        <f t="shared" si="185"/>
        <v>#N/A</v>
      </c>
      <c r="KI92" s="169" t="e">
        <f t="shared" si="185"/>
        <v>#N/A</v>
      </c>
      <c r="KJ92" s="169" t="e">
        <f t="shared" si="192"/>
        <v>#N/A</v>
      </c>
      <c r="KK92" s="169" t="e">
        <f t="shared" si="192"/>
        <v>#N/A</v>
      </c>
      <c r="KL92" s="169" t="e">
        <f t="shared" si="192"/>
        <v>#N/A</v>
      </c>
      <c r="KM92" s="169" t="e">
        <f t="shared" si="192"/>
        <v>#N/A</v>
      </c>
      <c r="KN92" s="169" t="e">
        <f t="shared" si="192"/>
        <v>#N/A</v>
      </c>
      <c r="KO92" s="169" t="e">
        <f t="shared" si="192"/>
        <v>#N/A</v>
      </c>
      <c r="KP92" s="169" t="e">
        <f t="shared" si="192"/>
        <v>#N/A</v>
      </c>
      <c r="KQ92" s="169" t="e">
        <f t="shared" si="192"/>
        <v>#N/A</v>
      </c>
      <c r="KR92" s="169" t="e">
        <f t="shared" si="192"/>
        <v>#N/A</v>
      </c>
      <c r="KS92" s="169" t="e">
        <f t="shared" si="192"/>
        <v>#N/A</v>
      </c>
      <c r="KT92" s="169" t="e">
        <f t="shared" si="192"/>
        <v>#N/A</v>
      </c>
      <c r="KU92" s="169" t="e">
        <f t="shared" si="192"/>
        <v>#N/A</v>
      </c>
      <c r="KV92" s="169" t="e">
        <f t="shared" si="192"/>
        <v>#N/A</v>
      </c>
      <c r="KW92" s="169" t="e">
        <f t="shared" si="192"/>
        <v>#N/A</v>
      </c>
      <c r="KX92" s="169" t="e">
        <f t="shared" si="192"/>
        <v>#N/A</v>
      </c>
      <c r="KY92" s="169" t="e">
        <f t="shared" si="192"/>
        <v>#N/A</v>
      </c>
      <c r="KZ92" s="169" t="e">
        <f t="shared" si="186"/>
        <v>#N/A</v>
      </c>
      <c r="LA92" s="169" t="e">
        <f t="shared" si="186"/>
        <v>#N/A</v>
      </c>
      <c r="LB92" s="169" t="e">
        <f t="shared" si="186"/>
        <v>#N/A</v>
      </c>
      <c r="LC92" s="169" t="e">
        <f t="shared" si="186"/>
        <v>#N/A</v>
      </c>
      <c r="LD92" s="169" t="e">
        <f t="shared" si="186"/>
        <v>#N/A</v>
      </c>
      <c r="LE92" s="169" t="e">
        <f t="shared" si="186"/>
        <v>#N/A</v>
      </c>
      <c r="LF92" s="169" t="e">
        <f t="shared" si="186"/>
        <v>#N/A</v>
      </c>
      <c r="LG92" s="169" t="e">
        <f t="shared" si="186"/>
        <v>#N/A</v>
      </c>
      <c r="LH92" s="169" t="e">
        <f t="shared" si="186"/>
        <v>#N/A</v>
      </c>
      <c r="LI92" s="169" t="e">
        <f t="shared" si="186"/>
        <v>#N/A</v>
      </c>
      <c r="LJ92" s="169" t="e">
        <f t="shared" si="186"/>
        <v>#N/A</v>
      </c>
      <c r="LK92" s="169" t="e">
        <f t="shared" si="186"/>
        <v>#N/A</v>
      </c>
      <c r="LL92" s="169" t="e">
        <f t="shared" si="186"/>
        <v>#N/A</v>
      </c>
      <c r="LM92" s="169" t="e">
        <f t="shared" si="186"/>
        <v>#N/A</v>
      </c>
      <c r="LN92" s="169" t="e">
        <f t="shared" si="186"/>
        <v>#N/A</v>
      </c>
      <c r="LO92" s="169" t="e">
        <f t="shared" si="193"/>
        <v>#N/A</v>
      </c>
      <c r="LP92" s="169" t="e">
        <f t="shared" si="193"/>
        <v>#N/A</v>
      </c>
      <c r="LQ92" s="169" t="e">
        <f t="shared" si="194"/>
        <v>#N/A</v>
      </c>
      <c r="LR92" s="169" t="e">
        <f t="shared" si="194"/>
        <v>#N/A</v>
      </c>
      <c r="LS92" s="169" t="e">
        <f t="shared" si="194"/>
        <v>#N/A</v>
      </c>
      <c r="LT92" s="169" t="e">
        <f t="shared" si="194"/>
        <v>#N/A</v>
      </c>
      <c r="LU92" s="169" t="e">
        <f t="shared" si="194"/>
        <v>#N/A</v>
      </c>
      <c r="LV92" s="169" t="e">
        <f t="shared" si="194"/>
        <v>#N/A</v>
      </c>
      <c r="LW92" s="169" t="e">
        <f t="shared" si="194"/>
        <v>#N/A</v>
      </c>
      <c r="LX92" s="169" t="e">
        <f t="shared" si="194"/>
        <v>#N/A</v>
      </c>
      <c r="LY92" s="169" t="e">
        <f t="shared" si="194"/>
        <v>#N/A</v>
      </c>
      <c r="LZ92" s="169" t="e">
        <f t="shared" si="194"/>
        <v>#N/A</v>
      </c>
      <c r="MA92" s="169" t="e">
        <f t="shared" si="194"/>
        <v>#N/A</v>
      </c>
      <c r="MB92" s="169" t="e">
        <f t="shared" si="194"/>
        <v>#N/A</v>
      </c>
      <c r="MC92" s="169" t="e">
        <f t="shared" si="194"/>
        <v>#N/A</v>
      </c>
      <c r="MD92" s="169" t="e">
        <f t="shared" si="194"/>
        <v>#N/A</v>
      </c>
      <c r="ME92" s="169" t="e">
        <f t="shared" si="194"/>
        <v>#N/A</v>
      </c>
      <c r="MF92" s="169" t="e">
        <f t="shared" si="187"/>
        <v>#N/A</v>
      </c>
      <c r="MG92" s="169" t="e">
        <f t="shared" si="187"/>
        <v>#N/A</v>
      </c>
      <c r="MH92" s="169" t="e">
        <f t="shared" si="187"/>
        <v>#N/A</v>
      </c>
      <c r="MI92" s="169" t="e">
        <f t="shared" si="187"/>
        <v>#N/A</v>
      </c>
      <c r="MJ92" s="169" t="e">
        <f t="shared" si="187"/>
        <v>#N/A</v>
      </c>
      <c r="MK92" s="169" t="e">
        <f t="shared" si="187"/>
        <v>#N/A</v>
      </c>
      <c r="ML92" s="169" t="e">
        <f t="shared" si="187"/>
        <v>#N/A</v>
      </c>
      <c r="MM92" s="169" t="e">
        <f t="shared" si="187"/>
        <v>#N/A</v>
      </c>
      <c r="MN92" s="169" t="e">
        <f t="shared" si="187"/>
        <v>#N/A</v>
      </c>
      <c r="MO92" s="169" t="e">
        <f t="shared" si="187"/>
        <v>#N/A</v>
      </c>
      <c r="MP92" s="169" t="e">
        <f t="shared" si="187"/>
        <v>#N/A</v>
      </c>
      <c r="MQ92" s="169" t="e">
        <f t="shared" si="187"/>
        <v>#N/A</v>
      </c>
      <c r="MR92" s="169" t="e">
        <f t="shared" si="187"/>
        <v>#N/A</v>
      </c>
      <c r="MS92" s="169" t="e">
        <f t="shared" si="187"/>
        <v>#N/A</v>
      </c>
      <c r="MT92" s="169" t="e">
        <f t="shared" si="187"/>
        <v>#N/A</v>
      </c>
      <c r="MU92" s="169" t="e">
        <f t="shared" si="187"/>
        <v>#N/A</v>
      </c>
      <c r="MV92" s="169" t="e">
        <f t="shared" si="195"/>
        <v>#N/A</v>
      </c>
      <c r="MW92" s="169" t="e">
        <f t="shared" si="195"/>
        <v>#N/A</v>
      </c>
      <c r="MX92" s="169" t="e">
        <f t="shared" si="195"/>
        <v>#N/A</v>
      </c>
      <c r="MY92" s="169" t="e">
        <f t="shared" si="195"/>
        <v>#N/A</v>
      </c>
      <c r="MZ92" s="169" t="e">
        <f t="shared" si="195"/>
        <v>#N/A</v>
      </c>
      <c r="NA92" s="169" t="e">
        <f t="shared" si="195"/>
        <v>#N/A</v>
      </c>
      <c r="NB92" s="169" t="e">
        <f t="shared" si="195"/>
        <v>#N/A</v>
      </c>
      <c r="NC92" s="169" t="e">
        <f t="shared" si="195"/>
        <v>#N/A</v>
      </c>
      <c r="ND92" s="169" t="e">
        <f t="shared" si="195"/>
        <v>#N/A</v>
      </c>
      <c r="NE92" s="169" t="e">
        <f t="shared" si="195"/>
        <v>#N/A</v>
      </c>
      <c r="NF92" s="169" t="e">
        <f t="shared" si="195"/>
        <v>#N/A</v>
      </c>
      <c r="NG92" s="169" t="e">
        <f t="shared" si="195"/>
        <v>#N/A</v>
      </c>
      <c r="NH92" s="169" t="e">
        <f t="shared" si="195"/>
        <v>#N/A</v>
      </c>
      <c r="NI92" s="169" t="e">
        <f t="shared" si="195"/>
        <v>#N/A</v>
      </c>
      <c r="NJ92" s="169" t="e">
        <f t="shared" si="195"/>
        <v>#N/A</v>
      </c>
      <c r="NK92" s="169" t="e">
        <f t="shared" si="195"/>
        <v>#N/A</v>
      </c>
      <c r="NL92" s="169" t="e">
        <f t="shared" si="188"/>
        <v>#N/A</v>
      </c>
      <c r="NM92" s="169" t="e">
        <f t="shared" si="188"/>
        <v>#N/A</v>
      </c>
      <c r="NN92" s="169" t="e">
        <f t="shared" si="188"/>
        <v>#N/A</v>
      </c>
      <c r="NO92" s="169" t="e">
        <f t="shared" si="188"/>
        <v>#N/A</v>
      </c>
      <c r="NP92" s="169" t="e">
        <f t="shared" si="188"/>
        <v>#N/A</v>
      </c>
      <c r="NQ92" s="169" t="e">
        <f t="shared" si="188"/>
        <v>#N/A</v>
      </c>
      <c r="NR92" s="169" t="e">
        <f t="shared" si="188"/>
        <v>#N/A</v>
      </c>
      <c r="NS92" s="169" t="e">
        <f t="shared" si="188"/>
        <v>#N/A</v>
      </c>
      <c r="NT92" s="169" t="e">
        <f t="shared" si="188"/>
        <v>#N/A</v>
      </c>
      <c r="NU92" s="169" t="e">
        <f t="shared" si="188"/>
        <v>#N/A</v>
      </c>
      <c r="NV92" s="169" t="e">
        <f t="shared" si="188"/>
        <v>#N/A</v>
      </c>
      <c r="NW92" s="169" t="e">
        <f t="shared" si="188"/>
        <v>#N/A</v>
      </c>
      <c r="NX92" s="169" t="e">
        <f t="shared" si="188"/>
        <v>#N/A</v>
      </c>
      <c r="NY92" s="169" t="e">
        <f t="shared" si="188"/>
        <v>#N/A</v>
      </c>
      <c r="NZ92" s="169" t="e">
        <f t="shared" si="188"/>
        <v>#N/A</v>
      </c>
      <c r="OA92" s="169" t="e">
        <f t="shared" si="196"/>
        <v>#N/A</v>
      </c>
      <c r="OB92" s="169" t="e">
        <f t="shared" si="196"/>
        <v>#N/A</v>
      </c>
      <c r="OC92" s="169" t="e">
        <f t="shared" si="197"/>
        <v>#N/A</v>
      </c>
      <c r="OD92" s="169" t="e">
        <f t="shared" si="197"/>
        <v>#N/A</v>
      </c>
      <c r="OE92" s="169" t="e">
        <f t="shared" si="197"/>
        <v>#N/A</v>
      </c>
      <c r="OF92" s="169" t="e">
        <f t="shared" si="197"/>
        <v>#N/A</v>
      </c>
      <c r="OG92" s="169" t="e">
        <f t="shared" si="197"/>
        <v>#N/A</v>
      </c>
      <c r="OH92" s="169" t="e">
        <f t="shared" si="197"/>
        <v>#N/A</v>
      </c>
      <c r="OI92" s="169" t="e">
        <f t="shared" si="197"/>
        <v>#N/A</v>
      </c>
      <c r="OJ92" s="169" t="e">
        <f t="shared" si="197"/>
        <v>#N/A</v>
      </c>
      <c r="OK92" s="169" t="e">
        <f t="shared" si="197"/>
        <v>#N/A</v>
      </c>
      <c r="OL92" s="169" t="e">
        <f t="shared" si="197"/>
        <v>#N/A</v>
      </c>
      <c r="OM92" s="169" t="e">
        <f t="shared" si="197"/>
        <v>#N/A</v>
      </c>
      <c r="ON92" s="169" t="e">
        <f t="shared" si="197"/>
        <v>#N/A</v>
      </c>
      <c r="OO92" s="169" t="e">
        <f t="shared" si="197"/>
        <v>#N/A</v>
      </c>
      <c r="OP92" s="169" t="e">
        <f t="shared" si="197"/>
        <v>#N/A</v>
      </c>
      <c r="OQ92" s="169" t="e">
        <f t="shared" si="197"/>
        <v>#N/A</v>
      </c>
      <c r="OR92" s="169" t="e">
        <f t="shared" si="189"/>
        <v>#N/A</v>
      </c>
      <c r="OS92" s="169" t="e">
        <f t="shared" si="189"/>
        <v>#N/A</v>
      </c>
      <c r="OT92" s="169" t="e">
        <f t="shared" si="189"/>
        <v>#N/A</v>
      </c>
      <c r="OU92" s="169" t="e">
        <f t="shared" si="189"/>
        <v>#N/A</v>
      </c>
      <c r="OV92" s="169" t="e">
        <f t="shared" si="189"/>
        <v>#N/A</v>
      </c>
      <c r="OW92" s="169" t="e">
        <f t="shared" si="189"/>
        <v>#N/A</v>
      </c>
      <c r="OX92" s="169" t="e">
        <f t="shared" si="189"/>
        <v>#N/A</v>
      </c>
      <c r="OY92" s="169" t="e">
        <f t="shared" si="189"/>
        <v>#N/A</v>
      </c>
      <c r="OZ92" s="169" t="e">
        <f t="shared" si="189"/>
        <v>#N/A</v>
      </c>
      <c r="PA92" s="169" t="e">
        <f t="shared" si="189"/>
        <v>#N/A</v>
      </c>
      <c r="PB92" s="169" t="e">
        <f t="shared" si="189"/>
        <v>#N/A</v>
      </c>
      <c r="PC92" s="169" t="e">
        <f t="shared" si="189"/>
        <v>#N/A</v>
      </c>
      <c r="PD92" s="169" t="e">
        <f t="shared" si="189"/>
        <v>#N/A</v>
      </c>
      <c r="PE92" s="169" t="e">
        <f t="shared" si="189"/>
        <v>#N/A</v>
      </c>
      <c r="PF92" s="169" t="e">
        <f t="shared" si="189"/>
        <v>#N/A</v>
      </c>
      <c r="PG92" s="169" t="e">
        <f t="shared" si="189"/>
        <v>#N/A</v>
      </c>
      <c r="PH92" s="169" t="e">
        <f t="shared" si="198"/>
        <v>#N/A</v>
      </c>
      <c r="PI92" s="169" t="e">
        <f t="shared" si="198"/>
        <v>#N/A</v>
      </c>
      <c r="PJ92" s="169" t="e">
        <f t="shared" si="198"/>
        <v>#N/A</v>
      </c>
      <c r="PK92" s="169" t="e">
        <f t="shared" si="198"/>
        <v>#N/A</v>
      </c>
      <c r="PL92" s="169" t="e">
        <f t="shared" si="198"/>
        <v>#N/A</v>
      </c>
      <c r="PM92" s="169" t="e">
        <f t="shared" si="198"/>
        <v>#N/A</v>
      </c>
      <c r="PN92" s="169" t="e">
        <f t="shared" si="198"/>
        <v>#N/A</v>
      </c>
      <c r="PO92" s="169" t="e">
        <f t="shared" si="198"/>
        <v>#N/A</v>
      </c>
    </row>
    <row r="93" spans="1:431" hidden="1" x14ac:dyDescent="0.75">
      <c r="A93" s="390"/>
      <c r="B93" s="396" t="str">
        <f>IF($R93="","",ROUND(_xlfn.NORM.INV(ABS(VLOOKUP($T$1,VLookups!$A$43:$B$44,2,FALSE)-B$2),$N93,$R93),0))</f>
        <v/>
      </c>
      <c r="C93" s="403" t="str">
        <f t="shared" si="161"/>
        <v/>
      </c>
      <c r="D93" s="404" t="str">
        <f t="shared" si="162"/>
        <v/>
      </c>
      <c r="E93" s="109"/>
      <c r="F93" s="117"/>
      <c r="G93" s="122" t="str">
        <f t="shared" si="163"/>
        <v/>
      </c>
      <c r="H93" s="95"/>
      <c r="I93" s="122" t="str">
        <f t="shared" si="164"/>
        <v/>
      </c>
      <c r="J93" s="117"/>
      <c r="K93" s="110"/>
      <c r="L93" s="124" t="str">
        <f t="shared" si="149"/>
        <v/>
      </c>
      <c r="M93" s="124" t="str">
        <f t="shared" si="150"/>
        <v/>
      </c>
      <c r="N93" s="73" t="str">
        <f t="shared" si="165"/>
        <v/>
      </c>
      <c r="O93" s="23"/>
      <c r="P93" s="57"/>
      <c r="Q93" s="280"/>
      <c r="R93" s="74" t="str">
        <f>IF(AND(G93&gt;0,H93&gt;0,I93&gt;0),IF(ISBLANK(Q93),IF(ISBLANK(O93),"",(I93-G93)*VLOOKUP(O93,VLookups!$A$4:$B$13,2,FALSE)),Q93),"")</f>
        <v/>
      </c>
      <c r="S93" s="75" t="str">
        <f t="shared" si="151"/>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6"/>
        <v/>
      </c>
      <c r="AD93" s="49" t="str">
        <f t="shared" si="208"/>
        <v/>
      </c>
      <c r="AE93" s="49" t="str">
        <f t="shared" si="208"/>
        <v/>
      </c>
      <c r="AF93" s="49" t="str">
        <f t="shared" si="208"/>
        <v/>
      </c>
      <c r="AG93" s="49" t="str">
        <f t="shared" si="208"/>
        <v/>
      </c>
      <c r="AH93" s="49" t="str">
        <f t="shared" si="208"/>
        <v/>
      </c>
      <c r="AI93" s="49" t="str">
        <f t="shared" si="208"/>
        <v/>
      </c>
      <c r="AJ93" s="49" t="str">
        <f t="shared" si="208"/>
        <v/>
      </c>
      <c r="AK93" s="49" t="str">
        <f t="shared" si="208"/>
        <v/>
      </c>
      <c r="AL93" s="49" t="str">
        <f t="shared" si="208"/>
        <v/>
      </c>
      <c r="AM93" s="49" t="str">
        <f t="shared" si="208"/>
        <v/>
      </c>
      <c r="AN93" s="49" t="str">
        <f t="shared" si="208"/>
        <v/>
      </c>
      <c r="AO93" s="49" t="str">
        <f t="shared" si="208"/>
        <v/>
      </c>
      <c r="AP93" s="49" t="str">
        <f t="shared" si="208"/>
        <v/>
      </c>
      <c r="AQ93" s="49" t="str">
        <f t="shared" si="208"/>
        <v/>
      </c>
      <c r="AR93" s="49" t="str">
        <f t="shared" si="208"/>
        <v/>
      </c>
      <c r="AS93" s="49" t="str">
        <f t="shared" si="208"/>
        <v/>
      </c>
      <c r="AT93" s="49" t="str">
        <f t="shared" si="203"/>
        <v/>
      </c>
      <c r="AU93" s="49" t="str">
        <f t="shared" si="203"/>
        <v/>
      </c>
      <c r="AV93" s="49" t="str">
        <f t="shared" si="203"/>
        <v/>
      </c>
      <c r="AW93" s="49" t="str">
        <f t="shared" si="203"/>
        <v/>
      </c>
      <c r="AX93" s="49" t="str">
        <f t="shared" si="203"/>
        <v/>
      </c>
      <c r="AY93" s="49" t="str">
        <f t="shared" si="203"/>
        <v/>
      </c>
      <c r="AZ93" s="49" t="str">
        <f t="shared" si="203"/>
        <v/>
      </c>
      <c r="BA93" s="49" t="str">
        <f t="shared" si="203"/>
        <v/>
      </c>
      <c r="BB93" s="49" t="str">
        <f t="shared" si="203"/>
        <v/>
      </c>
      <c r="BC93" s="49" t="str">
        <f t="shared" si="203"/>
        <v/>
      </c>
      <c r="BD93" s="49" t="str">
        <f t="shared" si="203"/>
        <v/>
      </c>
      <c r="BE93" s="49" t="str">
        <f t="shared" si="203"/>
        <v/>
      </c>
      <c r="BF93" s="49" t="str">
        <f t="shared" si="203"/>
        <v/>
      </c>
      <c r="BG93" s="49" t="str">
        <f t="shared" si="203"/>
        <v/>
      </c>
      <c r="BH93" s="49" t="str">
        <f t="shared" si="203"/>
        <v/>
      </c>
      <c r="BI93" s="49" t="str">
        <f t="shared" si="204"/>
        <v/>
      </c>
      <c r="BJ93" s="49" t="str">
        <f t="shared" si="204"/>
        <v/>
      </c>
      <c r="BK93" s="49" t="str">
        <f t="shared" si="204"/>
        <v/>
      </c>
      <c r="BL93" s="49" t="str">
        <f t="shared" si="204"/>
        <v/>
      </c>
      <c r="BM93" s="49" t="str">
        <f t="shared" si="204"/>
        <v/>
      </c>
      <c r="BN93" s="49" t="str">
        <f t="shared" si="204"/>
        <v/>
      </c>
      <c r="BO93" s="49" t="str">
        <f t="shared" si="204"/>
        <v/>
      </c>
      <c r="BP93" s="49" t="str">
        <f t="shared" si="204"/>
        <v/>
      </c>
      <c r="BQ93" s="49" t="str">
        <f t="shared" si="204"/>
        <v/>
      </c>
      <c r="BR93" s="49" t="str">
        <f t="shared" si="204"/>
        <v/>
      </c>
      <c r="BS93" s="49" t="str">
        <f t="shared" si="204"/>
        <v/>
      </c>
      <c r="BT93" s="49" t="str">
        <f t="shared" si="204"/>
        <v/>
      </c>
      <c r="BU93" s="49" t="str">
        <f t="shared" si="204"/>
        <v/>
      </c>
      <c r="BV93" s="49" t="str">
        <f t="shared" si="204"/>
        <v/>
      </c>
      <c r="BW93" s="49" t="str">
        <f t="shared" si="204"/>
        <v/>
      </c>
      <c r="BX93" s="49" t="str">
        <f t="shared" si="204"/>
        <v/>
      </c>
      <c r="BY93" s="49" t="str">
        <f t="shared" si="199"/>
        <v/>
      </c>
      <c r="BZ93" s="49" t="str">
        <f t="shared" si="199"/>
        <v/>
      </c>
      <c r="CA93" s="49" t="str">
        <f t="shared" si="199"/>
        <v/>
      </c>
      <c r="CB93" s="49" t="str">
        <f t="shared" si="199"/>
        <v/>
      </c>
      <c r="CC93" s="49" t="str">
        <f t="shared" si="199"/>
        <v/>
      </c>
      <c r="CD93" s="49" t="str">
        <f t="shared" si="199"/>
        <v/>
      </c>
      <c r="CE93" s="49" t="str">
        <f t="shared" si="199"/>
        <v/>
      </c>
      <c r="CF93" s="49" t="str">
        <f t="shared" si="199"/>
        <v/>
      </c>
      <c r="CG93" s="49" t="str">
        <f t="shared" si="199"/>
        <v/>
      </c>
      <c r="CH93" s="49" t="str">
        <f t="shared" si="199"/>
        <v/>
      </c>
      <c r="CI93" s="49" t="str">
        <f t="shared" si="199"/>
        <v/>
      </c>
      <c r="CJ93" s="49" t="str">
        <f t="shared" si="199"/>
        <v/>
      </c>
      <c r="CK93" s="49" t="str">
        <f t="shared" si="199"/>
        <v/>
      </c>
      <c r="CL93" s="49" t="str">
        <f t="shared" si="199"/>
        <v/>
      </c>
      <c r="CM93" s="49" t="str">
        <f t="shared" si="199"/>
        <v/>
      </c>
      <c r="CN93" s="49" t="str">
        <f t="shared" si="205"/>
        <v/>
      </c>
      <c r="CO93" s="49" t="str">
        <f t="shared" si="205"/>
        <v/>
      </c>
      <c r="CP93" s="49" t="str">
        <f t="shared" si="205"/>
        <v/>
      </c>
      <c r="CQ93" s="49" t="str">
        <f t="shared" si="205"/>
        <v/>
      </c>
      <c r="CR93" s="49" t="str">
        <f t="shared" si="205"/>
        <v/>
      </c>
      <c r="CS93" s="49" t="str">
        <f t="shared" si="205"/>
        <v/>
      </c>
      <c r="CT93" s="49" t="str">
        <f t="shared" si="205"/>
        <v/>
      </c>
      <c r="CU93" s="49" t="str">
        <f t="shared" si="205"/>
        <v/>
      </c>
      <c r="CV93" s="49" t="str">
        <f t="shared" si="205"/>
        <v/>
      </c>
      <c r="CW93" s="49" t="str">
        <f t="shared" si="205"/>
        <v/>
      </c>
      <c r="CX93" s="49" t="str">
        <f t="shared" si="205"/>
        <v/>
      </c>
      <c r="CY93" s="49" t="str">
        <f t="shared" si="205"/>
        <v/>
      </c>
      <c r="CZ93" s="49" t="str">
        <f t="shared" si="205"/>
        <v/>
      </c>
      <c r="DA93" s="49" t="str">
        <f t="shared" si="205"/>
        <v/>
      </c>
      <c r="DB93" s="49" t="str">
        <f t="shared" si="205"/>
        <v/>
      </c>
      <c r="DC93" s="49" t="str">
        <f t="shared" si="205"/>
        <v/>
      </c>
      <c r="DD93" s="49" t="str">
        <f t="shared" si="200"/>
        <v/>
      </c>
      <c r="DE93" s="49" t="str">
        <f t="shared" si="200"/>
        <v/>
      </c>
      <c r="DF93" s="49" t="str">
        <f t="shared" si="200"/>
        <v/>
      </c>
      <c r="DG93" s="49" t="str">
        <f t="shared" si="200"/>
        <v/>
      </c>
      <c r="DH93" s="49" t="str">
        <f t="shared" si="200"/>
        <v/>
      </c>
      <c r="DI93" s="49" t="str">
        <f t="shared" si="200"/>
        <v/>
      </c>
      <c r="DJ93" s="49" t="str">
        <f t="shared" si="200"/>
        <v/>
      </c>
      <c r="DK93" s="49" t="str">
        <f t="shared" si="200"/>
        <v/>
      </c>
      <c r="DL93" s="49" t="str">
        <f t="shared" si="200"/>
        <v/>
      </c>
      <c r="DM93" s="49" t="str">
        <f t="shared" si="200"/>
        <v/>
      </c>
      <c r="DN93" s="49" t="str">
        <f t="shared" si="200"/>
        <v/>
      </c>
      <c r="DO93" s="49" t="str">
        <f t="shared" si="200"/>
        <v/>
      </c>
      <c r="DP93" s="49" t="str">
        <f t="shared" si="200"/>
        <v/>
      </c>
      <c r="DQ93" s="49" t="str">
        <f t="shared" si="200"/>
        <v/>
      </c>
      <c r="DR93" s="49" t="str">
        <f t="shared" si="200"/>
        <v/>
      </c>
      <c r="DS93" s="49" t="str">
        <f t="shared" si="206"/>
        <v/>
      </c>
      <c r="DT93" s="49" t="str">
        <f t="shared" si="206"/>
        <v/>
      </c>
      <c r="DU93" s="49" t="str">
        <f t="shared" si="206"/>
        <v/>
      </c>
      <c r="DV93" s="49" t="str">
        <f t="shared" si="206"/>
        <v/>
      </c>
      <c r="DW93" s="49" t="str">
        <f t="shared" si="206"/>
        <v/>
      </c>
      <c r="DX93" s="49" t="str">
        <f t="shared" si="206"/>
        <v/>
      </c>
      <c r="DY93" s="49" t="str">
        <f t="shared" si="206"/>
        <v/>
      </c>
      <c r="DZ93" s="183" t="str">
        <f t="shared" si="167"/>
        <v/>
      </c>
      <c r="EA93" s="49" t="str">
        <f t="shared" si="201"/>
        <v/>
      </c>
      <c r="EB93" s="49" t="str">
        <f t="shared" si="201"/>
        <v/>
      </c>
      <c r="EC93" s="49" t="str">
        <f t="shared" si="201"/>
        <v/>
      </c>
      <c r="ED93" s="49" t="str">
        <f t="shared" si="201"/>
        <v/>
      </c>
      <c r="EE93" s="49" t="str">
        <f t="shared" si="201"/>
        <v/>
      </c>
      <c r="EF93" s="49" t="str">
        <f t="shared" si="201"/>
        <v/>
      </c>
      <c r="EG93" s="49" t="str">
        <f t="shared" si="201"/>
        <v/>
      </c>
      <c r="EH93" s="49" t="str">
        <f t="shared" si="201"/>
        <v/>
      </c>
      <c r="EI93" s="49" t="str">
        <f t="shared" si="201"/>
        <v/>
      </c>
      <c r="EJ93" s="49" t="str">
        <f t="shared" si="201"/>
        <v/>
      </c>
      <c r="EK93" s="49" t="str">
        <f t="shared" si="201"/>
        <v/>
      </c>
      <c r="EL93" s="49" t="str">
        <f t="shared" si="201"/>
        <v/>
      </c>
      <c r="EM93" s="49" t="str">
        <f t="shared" si="201"/>
        <v/>
      </c>
      <c r="EN93" s="49" t="str">
        <f t="shared" si="201"/>
        <v/>
      </c>
      <c r="EO93" s="49" t="str">
        <f t="shared" si="201"/>
        <v/>
      </c>
      <c r="EP93" s="49" t="str">
        <f t="shared" si="168"/>
        <v/>
      </c>
      <c r="EQ93" s="49" t="str">
        <f t="shared" si="168"/>
        <v/>
      </c>
      <c r="ER93" s="49" t="str">
        <f t="shared" si="168"/>
        <v/>
      </c>
      <c r="ES93" s="49" t="str">
        <f t="shared" si="168"/>
        <v/>
      </c>
      <c r="ET93" s="49" t="str">
        <f t="shared" si="168"/>
        <v/>
      </c>
      <c r="EU93" s="49" t="str">
        <f t="shared" si="168"/>
        <v/>
      </c>
      <c r="EV93" s="49" t="str">
        <f t="shared" si="168"/>
        <v/>
      </c>
      <c r="EW93" s="49" t="str">
        <f t="shared" si="168"/>
        <v/>
      </c>
      <c r="EX93" s="49" t="str">
        <f t="shared" si="168"/>
        <v/>
      </c>
      <c r="EY93" s="49" t="str">
        <f t="shared" si="168"/>
        <v/>
      </c>
      <c r="EZ93" s="49" t="str">
        <f t="shared" si="168"/>
        <v/>
      </c>
      <c r="FA93" s="49" t="str">
        <f t="shared" si="168"/>
        <v/>
      </c>
      <c r="FB93" s="49" t="str">
        <f t="shared" si="168"/>
        <v/>
      </c>
      <c r="FC93" s="49" t="str">
        <f t="shared" si="168"/>
        <v/>
      </c>
      <c r="FD93" s="49" t="str">
        <f t="shared" si="168"/>
        <v/>
      </c>
      <c r="FE93" s="49" t="str">
        <f t="shared" si="168"/>
        <v/>
      </c>
      <c r="FF93" s="49" t="str">
        <f t="shared" ref="FF93:FH103" si="211">IF(ISNONTEXT($AC93),FE93+$AC93,"")</f>
        <v/>
      </c>
      <c r="FG93" s="49" t="str">
        <f t="shared" si="211"/>
        <v/>
      </c>
      <c r="FH93" s="49" t="str">
        <f t="shared" si="211"/>
        <v/>
      </c>
      <c r="FI93" s="49" t="str">
        <f t="shared" si="209"/>
        <v/>
      </c>
      <c r="FJ93" s="49" t="str">
        <f t="shared" si="207"/>
        <v/>
      </c>
      <c r="FK93" s="49" t="str">
        <f t="shared" si="207"/>
        <v/>
      </c>
      <c r="FL93" s="49" t="str">
        <f t="shared" si="207"/>
        <v/>
      </c>
      <c r="FM93" s="49" t="str">
        <f t="shared" si="207"/>
        <v/>
      </c>
      <c r="FN93" s="49" t="str">
        <f t="shared" si="207"/>
        <v/>
      </c>
      <c r="FO93" s="49" t="str">
        <f t="shared" si="207"/>
        <v/>
      </c>
      <c r="FP93" s="49" t="str">
        <f t="shared" si="202"/>
        <v/>
      </c>
      <c r="FQ93" s="49" t="str">
        <f t="shared" si="202"/>
        <v/>
      </c>
      <c r="FR93" s="49" t="str">
        <f t="shared" si="202"/>
        <v/>
      </c>
      <c r="FS93" s="49" t="str">
        <f t="shared" si="202"/>
        <v/>
      </c>
      <c r="FT93" s="49" t="str">
        <f t="shared" si="202"/>
        <v/>
      </c>
      <c r="FU93" s="49" t="str">
        <f t="shared" si="178"/>
        <v/>
      </c>
      <c r="FV93" s="49" t="str">
        <f t="shared" si="178"/>
        <v/>
      </c>
      <c r="FW93" s="49" t="str">
        <f t="shared" si="178"/>
        <v/>
      </c>
      <c r="FX93" s="49" t="str">
        <f t="shared" si="178"/>
        <v/>
      </c>
      <c r="FY93" s="49" t="str">
        <f t="shared" si="178"/>
        <v/>
      </c>
      <c r="FZ93" s="49" t="str">
        <f t="shared" si="178"/>
        <v/>
      </c>
      <c r="GA93" s="49" t="str">
        <f t="shared" si="178"/>
        <v/>
      </c>
      <c r="GB93" s="49" t="str">
        <f t="shared" si="178"/>
        <v/>
      </c>
      <c r="GC93" s="49" t="str">
        <f t="shared" si="178"/>
        <v/>
      </c>
      <c r="GD93" s="49" t="str">
        <f t="shared" si="178"/>
        <v/>
      </c>
      <c r="GE93" s="49" t="str">
        <f t="shared" si="178"/>
        <v/>
      </c>
      <c r="GF93" s="49" t="str">
        <f t="shared" si="178"/>
        <v/>
      </c>
      <c r="GG93" s="49" t="str">
        <f t="shared" si="178"/>
        <v/>
      </c>
      <c r="GH93" s="49" t="str">
        <f t="shared" si="178"/>
        <v/>
      </c>
      <c r="GI93" s="49" t="str">
        <f t="shared" si="178"/>
        <v/>
      </c>
      <c r="GJ93" s="49" t="str">
        <f t="shared" si="178"/>
        <v/>
      </c>
      <c r="GK93" s="49" t="str">
        <f t="shared" si="210"/>
        <v/>
      </c>
      <c r="GL93" s="49" t="str">
        <f t="shared" si="190"/>
        <v/>
      </c>
      <c r="GM93" s="49" t="str">
        <f t="shared" si="190"/>
        <v/>
      </c>
      <c r="GN93" s="49" t="str">
        <f t="shared" si="182"/>
        <v/>
      </c>
      <c r="GO93" s="49" t="str">
        <f t="shared" si="182"/>
        <v/>
      </c>
      <c r="GP93" s="49" t="str">
        <f t="shared" si="182"/>
        <v/>
      </c>
      <c r="GQ93" s="49" t="str">
        <f t="shared" si="182"/>
        <v/>
      </c>
      <c r="GR93" s="49" t="str">
        <f t="shared" si="182"/>
        <v/>
      </c>
      <c r="GS93" s="49" t="str">
        <f t="shared" si="182"/>
        <v/>
      </c>
      <c r="GT93" s="49" t="str">
        <f t="shared" si="182"/>
        <v/>
      </c>
      <c r="GU93" s="49" t="str">
        <f t="shared" si="182"/>
        <v/>
      </c>
      <c r="GV93" s="49" t="str">
        <f t="shared" si="182"/>
        <v/>
      </c>
      <c r="GW93" s="49" t="str">
        <f t="shared" si="182"/>
        <v/>
      </c>
      <c r="GX93" s="49" t="str">
        <f t="shared" si="182"/>
        <v/>
      </c>
      <c r="GY93" s="49" t="str">
        <f t="shared" si="182"/>
        <v/>
      </c>
      <c r="GZ93" s="49" t="str">
        <f t="shared" si="182"/>
        <v/>
      </c>
      <c r="HA93" s="49" t="str">
        <f t="shared" si="182"/>
        <v/>
      </c>
      <c r="HB93" s="49" t="str">
        <f t="shared" si="182"/>
        <v/>
      </c>
      <c r="HC93" s="49" t="str">
        <f t="shared" si="182"/>
        <v/>
      </c>
      <c r="HD93" s="49" t="str">
        <f t="shared" si="183"/>
        <v/>
      </c>
      <c r="HE93" s="49" t="str">
        <f t="shared" si="183"/>
        <v/>
      </c>
      <c r="HF93" s="49" t="str">
        <f t="shared" si="183"/>
        <v/>
      </c>
      <c r="HG93" s="49" t="str">
        <f t="shared" si="183"/>
        <v/>
      </c>
      <c r="HH93" s="49" t="str">
        <f t="shared" si="183"/>
        <v/>
      </c>
      <c r="HI93" s="49" t="str">
        <f t="shared" si="141"/>
        <v/>
      </c>
      <c r="HJ93" s="49" t="str">
        <f t="shared" si="141"/>
        <v/>
      </c>
      <c r="HK93" s="49" t="str">
        <f t="shared" si="141"/>
        <v/>
      </c>
      <c r="HL93" s="49" t="str">
        <f t="shared" si="141"/>
        <v/>
      </c>
      <c r="HM93" s="49" t="str">
        <f t="shared" si="111"/>
        <v/>
      </c>
      <c r="HN93" s="49" t="str">
        <f t="shared" si="111"/>
        <v/>
      </c>
      <c r="HO93" s="49" t="str">
        <f t="shared" si="111"/>
        <v/>
      </c>
      <c r="HP93" s="49" t="str">
        <f t="shared" si="77"/>
        <v/>
      </c>
      <c r="HQ93" s="49" t="str">
        <f t="shared" si="77"/>
        <v/>
      </c>
      <c r="HR93" s="49" t="str">
        <f t="shared" si="77"/>
        <v/>
      </c>
      <c r="HS93" s="49" t="str">
        <f t="shared" si="77"/>
        <v/>
      </c>
      <c r="HT93" s="49" t="str">
        <f t="shared" si="77"/>
        <v/>
      </c>
      <c r="HU93" s="49" t="str">
        <f t="shared" si="77"/>
        <v/>
      </c>
      <c r="HV93" s="49" t="str">
        <f t="shared" si="142"/>
        <v/>
      </c>
      <c r="HW93" s="169" t="e">
        <f t="shared" si="181"/>
        <v>#N/A</v>
      </c>
      <c r="HX93" s="169" t="e">
        <f t="shared" si="181"/>
        <v>#N/A</v>
      </c>
      <c r="HY93" s="169" t="e">
        <f t="shared" si="181"/>
        <v>#N/A</v>
      </c>
      <c r="HZ93" s="169" t="e">
        <f t="shared" si="181"/>
        <v>#N/A</v>
      </c>
      <c r="IA93" s="169" t="e">
        <f t="shared" si="180"/>
        <v>#N/A</v>
      </c>
      <c r="IB93" s="169" t="e">
        <f t="shared" si="180"/>
        <v>#N/A</v>
      </c>
      <c r="IC93" s="169" t="e">
        <f t="shared" si="180"/>
        <v>#N/A</v>
      </c>
      <c r="ID93" s="169" t="e">
        <f t="shared" si="180"/>
        <v>#N/A</v>
      </c>
      <c r="IE93" s="169" t="e">
        <f t="shared" si="180"/>
        <v>#N/A</v>
      </c>
      <c r="IF93" s="169" t="e">
        <f t="shared" si="180"/>
        <v>#N/A</v>
      </c>
      <c r="IG93" s="169" t="e">
        <f t="shared" si="180"/>
        <v>#N/A</v>
      </c>
      <c r="IH93" s="169" t="e">
        <f t="shared" si="180"/>
        <v>#N/A</v>
      </c>
      <c r="II93" s="169" t="e">
        <f t="shared" si="180"/>
        <v>#N/A</v>
      </c>
      <c r="IJ93" s="169" t="e">
        <f t="shared" si="180"/>
        <v>#N/A</v>
      </c>
      <c r="IK93" s="169" t="e">
        <f t="shared" si="180"/>
        <v>#N/A</v>
      </c>
      <c r="IL93" s="169" t="e">
        <f t="shared" si="180"/>
        <v>#N/A</v>
      </c>
      <c r="IM93" s="169" t="e">
        <f t="shared" si="180"/>
        <v>#N/A</v>
      </c>
      <c r="IN93" s="169" t="e">
        <f t="shared" si="180"/>
        <v>#N/A</v>
      </c>
      <c r="IO93" s="169" t="e">
        <f t="shared" si="180"/>
        <v>#N/A</v>
      </c>
      <c r="IP93" s="169" t="e">
        <f t="shared" si="184"/>
        <v>#N/A</v>
      </c>
      <c r="IQ93" s="169" t="e">
        <f t="shared" si="184"/>
        <v>#N/A</v>
      </c>
      <c r="IR93" s="169" t="e">
        <f t="shared" si="184"/>
        <v>#N/A</v>
      </c>
      <c r="IS93" s="169" t="e">
        <f t="shared" si="184"/>
        <v>#N/A</v>
      </c>
      <c r="IT93" s="169" t="e">
        <f t="shared" si="184"/>
        <v>#N/A</v>
      </c>
      <c r="IU93" s="169" t="e">
        <f t="shared" si="184"/>
        <v>#N/A</v>
      </c>
      <c r="IV93" s="169" t="e">
        <f t="shared" si="184"/>
        <v>#N/A</v>
      </c>
      <c r="IW93" s="169" t="e">
        <f t="shared" si="184"/>
        <v>#N/A</v>
      </c>
      <c r="IX93" s="169" t="e">
        <f t="shared" si="184"/>
        <v>#N/A</v>
      </c>
      <c r="IY93" s="169" t="e">
        <f t="shared" si="184"/>
        <v>#N/A</v>
      </c>
      <c r="IZ93" s="169" t="e">
        <f t="shared" si="184"/>
        <v>#N/A</v>
      </c>
      <c r="JA93" s="169" t="e">
        <f t="shared" si="184"/>
        <v>#N/A</v>
      </c>
      <c r="JB93" s="169" t="e">
        <f t="shared" si="184"/>
        <v>#N/A</v>
      </c>
      <c r="JC93" s="169" t="e">
        <f t="shared" si="184"/>
        <v>#N/A</v>
      </c>
      <c r="JD93" s="169" t="e">
        <f t="shared" si="184"/>
        <v>#N/A</v>
      </c>
      <c r="JE93" s="169" t="e">
        <f t="shared" si="191"/>
        <v>#N/A</v>
      </c>
      <c r="JF93" s="169" t="e">
        <f t="shared" si="191"/>
        <v>#N/A</v>
      </c>
      <c r="JG93" s="169" t="e">
        <f t="shared" si="191"/>
        <v>#N/A</v>
      </c>
      <c r="JH93" s="169" t="e">
        <f t="shared" si="191"/>
        <v>#N/A</v>
      </c>
      <c r="JI93" s="169" t="e">
        <f t="shared" si="191"/>
        <v>#N/A</v>
      </c>
      <c r="JJ93" s="169" t="e">
        <f t="shared" si="191"/>
        <v>#N/A</v>
      </c>
      <c r="JK93" s="169" t="e">
        <f t="shared" si="191"/>
        <v>#N/A</v>
      </c>
      <c r="JL93" s="169" t="e">
        <f t="shared" si="191"/>
        <v>#N/A</v>
      </c>
      <c r="JM93" s="169" t="e">
        <f t="shared" si="191"/>
        <v>#N/A</v>
      </c>
      <c r="JN93" s="169" t="e">
        <f t="shared" si="191"/>
        <v>#N/A</v>
      </c>
      <c r="JO93" s="169" t="e">
        <f t="shared" si="191"/>
        <v>#N/A</v>
      </c>
      <c r="JP93" s="169" t="e">
        <f t="shared" si="191"/>
        <v>#N/A</v>
      </c>
      <c r="JQ93" s="169" t="e">
        <f t="shared" si="191"/>
        <v>#N/A</v>
      </c>
      <c r="JR93" s="169" t="e">
        <f t="shared" si="191"/>
        <v>#N/A</v>
      </c>
      <c r="JS93" s="169" t="e">
        <f t="shared" si="191"/>
        <v>#N/A</v>
      </c>
      <c r="JT93" s="169" t="e">
        <f t="shared" si="185"/>
        <v>#N/A</v>
      </c>
      <c r="JU93" s="169" t="e">
        <f t="shared" si="185"/>
        <v>#N/A</v>
      </c>
      <c r="JV93" s="169" t="e">
        <f t="shared" si="185"/>
        <v>#N/A</v>
      </c>
      <c r="JW93" s="169" t="e">
        <f t="shared" si="185"/>
        <v>#N/A</v>
      </c>
      <c r="JX93" s="169" t="e">
        <f t="shared" si="185"/>
        <v>#N/A</v>
      </c>
      <c r="JY93" s="169" t="e">
        <f t="shared" si="185"/>
        <v>#N/A</v>
      </c>
      <c r="JZ93" s="169" t="e">
        <f t="shared" si="185"/>
        <v>#N/A</v>
      </c>
      <c r="KA93" s="169" t="e">
        <f t="shared" si="185"/>
        <v>#N/A</v>
      </c>
      <c r="KB93" s="169" t="e">
        <f t="shared" si="185"/>
        <v>#N/A</v>
      </c>
      <c r="KC93" s="169" t="e">
        <f t="shared" si="185"/>
        <v>#N/A</v>
      </c>
      <c r="KD93" s="169" t="e">
        <f t="shared" si="185"/>
        <v>#N/A</v>
      </c>
      <c r="KE93" s="169" t="e">
        <f t="shared" si="185"/>
        <v>#N/A</v>
      </c>
      <c r="KF93" s="169" t="e">
        <f t="shared" si="185"/>
        <v>#N/A</v>
      </c>
      <c r="KG93" s="169" t="e">
        <f t="shared" si="185"/>
        <v>#N/A</v>
      </c>
      <c r="KH93" s="169" t="e">
        <f t="shared" si="185"/>
        <v>#N/A</v>
      </c>
      <c r="KI93" s="169" t="e">
        <f t="shared" si="185"/>
        <v>#N/A</v>
      </c>
      <c r="KJ93" s="169" t="e">
        <f t="shared" si="192"/>
        <v>#N/A</v>
      </c>
      <c r="KK93" s="169" t="e">
        <f t="shared" si="192"/>
        <v>#N/A</v>
      </c>
      <c r="KL93" s="169" t="e">
        <f t="shared" si="192"/>
        <v>#N/A</v>
      </c>
      <c r="KM93" s="169" t="e">
        <f t="shared" si="192"/>
        <v>#N/A</v>
      </c>
      <c r="KN93" s="169" t="e">
        <f t="shared" si="192"/>
        <v>#N/A</v>
      </c>
      <c r="KO93" s="169" t="e">
        <f t="shared" si="192"/>
        <v>#N/A</v>
      </c>
      <c r="KP93" s="169" t="e">
        <f t="shared" si="192"/>
        <v>#N/A</v>
      </c>
      <c r="KQ93" s="169" t="e">
        <f t="shared" si="192"/>
        <v>#N/A</v>
      </c>
      <c r="KR93" s="169" t="e">
        <f t="shared" si="192"/>
        <v>#N/A</v>
      </c>
      <c r="KS93" s="169" t="e">
        <f t="shared" si="192"/>
        <v>#N/A</v>
      </c>
      <c r="KT93" s="169" t="e">
        <f t="shared" si="192"/>
        <v>#N/A</v>
      </c>
      <c r="KU93" s="169" t="e">
        <f t="shared" si="192"/>
        <v>#N/A</v>
      </c>
      <c r="KV93" s="169" t="e">
        <f t="shared" si="192"/>
        <v>#N/A</v>
      </c>
      <c r="KW93" s="169" t="e">
        <f t="shared" si="192"/>
        <v>#N/A</v>
      </c>
      <c r="KX93" s="169" t="e">
        <f t="shared" si="192"/>
        <v>#N/A</v>
      </c>
      <c r="KY93" s="169" t="e">
        <f t="shared" si="192"/>
        <v>#N/A</v>
      </c>
      <c r="KZ93" s="169" t="e">
        <f t="shared" si="186"/>
        <v>#N/A</v>
      </c>
      <c r="LA93" s="169" t="e">
        <f t="shared" si="186"/>
        <v>#N/A</v>
      </c>
      <c r="LB93" s="169" t="e">
        <f t="shared" si="186"/>
        <v>#N/A</v>
      </c>
      <c r="LC93" s="169" t="e">
        <f t="shared" si="186"/>
        <v>#N/A</v>
      </c>
      <c r="LD93" s="169" t="e">
        <f t="shared" si="186"/>
        <v>#N/A</v>
      </c>
      <c r="LE93" s="169" t="e">
        <f t="shared" si="186"/>
        <v>#N/A</v>
      </c>
      <c r="LF93" s="169" t="e">
        <f t="shared" si="186"/>
        <v>#N/A</v>
      </c>
      <c r="LG93" s="169" t="e">
        <f t="shared" si="186"/>
        <v>#N/A</v>
      </c>
      <c r="LH93" s="169" t="e">
        <f t="shared" si="186"/>
        <v>#N/A</v>
      </c>
      <c r="LI93" s="169" t="e">
        <f t="shared" si="186"/>
        <v>#N/A</v>
      </c>
      <c r="LJ93" s="169" t="e">
        <f t="shared" si="186"/>
        <v>#N/A</v>
      </c>
      <c r="LK93" s="169" t="e">
        <f t="shared" si="186"/>
        <v>#N/A</v>
      </c>
      <c r="LL93" s="169" t="e">
        <f t="shared" si="186"/>
        <v>#N/A</v>
      </c>
      <c r="LM93" s="169" t="e">
        <f t="shared" si="186"/>
        <v>#N/A</v>
      </c>
      <c r="LN93" s="169" t="e">
        <f t="shared" si="186"/>
        <v>#N/A</v>
      </c>
      <c r="LO93" s="169" t="e">
        <f t="shared" si="193"/>
        <v>#N/A</v>
      </c>
      <c r="LP93" s="169" t="e">
        <f t="shared" si="193"/>
        <v>#N/A</v>
      </c>
      <c r="LQ93" s="169" t="e">
        <f t="shared" si="194"/>
        <v>#N/A</v>
      </c>
      <c r="LR93" s="169" t="e">
        <f t="shared" si="194"/>
        <v>#N/A</v>
      </c>
      <c r="LS93" s="169" t="e">
        <f t="shared" si="194"/>
        <v>#N/A</v>
      </c>
      <c r="LT93" s="169" t="e">
        <f t="shared" si="194"/>
        <v>#N/A</v>
      </c>
      <c r="LU93" s="169" t="e">
        <f t="shared" si="194"/>
        <v>#N/A</v>
      </c>
      <c r="LV93" s="169" t="e">
        <f t="shared" si="194"/>
        <v>#N/A</v>
      </c>
      <c r="LW93" s="169" t="e">
        <f t="shared" si="194"/>
        <v>#N/A</v>
      </c>
      <c r="LX93" s="169" t="e">
        <f t="shared" si="194"/>
        <v>#N/A</v>
      </c>
      <c r="LY93" s="169" t="e">
        <f t="shared" si="194"/>
        <v>#N/A</v>
      </c>
      <c r="LZ93" s="169" t="e">
        <f t="shared" si="194"/>
        <v>#N/A</v>
      </c>
      <c r="MA93" s="169" t="e">
        <f t="shared" si="194"/>
        <v>#N/A</v>
      </c>
      <c r="MB93" s="169" t="e">
        <f t="shared" si="194"/>
        <v>#N/A</v>
      </c>
      <c r="MC93" s="169" t="e">
        <f t="shared" si="194"/>
        <v>#N/A</v>
      </c>
      <c r="MD93" s="169" t="e">
        <f t="shared" si="194"/>
        <v>#N/A</v>
      </c>
      <c r="ME93" s="169" t="e">
        <f t="shared" si="194"/>
        <v>#N/A</v>
      </c>
      <c r="MF93" s="169" t="e">
        <f t="shared" si="187"/>
        <v>#N/A</v>
      </c>
      <c r="MG93" s="169" t="e">
        <f t="shared" si="187"/>
        <v>#N/A</v>
      </c>
      <c r="MH93" s="169" t="e">
        <f t="shared" si="187"/>
        <v>#N/A</v>
      </c>
      <c r="MI93" s="169" t="e">
        <f t="shared" si="187"/>
        <v>#N/A</v>
      </c>
      <c r="MJ93" s="169" t="e">
        <f t="shared" si="187"/>
        <v>#N/A</v>
      </c>
      <c r="MK93" s="169" t="e">
        <f t="shared" si="187"/>
        <v>#N/A</v>
      </c>
      <c r="ML93" s="169" t="e">
        <f t="shared" si="187"/>
        <v>#N/A</v>
      </c>
      <c r="MM93" s="169" t="e">
        <f t="shared" si="187"/>
        <v>#N/A</v>
      </c>
      <c r="MN93" s="169" t="e">
        <f t="shared" si="187"/>
        <v>#N/A</v>
      </c>
      <c r="MO93" s="169" t="e">
        <f t="shared" si="187"/>
        <v>#N/A</v>
      </c>
      <c r="MP93" s="169" t="e">
        <f t="shared" si="187"/>
        <v>#N/A</v>
      </c>
      <c r="MQ93" s="169" t="e">
        <f t="shared" si="187"/>
        <v>#N/A</v>
      </c>
      <c r="MR93" s="169" t="e">
        <f t="shared" si="187"/>
        <v>#N/A</v>
      </c>
      <c r="MS93" s="169" t="e">
        <f t="shared" si="187"/>
        <v>#N/A</v>
      </c>
      <c r="MT93" s="169" t="e">
        <f t="shared" si="187"/>
        <v>#N/A</v>
      </c>
      <c r="MU93" s="169" t="e">
        <f t="shared" si="187"/>
        <v>#N/A</v>
      </c>
      <c r="MV93" s="169" t="e">
        <f t="shared" si="195"/>
        <v>#N/A</v>
      </c>
      <c r="MW93" s="169" t="e">
        <f t="shared" si="195"/>
        <v>#N/A</v>
      </c>
      <c r="MX93" s="169" t="e">
        <f t="shared" si="195"/>
        <v>#N/A</v>
      </c>
      <c r="MY93" s="169" t="e">
        <f t="shared" si="195"/>
        <v>#N/A</v>
      </c>
      <c r="MZ93" s="169" t="e">
        <f t="shared" si="195"/>
        <v>#N/A</v>
      </c>
      <c r="NA93" s="169" t="e">
        <f t="shared" si="195"/>
        <v>#N/A</v>
      </c>
      <c r="NB93" s="169" t="e">
        <f t="shared" si="195"/>
        <v>#N/A</v>
      </c>
      <c r="NC93" s="169" t="e">
        <f t="shared" si="195"/>
        <v>#N/A</v>
      </c>
      <c r="ND93" s="169" t="e">
        <f t="shared" si="195"/>
        <v>#N/A</v>
      </c>
      <c r="NE93" s="169" t="e">
        <f t="shared" si="195"/>
        <v>#N/A</v>
      </c>
      <c r="NF93" s="169" t="e">
        <f t="shared" si="195"/>
        <v>#N/A</v>
      </c>
      <c r="NG93" s="169" t="e">
        <f t="shared" si="195"/>
        <v>#N/A</v>
      </c>
      <c r="NH93" s="169" t="e">
        <f t="shared" si="195"/>
        <v>#N/A</v>
      </c>
      <c r="NI93" s="169" t="e">
        <f t="shared" si="195"/>
        <v>#N/A</v>
      </c>
      <c r="NJ93" s="169" t="e">
        <f t="shared" si="195"/>
        <v>#N/A</v>
      </c>
      <c r="NK93" s="169" t="e">
        <f t="shared" si="195"/>
        <v>#N/A</v>
      </c>
      <c r="NL93" s="169" t="e">
        <f t="shared" si="188"/>
        <v>#N/A</v>
      </c>
      <c r="NM93" s="169" t="e">
        <f t="shared" si="188"/>
        <v>#N/A</v>
      </c>
      <c r="NN93" s="169" t="e">
        <f t="shared" si="188"/>
        <v>#N/A</v>
      </c>
      <c r="NO93" s="169" t="e">
        <f t="shared" si="188"/>
        <v>#N/A</v>
      </c>
      <c r="NP93" s="169" t="e">
        <f t="shared" si="188"/>
        <v>#N/A</v>
      </c>
      <c r="NQ93" s="169" t="e">
        <f t="shared" si="188"/>
        <v>#N/A</v>
      </c>
      <c r="NR93" s="169" t="e">
        <f t="shared" si="188"/>
        <v>#N/A</v>
      </c>
      <c r="NS93" s="169" t="e">
        <f t="shared" si="188"/>
        <v>#N/A</v>
      </c>
      <c r="NT93" s="169" t="e">
        <f t="shared" si="188"/>
        <v>#N/A</v>
      </c>
      <c r="NU93" s="169" t="e">
        <f t="shared" si="188"/>
        <v>#N/A</v>
      </c>
      <c r="NV93" s="169" t="e">
        <f t="shared" si="188"/>
        <v>#N/A</v>
      </c>
      <c r="NW93" s="169" t="e">
        <f t="shared" si="188"/>
        <v>#N/A</v>
      </c>
      <c r="NX93" s="169" t="e">
        <f t="shared" si="188"/>
        <v>#N/A</v>
      </c>
      <c r="NY93" s="169" t="e">
        <f t="shared" si="188"/>
        <v>#N/A</v>
      </c>
      <c r="NZ93" s="169" t="e">
        <f t="shared" si="188"/>
        <v>#N/A</v>
      </c>
      <c r="OA93" s="169" t="e">
        <f t="shared" si="196"/>
        <v>#N/A</v>
      </c>
      <c r="OB93" s="169" t="e">
        <f t="shared" si="196"/>
        <v>#N/A</v>
      </c>
      <c r="OC93" s="169" t="e">
        <f t="shared" si="197"/>
        <v>#N/A</v>
      </c>
      <c r="OD93" s="169" t="e">
        <f t="shared" si="197"/>
        <v>#N/A</v>
      </c>
      <c r="OE93" s="169" t="e">
        <f t="shared" si="197"/>
        <v>#N/A</v>
      </c>
      <c r="OF93" s="169" t="e">
        <f t="shared" si="197"/>
        <v>#N/A</v>
      </c>
      <c r="OG93" s="169" t="e">
        <f t="shared" si="197"/>
        <v>#N/A</v>
      </c>
      <c r="OH93" s="169" t="e">
        <f t="shared" si="197"/>
        <v>#N/A</v>
      </c>
      <c r="OI93" s="169" t="e">
        <f t="shared" si="197"/>
        <v>#N/A</v>
      </c>
      <c r="OJ93" s="169" t="e">
        <f t="shared" si="197"/>
        <v>#N/A</v>
      </c>
      <c r="OK93" s="169" t="e">
        <f t="shared" si="197"/>
        <v>#N/A</v>
      </c>
      <c r="OL93" s="169" t="e">
        <f t="shared" si="197"/>
        <v>#N/A</v>
      </c>
      <c r="OM93" s="169" t="e">
        <f t="shared" si="197"/>
        <v>#N/A</v>
      </c>
      <c r="ON93" s="169" t="e">
        <f t="shared" si="197"/>
        <v>#N/A</v>
      </c>
      <c r="OO93" s="169" t="e">
        <f t="shared" si="197"/>
        <v>#N/A</v>
      </c>
      <c r="OP93" s="169" t="e">
        <f t="shared" si="197"/>
        <v>#N/A</v>
      </c>
      <c r="OQ93" s="169" t="e">
        <f t="shared" si="197"/>
        <v>#N/A</v>
      </c>
      <c r="OR93" s="169" t="e">
        <f t="shared" si="189"/>
        <v>#N/A</v>
      </c>
      <c r="OS93" s="169" t="e">
        <f t="shared" si="189"/>
        <v>#N/A</v>
      </c>
      <c r="OT93" s="169" t="e">
        <f t="shared" si="189"/>
        <v>#N/A</v>
      </c>
      <c r="OU93" s="169" t="e">
        <f t="shared" si="189"/>
        <v>#N/A</v>
      </c>
      <c r="OV93" s="169" t="e">
        <f t="shared" si="189"/>
        <v>#N/A</v>
      </c>
      <c r="OW93" s="169" t="e">
        <f t="shared" si="189"/>
        <v>#N/A</v>
      </c>
      <c r="OX93" s="169" t="e">
        <f t="shared" si="189"/>
        <v>#N/A</v>
      </c>
      <c r="OY93" s="169" t="e">
        <f t="shared" si="189"/>
        <v>#N/A</v>
      </c>
      <c r="OZ93" s="169" t="e">
        <f t="shared" si="189"/>
        <v>#N/A</v>
      </c>
      <c r="PA93" s="169" t="e">
        <f t="shared" si="189"/>
        <v>#N/A</v>
      </c>
      <c r="PB93" s="169" t="e">
        <f t="shared" si="189"/>
        <v>#N/A</v>
      </c>
      <c r="PC93" s="169" t="e">
        <f t="shared" si="189"/>
        <v>#N/A</v>
      </c>
      <c r="PD93" s="169" t="e">
        <f t="shared" si="189"/>
        <v>#N/A</v>
      </c>
      <c r="PE93" s="169" t="e">
        <f t="shared" si="189"/>
        <v>#N/A</v>
      </c>
      <c r="PF93" s="169" t="e">
        <f t="shared" si="189"/>
        <v>#N/A</v>
      </c>
      <c r="PG93" s="169" t="e">
        <f t="shared" si="189"/>
        <v>#N/A</v>
      </c>
      <c r="PH93" s="169" t="e">
        <f t="shared" si="198"/>
        <v>#N/A</v>
      </c>
      <c r="PI93" s="169" t="e">
        <f t="shared" si="198"/>
        <v>#N/A</v>
      </c>
      <c r="PJ93" s="169" t="e">
        <f t="shared" si="198"/>
        <v>#N/A</v>
      </c>
      <c r="PK93" s="169" t="e">
        <f t="shared" si="198"/>
        <v>#N/A</v>
      </c>
      <c r="PL93" s="169" t="e">
        <f t="shared" si="198"/>
        <v>#N/A</v>
      </c>
      <c r="PM93" s="169" t="e">
        <f t="shared" si="198"/>
        <v>#N/A</v>
      </c>
      <c r="PN93" s="169" t="e">
        <f t="shared" si="198"/>
        <v>#N/A</v>
      </c>
      <c r="PO93" s="169" t="e">
        <f t="shared" si="198"/>
        <v>#N/A</v>
      </c>
    </row>
    <row r="94" spans="1:431" hidden="1" x14ac:dyDescent="0.75">
      <c r="A94" s="390"/>
      <c r="B94" s="396" t="str">
        <f>IF($R94="","",ROUND(_xlfn.NORM.INV(ABS(VLOOKUP($T$1,VLookups!$A$43:$B$44,2,FALSE)-B$2),$N94,$R94),0))</f>
        <v/>
      </c>
      <c r="C94" s="403" t="str">
        <f t="shared" si="161"/>
        <v/>
      </c>
      <c r="D94" s="404" t="str">
        <f t="shared" si="162"/>
        <v/>
      </c>
      <c r="E94" s="109"/>
      <c r="F94" s="117"/>
      <c r="G94" s="122" t="str">
        <f t="shared" si="163"/>
        <v/>
      </c>
      <c r="H94" s="95"/>
      <c r="I94" s="122" t="str">
        <f t="shared" si="164"/>
        <v/>
      </c>
      <c r="J94" s="117"/>
      <c r="K94" s="110"/>
      <c r="L94" s="124" t="str">
        <f t="shared" si="149"/>
        <v/>
      </c>
      <c r="M94" s="124" t="str">
        <f t="shared" si="150"/>
        <v/>
      </c>
      <c r="N94" s="73" t="str">
        <f t="shared" si="165"/>
        <v/>
      </c>
      <c r="O94" s="23"/>
      <c r="P94" s="57"/>
      <c r="Q94" s="280"/>
      <c r="R94" s="74" t="str">
        <f>IF(AND(G94&gt;0,H94&gt;0,I94&gt;0),IF(ISBLANK(Q94),IF(ISBLANK(O94),"",(I94-G94)*VLOOKUP(O94,VLookups!$A$4:$B$13,2,FALSE)),Q94),"")</f>
        <v/>
      </c>
      <c r="S94" s="75" t="str">
        <f t="shared" si="151"/>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6"/>
        <v/>
      </c>
      <c r="AD94" s="49" t="str">
        <f t="shared" si="208"/>
        <v/>
      </c>
      <c r="AE94" s="49" t="str">
        <f t="shared" si="208"/>
        <v/>
      </c>
      <c r="AF94" s="49" t="str">
        <f t="shared" si="208"/>
        <v/>
      </c>
      <c r="AG94" s="49" t="str">
        <f t="shared" si="208"/>
        <v/>
      </c>
      <c r="AH94" s="49" t="str">
        <f t="shared" si="208"/>
        <v/>
      </c>
      <c r="AI94" s="49" t="str">
        <f t="shared" si="208"/>
        <v/>
      </c>
      <c r="AJ94" s="49" t="str">
        <f t="shared" si="208"/>
        <v/>
      </c>
      <c r="AK94" s="49" t="str">
        <f t="shared" si="208"/>
        <v/>
      </c>
      <c r="AL94" s="49" t="str">
        <f t="shared" si="208"/>
        <v/>
      </c>
      <c r="AM94" s="49" t="str">
        <f t="shared" si="208"/>
        <v/>
      </c>
      <c r="AN94" s="49" t="str">
        <f t="shared" si="208"/>
        <v/>
      </c>
      <c r="AO94" s="49" t="str">
        <f t="shared" si="208"/>
        <v/>
      </c>
      <c r="AP94" s="49" t="str">
        <f t="shared" si="208"/>
        <v/>
      </c>
      <c r="AQ94" s="49" t="str">
        <f t="shared" si="208"/>
        <v/>
      </c>
      <c r="AR94" s="49" t="str">
        <f t="shared" si="208"/>
        <v/>
      </c>
      <c r="AS94" s="49" t="str">
        <f t="shared" si="208"/>
        <v/>
      </c>
      <c r="AT94" s="49" t="str">
        <f t="shared" si="203"/>
        <v/>
      </c>
      <c r="AU94" s="49" t="str">
        <f t="shared" si="203"/>
        <v/>
      </c>
      <c r="AV94" s="49" t="str">
        <f t="shared" si="203"/>
        <v/>
      </c>
      <c r="AW94" s="49" t="str">
        <f t="shared" si="203"/>
        <v/>
      </c>
      <c r="AX94" s="49" t="str">
        <f t="shared" si="203"/>
        <v/>
      </c>
      <c r="AY94" s="49" t="str">
        <f t="shared" si="203"/>
        <v/>
      </c>
      <c r="AZ94" s="49" t="str">
        <f t="shared" si="203"/>
        <v/>
      </c>
      <c r="BA94" s="49" t="str">
        <f t="shared" si="203"/>
        <v/>
      </c>
      <c r="BB94" s="49" t="str">
        <f t="shared" si="203"/>
        <v/>
      </c>
      <c r="BC94" s="49" t="str">
        <f t="shared" si="203"/>
        <v/>
      </c>
      <c r="BD94" s="49" t="str">
        <f t="shared" si="203"/>
        <v/>
      </c>
      <c r="BE94" s="49" t="str">
        <f t="shared" si="203"/>
        <v/>
      </c>
      <c r="BF94" s="49" t="str">
        <f t="shared" si="203"/>
        <v/>
      </c>
      <c r="BG94" s="49" t="str">
        <f t="shared" si="203"/>
        <v/>
      </c>
      <c r="BH94" s="49" t="str">
        <f t="shared" si="203"/>
        <v/>
      </c>
      <c r="BI94" s="49" t="str">
        <f t="shared" si="204"/>
        <v/>
      </c>
      <c r="BJ94" s="49" t="str">
        <f t="shared" si="204"/>
        <v/>
      </c>
      <c r="BK94" s="49" t="str">
        <f t="shared" si="204"/>
        <v/>
      </c>
      <c r="BL94" s="49" t="str">
        <f t="shared" si="204"/>
        <v/>
      </c>
      <c r="BM94" s="49" t="str">
        <f t="shared" si="204"/>
        <v/>
      </c>
      <c r="BN94" s="49" t="str">
        <f t="shared" si="204"/>
        <v/>
      </c>
      <c r="BO94" s="49" t="str">
        <f t="shared" si="204"/>
        <v/>
      </c>
      <c r="BP94" s="49" t="str">
        <f t="shared" si="204"/>
        <v/>
      </c>
      <c r="BQ94" s="49" t="str">
        <f t="shared" si="204"/>
        <v/>
      </c>
      <c r="BR94" s="49" t="str">
        <f t="shared" si="204"/>
        <v/>
      </c>
      <c r="BS94" s="49" t="str">
        <f t="shared" si="204"/>
        <v/>
      </c>
      <c r="BT94" s="49" t="str">
        <f t="shared" si="204"/>
        <v/>
      </c>
      <c r="BU94" s="49" t="str">
        <f t="shared" si="204"/>
        <v/>
      </c>
      <c r="BV94" s="49" t="str">
        <f t="shared" si="204"/>
        <v/>
      </c>
      <c r="BW94" s="49" t="str">
        <f t="shared" si="204"/>
        <v/>
      </c>
      <c r="BX94" s="49" t="str">
        <f t="shared" si="204"/>
        <v/>
      </c>
      <c r="BY94" s="49" t="str">
        <f t="shared" si="199"/>
        <v/>
      </c>
      <c r="BZ94" s="49" t="str">
        <f t="shared" si="199"/>
        <v/>
      </c>
      <c r="CA94" s="49" t="str">
        <f t="shared" si="199"/>
        <v/>
      </c>
      <c r="CB94" s="49" t="str">
        <f t="shared" si="199"/>
        <v/>
      </c>
      <c r="CC94" s="49" t="str">
        <f t="shared" si="199"/>
        <v/>
      </c>
      <c r="CD94" s="49" t="str">
        <f t="shared" si="199"/>
        <v/>
      </c>
      <c r="CE94" s="49" t="str">
        <f t="shared" si="199"/>
        <v/>
      </c>
      <c r="CF94" s="49" t="str">
        <f t="shared" si="199"/>
        <v/>
      </c>
      <c r="CG94" s="49" t="str">
        <f t="shared" si="199"/>
        <v/>
      </c>
      <c r="CH94" s="49" t="str">
        <f t="shared" si="199"/>
        <v/>
      </c>
      <c r="CI94" s="49" t="str">
        <f t="shared" si="199"/>
        <v/>
      </c>
      <c r="CJ94" s="49" t="str">
        <f t="shared" si="199"/>
        <v/>
      </c>
      <c r="CK94" s="49" t="str">
        <f t="shared" si="199"/>
        <v/>
      </c>
      <c r="CL94" s="49" t="str">
        <f t="shared" si="199"/>
        <v/>
      </c>
      <c r="CM94" s="49" t="str">
        <f t="shared" si="199"/>
        <v/>
      </c>
      <c r="CN94" s="49" t="str">
        <f t="shared" si="205"/>
        <v/>
      </c>
      <c r="CO94" s="49" t="str">
        <f t="shared" si="205"/>
        <v/>
      </c>
      <c r="CP94" s="49" t="str">
        <f t="shared" si="205"/>
        <v/>
      </c>
      <c r="CQ94" s="49" t="str">
        <f t="shared" si="205"/>
        <v/>
      </c>
      <c r="CR94" s="49" t="str">
        <f t="shared" si="205"/>
        <v/>
      </c>
      <c r="CS94" s="49" t="str">
        <f t="shared" si="205"/>
        <v/>
      </c>
      <c r="CT94" s="49" t="str">
        <f t="shared" si="205"/>
        <v/>
      </c>
      <c r="CU94" s="49" t="str">
        <f t="shared" si="205"/>
        <v/>
      </c>
      <c r="CV94" s="49" t="str">
        <f t="shared" si="205"/>
        <v/>
      </c>
      <c r="CW94" s="49" t="str">
        <f t="shared" si="205"/>
        <v/>
      </c>
      <c r="CX94" s="49" t="str">
        <f t="shared" si="205"/>
        <v/>
      </c>
      <c r="CY94" s="49" t="str">
        <f t="shared" si="205"/>
        <v/>
      </c>
      <c r="CZ94" s="49" t="str">
        <f t="shared" si="205"/>
        <v/>
      </c>
      <c r="DA94" s="49" t="str">
        <f t="shared" si="205"/>
        <v/>
      </c>
      <c r="DB94" s="49" t="str">
        <f t="shared" si="205"/>
        <v/>
      </c>
      <c r="DC94" s="49" t="str">
        <f t="shared" si="205"/>
        <v/>
      </c>
      <c r="DD94" s="49" t="str">
        <f t="shared" si="200"/>
        <v/>
      </c>
      <c r="DE94" s="49" t="str">
        <f t="shared" si="200"/>
        <v/>
      </c>
      <c r="DF94" s="49" t="str">
        <f t="shared" si="200"/>
        <v/>
      </c>
      <c r="DG94" s="49" t="str">
        <f t="shared" si="200"/>
        <v/>
      </c>
      <c r="DH94" s="49" t="str">
        <f t="shared" si="200"/>
        <v/>
      </c>
      <c r="DI94" s="49" t="str">
        <f t="shared" si="200"/>
        <v/>
      </c>
      <c r="DJ94" s="49" t="str">
        <f t="shared" si="200"/>
        <v/>
      </c>
      <c r="DK94" s="49" t="str">
        <f t="shared" si="200"/>
        <v/>
      </c>
      <c r="DL94" s="49" t="str">
        <f t="shared" si="200"/>
        <v/>
      </c>
      <c r="DM94" s="49" t="str">
        <f t="shared" si="200"/>
        <v/>
      </c>
      <c r="DN94" s="49" t="str">
        <f t="shared" si="200"/>
        <v/>
      </c>
      <c r="DO94" s="49" t="str">
        <f t="shared" si="200"/>
        <v/>
      </c>
      <c r="DP94" s="49" t="str">
        <f t="shared" si="200"/>
        <v/>
      </c>
      <c r="DQ94" s="49" t="str">
        <f t="shared" si="200"/>
        <v/>
      </c>
      <c r="DR94" s="49" t="str">
        <f t="shared" si="200"/>
        <v/>
      </c>
      <c r="DS94" s="49" t="str">
        <f t="shared" si="206"/>
        <v/>
      </c>
      <c r="DT94" s="49" t="str">
        <f t="shared" si="206"/>
        <v/>
      </c>
      <c r="DU94" s="49" t="str">
        <f t="shared" si="206"/>
        <v/>
      </c>
      <c r="DV94" s="49" t="str">
        <f t="shared" si="206"/>
        <v/>
      </c>
      <c r="DW94" s="49" t="str">
        <f t="shared" si="206"/>
        <v/>
      </c>
      <c r="DX94" s="49" t="str">
        <f t="shared" si="206"/>
        <v/>
      </c>
      <c r="DY94" s="49" t="str">
        <f t="shared" si="206"/>
        <v/>
      </c>
      <c r="DZ94" s="183" t="str">
        <f t="shared" si="167"/>
        <v/>
      </c>
      <c r="EA94" s="49" t="str">
        <f t="shared" si="201"/>
        <v/>
      </c>
      <c r="EB94" s="49" t="str">
        <f t="shared" si="201"/>
        <v/>
      </c>
      <c r="EC94" s="49" t="str">
        <f t="shared" si="201"/>
        <v/>
      </c>
      <c r="ED94" s="49" t="str">
        <f t="shared" si="201"/>
        <v/>
      </c>
      <c r="EE94" s="49" t="str">
        <f t="shared" si="201"/>
        <v/>
      </c>
      <c r="EF94" s="49" t="str">
        <f t="shared" si="201"/>
        <v/>
      </c>
      <c r="EG94" s="49" t="str">
        <f t="shared" si="201"/>
        <v/>
      </c>
      <c r="EH94" s="49" t="str">
        <f t="shared" si="201"/>
        <v/>
      </c>
      <c r="EI94" s="49" t="str">
        <f t="shared" si="201"/>
        <v/>
      </c>
      <c r="EJ94" s="49" t="str">
        <f t="shared" si="201"/>
        <v/>
      </c>
      <c r="EK94" s="49" t="str">
        <f t="shared" si="201"/>
        <v/>
      </c>
      <c r="EL94" s="49" t="str">
        <f t="shared" si="201"/>
        <v/>
      </c>
      <c r="EM94" s="49" t="str">
        <f t="shared" si="201"/>
        <v/>
      </c>
      <c r="EN94" s="49" t="str">
        <f t="shared" si="201"/>
        <v/>
      </c>
      <c r="EO94" s="49" t="str">
        <f t="shared" si="201"/>
        <v/>
      </c>
      <c r="EP94" s="49" t="str">
        <f t="shared" si="168"/>
        <v/>
      </c>
      <c r="EQ94" s="49" t="str">
        <f t="shared" si="168"/>
        <v/>
      </c>
      <c r="ER94" s="49" t="str">
        <f t="shared" si="168"/>
        <v/>
      </c>
      <c r="ES94" s="49" t="str">
        <f t="shared" si="168"/>
        <v/>
      </c>
      <c r="ET94" s="49" t="str">
        <f t="shared" si="168"/>
        <v/>
      </c>
      <c r="EU94" s="49" t="str">
        <f t="shared" si="168"/>
        <v/>
      </c>
      <c r="EV94" s="49" t="str">
        <f t="shared" si="168"/>
        <v/>
      </c>
      <c r="EW94" s="49" t="str">
        <f t="shared" si="168"/>
        <v/>
      </c>
      <c r="EX94" s="49" t="str">
        <f t="shared" si="168"/>
        <v/>
      </c>
      <c r="EY94" s="49" t="str">
        <f t="shared" si="168"/>
        <v/>
      </c>
      <c r="EZ94" s="49" t="str">
        <f t="shared" si="168"/>
        <v/>
      </c>
      <c r="FA94" s="49" t="str">
        <f t="shared" si="168"/>
        <v/>
      </c>
      <c r="FB94" s="49" t="str">
        <f t="shared" si="168"/>
        <v/>
      </c>
      <c r="FC94" s="49" t="str">
        <f t="shared" si="168"/>
        <v/>
      </c>
      <c r="FD94" s="49" t="str">
        <f t="shared" si="168"/>
        <v/>
      </c>
      <c r="FE94" s="49" t="str">
        <f t="shared" si="168"/>
        <v/>
      </c>
      <c r="FF94" s="49" t="str">
        <f t="shared" si="211"/>
        <v/>
      </c>
      <c r="FG94" s="49" t="str">
        <f t="shared" si="211"/>
        <v/>
      </c>
      <c r="FH94" s="49" t="str">
        <f t="shared" si="211"/>
        <v/>
      </c>
      <c r="FI94" s="49" t="str">
        <f t="shared" si="209"/>
        <v/>
      </c>
      <c r="FJ94" s="49" t="str">
        <f t="shared" si="207"/>
        <v/>
      </c>
      <c r="FK94" s="49" t="str">
        <f t="shared" si="207"/>
        <v/>
      </c>
      <c r="FL94" s="49" t="str">
        <f t="shared" si="207"/>
        <v/>
      </c>
      <c r="FM94" s="49" t="str">
        <f t="shared" si="207"/>
        <v/>
      </c>
      <c r="FN94" s="49" t="str">
        <f t="shared" si="207"/>
        <v/>
      </c>
      <c r="FO94" s="49" t="str">
        <f t="shared" si="207"/>
        <v/>
      </c>
      <c r="FP94" s="49" t="str">
        <f t="shared" si="202"/>
        <v/>
      </c>
      <c r="FQ94" s="49" t="str">
        <f t="shared" si="202"/>
        <v/>
      </c>
      <c r="FR94" s="49" t="str">
        <f t="shared" si="202"/>
        <v/>
      </c>
      <c r="FS94" s="49" t="str">
        <f t="shared" si="202"/>
        <v/>
      </c>
      <c r="FT94" s="49" t="str">
        <f t="shared" si="202"/>
        <v/>
      </c>
      <c r="FU94" s="49" t="str">
        <f t="shared" si="178"/>
        <v/>
      </c>
      <c r="FV94" s="49" t="str">
        <f t="shared" si="178"/>
        <v/>
      </c>
      <c r="FW94" s="49" t="str">
        <f t="shared" si="178"/>
        <v/>
      </c>
      <c r="FX94" s="49" t="str">
        <f t="shared" si="178"/>
        <v/>
      </c>
      <c r="FY94" s="49" t="str">
        <f t="shared" si="178"/>
        <v/>
      </c>
      <c r="FZ94" s="49" t="str">
        <f t="shared" si="178"/>
        <v/>
      </c>
      <c r="GA94" s="49" t="str">
        <f t="shared" si="178"/>
        <v/>
      </c>
      <c r="GB94" s="49" t="str">
        <f t="shared" si="178"/>
        <v/>
      </c>
      <c r="GC94" s="49" t="str">
        <f t="shared" si="178"/>
        <v/>
      </c>
      <c r="GD94" s="49" t="str">
        <f t="shared" si="178"/>
        <v/>
      </c>
      <c r="GE94" s="49" t="str">
        <f t="shared" si="178"/>
        <v/>
      </c>
      <c r="GF94" s="49" t="str">
        <f t="shared" si="178"/>
        <v/>
      </c>
      <c r="GG94" s="49" t="str">
        <f t="shared" si="178"/>
        <v/>
      </c>
      <c r="GH94" s="49" t="str">
        <f t="shared" si="178"/>
        <v/>
      </c>
      <c r="GI94" s="49" t="str">
        <f t="shared" si="178"/>
        <v/>
      </c>
      <c r="GJ94" s="49" t="str">
        <f t="shared" si="178"/>
        <v/>
      </c>
      <c r="GK94" s="49" t="str">
        <f t="shared" si="210"/>
        <v/>
      </c>
      <c r="GL94" s="49" t="str">
        <f t="shared" si="190"/>
        <v/>
      </c>
      <c r="GM94" s="49" t="str">
        <f t="shared" si="190"/>
        <v/>
      </c>
      <c r="GN94" s="49" t="str">
        <f t="shared" si="182"/>
        <v/>
      </c>
      <c r="GO94" s="49" t="str">
        <f t="shared" si="182"/>
        <v/>
      </c>
      <c r="GP94" s="49" t="str">
        <f t="shared" si="182"/>
        <v/>
      </c>
      <c r="GQ94" s="49" t="str">
        <f t="shared" si="182"/>
        <v/>
      </c>
      <c r="GR94" s="49" t="str">
        <f t="shared" si="182"/>
        <v/>
      </c>
      <c r="GS94" s="49" t="str">
        <f t="shared" si="182"/>
        <v/>
      </c>
      <c r="GT94" s="49" t="str">
        <f t="shared" si="182"/>
        <v/>
      </c>
      <c r="GU94" s="49" t="str">
        <f t="shared" si="182"/>
        <v/>
      </c>
      <c r="GV94" s="49" t="str">
        <f t="shared" si="182"/>
        <v/>
      </c>
      <c r="GW94" s="49" t="str">
        <f t="shared" si="182"/>
        <v/>
      </c>
      <c r="GX94" s="49" t="str">
        <f t="shared" si="182"/>
        <v/>
      </c>
      <c r="GY94" s="49" t="str">
        <f t="shared" si="182"/>
        <v/>
      </c>
      <c r="GZ94" s="49" t="str">
        <f t="shared" si="182"/>
        <v/>
      </c>
      <c r="HA94" s="49" t="str">
        <f t="shared" si="182"/>
        <v/>
      </c>
      <c r="HB94" s="49" t="str">
        <f t="shared" si="182"/>
        <v/>
      </c>
      <c r="HC94" s="49" t="str">
        <f t="shared" si="182"/>
        <v/>
      </c>
      <c r="HD94" s="49" t="str">
        <f t="shared" si="183"/>
        <v/>
      </c>
      <c r="HE94" s="49" t="str">
        <f t="shared" si="183"/>
        <v/>
      </c>
      <c r="HF94" s="49" t="str">
        <f t="shared" si="183"/>
        <v/>
      </c>
      <c r="HG94" s="49" t="str">
        <f t="shared" si="183"/>
        <v/>
      </c>
      <c r="HH94" s="49" t="str">
        <f t="shared" si="183"/>
        <v/>
      </c>
      <c r="HI94" s="49" t="str">
        <f t="shared" si="141"/>
        <v/>
      </c>
      <c r="HJ94" s="49" t="str">
        <f t="shared" si="141"/>
        <v/>
      </c>
      <c r="HK94" s="49" t="str">
        <f t="shared" si="141"/>
        <v/>
      </c>
      <c r="HL94" s="49" t="str">
        <f t="shared" si="141"/>
        <v/>
      </c>
      <c r="HM94" s="49" t="str">
        <f t="shared" si="111"/>
        <v/>
      </c>
      <c r="HN94" s="49" t="str">
        <f t="shared" si="111"/>
        <v/>
      </c>
      <c r="HO94" s="49" t="str">
        <f t="shared" si="111"/>
        <v/>
      </c>
      <c r="HP94" s="49" t="str">
        <f t="shared" si="77"/>
        <v/>
      </c>
      <c r="HQ94" s="49" t="str">
        <f t="shared" si="77"/>
        <v/>
      </c>
      <c r="HR94" s="49" t="str">
        <f t="shared" si="77"/>
        <v/>
      </c>
      <c r="HS94" s="49" t="str">
        <f t="shared" si="77"/>
        <v/>
      </c>
      <c r="HT94" s="49" t="str">
        <f t="shared" si="77"/>
        <v/>
      </c>
      <c r="HU94" s="49" t="str">
        <f t="shared" si="77"/>
        <v/>
      </c>
      <c r="HV94" s="49" t="str">
        <f t="shared" si="142"/>
        <v/>
      </c>
      <c r="HW94" s="169" t="e">
        <f t="shared" si="181"/>
        <v>#N/A</v>
      </c>
      <c r="HX94" s="169" t="e">
        <f t="shared" si="181"/>
        <v>#N/A</v>
      </c>
      <c r="HY94" s="169" t="e">
        <f t="shared" si="181"/>
        <v>#N/A</v>
      </c>
      <c r="HZ94" s="169" t="e">
        <f t="shared" si="181"/>
        <v>#N/A</v>
      </c>
      <c r="IA94" s="169" t="e">
        <f t="shared" si="180"/>
        <v>#N/A</v>
      </c>
      <c r="IB94" s="169" t="e">
        <f t="shared" si="180"/>
        <v>#N/A</v>
      </c>
      <c r="IC94" s="169" t="e">
        <f t="shared" si="180"/>
        <v>#N/A</v>
      </c>
      <c r="ID94" s="169" t="e">
        <f t="shared" si="180"/>
        <v>#N/A</v>
      </c>
      <c r="IE94" s="169" t="e">
        <f t="shared" si="180"/>
        <v>#N/A</v>
      </c>
      <c r="IF94" s="169" t="e">
        <f t="shared" si="180"/>
        <v>#N/A</v>
      </c>
      <c r="IG94" s="169" t="e">
        <f t="shared" si="180"/>
        <v>#N/A</v>
      </c>
      <c r="IH94" s="169" t="e">
        <f t="shared" si="180"/>
        <v>#N/A</v>
      </c>
      <c r="II94" s="169" t="e">
        <f t="shared" si="180"/>
        <v>#N/A</v>
      </c>
      <c r="IJ94" s="169" t="e">
        <f t="shared" si="180"/>
        <v>#N/A</v>
      </c>
      <c r="IK94" s="169" t="e">
        <f t="shared" si="180"/>
        <v>#N/A</v>
      </c>
      <c r="IL94" s="169" t="e">
        <f t="shared" si="180"/>
        <v>#N/A</v>
      </c>
      <c r="IM94" s="169" t="e">
        <f t="shared" si="180"/>
        <v>#N/A</v>
      </c>
      <c r="IN94" s="169" t="e">
        <f t="shared" si="180"/>
        <v>#N/A</v>
      </c>
      <c r="IO94" s="169" t="e">
        <f t="shared" si="180"/>
        <v>#N/A</v>
      </c>
      <c r="IP94" s="169" t="e">
        <f t="shared" si="184"/>
        <v>#N/A</v>
      </c>
      <c r="IQ94" s="169" t="e">
        <f t="shared" si="184"/>
        <v>#N/A</v>
      </c>
      <c r="IR94" s="169" t="e">
        <f t="shared" si="184"/>
        <v>#N/A</v>
      </c>
      <c r="IS94" s="169" t="e">
        <f t="shared" si="184"/>
        <v>#N/A</v>
      </c>
      <c r="IT94" s="169" t="e">
        <f t="shared" si="184"/>
        <v>#N/A</v>
      </c>
      <c r="IU94" s="169" t="e">
        <f t="shared" si="184"/>
        <v>#N/A</v>
      </c>
      <c r="IV94" s="169" t="e">
        <f t="shared" si="184"/>
        <v>#N/A</v>
      </c>
      <c r="IW94" s="169" t="e">
        <f t="shared" si="184"/>
        <v>#N/A</v>
      </c>
      <c r="IX94" s="169" t="e">
        <f t="shared" si="184"/>
        <v>#N/A</v>
      </c>
      <c r="IY94" s="169" t="e">
        <f t="shared" si="184"/>
        <v>#N/A</v>
      </c>
      <c r="IZ94" s="169" t="e">
        <f t="shared" si="184"/>
        <v>#N/A</v>
      </c>
      <c r="JA94" s="169" t="e">
        <f t="shared" si="184"/>
        <v>#N/A</v>
      </c>
      <c r="JB94" s="169" t="e">
        <f t="shared" si="184"/>
        <v>#N/A</v>
      </c>
      <c r="JC94" s="169" t="e">
        <f t="shared" si="184"/>
        <v>#N/A</v>
      </c>
      <c r="JD94" s="169" t="e">
        <f t="shared" si="184"/>
        <v>#N/A</v>
      </c>
      <c r="JE94" s="169" t="e">
        <f t="shared" si="191"/>
        <v>#N/A</v>
      </c>
      <c r="JF94" s="169" t="e">
        <f t="shared" si="191"/>
        <v>#N/A</v>
      </c>
      <c r="JG94" s="169" t="e">
        <f t="shared" si="191"/>
        <v>#N/A</v>
      </c>
      <c r="JH94" s="169" t="e">
        <f t="shared" si="191"/>
        <v>#N/A</v>
      </c>
      <c r="JI94" s="169" t="e">
        <f t="shared" si="191"/>
        <v>#N/A</v>
      </c>
      <c r="JJ94" s="169" t="e">
        <f t="shared" si="191"/>
        <v>#N/A</v>
      </c>
      <c r="JK94" s="169" t="e">
        <f t="shared" si="191"/>
        <v>#N/A</v>
      </c>
      <c r="JL94" s="169" t="e">
        <f t="shared" si="191"/>
        <v>#N/A</v>
      </c>
      <c r="JM94" s="169" t="e">
        <f t="shared" si="191"/>
        <v>#N/A</v>
      </c>
      <c r="JN94" s="169" t="e">
        <f t="shared" si="191"/>
        <v>#N/A</v>
      </c>
      <c r="JO94" s="169" t="e">
        <f t="shared" si="191"/>
        <v>#N/A</v>
      </c>
      <c r="JP94" s="169" t="e">
        <f t="shared" si="191"/>
        <v>#N/A</v>
      </c>
      <c r="JQ94" s="169" t="e">
        <f t="shared" si="191"/>
        <v>#N/A</v>
      </c>
      <c r="JR94" s="169" t="e">
        <f t="shared" si="191"/>
        <v>#N/A</v>
      </c>
      <c r="JS94" s="169" t="e">
        <f t="shared" si="191"/>
        <v>#N/A</v>
      </c>
      <c r="JT94" s="169" t="e">
        <f t="shared" si="185"/>
        <v>#N/A</v>
      </c>
      <c r="JU94" s="169" t="e">
        <f t="shared" si="185"/>
        <v>#N/A</v>
      </c>
      <c r="JV94" s="169" t="e">
        <f t="shared" si="185"/>
        <v>#N/A</v>
      </c>
      <c r="JW94" s="169" t="e">
        <f t="shared" si="185"/>
        <v>#N/A</v>
      </c>
      <c r="JX94" s="169" t="e">
        <f t="shared" si="185"/>
        <v>#N/A</v>
      </c>
      <c r="JY94" s="169" t="e">
        <f t="shared" si="185"/>
        <v>#N/A</v>
      </c>
      <c r="JZ94" s="169" t="e">
        <f t="shared" si="185"/>
        <v>#N/A</v>
      </c>
      <c r="KA94" s="169" t="e">
        <f t="shared" si="185"/>
        <v>#N/A</v>
      </c>
      <c r="KB94" s="169" t="e">
        <f t="shared" si="185"/>
        <v>#N/A</v>
      </c>
      <c r="KC94" s="169" t="e">
        <f t="shared" si="185"/>
        <v>#N/A</v>
      </c>
      <c r="KD94" s="169" t="e">
        <f t="shared" si="185"/>
        <v>#N/A</v>
      </c>
      <c r="KE94" s="169" t="e">
        <f t="shared" si="185"/>
        <v>#N/A</v>
      </c>
      <c r="KF94" s="169" t="e">
        <f t="shared" si="185"/>
        <v>#N/A</v>
      </c>
      <c r="KG94" s="169" t="e">
        <f t="shared" si="185"/>
        <v>#N/A</v>
      </c>
      <c r="KH94" s="169" t="e">
        <f t="shared" si="185"/>
        <v>#N/A</v>
      </c>
      <c r="KI94" s="169" t="e">
        <f t="shared" si="185"/>
        <v>#N/A</v>
      </c>
      <c r="KJ94" s="169" t="e">
        <f t="shared" si="192"/>
        <v>#N/A</v>
      </c>
      <c r="KK94" s="169" t="e">
        <f t="shared" si="192"/>
        <v>#N/A</v>
      </c>
      <c r="KL94" s="169" t="e">
        <f t="shared" si="192"/>
        <v>#N/A</v>
      </c>
      <c r="KM94" s="169" t="e">
        <f t="shared" si="192"/>
        <v>#N/A</v>
      </c>
      <c r="KN94" s="169" t="e">
        <f t="shared" si="192"/>
        <v>#N/A</v>
      </c>
      <c r="KO94" s="169" t="e">
        <f t="shared" si="192"/>
        <v>#N/A</v>
      </c>
      <c r="KP94" s="169" t="e">
        <f t="shared" si="192"/>
        <v>#N/A</v>
      </c>
      <c r="KQ94" s="169" t="e">
        <f t="shared" si="192"/>
        <v>#N/A</v>
      </c>
      <c r="KR94" s="169" t="e">
        <f t="shared" si="192"/>
        <v>#N/A</v>
      </c>
      <c r="KS94" s="169" t="e">
        <f t="shared" si="192"/>
        <v>#N/A</v>
      </c>
      <c r="KT94" s="169" t="e">
        <f t="shared" si="192"/>
        <v>#N/A</v>
      </c>
      <c r="KU94" s="169" t="e">
        <f t="shared" si="192"/>
        <v>#N/A</v>
      </c>
      <c r="KV94" s="169" t="e">
        <f t="shared" si="192"/>
        <v>#N/A</v>
      </c>
      <c r="KW94" s="169" t="e">
        <f t="shared" si="192"/>
        <v>#N/A</v>
      </c>
      <c r="KX94" s="169" t="e">
        <f t="shared" si="192"/>
        <v>#N/A</v>
      </c>
      <c r="KY94" s="169" t="e">
        <f t="shared" si="192"/>
        <v>#N/A</v>
      </c>
      <c r="KZ94" s="169" t="e">
        <f t="shared" si="186"/>
        <v>#N/A</v>
      </c>
      <c r="LA94" s="169" t="e">
        <f t="shared" si="186"/>
        <v>#N/A</v>
      </c>
      <c r="LB94" s="169" t="e">
        <f t="shared" si="186"/>
        <v>#N/A</v>
      </c>
      <c r="LC94" s="169" t="e">
        <f t="shared" si="186"/>
        <v>#N/A</v>
      </c>
      <c r="LD94" s="169" t="e">
        <f t="shared" si="186"/>
        <v>#N/A</v>
      </c>
      <c r="LE94" s="169" t="e">
        <f t="shared" si="186"/>
        <v>#N/A</v>
      </c>
      <c r="LF94" s="169" t="e">
        <f t="shared" si="186"/>
        <v>#N/A</v>
      </c>
      <c r="LG94" s="169" t="e">
        <f t="shared" si="186"/>
        <v>#N/A</v>
      </c>
      <c r="LH94" s="169" t="e">
        <f t="shared" si="186"/>
        <v>#N/A</v>
      </c>
      <c r="LI94" s="169" t="e">
        <f t="shared" si="186"/>
        <v>#N/A</v>
      </c>
      <c r="LJ94" s="169" t="e">
        <f t="shared" si="186"/>
        <v>#N/A</v>
      </c>
      <c r="LK94" s="169" t="e">
        <f t="shared" si="186"/>
        <v>#N/A</v>
      </c>
      <c r="LL94" s="169" t="e">
        <f t="shared" si="186"/>
        <v>#N/A</v>
      </c>
      <c r="LM94" s="169" t="e">
        <f t="shared" si="186"/>
        <v>#N/A</v>
      </c>
      <c r="LN94" s="169" t="e">
        <f t="shared" si="186"/>
        <v>#N/A</v>
      </c>
      <c r="LO94" s="169" t="e">
        <f t="shared" si="193"/>
        <v>#N/A</v>
      </c>
      <c r="LP94" s="169" t="e">
        <f t="shared" si="193"/>
        <v>#N/A</v>
      </c>
      <c r="LQ94" s="169" t="e">
        <f t="shared" si="194"/>
        <v>#N/A</v>
      </c>
      <c r="LR94" s="169" t="e">
        <f t="shared" si="194"/>
        <v>#N/A</v>
      </c>
      <c r="LS94" s="169" t="e">
        <f t="shared" si="194"/>
        <v>#N/A</v>
      </c>
      <c r="LT94" s="169" t="e">
        <f t="shared" si="194"/>
        <v>#N/A</v>
      </c>
      <c r="LU94" s="169" t="e">
        <f t="shared" si="194"/>
        <v>#N/A</v>
      </c>
      <c r="LV94" s="169" t="e">
        <f t="shared" si="194"/>
        <v>#N/A</v>
      </c>
      <c r="LW94" s="169" t="e">
        <f t="shared" si="194"/>
        <v>#N/A</v>
      </c>
      <c r="LX94" s="169" t="e">
        <f t="shared" si="194"/>
        <v>#N/A</v>
      </c>
      <c r="LY94" s="169" t="e">
        <f t="shared" si="194"/>
        <v>#N/A</v>
      </c>
      <c r="LZ94" s="169" t="e">
        <f t="shared" si="194"/>
        <v>#N/A</v>
      </c>
      <c r="MA94" s="169" t="e">
        <f t="shared" si="194"/>
        <v>#N/A</v>
      </c>
      <c r="MB94" s="169" t="e">
        <f t="shared" si="194"/>
        <v>#N/A</v>
      </c>
      <c r="MC94" s="169" t="e">
        <f t="shared" si="194"/>
        <v>#N/A</v>
      </c>
      <c r="MD94" s="169" t="e">
        <f t="shared" si="194"/>
        <v>#N/A</v>
      </c>
      <c r="ME94" s="169" t="e">
        <f t="shared" si="194"/>
        <v>#N/A</v>
      </c>
      <c r="MF94" s="169" t="e">
        <f t="shared" si="187"/>
        <v>#N/A</v>
      </c>
      <c r="MG94" s="169" t="e">
        <f t="shared" si="187"/>
        <v>#N/A</v>
      </c>
      <c r="MH94" s="169" t="e">
        <f t="shared" si="187"/>
        <v>#N/A</v>
      </c>
      <c r="MI94" s="169" t="e">
        <f t="shared" si="187"/>
        <v>#N/A</v>
      </c>
      <c r="MJ94" s="169" t="e">
        <f t="shared" si="187"/>
        <v>#N/A</v>
      </c>
      <c r="MK94" s="169" t="e">
        <f t="shared" si="187"/>
        <v>#N/A</v>
      </c>
      <c r="ML94" s="169" t="e">
        <f t="shared" si="187"/>
        <v>#N/A</v>
      </c>
      <c r="MM94" s="169" t="e">
        <f t="shared" si="187"/>
        <v>#N/A</v>
      </c>
      <c r="MN94" s="169" t="e">
        <f t="shared" si="187"/>
        <v>#N/A</v>
      </c>
      <c r="MO94" s="169" t="e">
        <f t="shared" si="187"/>
        <v>#N/A</v>
      </c>
      <c r="MP94" s="169" t="e">
        <f t="shared" si="187"/>
        <v>#N/A</v>
      </c>
      <c r="MQ94" s="169" t="e">
        <f t="shared" si="187"/>
        <v>#N/A</v>
      </c>
      <c r="MR94" s="169" t="e">
        <f t="shared" si="187"/>
        <v>#N/A</v>
      </c>
      <c r="MS94" s="169" t="e">
        <f t="shared" si="187"/>
        <v>#N/A</v>
      </c>
      <c r="MT94" s="169" t="e">
        <f t="shared" si="187"/>
        <v>#N/A</v>
      </c>
      <c r="MU94" s="169" t="e">
        <f t="shared" si="187"/>
        <v>#N/A</v>
      </c>
      <c r="MV94" s="169" t="e">
        <f t="shared" si="195"/>
        <v>#N/A</v>
      </c>
      <c r="MW94" s="169" t="e">
        <f t="shared" si="195"/>
        <v>#N/A</v>
      </c>
      <c r="MX94" s="169" t="e">
        <f t="shared" si="195"/>
        <v>#N/A</v>
      </c>
      <c r="MY94" s="169" t="e">
        <f t="shared" si="195"/>
        <v>#N/A</v>
      </c>
      <c r="MZ94" s="169" t="e">
        <f t="shared" si="195"/>
        <v>#N/A</v>
      </c>
      <c r="NA94" s="169" t="e">
        <f t="shared" si="195"/>
        <v>#N/A</v>
      </c>
      <c r="NB94" s="169" t="e">
        <f t="shared" si="195"/>
        <v>#N/A</v>
      </c>
      <c r="NC94" s="169" t="e">
        <f t="shared" si="195"/>
        <v>#N/A</v>
      </c>
      <c r="ND94" s="169" t="e">
        <f t="shared" si="195"/>
        <v>#N/A</v>
      </c>
      <c r="NE94" s="169" t="e">
        <f t="shared" si="195"/>
        <v>#N/A</v>
      </c>
      <c r="NF94" s="169" t="e">
        <f t="shared" si="195"/>
        <v>#N/A</v>
      </c>
      <c r="NG94" s="169" t="e">
        <f t="shared" si="195"/>
        <v>#N/A</v>
      </c>
      <c r="NH94" s="169" t="e">
        <f t="shared" si="195"/>
        <v>#N/A</v>
      </c>
      <c r="NI94" s="169" t="e">
        <f t="shared" si="195"/>
        <v>#N/A</v>
      </c>
      <c r="NJ94" s="169" t="e">
        <f t="shared" si="195"/>
        <v>#N/A</v>
      </c>
      <c r="NK94" s="169" t="e">
        <f t="shared" si="195"/>
        <v>#N/A</v>
      </c>
      <c r="NL94" s="169" t="e">
        <f t="shared" si="188"/>
        <v>#N/A</v>
      </c>
      <c r="NM94" s="169" t="e">
        <f t="shared" si="188"/>
        <v>#N/A</v>
      </c>
      <c r="NN94" s="169" t="e">
        <f t="shared" si="188"/>
        <v>#N/A</v>
      </c>
      <c r="NO94" s="169" t="e">
        <f t="shared" si="188"/>
        <v>#N/A</v>
      </c>
      <c r="NP94" s="169" t="e">
        <f t="shared" si="188"/>
        <v>#N/A</v>
      </c>
      <c r="NQ94" s="169" t="e">
        <f t="shared" si="188"/>
        <v>#N/A</v>
      </c>
      <c r="NR94" s="169" t="e">
        <f t="shared" si="188"/>
        <v>#N/A</v>
      </c>
      <c r="NS94" s="169" t="e">
        <f t="shared" si="188"/>
        <v>#N/A</v>
      </c>
      <c r="NT94" s="169" t="e">
        <f t="shared" si="188"/>
        <v>#N/A</v>
      </c>
      <c r="NU94" s="169" t="e">
        <f t="shared" si="188"/>
        <v>#N/A</v>
      </c>
      <c r="NV94" s="169" t="e">
        <f t="shared" si="188"/>
        <v>#N/A</v>
      </c>
      <c r="NW94" s="169" t="e">
        <f t="shared" si="188"/>
        <v>#N/A</v>
      </c>
      <c r="NX94" s="169" t="e">
        <f t="shared" si="188"/>
        <v>#N/A</v>
      </c>
      <c r="NY94" s="169" t="e">
        <f t="shared" si="188"/>
        <v>#N/A</v>
      </c>
      <c r="NZ94" s="169" t="e">
        <f t="shared" si="188"/>
        <v>#N/A</v>
      </c>
      <c r="OA94" s="169" t="e">
        <f t="shared" si="196"/>
        <v>#N/A</v>
      </c>
      <c r="OB94" s="169" t="e">
        <f t="shared" si="196"/>
        <v>#N/A</v>
      </c>
      <c r="OC94" s="169" t="e">
        <f t="shared" si="197"/>
        <v>#N/A</v>
      </c>
      <c r="OD94" s="169" t="e">
        <f t="shared" si="197"/>
        <v>#N/A</v>
      </c>
      <c r="OE94" s="169" t="e">
        <f t="shared" si="197"/>
        <v>#N/A</v>
      </c>
      <c r="OF94" s="169" t="e">
        <f t="shared" si="197"/>
        <v>#N/A</v>
      </c>
      <c r="OG94" s="169" t="e">
        <f t="shared" si="197"/>
        <v>#N/A</v>
      </c>
      <c r="OH94" s="169" t="e">
        <f t="shared" si="197"/>
        <v>#N/A</v>
      </c>
      <c r="OI94" s="169" t="e">
        <f t="shared" si="197"/>
        <v>#N/A</v>
      </c>
      <c r="OJ94" s="169" t="e">
        <f t="shared" si="197"/>
        <v>#N/A</v>
      </c>
      <c r="OK94" s="169" t="e">
        <f t="shared" si="197"/>
        <v>#N/A</v>
      </c>
      <c r="OL94" s="169" t="e">
        <f t="shared" si="197"/>
        <v>#N/A</v>
      </c>
      <c r="OM94" s="169" t="e">
        <f t="shared" si="197"/>
        <v>#N/A</v>
      </c>
      <c r="ON94" s="169" t="e">
        <f t="shared" si="197"/>
        <v>#N/A</v>
      </c>
      <c r="OO94" s="169" t="e">
        <f t="shared" si="197"/>
        <v>#N/A</v>
      </c>
      <c r="OP94" s="169" t="e">
        <f t="shared" si="197"/>
        <v>#N/A</v>
      </c>
      <c r="OQ94" s="169" t="e">
        <f t="shared" si="197"/>
        <v>#N/A</v>
      </c>
      <c r="OR94" s="169" t="e">
        <f t="shared" si="189"/>
        <v>#N/A</v>
      </c>
      <c r="OS94" s="169" t="e">
        <f t="shared" si="189"/>
        <v>#N/A</v>
      </c>
      <c r="OT94" s="169" t="e">
        <f t="shared" si="189"/>
        <v>#N/A</v>
      </c>
      <c r="OU94" s="169" t="e">
        <f t="shared" si="189"/>
        <v>#N/A</v>
      </c>
      <c r="OV94" s="169" t="e">
        <f t="shared" si="189"/>
        <v>#N/A</v>
      </c>
      <c r="OW94" s="169" t="e">
        <f t="shared" si="189"/>
        <v>#N/A</v>
      </c>
      <c r="OX94" s="169" t="e">
        <f t="shared" si="189"/>
        <v>#N/A</v>
      </c>
      <c r="OY94" s="169" t="e">
        <f t="shared" si="189"/>
        <v>#N/A</v>
      </c>
      <c r="OZ94" s="169" t="e">
        <f t="shared" si="189"/>
        <v>#N/A</v>
      </c>
      <c r="PA94" s="169" t="e">
        <f t="shared" si="189"/>
        <v>#N/A</v>
      </c>
      <c r="PB94" s="169" t="e">
        <f t="shared" si="189"/>
        <v>#N/A</v>
      </c>
      <c r="PC94" s="169" t="e">
        <f t="shared" si="189"/>
        <v>#N/A</v>
      </c>
      <c r="PD94" s="169" t="e">
        <f t="shared" si="189"/>
        <v>#N/A</v>
      </c>
      <c r="PE94" s="169" t="e">
        <f t="shared" si="189"/>
        <v>#N/A</v>
      </c>
      <c r="PF94" s="169" t="e">
        <f t="shared" si="189"/>
        <v>#N/A</v>
      </c>
      <c r="PG94" s="169" t="e">
        <f t="shared" si="189"/>
        <v>#N/A</v>
      </c>
      <c r="PH94" s="169" t="e">
        <f t="shared" si="198"/>
        <v>#N/A</v>
      </c>
      <c r="PI94" s="169" t="e">
        <f t="shared" si="198"/>
        <v>#N/A</v>
      </c>
      <c r="PJ94" s="169" t="e">
        <f t="shared" si="198"/>
        <v>#N/A</v>
      </c>
      <c r="PK94" s="169" t="e">
        <f t="shared" si="198"/>
        <v>#N/A</v>
      </c>
      <c r="PL94" s="169" t="e">
        <f t="shared" si="198"/>
        <v>#N/A</v>
      </c>
      <c r="PM94" s="169" t="e">
        <f t="shared" si="198"/>
        <v>#N/A</v>
      </c>
      <c r="PN94" s="169" t="e">
        <f t="shared" si="198"/>
        <v>#N/A</v>
      </c>
      <c r="PO94" s="169" t="e">
        <f t="shared" si="198"/>
        <v>#N/A</v>
      </c>
    </row>
    <row r="95" spans="1:431" hidden="1" x14ac:dyDescent="0.75">
      <c r="A95" s="390"/>
      <c r="B95" s="396" t="str">
        <f>IF($R95="","",ROUND(_xlfn.NORM.INV(ABS(VLOOKUP($T$1,VLookups!$A$43:$B$44,2,FALSE)-B$2),$N95,$R95),0))</f>
        <v/>
      </c>
      <c r="C95" s="403" t="str">
        <f t="shared" si="161"/>
        <v/>
      </c>
      <c r="D95" s="404" t="str">
        <f t="shared" si="162"/>
        <v/>
      </c>
      <c r="E95" s="109"/>
      <c r="F95" s="117"/>
      <c r="G95" s="122" t="str">
        <f t="shared" si="163"/>
        <v/>
      </c>
      <c r="H95" s="95"/>
      <c r="I95" s="122" t="str">
        <f t="shared" si="164"/>
        <v/>
      </c>
      <c r="J95" s="117"/>
      <c r="K95" s="110"/>
      <c r="L95" s="124" t="str">
        <f t="shared" si="149"/>
        <v/>
      </c>
      <c r="M95" s="124" t="str">
        <f t="shared" si="150"/>
        <v/>
      </c>
      <c r="N95" s="73" t="str">
        <f t="shared" si="165"/>
        <v/>
      </c>
      <c r="O95" s="23"/>
      <c r="P95" s="57"/>
      <c r="Q95" s="280"/>
      <c r="R95" s="74" t="str">
        <f>IF(AND(G95&gt;0,H95&gt;0,I95&gt;0),IF(ISBLANK(Q95),IF(ISBLANK(O95),"",(I95-G95)*VLOOKUP(O95,VLookups!$A$4:$B$13,2,FALSE)),Q95),"")</f>
        <v/>
      </c>
      <c r="S95" s="75" t="str">
        <f t="shared" si="151"/>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6"/>
        <v/>
      </c>
      <c r="AD95" s="49" t="str">
        <f t="shared" si="208"/>
        <v/>
      </c>
      <c r="AE95" s="49" t="str">
        <f t="shared" si="208"/>
        <v/>
      </c>
      <c r="AF95" s="49" t="str">
        <f t="shared" si="208"/>
        <v/>
      </c>
      <c r="AG95" s="49" t="str">
        <f t="shared" si="208"/>
        <v/>
      </c>
      <c r="AH95" s="49" t="str">
        <f t="shared" si="208"/>
        <v/>
      </c>
      <c r="AI95" s="49" t="str">
        <f t="shared" si="208"/>
        <v/>
      </c>
      <c r="AJ95" s="49" t="str">
        <f t="shared" si="208"/>
        <v/>
      </c>
      <c r="AK95" s="49" t="str">
        <f t="shared" si="208"/>
        <v/>
      </c>
      <c r="AL95" s="49" t="str">
        <f t="shared" si="208"/>
        <v/>
      </c>
      <c r="AM95" s="49" t="str">
        <f t="shared" si="208"/>
        <v/>
      </c>
      <c r="AN95" s="49" t="str">
        <f t="shared" si="208"/>
        <v/>
      </c>
      <c r="AO95" s="49" t="str">
        <f t="shared" si="208"/>
        <v/>
      </c>
      <c r="AP95" s="49" t="str">
        <f t="shared" si="208"/>
        <v/>
      </c>
      <c r="AQ95" s="49" t="str">
        <f t="shared" si="208"/>
        <v/>
      </c>
      <c r="AR95" s="49" t="str">
        <f t="shared" si="208"/>
        <v/>
      </c>
      <c r="AS95" s="49" t="str">
        <f t="shared" si="208"/>
        <v/>
      </c>
      <c r="AT95" s="49" t="str">
        <f t="shared" si="203"/>
        <v/>
      </c>
      <c r="AU95" s="49" t="str">
        <f t="shared" si="203"/>
        <v/>
      </c>
      <c r="AV95" s="49" t="str">
        <f t="shared" si="203"/>
        <v/>
      </c>
      <c r="AW95" s="49" t="str">
        <f t="shared" si="203"/>
        <v/>
      </c>
      <c r="AX95" s="49" t="str">
        <f t="shared" si="203"/>
        <v/>
      </c>
      <c r="AY95" s="49" t="str">
        <f t="shared" si="203"/>
        <v/>
      </c>
      <c r="AZ95" s="49" t="str">
        <f t="shared" si="203"/>
        <v/>
      </c>
      <c r="BA95" s="49" t="str">
        <f t="shared" si="203"/>
        <v/>
      </c>
      <c r="BB95" s="49" t="str">
        <f t="shared" si="203"/>
        <v/>
      </c>
      <c r="BC95" s="49" t="str">
        <f t="shared" si="203"/>
        <v/>
      </c>
      <c r="BD95" s="49" t="str">
        <f t="shared" si="203"/>
        <v/>
      </c>
      <c r="BE95" s="49" t="str">
        <f t="shared" si="203"/>
        <v/>
      </c>
      <c r="BF95" s="49" t="str">
        <f t="shared" si="203"/>
        <v/>
      </c>
      <c r="BG95" s="49" t="str">
        <f t="shared" si="203"/>
        <v/>
      </c>
      <c r="BH95" s="49" t="str">
        <f t="shared" si="203"/>
        <v/>
      </c>
      <c r="BI95" s="49" t="str">
        <f t="shared" si="204"/>
        <v/>
      </c>
      <c r="BJ95" s="49" t="str">
        <f t="shared" si="204"/>
        <v/>
      </c>
      <c r="BK95" s="49" t="str">
        <f t="shared" si="204"/>
        <v/>
      </c>
      <c r="BL95" s="49" t="str">
        <f t="shared" si="204"/>
        <v/>
      </c>
      <c r="BM95" s="49" t="str">
        <f t="shared" si="204"/>
        <v/>
      </c>
      <c r="BN95" s="49" t="str">
        <f t="shared" si="204"/>
        <v/>
      </c>
      <c r="BO95" s="49" t="str">
        <f t="shared" si="204"/>
        <v/>
      </c>
      <c r="BP95" s="49" t="str">
        <f t="shared" si="204"/>
        <v/>
      </c>
      <c r="BQ95" s="49" t="str">
        <f t="shared" si="204"/>
        <v/>
      </c>
      <c r="BR95" s="49" t="str">
        <f t="shared" si="204"/>
        <v/>
      </c>
      <c r="BS95" s="49" t="str">
        <f t="shared" si="204"/>
        <v/>
      </c>
      <c r="BT95" s="49" t="str">
        <f t="shared" si="204"/>
        <v/>
      </c>
      <c r="BU95" s="49" t="str">
        <f t="shared" si="204"/>
        <v/>
      </c>
      <c r="BV95" s="49" t="str">
        <f t="shared" si="204"/>
        <v/>
      </c>
      <c r="BW95" s="49" t="str">
        <f t="shared" si="204"/>
        <v/>
      </c>
      <c r="BX95" s="49" t="str">
        <f t="shared" si="204"/>
        <v/>
      </c>
      <c r="BY95" s="49" t="str">
        <f t="shared" si="199"/>
        <v/>
      </c>
      <c r="BZ95" s="49" t="str">
        <f t="shared" si="199"/>
        <v/>
      </c>
      <c r="CA95" s="49" t="str">
        <f t="shared" si="199"/>
        <v/>
      </c>
      <c r="CB95" s="49" t="str">
        <f t="shared" si="199"/>
        <v/>
      </c>
      <c r="CC95" s="49" t="str">
        <f t="shared" si="199"/>
        <v/>
      </c>
      <c r="CD95" s="49" t="str">
        <f t="shared" si="199"/>
        <v/>
      </c>
      <c r="CE95" s="49" t="str">
        <f t="shared" si="199"/>
        <v/>
      </c>
      <c r="CF95" s="49" t="str">
        <f t="shared" si="199"/>
        <v/>
      </c>
      <c r="CG95" s="49" t="str">
        <f t="shared" si="199"/>
        <v/>
      </c>
      <c r="CH95" s="49" t="str">
        <f t="shared" si="199"/>
        <v/>
      </c>
      <c r="CI95" s="49" t="str">
        <f t="shared" si="199"/>
        <v/>
      </c>
      <c r="CJ95" s="49" t="str">
        <f t="shared" si="199"/>
        <v/>
      </c>
      <c r="CK95" s="49" t="str">
        <f t="shared" si="199"/>
        <v/>
      </c>
      <c r="CL95" s="49" t="str">
        <f t="shared" si="199"/>
        <v/>
      </c>
      <c r="CM95" s="49" t="str">
        <f t="shared" si="199"/>
        <v/>
      </c>
      <c r="CN95" s="49" t="str">
        <f t="shared" si="205"/>
        <v/>
      </c>
      <c r="CO95" s="49" t="str">
        <f t="shared" si="205"/>
        <v/>
      </c>
      <c r="CP95" s="49" t="str">
        <f t="shared" si="205"/>
        <v/>
      </c>
      <c r="CQ95" s="49" t="str">
        <f t="shared" si="205"/>
        <v/>
      </c>
      <c r="CR95" s="49" t="str">
        <f t="shared" si="205"/>
        <v/>
      </c>
      <c r="CS95" s="49" t="str">
        <f t="shared" si="205"/>
        <v/>
      </c>
      <c r="CT95" s="49" t="str">
        <f t="shared" si="205"/>
        <v/>
      </c>
      <c r="CU95" s="49" t="str">
        <f t="shared" si="205"/>
        <v/>
      </c>
      <c r="CV95" s="49" t="str">
        <f t="shared" si="205"/>
        <v/>
      </c>
      <c r="CW95" s="49" t="str">
        <f t="shared" si="205"/>
        <v/>
      </c>
      <c r="CX95" s="49" t="str">
        <f t="shared" si="205"/>
        <v/>
      </c>
      <c r="CY95" s="49" t="str">
        <f t="shared" si="205"/>
        <v/>
      </c>
      <c r="CZ95" s="49" t="str">
        <f t="shared" si="205"/>
        <v/>
      </c>
      <c r="DA95" s="49" t="str">
        <f t="shared" si="205"/>
        <v/>
      </c>
      <c r="DB95" s="49" t="str">
        <f t="shared" si="205"/>
        <v/>
      </c>
      <c r="DC95" s="49" t="str">
        <f t="shared" si="205"/>
        <v/>
      </c>
      <c r="DD95" s="49" t="str">
        <f t="shared" si="200"/>
        <v/>
      </c>
      <c r="DE95" s="49" t="str">
        <f t="shared" si="200"/>
        <v/>
      </c>
      <c r="DF95" s="49" t="str">
        <f t="shared" si="200"/>
        <v/>
      </c>
      <c r="DG95" s="49" t="str">
        <f t="shared" si="200"/>
        <v/>
      </c>
      <c r="DH95" s="49" t="str">
        <f t="shared" si="200"/>
        <v/>
      </c>
      <c r="DI95" s="49" t="str">
        <f t="shared" si="200"/>
        <v/>
      </c>
      <c r="DJ95" s="49" t="str">
        <f t="shared" si="200"/>
        <v/>
      </c>
      <c r="DK95" s="49" t="str">
        <f t="shared" si="200"/>
        <v/>
      </c>
      <c r="DL95" s="49" t="str">
        <f t="shared" si="200"/>
        <v/>
      </c>
      <c r="DM95" s="49" t="str">
        <f t="shared" si="200"/>
        <v/>
      </c>
      <c r="DN95" s="49" t="str">
        <f t="shared" si="200"/>
        <v/>
      </c>
      <c r="DO95" s="49" t="str">
        <f t="shared" si="200"/>
        <v/>
      </c>
      <c r="DP95" s="49" t="str">
        <f t="shared" si="200"/>
        <v/>
      </c>
      <c r="DQ95" s="49" t="str">
        <f t="shared" si="200"/>
        <v/>
      </c>
      <c r="DR95" s="49" t="str">
        <f t="shared" si="200"/>
        <v/>
      </c>
      <c r="DS95" s="49" t="str">
        <f t="shared" si="206"/>
        <v/>
      </c>
      <c r="DT95" s="49" t="str">
        <f t="shared" si="206"/>
        <v/>
      </c>
      <c r="DU95" s="49" t="str">
        <f t="shared" si="206"/>
        <v/>
      </c>
      <c r="DV95" s="49" t="str">
        <f t="shared" si="206"/>
        <v/>
      </c>
      <c r="DW95" s="49" t="str">
        <f t="shared" si="206"/>
        <v/>
      </c>
      <c r="DX95" s="49" t="str">
        <f t="shared" si="206"/>
        <v/>
      </c>
      <c r="DY95" s="49" t="str">
        <f t="shared" si="206"/>
        <v/>
      </c>
      <c r="DZ95" s="183" t="str">
        <f t="shared" si="167"/>
        <v/>
      </c>
      <c r="EA95" s="49" t="str">
        <f t="shared" si="201"/>
        <v/>
      </c>
      <c r="EB95" s="49" t="str">
        <f t="shared" si="201"/>
        <v/>
      </c>
      <c r="EC95" s="49" t="str">
        <f t="shared" si="201"/>
        <v/>
      </c>
      <c r="ED95" s="49" t="str">
        <f t="shared" si="201"/>
        <v/>
      </c>
      <c r="EE95" s="49" t="str">
        <f t="shared" si="201"/>
        <v/>
      </c>
      <c r="EF95" s="49" t="str">
        <f t="shared" si="201"/>
        <v/>
      </c>
      <c r="EG95" s="49" t="str">
        <f t="shared" si="201"/>
        <v/>
      </c>
      <c r="EH95" s="49" t="str">
        <f t="shared" si="201"/>
        <v/>
      </c>
      <c r="EI95" s="49" t="str">
        <f t="shared" si="201"/>
        <v/>
      </c>
      <c r="EJ95" s="49" t="str">
        <f t="shared" si="201"/>
        <v/>
      </c>
      <c r="EK95" s="49" t="str">
        <f t="shared" si="201"/>
        <v/>
      </c>
      <c r="EL95" s="49" t="str">
        <f t="shared" si="201"/>
        <v/>
      </c>
      <c r="EM95" s="49" t="str">
        <f t="shared" si="201"/>
        <v/>
      </c>
      <c r="EN95" s="49" t="str">
        <f t="shared" si="201"/>
        <v/>
      </c>
      <c r="EO95" s="49" t="str">
        <f t="shared" si="201"/>
        <v/>
      </c>
      <c r="EP95" s="49" t="str">
        <f t="shared" si="168"/>
        <v/>
      </c>
      <c r="EQ95" s="49" t="str">
        <f t="shared" si="168"/>
        <v/>
      </c>
      <c r="ER95" s="49" t="str">
        <f t="shared" si="168"/>
        <v/>
      </c>
      <c r="ES95" s="49" t="str">
        <f t="shared" si="168"/>
        <v/>
      </c>
      <c r="ET95" s="49" t="str">
        <f t="shared" si="168"/>
        <v/>
      </c>
      <c r="EU95" s="49" t="str">
        <f t="shared" si="168"/>
        <v/>
      </c>
      <c r="EV95" s="49" t="str">
        <f t="shared" si="168"/>
        <v/>
      </c>
      <c r="EW95" s="49" t="str">
        <f t="shared" si="168"/>
        <v/>
      </c>
      <c r="EX95" s="49" t="str">
        <f t="shared" si="168"/>
        <v/>
      </c>
      <c r="EY95" s="49" t="str">
        <f t="shared" si="168"/>
        <v/>
      </c>
      <c r="EZ95" s="49" t="str">
        <f t="shared" si="168"/>
        <v/>
      </c>
      <c r="FA95" s="49" t="str">
        <f t="shared" si="168"/>
        <v/>
      </c>
      <c r="FB95" s="49" t="str">
        <f t="shared" si="168"/>
        <v/>
      </c>
      <c r="FC95" s="49" t="str">
        <f t="shared" si="168"/>
        <v/>
      </c>
      <c r="FD95" s="49" t="str">
        <f t="shared" si="168"/>
        <v/>
      </c>
      <c r="FE95" s="49" t="str">
        <f t="shared" si="168"/>
        <v/>
      </c>
      <c r="FF95" s="49" t="str">
        <f t="shared" si="211"/>
        <v/>
      </c>
      <c r="FG95" s="49" t="str">
        <f t="shared" si="211"/>
        <v/>
      </c>
      <c r="FH95" s="49" t="str">
        <f t="shared" si="211"/>
        <v/>
      </c>
      <c r="FI95" s="49" t="str">
        <f t="shared" si="209"/>
        <v/>
      </c>
      <c r="FJ95" s="49" t="str">
        <f t="shared" si="207"/>
        <v/>
      </c>
      <c r="FK95" s="49" t="str">
        <f t="shared" si="207"/>
        <v/>
      </c>
      <c r="FL95" s="49" t="str">
        <f t="shared" si="207"/>
        <v/>
      </c>
      <c r="FM95" s="49" t="str">
        <f t="shared" si="207"/>
        <v/>
      </c>
      <c r="FN95" s="49" t="str">
        <f t="shared" si="207"/>
        <v/>
      </c>
      <c r="FO95" s="49" t="str">
        <f t="shared" si="207"/>
        <v/>
      </c>
      <c r="FP95" s="49" t="str">
        <f t="shared" si="202"/>
        <v/>
      </c>
      <c r="FQ95" s="49" t="str">
        <f t="shared" si="202"/>
        <v/>
      </c>
      <c r="FR95" s="49" t="str">
        <f t="shared" si="202"/>
        <v/>
      </c>
      <c r="FS95" s="49" t="str">
        <f t="shared" si="202"/>
        <v/>
      </c>
      <c r="FT95" s="49" t="str">
        <f t="shared" si="202"/>
        <v/>
      </c>
      <c r="FU95" s="49" t="str">
        <f t="shared" si="178"/>
        <v/>
      </c>
      <c r="FV95" s="49" t="str">
        <f t="shared" si="178"/>
        <v/>
      </c>
      <c r="FW95" s="49" t="str">
        <f t="shared" si="178"/>
        <v/>
      </c>
      <c r="FX95" s="49" t="str">
        <f t="shared" si="178"/>
        <v/>
      </c>
      <c r="FY95" s="49" t="str">
        <f t="shared" si="178"/>
        <v/>
      </c>
      <c r="FZ95" s="49" t="str">
        <f t="shared" si="178"/>
        <v/>
      </c>
      <c r="GA95" s="49" t="str">
        <f t="shared" si="178"/>
        <v/>
      </c>
      <c r="GB95" s="49" t="str">
        <f t="shared" si="178"/>
        <v/>
      </c>
      <c r="GC95" s="49" t="str">
        <f t="shared" si="178"/>
        <v/>
      </c>
      <c r="GD95" s="49" t="str">
        <f t="shared" si="178"/>
        <v/>
      </c>
      <c r="GE95" s="49" t="str">
        <f t="shared" si="178"/>
        <v/>
      </c>
      <c r="GF95" s="49" t="str">
        <f t="shared" si="178"/>
        <v/>
      </c>
      <c r="GG95" s="49" t="str">
        <f t="shared" si="178"/>
        <v/>
      </c>
      <c r="GH95" s="49" t="str">
        <f t="shared" si="178"/>
        <v/>
      </c>
      <c r="GI95" s="49" t="str">
        <f t="shared" si="178"/>
        <v/>
      </c>
      <c r="GJ95" s="49" t="str">
        <f t="shared" si="178"/>
        <v/>
      </c>
      <c r="GK95" s="49" t="str">
        <f t="shared" si="210"/>
        <v/>
      </c>
      <c r="GL95" s="49" t="str">
        <f t="shared" si="190"/>
        <v/>
      </c>
      <c r="GM95" s="49" t="str">
        <f t="shared" si="190"/>
        <v/>
      </c>
      <c r="GN95" s="49" t="str">
        <f t="shared" si="182"/>
        <v/>
      </c>
      <c r="GO95" s="49" t="str">
        <f t="shared" si="182"/>
        <v/>
      </c>
      <c r="GP95" s="49" t="str">
        <f t="shared" si="182"/>
        <v/>
      </c>
      <c r="GQ95" s="49" t="str">
        <f t="shared" si="182"/>
        <v/>
      </c>
      <c r="GR95" s="49" t="str">
        <f t="shared" si="182"/>
        <v/>
      </c>
      <c r="GS95" s="49" t="str">
        <f t="shared" si="182"/>
        <v/>
      </c>
      <c r="GT95" s="49" t="str">
        <f t="shared" si="182"/>
        <v/>
      </c>
      <c r="GU95" s="49" t="str">
        <f t="shared" si="182"/>
        <v/>
      </c>
      <c r="GV95" s="49" t="str">
        <f t="shared" si="182"/>
        <v/>
      </c>
      <c r="GW95" s="49" t="str">
        <f t="shared" si="182"/>
        <v/>
      </c>
      <c r="GX95" s="49" t="str">
        <f t="shared" si="182"/>
        <v/>
      </c>
      <c r="GY95" s="49" t="str">
        <f t="shared" si="182"/>
        <v/>
      </c>
      <c r="GZ95" s="49" t="str">
        <f t="shared" si="182"/>
        <v/>
      </c>
      <c r="HA95" s="49" t="str">
        <f t="shared" si="182"/>
        <v/>
      </c>
      <c r="HB95" s="49" t="str">
        <f t="shared" si="182"/>
        <v/>
      </c>
      <c r="HC95" s="49" t="str">
        <f t="shared" si="182"/>
        <v/>
      </c>
      <c r="HD95" s="49" t="str">
        <f t="shared" si="183"/>
        <v/>
      </c>
      <c r="HE95" s="49" t="str">
        <f t="shared" si="183"/>
        <v/>
      </c>
      <c r="HF95" s="49" t="str">
        <f t="shared" si="183"/>
        <v/>
      </c>
      <c r="HG95" s="49" t="str">
        <f t="shared" si="183"/>
        <v/>
      </c>
      <c r="HH95" s="49" t="str">
        <f t="shared" si="183"/>
        <v/>
      </c>
      <c r="HI95" s="49" t="str">
        <f t="shared" si="141"/>
        <v/>
      </c>
      <c r="HJ95" s="49" t="str">
        <f t="shared" si="141"/>
        <v/>
      </c>
      <c r="HK95" s="49" t="str">
        <f t="shared" si="141"/>
        <v/>
      </c>
      <c r="HL95" s="49" t="str">
        <f t="shared" si="141"/>
        <v/>
      </c>
      <c r="HM95" s="49" t="str">
        <f t="shared" si="111"/>
        <v/>
      </c>
      <c r="HN95" s="49" t="str">
        <f t="shared" si="111"/>
        <v/>
      </c>
      <c r="HO95" s="49" t="str">
        <f t="shared" si="111"/>
        <v/>
      </c>
      <c r="HP95" s="49" t="str">
        <f t="shared" si="77"/>
        <v/>
      </c>
      <c r="HQ95" s="49" t="str">
        <f t="shared" si="77"/>
        <v/>
      </c>
      <c r="HR95" s="49" t="str">
        <f t="shared" si="77"/>
        <v/>
      </c>
      <c r="HS95" s="49" t="str">
        <f t="shared" si="77"/>
        <v/>
      </c>
      <c r="HT95" s="49" t="str">
        <f t="shared" si="77"/>
        <v/>
      </c>
      <c r="HU95" s="49" t="str">
        <f t="shared" si="77"/>
        <v/>
      </c>
      <c r="HV95" s="49" t="str">
        <f t="shared" si="142"/>
        <v/>
      </c>
      <c r="HW95" s="169" t="e">
        <f t="shared" si="181"/>
        <v>#N/A</v>
      </c>
      <c r="HX95" s="169" t="e">
        <f t="shared" si="181"/>
        <v>#N/A</v>
      </c>
      <c r="HY95" s="169" t="e">
        <f t="shared" si="181"/>
        <v>#N/A</v>
      </c>
      <c r="HZ95" s="169" t="e">
        <f t="shared" si="181"/>
        <v>#N/A</v>
      </c>
      <c r="IA95" s="169" t="e">
        <f t="shared" si="181"/>
        <v>#N/A</v>
      </c>
      <c r="IB95" s="169" t="e">
        <f t="shared" si="181"/>
        <v>#N/A</v>
      </c>
      <c r="IC95" s="169" t="e">
        <f t="shared" si="181"/>
        <v>#N/A</v>
      </c>
      <c r="ID95" s="169" t="e">
        <f t="shared" si="181"/>
        <v>#N/A</v>
      </c>
      <c r="IE95" s="169" t="e">
        <f t="shared" si="181"/>
        <v>#N/A</v>
      </c>
      <c r="IF95" s="169" t="e">
        <f t="shared" si="181"/>
        <v>#N/A</v>
      </c>
      <c r="IG95" s="169" t="e">
        <f t="shared" si="181"/>
        <v>#N/A</v>
      </c>
      <c r="IH95" s="169" t="e">
        <f t="shared" si="181"/>
        <v>#N/A</v>
      </c>
      <c r="II95" s="169" t="e">
        <f t="shared" si="181"/>
        <v>#N/A</v>
      </c>
      <c r="IJ95" s="169" t="e">
        <f t="shared" si="181"/>
        <v>#N/A</v>
      </c>
      <c r="IK95" s="169" t="e">
        <f t="shared" si="181"/>
        <v>#N/A</v>
      </c>
      <c r="IL95" s="169" t="e">
        <f t="shared" si="181"/>
        <v>#N/A</v>
      </c>
      <c r="IM95" s="169" t="e">
        <f t="shared" ref="IA95:IP104" si="212">IF(ISNONTEXT($R95),_xlfn.NORM.DIST(AT95,$N95,$R95,FALSE),NA())</f>
        <v>#N/A</v>
      </c>
      <c r="IN95" s="169" t="e">
        <f t="shared" si="212"/>
        <v>#N/A</v>
      </c>
      <c r="IO95" s="169" t="e">
        <f t="shared" si="212"/>
        <v>#N/A</v>
      </c>
      <c r="IP95" s="169" t="e">
        <f t="shared" si="184"/>
        <v>#N/A</v>
      </c>
      <c r="IQ95" s="169" t="e">
        <f t="shared" si="184"/>
        <v>#N/A</v>
      </c>
      <c r="IR95" s="169" t="e">
        <f t="shared" si="184"/>
        <v>#N/A</v>
      </c>
      <c r="IS95" s="169" t="e">
        <f t="shared" si="184"/>
        <v>#N/A</v>
      </c>
      <c r="IT95" s="169" t="e">
        <f t="shared" si="184"/>
        <v>#N/A</v>
      </c>
      <c r="IU95" s="169" t="e">
        <f t="shared" si="184"/>
        <v>#N/A</v>
      </c>
      <c r="IV95" s="169" t="e">
        <f t="shared" si="184"/>
        <v>#N/A</v>
      </c>
      <c r="IW95" s="169" t="e">
        <f t="shared" si="184"/>
        <v>#N/A</v>
      </c>
      <c r="IX95" s="169" t="e">
        <f t="shared" si="184"/>
        <v>#N/A</v>
      </c>
      <c r="IY95" s="169" t="e">
        <f t="shared" si="184"/>
        <v>#N/A</v>
      </c>
      <c r="IZ95" s="169" t="e">
        <f t="shared" si="184"/>
        <v>#N/A</v>
      </c>
      <c r="JA95" s="169" t="e">
        <f t="shared" si="184"/>
        <v>#N/A</v>
      </c>
      <c r="JB95" s="169" t="e">
        <f t="shared" si="184"/>
        <v>#N/A</v>
      </c>
      <c r="JC95" s="169" t="e">
        <f t="shared" si="184"/>
        <v>#N/A</v>
      </c>
      <c r="JD95" s="169" t="e">
        <f t="shared" si="184"/>
        <v>#N/A</v>
      </c>
      <c r="JE95" s="169" t="e">
        <f t="shared" si="191"/>
        <v>#N/A</v>
      </c>
      <c r="JF95" s="169" t="e">
        <f t="shared" si="191"/>
        <v>#N/A</v>
      </c>
      <c r="JG95" s="169" t="e">
        <f t="shared" si="191"/>
        <v>#N/A</v>
      </c>
      <c r="JH95" s="169" t="e">
        <f t="shared" si="191"/>
        <v>#N/A</v>
      </c>
      <c r="JI95" s="169" t="e">
        <f t="shared" si="191"/>
        <v>#N/A</v>
      </c>
      <c r="JJ95" s="169" t="e">
        <f t="shared" si="191"/>
        <v>#N/A</v>
      </c>
      <c r="JK95" s="169" t="e">
        <f t="shared" si="191"/>
        <v>#N/A</v>
      </c>
      <c r="JL95" s="169" t="e">
        <f t="shared" si="191"/>
        <v>#N/A</v>
      </c>
      <c r="JM95" s="169" t="e">
        <f t="shared" si="191"/>
        <v>#N/A</v>
      </c>
      <c r="JN95" s="169" t="e">
        <f t="shared" si="191"/>
        <v>#N/A</v>
      </c>
      <c r="JO95" s="169" t="e">
        <f t="shared" si="191"/>
        <v>#N/A</v>
      </c>
      <c r="JP95" s="169" t="e">
        <f t="shared" si="191"/>
        <v>#N/A</v>
      </c>
      <c r="JQ95" s="169" t="e">
        <f t="shared" si="191"/>
        <v>#N/A</v>
      </c>
      <c r="JR95" s="169" t="e">
        <f t="shared" si="191"/>
        <v>#N/A</v>
      </c>
      <c r="JS95" s="169" t="e">
        <f t="shared" si="191"/>
        <v>#N/A</v>
      </c>
      <c r="JT95" s="169" t="e">
        <f t="shared" si="185"/>
        <v>#N/A</v>
      </c>
      <c r="JU95" s="169" t="e">
        <f t="shared" si="185"/>
        <v>#N/A</v>
      </c>
      <c r="JV95" s="169" t="e">
        <f t="shared" si="185"/>
        <v>#N/A</v>
      </c>
      <c r="JW95" s="169" t="e">
        <f t="shared" si="185"/>
        <v>#N/A</v>
      </c>
      <c r="JX95" s="169" t="e">
        <f t="shared" si="185"/>
        <v>#N/A</v>
      </c>
      <c r="JY95" s="169" t="e">
        <f t="shared" si="185"/>
        <v>#N/A</v>
      </c>
      <c r="JZ95" s="169" t="e">
        <f t="shared" si="185"/>
        <v>#N/A</v>
      </c>
      <c r="KA95" s="169" t="e">
        <f t="shared" si="185"/>
        <v>#N/A</v>
      </c>
      <c r="KB95" s="169" t="e">
        <f t="shared" si="185"/>
        <v>#N/A</v>
      </c>
      <c r="KC95" s="169" t="e">
        <f t="shared" si="185"/>
        <v>#N/A</v>
      </c>
      <c r="KD95" s="169" t="e">
        <f t="shared" si="185"/>
        <v>#N/A</v>
      </c>
      <c r="KE95" s="169" t="e">
        <f t="shared" si="185"/>
        <v>#N/A</v>
      </c>
      <c r="KF95" s="169" t="e">
        <f t="shared" si="185"/>
        <v>#N/A</v>
      </c>
      <c r="KG95" s="169" t="e">
        <f t="shared" si="185"/>
        <v>#N/A</v>
      </c>
      <c r="KH95" s="169" t="e">
        <f t="shared" si="185"/>
        <v>#N/A</v>
      </c>
      <c r="KI95" s="169" t="e">
        <f t="shared" si="185"/>
        <v>#N/A</v>
      </c>
      <c r="KJ95" s="169" t="e">
        <f t="shared" si="192"/>
        <v>#N/A</v>
      </c>
      <c r="KK95" s="169" t="e">
        <f t="shared" si="192"/>
        <v>#N/A</v>
      </c>
      <c r="KL95" s="169" t="e">
        <f t="shared" si="192"/>
        <v>#N/A</v>
      </c>
      <c r="KM95" s="169" t="e">
        <f t="shared" si="192"/>
        <v>#N/A</v>
      </c>
      <c r="KN95" s="169" t="e">
        <f t="shared" si="192"/>
        <v>#N/A</v>
      </c>
      <c r="KO95" s="169" t="e">
        <f t="shared" si="192"/>
        <v>#N/A</v>
      </c>
      <c r="KP95" s="169" t="e">
        <f t="shared" si="192"/>
        <v>#N/A</v>
      </c>
      <c r="KQ95" s="169" t="e">
        <f t="shared" si="192"/>
        <v>#N/A</v>
      </c>
      <c r="KR95" s="169" t="e">
        <f t="shared" si="192"/>
        <v>#N/A</v>
      </c>
      <c r="KS95" s="169" t="e">
        <f t="shared" si="192"/>
        <v>#N/A</v>
      </c>
      <c r="KT95" s="169" t="e">
        <f t="shared" si="192"/>
        <v>#N/A</v>
      </c>
      <c r="KU95" s="169" t="e">
        <f t="shared" si="192"/>
        <v>#N/A</v>
      </c>
      <c r="KV95" s="169" t="e">
        <f t="shared" si="192"/>
        <v>#N/A</v>
      </c>
      <c r="KW95" s="169" t="e">
        <f t="shared" si="192"/>
        <v>#N/A</v>
      </c>
      <c r="KX95" s="169" t="e">
        <f t="shared" si="192"/>
        <v>#N/A</v>
      </c>
      <c r="KY95" s="169" t="e">
        <f t="shared" si="192"/>
        <v>#N/A</v>
      </c>
      <c r="KZ95" s="169" t="e">
        <f t="shared" si="186"/>
        <v>#N/A</v>
      </c>
      <c r="LA95" s="169" t="e">
        <f t="shared" si="186"/>
        <v>#N/A</v>
      </c>
      <c r="LB95" s="169" t="e">
        <f t="shared" si="186"/>
        <v>#N/A</v>
      </c>
      <c r="LC95" s="169" t="e">
        <f t="shared" si="186"/>
        <v>#N/A</v>
      </c>
      <c r="LD95" s="169" t="e">
        <f t="shared" si="186"/>
        <v>#N/A</v>
      </c>
      <c r="LE95" s="169" t="e">
        <f t="shared" si="186"/>
        <v>#N/A</v>
      </c>
      <c r="LF95" s="169" t="e">
        <f t="shared" si="186"/>
        <v>#N/A</v>
      </c>
      <c r="LG95" s="169" t="e">
        <f t="shared" si="186"/>
        <v>#N/A</v>
      </c>
      <c r="LH95" s="169" t="e">
        <f t="shared" si="186"/>
        <v>#N/A</v>
      </c>
      <c r="LI95" s="169" t="e">
        <f t="shared" si="186"/>
        <v>#N/A</v>
      </c>
      <c r="LJ95" s="169" t="e">
        <f t="shared" si="186"/>
        <v>#N/A</v>
      </c>
      <c r="LK95" s="169" t="e">
        <f t="shared" si="186"/>
        <v>#N/A</v>
      </c>
      <c r="LL95" s="169" t="e">
        <f t="shared" si="186"/>
        <v>#N/A</v>
      </c>
      <c r="LM95" s="169" t="e">
        <f t="shared" si="186"/>
        <v>#N/A</v>
      </c>
      <c r="LN95" s="169" t="e">
        <f t="shared" si="186"/>
        <v>#N/A</v>
      </c>
      <c r="LO95" s="169" t="e">
        <f t="shared" si="193"/>
        <v>#N/A</v>
      </c>
      <c r="LP95" s="169" t="e">
        <f t="shared" si="193"/>
        <v>#N/A</v>
      </c>
      <c r="LQ95" s="169" t="e">
        <f t="shared" si="194"/>
        <v>#N/A</v>
      </c>
      <c r="LR95" s="169" t="e">
        <f t="shared" si="194"/>
        <v>#N/A</v>
      </c>
      <c r="LS95" s="169" t="e">
        <f t="shared" si="194"/>
        <v>#N/A</v>
      </c>
      <c r="LT95" s="169" t="e">
        <f t="shared" si="194"/>
        <v>#N/A</v>
      </c>
      <c r="LU95" s="169" t="e">
        <f t="shared" si="194"/>
        <v>#N/A</v>
      </c>
      <c r="LV95" s="169" t="e">
        <f t="shared" si="194"/>
        <v>#N/A</v>
      </c>
      <c r="LW95" s="169" t="e">
        <f t="shared" si="194"/>
        <v>#N/A</v>
      </c>
      <c r="LX95" s="169" t="e">
        <f t="shared" si="194"/>
        <v>#N/A</v>
      </c>
      <c r="LY95" s="169" t="e">
        <f t="shared" si="194"/>
        <v>#N/A</v>
      </c>
      <c r="LZ95" s="169" t="e">
        <f t="shared" si="194"/>
        <v>#N/A</v>
      </c>
      <c r="MA95" s="169" t="e">
        <f t="shared" si="194"/>
        <v>#N/A</v>
      </c>
      <c r="MB95" s="169" t="e">
        <f t="shared" si="194"/>
        <v>#N/A</v>
      </c>
      <c r="MC95" s="169" t="e">
        <f t="shared" si="194"/>
        <v>#N/A</v>
      </c>
      <c r="MD95" s="169" t="e">
        <f t="shared" si="194"/>
        <v>#N/A</v>
      </c>
      <c r="ME95" s="169" t="e">
        <f t="shared" si="194"/>
        <v>#N/A</v>
      </c>
      <c r="MF95" s="169" t="e">
        <f t="shared" si="187"/>
        <v>#N/A</v>
      </c>
      <c r="MG95" s="169" t="e">
        <f t="shared" si="187"/>
        <v>#N/A</v>
      </c>
      <c r="MH95" s="169" t="e">
        <f t="shared" si="187"/>
        <v>#N/A</v>
      </c>
      <c r="MI95" s="169" t="e">
        <f t="shared" si="187"/>
        <v>#N/A</v>
      </c>
      <c r="MJ95" s="169" t="e">
        <f t="shared" si="187"/>
        <v>#N/A</v>
      </c>
      <c r="MK95" s="169" t="e">
        <f t="shared" si="187"/>
        <v>#N/A</v>
      </c>
      <c r="ML95" s="169" t="e">
        <f t="shared" si="187"/>
        <v>#N/A</v>
      </c>
      <c r="MM95" s="169" t="e">
        <f t="shared" si="187"/>
        <v>#N/A</v>
      </c>
      <c r="MN95" s="169" t="e">
        <f t="shared" si="187"/>
        <v>#N/A</v>
      </c>
      <c r="MO95" s="169" t="e">
        <f t="shared" si="187"/>
        <v>#N/A</v>
      </c>
      <c r="MP95" s="169" t="e">
        <f t="shared" si="187"/>
        <v>#N/A</v>
      </c>
      <c r="MQ95" s="169" t="e">
        <f t="shared" si="187"/>
        <v>#N/A</v>
      </c>
      <c r="MR95" s="169" t="e">
        <f t="shared" si="187"/>
        <v>#N/A</v>
      </c>
      <c r="MS95" s="169" t="e">
        <f t="shared" si="187"/>
        <v>#N/A</v>
      </c>
      <c r="MT95" s="169" t="e">
        <f t="shared" si="187"/>
        <v>#N/A</v>
      </c>
      <c r="MU95" s="169" t="e">
        <f t="shared" si="187"/>
        <v>#N/A</v>
      </c>
      <c r="MV95" s="169" t="e">
        <f t="shared" si="195"/>
        <v>#N/A</v>
      </c>
      <c r="MW95" s="169" t="e">
        <f t="shared" si="195"/>
        <v>#N/A</v>
      </c>
      <c r="MX95" s="169" t="e">
        <f t="shared" si="195"/>
        <v>#N/A</v>
      </c>
      <c r="MY95" s="169" t="e">
        <f t="shared" si="195"/>
        <v>#N/A</v>
      </c>
      <c r="MZ95" s="169" t="e">
        <f t="shared" si="195"/>
        <v>#N/A</v>
      </c>
      <c r="NA95" s="169" t="e">
        <f t="shared" si="195"/>
        <v>#N/A</v>
      </c>
      <c r="NB95" s="169" t="e">
        <f t="shared" si="195"/>
        <v>#N/A</v>
      </c>
      <c r="NC95" s="169" t="e">
        <f t="shared" si="195"/>
        <v>#N/A</v>
      </c>
      <c r="ND95" s="169" t="e">
        <f t="shared" si="195"/>
        <v>#N/A</v>
      </c>
      <c r="NE95" s="169" t="e">
        <f t="shared" si="195"/>
        <v>#N/A</v>
      </c>
      <c r="NF95" s="169" t="e">
        <f t="shared" si="195"/>
        <v>#N/A</v>
      </c>
      <c r="NG95" s="169" t="e">
        <f t="shared" si="195"/>
        <v>#N/A</v>
      </c>
      <c r="NH95" s="169" t="e">
        <f t="shared" si="195"/>
        <v>#N/A</v>
      </c>
      <c r="NI95" s="169" t="e">
        <f t="shared" si="195"/>
        <v>#N/A</v>
      </c>
      <c r="NJ95" s="169" t="e">
        <f t="shared" si="195"/>
        <v>#N/A</v>
      </c>
      <c r="NK95" s="169" t="e">
        <f t="shared" si="195"/>
        <v>#N/A</v>
      </c>
      <c r="NL95" s="169" t="e">
        <f t="shared" si="188"/>
        <v>#N/A</v>
      </c>
      <c r="NM95" s="169" t="e">
        <f t="shared" si="188"/>
        <v>#N/A</v>
      </c>
      <c r="NN95" s="169" t="e">
        <f t="shared" si="188"/>
        <v>#N/A</v>
      </c>
      <c r="NO95" s="169" t="e">
        <f t="shared" si="188"/>
        <v>#N/A</v>
      </c>
      <c r="NP95" s="169" t="e">
        <f t="shared" si="188"/>
        <v>#N/A</v>
      </c>
      <c r="NQ95" s="169" t="e">
        <f t="shared" si="188"/>
        <v>#N/A</v>
      </c>
      <c r="NR95" s="169" t="e">
        <f t="shared" si="188"/>
        <v>#N/A</v>
      </c>
      <c r="NS95" s="169" t="e">
        <f t="shared" si="188"/>
        <v>#N/A</v>
      </c>
      <c r="NT95" s="169" t="e">
        <f t="shared" si="188"/>
        <v>#N/A</v>
      </c>
      <c r="NU95" s="169" t="e">
        <f t="shared" si="188"/>
        <v>#N/A</v>
      </c>
      <c r="NV95" s="169" t="e">
        <f t="shared" si="188"/>
        <v>#N/A</v>
      </c>
      <c r="NW95" s="169" t="e">
        <f t="shared" si="188"/>
        <v>#N/A</v>
      </c>
      <c r="NX95" s="169" t="e">
        <f t="shared" si="188"/>
        <v>#N/A</v>
      </c>
      <c r="NY95" s="169" t="e">
        <f t="shared" si="188"/>
        <v>#N/A</v>
      </c>
      <c r="NZ95" s="169" t="e">
        <f t="shared" si="188"/>
        <v>#N/A</v>
      </c>
      <c r="OA95" s="169" t="e">
        <f t="shared" si="196"/>
        <v>#N/A</v>
      </c>
      <c r="OB95" s="169" t="e">
        <f t="shared" si="196"/>
        <v>#N/A</v>
      </c>
      <c r="OC95" s="169" t="e">
        <f t="shared" si="197"/>
        <v>#N/A</v>
      </c>
      <c r="OD95" s="169" t="e">
        <f t="shared" si="197"/>
        <v>#N/A</v>
      </c>
      <c r="OE95" s="169" t="e">
        <f t="shared" si="197"/>
        <v>#N/A</v>
      </c>
      <c r="OF95" s="169" t="e">
        <f t="shared" si="197"/>
        <v>#N/A</v>
      </c>
      <c r="OG95" s="169" t="e">
        <f t="shared" si="197"/>
        <v>#N/A</v>
      </c>
      <c r="OH95" s="169" t="e">
        <f t="shared" si="197"/>
        <v>#N/A</v>
      </c>
      <c r="OI95" s="169" t="e">
        <f t="shared" si="197"/>
        <v>#N/A</v>
      </c>
      <c r="OJ95" s="169" t="e">
        <f t="shared" si="197"/>
        <v>#N/A</v>
      </c>
      <c r="OK95" s="169" t="e">
        <f t="shared" si="197"/>
        <v>#N/A</v>
      </c>
      <c r="OL95" s="169" t="e">
        <f t="shared" si="197"/>
        <v>#N/A</v>
      </c>
      <c r="OM95" s="169" t="e">
        <f t="shared" si="197"/>
        <v>#N/A</v>
      </c>
      <c r="ON95" s="169" t="e">
        <f t="shared" si="197"/>
        <v>#N/A</v>
      </c>
      <c r="OO95" s="169" t="e">
        <f t="shared" si="197"/>
        <v>#N/A</v>
      </c>
      <c r="OP95" s="169" t="e">
        <f t="shared" si="197"/>
        <v>#N/A</v>
      </c>
      <c r="OQ95" s="169" t="e">
        <f t="shared" si="197"/>
        <v>#N/A</v>
      </c>
      <c r="OR95" s="169" t="e">
        <f t="shared" si="189"/>
        <v>#N/A</v>
      </c>
      <c r="OS95" s="169" t="e">
        <f t="shared" si="189"/>
        <v>#N/A</v>
      </c>
      <c r="OT95" s="169" t="e">
        <f t="shared" si="189"/>
        <v>#N/A</v>
      </c>
      <c r="OU95" s="169" t="e">
        <f t="shared" si="189"/>
        <v>#N/A</v>
      </c>
      <c r="OV95" s="169" t="e">
        <f t="shared" si="189"/>
        <v>#N/A</v>
      </c>
      <c r="OW95" s="169" t="e">
        <f t="shared" si="189"/>
        <v>#N/A</v>
      </c>
      <c r="OX95" s="169" t="e">
        <f t="shared" si="189"/>
        <v>#N/A</v>
      </c>
      <c r="OY95" s="169" t="e">
        <f t="shared" si="189"/>
        <v>#N/A</v>
      </c>
      <c r="OZ95" s="169" t="e">
        <f t="shared" si="189"/>
        <v>#N/A</v>
      </c>
      <c r="PA95" s="169" t="e">
        <f t="shared" si="189"/>
        <v>#N/A</v>
      </c>
      <c r="PB95" s="169" t="e">
        <f t="shared" si="189"/>
        <v>#N/A</v>
      </c>
      <c r="PC95" s="169" t="e">
        <f t="shared" si="189"/>
        <v>#N/A</v>
      </c>
      <c r="PD95" s="169" t="e">
        <f t="shared" si="189"/>
        <v>#N/A</v>
      </c>
      <c r="PE95" s="169" t="e">
        <f t="shared" si="189"/>
        <v>#N/A</v>
      </c>
      <c r="PF95" s="169" t="e">
        <f t="shared" si="189"/>
        <v>#N/A</v>
      </c>
      <c r="PG95" s="169" t="e">
        <f t="shared" si="189"/>
        <v>#N/A</v>
      </c>
      <c r="PH95" s="169" t="e">
        <f t="shared" si="198"/>
        <v>#N/A</v>
      </c>
      <c r="PI95" s="169" t="e">
        <f t="shared" si="198"/>
        <v>#N/A</v>
      </c>
      <c r="PJ95" s="169" t="e">
        <f t="shared" si="198"/>
        <v>#N/A</v>
      </c>
      <c r="PK95" s="169" t="e">
        <f t="shared" si="198"/>
        <v>#N/A</v>
      </c>
      <c r="PL95" s="169" t="e">
        <f t="shared" si="198"/>
        <v>#N/A</v>
      </c>
      <c r="PM95" s="169" t="e">
        <f t="shared" si="198"/>
        <v>#N/A</v>
      </c>
      <c r="PN95" s="169" t="e">
        <f t="shared" si="198"/>
        <v>#N/A</v>
      </c>
      <c r="PO95" s="169" t="e">
        <f t="shared" si="198"/>
        <v>#N/A</v>
      </c>
    </row>
    <row r="96" spans="1:431" hidden="1" x14ac:dyDescent="0.75">
      <c r="A96" s="390"/>
      <c r="B96" s="396" t="str">
        <f>IF($R96="","",ROUND(_xlfn.NORM.INV(ABS(VLOOKUP($T$1,VLookups!$A$43:$B$44,2,FALSE)-B$2),$N96,$R96),0))</f>
        <v/>
      </c>
      <c r="C96" s="403" t="str">
        <f t="shared" si="161"/>
        <v/>
      </c>
      <c r="D96" s="404" t="str">
        <f t="shared" si="162"/>
        <v/>
      </c>
      <c r="E96" s="109"/>
      <c r="F96" s="117"/>
      <c r="G96" s="122" t="str">
        <f t="shared" si="163"/>
        <v/>
      </c>
      <c r="H96" s="95"/>
      <c r="I96" s="122" t="str">
        <f t="shared" si="164"/>
        <v/>
      </c>
      <c r="J96" s="117"/>
      <c r="K96" s="110"/>
      <c r="L96" s="124" t="str">
        <f t="shared" si="149"/>
        <v/>
      </c>
      <c r="M96" s="124" t="str">
        <f t="shared" si="150"/>
        <v/>
      </c>
      <c r="N96" s="73" t="str">
        <f t="shared" si="165"/>
        <v/>
      </c>
      <c r="O96" s="23"/>
      <c r="P96" s="57"/>
      <c r="Q96" s="280"/>
      <c r="R96" s="74" t="str">
        <f>IF(AND(G96&gt;0,H96&gt;0,I96&gt;0),IF(ISBLANK(Q96),IF(ISBLANK(O96),"",(I96-G96)*VLOOKUP(O96,VLookups!$A$4:$B$13,2,FALSE)),Q96),"")</f>
        <v/>
      </c>
      <c r="S96" s="75" t="str">
        <f t="shared" si="151"/>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6"/>
        <v/>
      </c>
      <c r="AD96" s="49" t="str">
        <f t="shared" si="208"/>
        <v/>
      </c>
      <c r="AE96" s="49" t="str">
        <f t="shared" si="208"/>
        <v/>
      </c>
      <c r="AF96" s="49" t="str">
        <f t="shared" si="208"/>
        <v/>
      </c>
      <c r="AG96" s="49" t="str">
        <f t="shared" si="208"/>
        <v/>
      </c>
      <c r="AH96" s="49" t="str">
        <f t="shared" si="208"/>
        <v/>
      </c>
      <c r="AI96" s="49" t="str">
        <f t="shared" si="208"/>
        <v/>
      </c>
      <c r="AJ96" s="49" t="str">
        <f t="shared" si="208"/>
        <v/>
      </c>
      <c r="AK96" s="49" t="str">
        <f t="shared" si="208"/>
        <v/>
      </c>
      <c r="AL96" s="49" t="str">
        <f t="shared" si="208"/>
        <v/>
      </c>
      <c r="AM96" s="49" t="str">
        <f t="shared" si="208"/>
        <v/>
      </c>
      <c r="AN96" s="49" t="str">
        <f t="shared" si="208"/>
        <v/>
      </c>
      <c r="AO96" s="49" t="str">
        <f t="shared" si="208"/>
        <v/>
      </c>
      <c r="AP96" s="49" t="str">
        <f t="shared" si="208"/>
        <v/>
      </c>
      <c r="AQ96" s="49" t="str">
        <f t="shared" si="208"/>
        <v/>
      </c>
      <c r="AR96" s="49" t="str">
        <f t="shared" si="208"/>
        <v/>
      </c>
      <c r="AS96" s="49" t="str">
        <f t="shared" si="208"/>
        <v/>
      </c>
      <c r="AT96" s="49" t="str">
        <f t="shared" si="203"/>
        <v/>
      </c>
      <c r="AU96" s="49" t="str">
        <f t="shared" si="203"/>
        <v/>
      </c>
      <c r="AV96" s="49" t="str">
        <f t="shared" si="203"/>
        <v/>
      </c>
      <c r="AW96" s="49" t="str">
        <f t="shared" si="203"/>
        <v/>
      </c>
      <c r="AX96" s="49" t="str">
        <f t="shared" si="203"/>
        <v/>
      </c>
      <c r="AY96" s="49" t="str">
        <f t="shared" si="203"/>
        <v/>
      </c>
      <c r="AZ96" s="49" t="str">
        <f t="shared" si="203"/>
        <v/>
      </c>
      <c r="BA96" s="49" t="str">
        <f t="shared" si="203"/>
        <v/>
      </c>
      <c r="BB96" s="49" t="str">
        <f t="shared" si="203"/>
        <v/>
      </c>
      <c r="BC96" s="49" t="str">
        <f t="shared" si="203"/>
        <v/>
      </c>
      <c r="BD96" s="49" t="str">
        <f t="shared" si="203"/>
        <v/>
      </c>
      <c r="BE96" s="49" t="str">
        <f t="shared" si="203"/>
        <v/>
      </c>
      <c r="BF96" s="49" t="str">
        <f t="shared" si="203"/>
        <v/>
      </c>
      <c r="BG96" s="49" t="str">
        <f t="shared" si="203"/>
        <v/>
      </c>
      <c r="BH96" s="49" t="str">
        <f t="shared" si="203"/>
        <v/>
      </c>
      <c r="BI96" s="49" t="str">
        <f t="shared" si="204"/>
        <v/>
      </c>
      <c r="BJ96" s="49" t="str">
        <f t="shared" si="204"/>
        <v/>
      </c>
      <c r="BK96" s="49" t="str">
        <f t="shared" si="204"/>
        <v/>
      </c>
      <c r="BL96" s="49" t="str">
        <f t="shared" si="204"/>
        <v/>
      </c>
      <c r="BM96" s="49" t="str">
        <f t="shared" si="204"/>
        <v/>
      </c>
      <c r="BN96" s="49" t="str">
        <f t="shared" si="204"/>
        <v/>
      </c>
      <c r="BO96" s="49" t="str">
        <f t="shared" si="204"/>
        <v/>
      </c>
      <c r="BP96" s="49" t="str">
        <f t="shared" si="204"/>
        <v/>
      </c>
      <c r="BQ96" s="49" t="str">
        <f t="shared" si="204"/>
        <v/>
      </c>
      <c r="BR96" s="49" t="str">
        <f t="shared" si="204"/>
        <v/>
      </c>
      <c r="BS96" s="49" t="str">
        <f t="shared" si="204"/>
        <v/>
      </c>
      <c r="BT96" s="49" t="str">
        <f t="shared" si="204"/>
        <v/>
      </c>
      <c r="BU96" s="49" t="str">
        <f t="shared" si="204"/>
        <v/>
      </c>
      <c r="BV96" s="49" t="str">
        <f t="shared" si="204"/>
        <v/>
      </c>
      <c r="BW96" s="49" t="str">
        <f t="shared" si="204"/>
        <v/>
      </c>
      <c r="BX96" s="49" t="str">
        <f t="shared" si="204"/>
        <v/>
      </c>
      <c r="BY96" s="49" t="str">
        <f t="shared" si="199"/>
        <v/>
      </c>
      <c r="BZ96" s="49" t="str">
        <f t="shared" si="199"/>
        <v/>
      </c>
      <c r="CA96" s="49" t="str">
        <f t="shared" si="199"/>
        <v/>
      </c>
      <c r="CB96" s="49" t="str">
        <f t="shared" si="199"/>
        <v/>
      </c>
      <c r="CC96" s="49" t="str">
        <f t="shared" si="199"/>
        <v/>
      </c>
      <c r="CD96" s="49" t="str">
        <f t="shared" si="199"/>
        <v/>
      </c>
      <c r="CE96" s="49" t="str">
        <f t="shared" si="199"/>
        <v/>
      </c>
      <c r="CF96" s="49" t="str">
        <f t="shared" si="199"/>
        <v/>
      </c>
      <c r="CG96" s="49" t="str">
        <f t="shared" si="199"/>
        <v/>
      </c>
      <c r="CH96" s="49" t="str">
        <f t="shared" si="199"/>
        <v/>
      </c>
      <c r="CI96" s="49" t="str">
        <f t="shared" si="199"/>
        <v/>
      </c>
      <c r="CJ96" s="49" t="str">
        <f t="shared" si="199"/>
        <v/>
      </c>
      <c r="CK96" s="49" t="str">
        <f t="shared" si="199"/>
        <v/>
      </c>
      <c r="CL96" s="49" t="str">
        <f t="shared" si="199"/>
        <v/>
      </c>
      <c r="CM96" s="49" t="str">
        <f t="shared" si="199"/>
        <v/>
      </c>
      <c r="CN96" s="49" t="str">
        <f t="shared" si="205"/>
        <v/>
      </c>
      <c r="CO96" s="49" t="str">
        <f t="shared" si="205"/>
        <v/>
      </c>
      <c r="CP96" s="49" t="str">
        <f t="shared" si="205"/>
        <v/>
      </c>
      <c r="CQ96" s="49" t="str">
        <f t="shared" si="205"/>
        <v/>
      </c>
      <c r="CR96" s="49" t="str">
        <f t="shared" si="205"/>
        <v/>
      </c>
      <c r="CS96" s="49" t="str">
        <f t="shared" si="205"/>
        <v/>
      </c>
      <c r="CT96" s="49" t="str">
        <f t="shared" si="205"/>
        <v/>
      </c>
      <c r="CU96" s="49" t="str">
        <f t="shared" si="205"/>
        <v/>
      </c>
      <c r="CV96" s="49" t="str">
        <f t="shared" si="205"/>
        <v/>
      </c>
      <c r="CW96" s="49" t="str">
        <f t="shared" si="205"/>
        <v/>
      </c>
      <c r="CX96" s="49" t="str">
        <f t="shared" si="205"/>
        <v/>
      </c>
      <c r="CY96" s="49" t="str">
        <f t="shared" si="205"/>
        <v/>
      </c>
      <c r="CZ96" s="49" t="str">
        <f t="shared" si="205"/>
        <v/>
      </c>
      <c r="DA96" s="49" t="str">
        <f t="shared" si="205"/>
        <v/>
      </c>
      <c r="DB96" s="49" t="str">
        <f t="shared" si="205"/>
        <v/>
      </c>
      <c r="DC96" s="49" t="str">
        <f t="shared" si="205"/>
        <v/>
      </c>
      <c r="DD96" s="49" t="str">
        <f t="shared" si="200"/>
        <v/>
      </c>
      <c r="DE96" s="49" t="str">
        <f t="shared" si="200"/>
        <v/>
      </c>
      <c r="DF96" s="49" t="str">
        <f t="shared" si="200"/>
        <v/>
      </c>
      <c r="DG96" s="49" t="str">
        <f t="shared" si="200"/>
        <v/>
      </c>
      <c r="DH96" s="49" t="str">
        <f t="shared" si="200"/>
        <v/>
      </c>
      <c r="DI96" s="49" t="str">
        <f t="shared" si="200"/>
        <v/>
      </c>
      <c r="DJ96" s="49" t="str">
        <f t="shared" si="200"/>
        <v/>
      </c>
      <c r="DK96" s="49" t="str">
        <f t="shared" si="200"/>
        <v/>
      </c>
      <c r="DL96" s="49" t="str">
        <f t="shared" si="200"/>
        <v/>
      </c>
      <c r="DM96" s="49" t="str">
        <f t="shared" si="200"/>
        <v/>
      </c>
      <c r="DN96" s="49" t="str">
        <f t="shared" si="200"/>
        <v/>
      </c>
      <c r="DO96" s="49" t="str">
        <f t="shared" si="200"/>
        <v/>
      </c>
      <c r="DP96" s="49" t="str">
        <f t="shared" si="200"/>
        <v/>
      </c>
      <c r="DQ96" s="49" t="str">
        <f t="shared" si="200"/>
        <v/>
      </c>
      <c r="DR96" s="49" t="str">
        <f t="shared" si="200"/>
        <v/>
      </c>
      <c r="DS96" s="49" t="str">
        <f t="shared" si="206"/>
        <v/>
      </c>
      <c r="DT96" s="49" t="str">
        <f t="shared" si="206"/>
        <v/>
      </c>
      <c r="DU96" s="49" t="str">
        <f t="shared" si="206"/>
        <v/>
      </c>
      <c r="DV96" s="49" t="str">
        <f t="shared" si="206"/>
        <v/>
      </c>
      <c r="DW96" s="49" t="str">
        <f t="shared" si="206"/>
        <v/>
      </c>
      <c r="DX96" s="49" t="str">
        <f t="shared" si="206"/>
        <v/>
      </c>
      <c r="DY96" s="49" t="str">
        <f t="shared" si="206"/>
        <v/>
      </c>
      <c r="DZ96" s="183" t="str">
        <f t="shared" si="167"/>
        <v/>
      </c>
      <c r="EA96" s="49" t="str">
        <f t="shared" si="201"/>
        <v/>
      </c>
      <c r="EB96" s="49" t="str">
        <f t="shared" si="201"/>
        <v/>
      </c>
      <c r="EC96" s="49" t="str">
        <f t="shared" si="201"/>
        <v/>
      </c>
      <c r="ED96" s="49" t="str">
        <f t="shared" si="201"/>
        <v/>
      </c>
      <c r="EE96" s="49" t="str">
        <f t="shared" si="201"/>
        <v/>
      </c>
      <c r="EF96" s="49" t="str">
        <f t="shared" si="201"/>
        <v/>
      </c>
      <c r="EG96" s="49" t="str">
        <f t="shared" si="201"/>
        <v/>
      </c>
      <c r="EH96" s="49" t="str">
        <f t="shared" si="201"/>
        <v/>
      </c>
      <c r="EI96" s="49" t="str">
        <f t="shared" si="201"/>
        <v/>
      </c>
      <c r="EJ96" s="49" t="str">
        <f t="shared" si="201"/>
        <v/>
      </c>
      <c r="EK96" s="49" t="str">
        <f t="shared" si="201"/>
        <v/>
      </c>
      <c r="EL96" s="49" t="str">
        <f t="shared" si="201"/>
        <v/>
      </c>
      <c r="EM96" s="49" t="str">
        <f t="shared" si="201"/>
        <v/>
      </c>
      <c r="EN96" s="49" t="str">
        <f t="shared" si="201"/>
        <v/>
      </c>
      <c r="EO96" s="49" t="str">
        <f t="shared" si="201"/>
        <v/>
      </c>
      <c r="EP96" s="49" t="str">
        <f t="shared" si="168"/>
        <v/>
      </c>
      <c r="EQ96" s="49" t="str">
        <f t="shared" si="168"/>
        <v/>
      </c>
      <c r="ER96" s="49" t="str">
        <f t="shared" si="168"/>
        <v/>
      </c>
      <c r="ES96" s="49" t="str">
        <f t="shared" si="168"/>
        <v/>
      </c>
      <c r="ET96" s="49" t="str">
        <f t="shared" si="168"/>
        <v/>
      </c>
      <c r="EU96" s="49" t="str">
        <f t="shared" si="168"/>
        <v/>
      </c>
      <c r="EV96" s="49" t="str">
        <f t="shared" si="168"/>
        <v/>
      </c>
      <c r="EW96" s="49" t="str">
        <f t="shared" si="168"/>
        <v/>
      </c>
      <c r="EX96" s="49" t="str">
        <f t="shared" si="168"/>
        <v/>
      </c>
      <c r="EY96" s="49" t="str">
        <f t="shared" si="168"/>
        <v/>
      </c>
      <c r="EZ96" s="49" t="str">
        <f t="shared" si="168"/>
        <v/>
      </c>
      <c r="FA96" s="49" t="str">
        <f t="shared" si="168"/>
        <v/>
      </c>
      <c r="FB96" s="49" t="str">
        <f t="shared" si="168"/>
        <v/>
      </c>
      <c r="FC96" s="49" t="str">
        <f t="shared" si="168"/>
        <v/>
      </c>
      <c r="FD96" s="49" t="str">
        <f t="shared" si="168"/>
        <v/>
      </c>
      <c r="FE96" s="49" t="str">
        <f t="shared" si="168"/>
        <v/>
      </c>
      <c r="FF96" s="49" t="str">
        <f t="shared" si="211"/>
        <v/>
      </c>
      <c r="FG96" s="49" t="str">
        <f t="shared" si="211"/>
        <v/>
      </c>
      <c r="FH96" s="49" t="str">
        <f t="shared" si="211"/>
        <v/>
      </c>
      <c r="FI96" s="49" t="str">
        <f t="shared" si="209"/>
        <v/>
      </c>
      <c r="FJ96" s="49" t="str">
        <f t="shared" si="207"/>
        <v/>
      </c>
      <c r="FK96" s="49" t="str">
        <f t="shared" si="207"/>
        <v/>
      </c>
      <c r="FL96" s="49" t="str">
        <f t="shared" si="207"/>
        <v/>
      </c>
      <c r="FM96" s="49" t="str">
        <f t="shared" si="207"/>
        <v/>
      </c>
      <c r="FN96" s="49" t="str">
        <f t="shared" si="207"/>
        <v/>
      </c>
      <c r="FO96" s="49" t="str">
        <f t="shared" si="207"/>
        <v/>
      </c>
      <c r="FP96" s="49" t="str">
        <f t="shared" si="202"/>
        <v/>
      </c>
      <c r="FQ96" s="49" t="str">
        <f t="shared" si="202"/>
        <v/>
      </c>
      <c r="FR96" s="49" t="str">
        <f t="shared" si="202"/>
        <v/>
      </c>
      <c r="FS96" s="49" t="str">
        <f t="shared" si="202"/>
        <v/>
      </c>
      <c r="FT96" s="49" t="str">
        <f t="shared" si="202"/>
        <v/>
      </c>
      <c r="FU96" s="49" t="str">
        <f t="shared" si="178"/>
        <v/>
      </c>
      <c r="FV96" s="49" t="str">
        <f t="shared" si="178"/>
        <v/>
      </c>
      <c r="FW96" s="49" t="str">
        <f t="shared" si="178"/>
        <v/>
      </c>
      <c r="FX96" s="49" t="str">
        <f t="shared" si="178"/>
        <v/>
      </c>
      <c r="FY96" s="49" t="str">
        <f t="shared" si="178"/>
        <v/>
      </c>
      <c r="FZ96" s="49" t="str">
        <f t="shared" si="178"/>
        <v/>
      </c>
      <c r="GA96" s="49" t="str">
        <f t="shared" si="178"/>
        <v/>
      </c>
      <c r="GB96" s="49" t="str">
        <f t="shared" si="178"/>
        <v/>
      </c>
      <c r="GC96" s="49" t="str">
        <f t="shared" si="178"/>
        <v/>
      </c>
      <c r="GD96" s="49" t="str">
        <f t="shared" si="178"/>
        <v/>
      </c>
      <c r="GE96" s="49" t="str">
        <f t="shared" si="178"/>
        <v/>
      </c>
      <c r="GF96" s="49" t="str">
        <f t="shared" si="178"/>
        <v/>
      </c>
      <c r="GG96" s="49" t="str">
        <f t="shared" si="178"/>
        <v/>
      </c>
      <c r="GH96" s="49" t="str">
        <f t="shared" si="178"/>
        <v/>
      </c>
      <c r="GI96" s="49" t="str">
        <f t="shared" si="178"/>
        <v/>
      </c>
      <c r="GJ96" s="49" t="str">
        <f t="shared" si="178"/>
        <v/>
      </c>
      <c r="GK96" s="49" t="str">
        <f t="shared" si="210"/>
        <v/>
      </c>
      <c r="GL96" s="49" t="str">
        <f t="shared" si="190"/>
        <v/>
      </c>
      <c r="GM96" s="49" t="str">
        <f t="shared" si="190"/>
        <v/>
      </c>
      <c r="GN96" s="49" t="str">
        <f t="shared" si="182"/>
        <v/>
      </c>
      <c r="GO96" s="49" t="str">
        <f t="shared" si="182"/>
        <v/>
      </c>
      <c r="GP96" s="49" t="str">
        <f t="shared" si="182"/>
        <v/>
      </c>
      <c r="GQ96" s="49" t="str">
        <f t="shared" si="182"/>
        <v/>
      </c>
      <c r="GR96" s="49" t="str">
        <f t="shared" si="182"/>
        <v/>
      </c>
      <c r="GS96" s="49" t="str">
        <f t="shared" si="182"/>
        <v/>
      </c>
      <c r="GT96" s="49" t="str">
        <f t="shared" si="182"/>
        <v/>
      </c>
      <c r="GU96" s="49" t="str">
        <f t="shared" si="182"/>
        <v/>
      </c>
      <c r="GV96" s="49" t="str">
        <f t="shared" si="182"/>
        <v/>
      </c>
      <c r="GW96" s="49" t="str">
        <f t="shared" si="182"/>
        <v/>
      </c>
      <c r="GX96" s="49" t="str">
        <f t="shared" si="182"/>
        <v/>
      </c>
      <c r="GY96" s="49" t="str">
        <f t="shared" si="182"/>
        <v/>
      </c>
      <c r="GZ96" s="49" t="str">
        <f t="shared" si="182"/>
        <v/>
      </c>
      <c r="HA96" s="49" t="str">
        <f t="shared" si="182"/>
        <v/>
      </c>
      <c r="HB96" s="49" t="str">
        <f t="shared" si="182"/>
        <v/>
      </c>
      <c r="HC96" s="49" t="str">
        <f t="shared" si="182"/>
        <v/>
      </c>
      <c r="HD96" s="49" t="str">
        <f t="shared" si="183"/>
        <v/>
      </c>
      <c r="HE96" s="49" t="str">
        <f t="shared" si="183"/>
        <v/>
      </c>
      <c r="HF96" s="49" t="str">
        <f t="shared" si="183"/>
        <v/>
      </c>
      <c r="HG96" s="49" t="str">
        <f t="shared" si="183"/>
        <v/>
      </c>
      <c r="HH96" s="49" t="str">
        <f t="shared" si="183"/>
        <v/>
      </c>
      <c r="HI96" s="49" t="str">
        <f t="shared" si="141"/>
        <v/>
      </c>
      <c r="HJ96" s="49" t="str">
        <f t="shared" si="141"/>
        <v/>
      </c>
      <c r="HK96" s="49" t="str">
        <f t="shared" si="141"/>
        <v/>
      </c>
      <c r="HL96" s="49" t="str">
        <f t="shared" si="141"/>
        <v/>
      </c>
      <c r="HM96" s="49" t="str">
        <f t="shared" si="111"/>
        <v/>
      </c>
      <c r="HN96" s="49" t="str">
        <f t="shared" si="111"/>
        <v/>
      </c>
      <c r="HO96" s="49" t="str">
        <f t="shared" si="111"/>
        <v/>
      </c>
      <c r="HP96" s="49" t="str">
        <f t="shared" si="77"/>
        <v/>
      </c>
      <c r="HQ96" s="49" t="str">
        <f t="shared" si="77"/>
        <v/>
      </c>
      <c r="HR96" s="49" t="str">
        <f t="shared" si="77"/>
        <v/>
      </c>
      <c r="HS96" s="49" t="str">
        <f t="shared" si="77"/>
        <v/>
      </c>
      <c r="HT96" s="49" t="str">
        <f t="shared" si="77"/>
        <v/>
      </c>
      <c r="HU96" s="49" t="str">
        <f t="shared" si="77"/>
        <v/>
      </c>
      <c r="HV96" s="49" t="str">
        <f t="shared" si="142"/>
        <v/>
      </c>
      <c r="HW96" s="169" t="e">
        <f t="shared" si="181"/>
        <v>#N/A</v>
      </c>
      <c r="HX96" s="169" t="e">
        <f t="shared" si="181"/>
        <v>#N/A</v>
      </c>
      <c r="HY96" s="169" t="e">
        <f t="shared" si="181"/>
        <v>#N/A</v>
      </c>
      <c r="HZ96" s="169" t="e">
        <f t="shared" si="181"/>
        <v>#N/A</v>
      </c>
      <c r="IA96" s="169" t="e">
        <f t="shared" si="212"/>
        <v>#N/A</v>
      </c>
      <c r="IB96" s="169" t="e">
        <f t="shared" si="212"/>
        <v>#N/A</v>
      </c>
      <c r="IC96" s="169" t="e">
        <f t="shared" si="212"/>
        <v>#N/A</v>
      </c>
      <c r="ID96" s="169" t="e">
        <f t="shared" si="212"/>
        <v>#N/A</v>
      </c>
      <c r="IE96" s="169" t="e">
        <f t="shared" si="212"/>
        <v>#N/A</v>
      </c>
      <c r="IF96" s="169" t="e">
        <f t="shared" si="212"/>
        <v>#N/A</v>
      </c>
      <c r="IG96" s="169" t="e">
        <f t="shared" si="212"/>
        <v>#N/A</v>
      </c>
      <c r="IH96" s="169" t="e">
        <f t="shared" si="212"/>
        <v>#N/A</v>
      </c>
      <c r="II96" s="169" t="e">
        <f t="shared" si="212"/>
        <v>#N/A</v>
      </c>
      <c r="IJ96" s="169" t="e">
        <f t="shared" si="212"/>
        <v>#N/A</v>
      </c>
      <c r="IK96" s="169" t="e">
        <f t="shared" si="212"/>
        <v>#N/A</v>
      </c>
      <c r="IL96" s="169" t="e">
        <f t="shared" si="212"/>
        <v>#N/A</v>
      </c>
      <c r="IM96" s="169" t="e">
        <f t="shared" si="212"/>
        <v>#N/A</v>
      </c>
      <c r="IN96" s="169" t="e">
        <f t="shared" si="212"/>
        <v>#N/A</v>
      </c>
      <c r="IO96" s="169" t="e">
        <f t="shared" si="212"/>
        <v>#N/A</v>
      </c>
      <c r="IP96" s="169" t="e">
        <f t="shared" si="184"/>
        <v>#N/A</v>
      </c>
      <c r="IQ96" s="169" t="e">
        <f t="shared" si="184"/>
        <v>#N/A</v>
      </c>
      <c r="IR96" s="169" t="e">
        <f t="shared" si="184"/>
        <v>#N/A</v>
      </c>
      <c r="IS96" s="169" t="e">
        <f t="shared" si="184"/>
        <v>#N/A</v>
      </c>
      <c r="IT96" s="169" t="e">
        <f t="shared" si="184"/>
        <v>#N/A</v>
      </c>
      <c r="IU96" s="169" t="e">
        <f t="shared" si="184"/>
        <v>#N/A</v>
      </c>
      <c r="IV96" s="169" t="e">
        <f t="shared" si="184"/>
        <v>#N/A</v>
      </c>
      <c r="IW96" s="169" t="e">
        <f t="shared" si="184"/>
        <v>#N/A</v>
      </c>
      <c r="IX96" s="169" t="e">
        <f t="shared" si="184"/>
        <v>#N/A</v>
      </c>
      <c r="IY96" s="169" t="e">
        <f t="shared" si="184"/>
        <v>#N/A</v>
      </c>
      <c r="IZ96" s="169" t="e">
        <f t="shared" si="184"/>
        <v>#N/A</v>
      </c>
      <c r="JA96" s="169" t="e">
        <f t="shared" si="184"/>
        <v>#N/A</v>
      </c>
      <c r="JB96" s="169" t="e">
        <f t="shared" si="184"/>
        <v>#N/A</v>
      </c>
      <c r="JC96" s="169" t="e">
        <f t="shared" si="184"/>
        <v>#N/A</v>
      </c>
      <c r="JD96" s="169" t="e">
        <f t="shared" si="184"/>
        <v>#N/A</v>
      </c>
      <c r="JE96" s="169" t="e">
        <f t="shared" si="191"/>
        <v>#N/A</v>
      </c>
      <c r="JF96" s="169" t="e">
        <f t="shared" si="191"/>
        <v>#N/A</v>
      </c>
      <c r="JG96" s="169" t="e">
        <f t="shared" si="191"/>
        <v>#N/A</v>
      </c>
      <c r="JH96" s="169" t="e">
        <f t="shared" si="191"/>
        <v>#N/A</v>
      </c>
      <c r="JI96" s="169" t="e">
        <f t="shared" si="191"/>
        <v>#N/A</v>
      </c>
      <c r="JJ96" s="169" t="e">
        <f t="shared" si="191"/>
        <v>#N/A</v>
      </c>
      <c r="JK96" s="169" t="e">
        <f t="shared" si="191"/>
        <v>#N/A</v>
      </c>
      <c r="JL96" s="169" t="e">
        <f t="shared" si="191"/>
        <v>#N/A</v>
      </c>
      <c r="JM96" s="169" t="e">
        <f t="shared" si="191"/>
        <v>#N/A</v>
      </c>
      <c r="JN96" s="169" t="e">
        <f t="shared" si="191"/>
        <v>#N/A</v>
      </c>
      <c r="JO96" s="169" t="e">
        <f t="shared" si="191"/>
        <v>#N/A</v>
      </c>
      <c r="JP96" s="169" t="e">
        <f t="shared" si="191"/>
        <v>#N/A</v>
      </c>
      <c r="JQ96" s="169" t="e">
        <f t="shared" si="191"/>
        <v>#N/A</v>
      </c>
      <c r="JR96" s="169" t="e">
        <f t="shared" si="191"/>
        <v>#N/A</v>
      </c>
      <c r="JS96" s="169" t="e">
        <f t="shared" si="191"/>
        <v>#N/A</v>
      </c>
      <c r="JT96" s="169" t="e">
        <f t="shared" si="185"/>
        <v>#N/A</v>
      </c>
      <c r="JU96" s="169" t="e">
        <f t="shared" si="185"/>
        <v>#N/A</v>
      </c>
      <c r="JV96" s="169" t="e">
        <f t="shared" si="185"/>
        <v>#N/A</v>
      </c>
      <c r="JW96" s="169" t="e">
        <f t="shared" si="185"/>
        <v>#N/A</v>
      </c>
      <c r="JX96" s="169" t="e">
        <f t="shared" si="185"/>
        <v>#N/A</v>
      </c>
      <c r="JY96" s="169" t="e">
        <f t="shared" si="185"/>
        <v>#N/A</v>
      </c>
      <c r="JZ96" s="169" t="e">
        <f t="shared" si="185"/>
        <v>#N/A</v>
      </c>
      <c r="KA96" s="169" t="e">
        <f t="shared" si="185"/>
        <v>#N/A</v>
      </c>
      <c r="KB96" s="169" t="e">
        <f t="shared" si="185"/>
        <v>#N/A</v>
      </c>
      <c r="KC96" s="169" t="e">
        <f t="shared" si="185"/>
        <v>#N/A</v>
      </c>
      <c r="KD96" s="169" t="e">
        <f t="shared" si="185"/>
        <v>#N/A</v>
      </c>
      <c r="KE96" s="169" t="e">
        <f t="shared" si="185"/>
        <v>#N/A</v>
      </c>
      <c r="KF96" s="169" t="e">
        <f t="shared" si="185"/>
        <v>#N/A</v>
      </c>
      <c r="KG96" s="169" t="e">
        <f t="shared" si="185"/>
        <v>#N/A</v>
      </c>
      <c r="KH96" s="169" t="e">
        <f t="shared" si="185"/>
        <v>#N/A</v>
      </c>
      <c r="KI96" s="169" t="e">
        <f t="shared" si="185"/>
        <v>#N/A</v>
      </c>
      <c r="KJ96" s="169" t="e">
        <f t="shared" si="192"/>
        <v>#N/A</v>
      </c>
      <c r="KK96" s="169" t="e">
        <f t="shared" si="192"/>
        <v>#N/A</v>
      </c>
      <c r="KL96" s="169" t="e">
        <f t="shared" si="192"/>
        <v>#N/A</v>
      </c>
      <c r="KM96" s="169" t="e">
        <f t="shared" si="192"/>
        <v>#N/A</v>
      </c>
      <c r="KN96" s="169" t="e">
        <f t="shared" si="192"/>
        <v>#N/A</v>
      </c>
      <c r="KO96" s="169" t="e">
        <f t="shared" si="192"/>
        <v>#N/A</v>
      </c>
      <c r="KP96" s="169" t="e">
        <f t="shared" si="192"/>
        <v>#N/A</v>
      </c>
      <c r="KQ96" s="169" t="e">
        <f t="shared" si="192"/>
        <v>#N/A</v>
      </c>
      <c r="KR96" s="169" t="e">
        <f t="shared" si="192"/>
        <v>#N/A</v>
      </c>
      <c r="KS96" s="169" t="e">
        <f t="shared" si="192"/>
        <v>#N/A</v>
      </c>
      <c r="KT96" s="169" t="e">
        <f t="shared" si="192"/>
        <v>#N/A</v>
      </c>
      <c r="KU96" s="169" t="e">
        <f t="shared" si="192"/>
        <v>#N/A</v>
      </c>
      <c r="KV96" s="169" t="e">
        <f t="shared" si="192"/>
        <v>#N/A</v>
      </c>
      <c r="KW96" s="169" t="e">
        <f t="shared" si="192"/>
        <v>#N/A</v>
      </c>
      <c r="KX96" s="169" t="e">
        <f t="shared" si="192"/>
        <v>#N/A</v>
      </c>
      <c r="KY96" s="169" t="e">
        <f t="shared" si="192"/>
        <v>#N/A</v>
      </c>
      <c r="KZ96" s="169" t="e">
        <f t="shared" si="186"/>
        <v>#N/A</v>
      </c>
      <c r="LA96" s="169" t="e">
        <f t="shared" si="186"/>
        <v>#N/A</v>
      </c>
      <c r="LB96" s="169" t="e">
        <f t="shared" si="186"/>
        <v>#N/A</v>
      </c>
      <c r="LC96" s="169" t="e">
        <f t="shared" si="186"/>
        <v>#N/A</v>
      </c>
      <c r="LD96" s="169" t="e">
        <f t="shared" si="186"/>
        <v>#N/A</v>
      </c>
      <c r="LE96" s="169" t="e">
        <f t="shared" si="186"/>
        <v>#N/A</v>
      </c>
      <c r="LF96" s="169" t="e">
        <f t="shared" si="186"/>
        <v>#N/A</v>
      </c>
      <c r="LG96" s="169" t="e">
        <f t="shared" si="186"/>
        <v>#N/A</v>
      </c>
      <c r="LH96" s="169" t="e">
        <f t="shared" si="186"/>
        <v>#N/A</v>
      </c>
      <c r="LI96" s="169" t="e">
        <f t="shared" si="186"/>
        <v>#N/A</v>
      </c>
      <c r="LJ96" s="169" t="e">
        <f t="shared" si="186"/>
        <v>#N/A</v>
      </c>
      <c r="LK96" s="169" t="e">
        <f t="shared" si="186"/>
        <v>#N/A</v>
      </c>
      <c r="LL96" s="169" t="e">
        <f t="shared" si="186"/>
        <v>#N/A</v>
      </c>
      <c r="LM96" s="169" t="e">
        <f t="shared" si="186"/>
        <v>#N/A</v>
      </c>
      <c r="LN96" s="169" t="e">
        <f t="shared" si="186"/>
        <v>#N/A</v>
      </c>
      <c r="LO96" s="169" t="e">
        <f t="shared" si="193"/>
        <v>#N/A</v>
      </c>
      <c r="LP96" s="169" t="e">
        <f t="shared" si="193"/>
        <v>#N/A</v>
      </c>
      <c r="LQ96" s="169" t="e">
        <f t="shared" si="194"/>
        <v>#N/A</v>
      </c>
      <c r="LR96" s="169" t="e">
        <f t="shared" si="194"/>
        <v>#N/A</v>
      </c>
      <c r="LS96" s="169" t="e">
        <f t="shared" si="194"/>
        <v>#N/A</v>
      </c>
      <c r="LT96" s="169" t="e">
        <f t="shared" si="194"/>
        <v>#N/A</v>
      </c>
      <c r="LU96" s="169" t="e">
        <f t="shared" si="194"/>
        <v>#N/A</v>
      </c>
      <c r="LV96" s="169" t="e">
        <f t="shared" si="194"/>
        <v>#N/A</v>
      </c>
      <c r="LW96" s="169" t="e">
        <f t="shared" si="194"/>
        <v>#N/A</v>
      </c>
      <c r="LX96" s="169" t="e">
        <f t="shared" si="194"/>
        <v>#N/A</v>
      </c>
      <c r="LY96" s="169" t="e">
        <f t="shared" si="194"/>
        <v>#N/A</v>
      </c>
      <c r="LZ96" s="169" t="e">
        <f t="shared" si="194"/>
        <v>#N/A</v>
      </c>
      <c r="MA96" s="169" t="e">
        <f t="shared" si="194"/>
        <v>#N/A</v>
      </c>
      <c r="MB96" s="169" t="e">
        <f t="shared" si="194"/>
        <v>#N/A</v>
      </c>
      <c r="MC96" s="169" t="e">
        <f t="shared" si="194"/>
        <v>#N/A</v>
      </c>
      <c r="MD96" s="169" t="e">
        <f t="shared" si="194"/>
        <v>#N/A</v>
      </c>
      <c r="ME96" s="169" t="e">
        <f t="shared" si="194"/>
        <v>#N/A</v>
      </c>
      <c r="MF96" s="169" t="e">
        <f t="shared" si="187"/>
        <v>#N/A</v>
      </c>
      <c r="MG96" s="169" t="e">
        <f t="shared" si="187"/>
        <v>#N/A</v>
      </c>
      <c r="MH96" s="169" t="e">
        <f t="shared" si="187"/>
        <v>#N/A</v>
      </c>
      <c r="MI96" s="169" t="e">
        <f t="shared" si="187"/>
        <v>#N/A</v>
      </c>
      <c r="MJ96" s="169" t="e">
        <f t="shared" si="187"/>
        <v>#N/A</v>
      </c>
      <c r="MK96" s="169" t="e">
        <f t="shared" si="187"/>
        <v>#N/A</v>
      </c>
      <c r="ML96" s="169" t="e">
        <f t="shared" si="187"/>
        <v>#N/A</v>
      </c>
      <c r="MM96" s="169" t="e">
        <f t="shared" si="187"/>
        <v>#N/A</v>
      </c>
      <c r="MN96" s="169" t="e">
        <f t="shared" si="187"/>
        <v>#N/A</v>
      </c>
      <c r="MO96" s="169" t="e">
        <f t="shared" si="187"/>
        <v>#N/A</v>
      </c>
      <c r="MP96" s="169" t="e">
        <f t="shared" si="187"/>
        <v>#N/A</v>
      </c>
      <c r="MQ96" s="169" t="e">
        <f t="shared" si="187"/>
        <v>#N/A</v>
      </c>
      <c r="MR96" s="169" t="e">
        <f t="shared" si="187"/>
        <v>#N/A</v>
      </c>
      <c r="MS96" s="169" t="e">
        <f t="shared" si="187"/>
        <v>#N/A</v>
      </c>
      <c r="MT96" s="169" t="e">
        <f t="shared" si="187"/>
        <v>#N/A</v>
      </c>
      <c r="MU96" s="169" t="e">
        <f t="shared" si="187"/>
        <v>#N/A</v>
      </c>
      <c r="MV96" s="169" t="e">
        <f t="shared" si="195"/>
        <v>#N/A</v>
      </c>
      <c r="MW96" s="169" t="e">
        <f t="shared" si="195"/>
        <v>#N/A</v>
      </c>
      <c r="MX96" s="169" t="e">
        <f t="shared" si="195"/>
        <v>#N/A</v>
      </c>
      <c r="MY96" s="169" t="e">
        <f t="shared" si="195"/>
        <v>#N/A</v>
      </c>
      <c r="MZ96" s="169" t="e">
        <f t="shared" si="195"/>
        <v>#N/A</v>
      </c>
      <c r="NA96" s="169" t="e">
        <f t="shared" si="195"/>
        <v>#N/A</v>
      </c>
      <c r="NB96" s="169" t="e">
        <f t="shared" si="195"/>
        <v>#N/A</v>
      </c>
      <c r="NC96" s="169" t="e">
        <f t="shared" si="195"/>
        <v>#N/A</v>
      </c>
      <c r="ND96" s="169" t="e">
        <f t="shared" si="195"/>
        <v>#N/A</v>
      </c>
      <c r="NE96" s="169" t="e">
        <f t="shared" si="195"/>
        <v>#N/A</v>
      </c>
      <c r="NF96" s="169" t="e">
        <f t="shared" si="195"/>
        <v>#N/A</v>
      </c>
      <c r="NG96" s="169" t="e">
        <f t="shared" si="195"/>
        <v>#N/A</v>
      </c>
      <c r="NH96" s="169" t="e">
        <f t="shared" si="195"/>
        <v>#N/A</v>
      </c>
      <c r="NI96" s="169" t="e">
        <f t="shared" si="195"/>
        <v>#N/A</v>
      </c>
      <c r="NJ96" s="169" t="e">
        <f t="shared" si="195"/>
        <v>#N/A</v>
      </c>
      <c r="NK96" s="169" t="e">
        <f t="shared" si="195"/>
        <v>#N/A</v>
      </c>
      <c r="NL96" s="169" t="e">
        <f t="shared" si="188"/>
        <v>#N/A</v>
      </c>
      <c r="NM96" s="169" t="e">
        <f t="shared" si="188"/>
        <v>#N/A</v>
      </c>
      <c r="NN96" s="169" t="e">
        <f t="shared" si="188"/>
        <v>#N/A</v>
      </c>
      <c r="NO96" s="169" t="e">
        <f t="shared" si="188"/>
        <v>#N/A</v>
      </c>
      <c r="NP96" s="169" t="e">
        <f t="shared" si="188"/>
        <v>#N/A</v>
      </c>
      <c r="NQ96" s="169" t="e">
        <f t="shared" si="188"/>
        <v>#N/A</v>
      </c>
      <c r="NR96" s="169" t="e">
        <f t="shared" si="188"/>
        <v>#N/A</v>
      </c>
      <c r="NS96" s="169" t="e">
        <f t="shared" si="188"/>
        <v>#N/A</v>
      </c>
      <c r="NT96" s="169" t="e">
        <f t="shared" si="188"/>
        <v>#N/A</v>
      </c>
      <c r="NU96" s="169" t="e">
        <f t="shared" si="188"/>
        <v>#N/A</v>
      </c>
      <c r="NV96" s="169" t="e">
        <f t="shared" si="188"/>
        <v>#N/A</v>
      </c>
      <c r="NW96" s="169" t="e">
        <f t="shared" si="188"/>
        <v>#N/A</v>
      </c>
      <c r="NX96" s="169" t="e">
        <f t="shared" si="188"/>
        <v>#N/A</v>
      </c>
      <c r="NY96" s="169" t="e">
        <f t="shared" si="188"/>
        <v>#N/A</v>
      </c>
      <c r="NZ96" s="169" t="e">
        <f t="shared" si="188"/>
        <v>#N/A</v>
      </c>
      <c r="OA96" s="169" t="e">
        <f t="shared" si="196"/>
        <v>#N/A</v>
      </c>
      <c r="OB96" s="169" t="e">
        <f t="shared" si="196"/>
        <v>#N/A</v>
      </c>
      <c r="OC96" s="169" t="e">
        <f t="shared" si="197"/>
        <v>#N/A</v>
      </c>
      <c r="OD96" s="169" t="e">
        <f t="shared" si="197"/>
        <v>#N/A</v>
      </c>
      <c r="OE96" s="169" t="e">
        <f t="shared" si="197"/>
        <v>#N/A</v>
      </c>
      <c r="OF96" s="169" t="e">
        <f t="shared" si="197"/>
        <v>#N/A</v>
      </c>
      <c r="OG96" s="169" t="e">
        <f t="shared" si="197"/>
        <v>#N/A</v>
      </c>
      <c r="OH96" s="169" t="e">
        <f t="shared" si="197"/>
        <v>#N/A</v>
      </c>
      <c r="OI96" s="169" t="e">
        <f t="shared" si="197"/>
        <v>#N/A</v>
      </c>
      <c r="OJ96" s="169" t="e">
        <f t="shared" si="197"/>
        <v>#N/A</v>
      </c>
      <c r="OK96" s="169" t="e">
        <f t="shared" si="197"/>
        <v>#N/A</v>
      </c>
      <c r="OL96" s="169" t="e">
        <f t="shared" si="197"/>
        <v>#N/A</v>
      </c>
      <c r="OM96" s="169" t="e">
        <f t="shared" si="197"/>
        <v>#N/A</v>
      </c>
      <c r="ON96" s="169" t="e">
        <f t="shared" si="197"/>
        <v>#N/A</v>
      </c>
      <c r="OO96" s="169" t="e">
        <f t="shared" si="197"/>
        <v>#N/A</v>
      </c>
      <c r="OP96" s="169" t="e">
        <f t="shared" si="197"/>
        <v>#N/A</v>
      </c>
      <c r="OQ96" s="169" t="e">
        <f t="shared" si="197"/>
        <v>#N/A</v>
      </c>
      <c r="OR96" s="169" t="e">
        <f t="shared" si="189"/>
        <v>#N/A</v>
      </c>
      <c r="OS96" s="169" t="e">
        <f t="shared" si="189"/>
        <v>#N/A</v>
      </c>
      <c r="OT96" s="169" t="e">
        <f t="shared" si="189"/>
        <v>#N/A</v>
      </c>
      <c r="OU96" s="169" t="e">
        <f t="shared" si="189"/>
        <v>#N/A</v>
      </c>
      <c r="OV96" s="169" t="e">
        <f t="shared" si="189"/>
        <v>#N/A</v>
      </c>
      <c r="OW96" s="169" t="e">
        <f t="shared" si="189"/>
        <v>#N/A</v>
      </c>
      <c r="OX96" s="169" t="e">
        <f t="shared" si="189"/>
        <v>#N/A</v>
      </c>
      <c r="OY96" s="169" t="e">
        <f t="shared" si="189"/>
        <v>#N/A</v>
      </c>
      <c r="OZ96" s="169" t="e">
        <f t="shared" si="189"/>
        <v>#N/A</v>
      </c>
      <c r="PA96" s="169" t="e">
        <f t="shared" si="189"/>
        <v>#N/A</v>
      </c>
      <c r="PB96" s="169" t="e">
        <f t="shared" si="189"/>
        <v>#N/A</v>
      </c>
      <c r="PC96" s="169" t="e">
        <f t="shared" si="189"/>
        <v>#N/A</v>
      </c>
      <c r="PD96" s="169" t="e">
        <f t="shared" si="189"/>
        <v>#N/A</v>
      </c>
      <c r="PE96" s="169" t="e">
        <f t="shared" si="189"/>
        <v>#N/A</v>
      </c>
      <c r="PF96" s="169" t="e">
        <f t="shared" si="189"/>
        <v>#N/A</v>
      </c>
      <c r="PG96" s="169" t="e">
        <f t="shared" si="189"/>
        <v>#N/A</v>
      </c>
      <c r="PH96" s="169" t="e">
        <f t="shared" si="198"/>
        <v>#N/A</v>
      </c>
      <c r="PI96" s="169" t="e">
        <f t="shared" si="198"/>
        <v>#N/A</v>
      </c>
      <c r="PJ96" s="169" t="e">
        <f t="shared" si="198"/>
        <v>#N/A</v>
      </c>
      <c r="PK96" s="169" t="e">
        <f t="shared" si="198"/>
        <v>#N/A</v>
      </c>
      <c r="PL96" s="169" t="e">
        <f t="shared" si="198"/>
        <v>#N/A</v>
      </c>
      <c r="PM96" s="169" t="e">
        <f t="shared" si="198"/>
        <v>#N/A</v>
      </c>
      <c r="PN96" s="169" t="e">
        <f t="shared" si="198"/>
        <v>#N/A</v>
      </c>
      <c r="PO96" s="169" t="e">
        <f t="shared" si="198"/>
        <v>#N/A</v>
      </c>
    </row>
    <row r="97" spans="1:431" hidden="1" x14ac:dyDescent="0.75">
      <c r="A97" s="390"/>
      <c r="B97" s="396" t="str">
        <f>IF($R97="","",ROUND(_xlfn.NORM.INV(ABS(VLOOKUP($T$1,VLookups!$A$43:$B$44,2,FALSE)-B$2),$N97,$R97),0))</f>
        <v/>
      </c>
      <c r="C97" s="403" t="str">
        <f t="shared" si="161"/>
        <v/>
      </c>
      <c r="D97" s="404" t="str">
        <f t="shared" si="162"/>
        <v/>
      </c>
      <c r="E97" s="109"/>
      <c r="F97" s="117"/>
      <c r="G97" s="122" t="str">
        <f t="shared" si="163"/>
        <v/>
      </c>
      <c r="H97" s="95"/>
      <c r="I97" s="122" t="str">
        <f t="shared" si="164"/>
        <v/>
      </c>
      <c r="J97" s="117"/>
      <c r="K97" s="110"/>
      <c r="L97" s="124" t="str">
        <f t="shared" si="149"/>
        <v/>
      </c>
      <c r="M97" s="124" t="str">
        <f t="shared" si="150"/>
        <v/>
      </c>
      <c r="N97" s="73" t="str">
        <f t="shared" si="165"/>
        <v/>
      </c>
      <c r="O97" s="23"/>
      <c r="P97" s="57"/>
      <c r="Q97" s="280"/>
      <c r="R97" s="74" t="str">
        <f>IF(AND(G97&gt;0,H97&gt;0,I97&gt;0),IF(ISBLANK(Q97),IF(ISBLANK(O97),"",(I97-G97)*VLOOKUP(O97,VLookups!$A$4:$B$13,2,FALSE)),Q97),"")</f>
        <v/>
      </c>
      <c r="S97" s="75" t="str">
        <f t="shared" si="151"/>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6"/>
        <v/>
      </c>
      <c r="AD97" s="49" t="str">
        <f t="shared" si="208"/>
        <v/>
      </c>
      <c r="AE97" s="49" t="str">
        <f t="shared" si="208"/>
        <v/>
      </c>
      <c r="AF97" s="49" t="str">
        <f t="shared" si="208"/>
        <v/>
      </c>
      <c r="AG97" s="49" t="str">
        <f t="shared" si="208"/>
        <v/>
      </c>
      <c r="AH97" s="49" t="str">
        <f t="shared" si="208"/>
        <v/>
      </c>
      <c r="AI97" s="49" t="str">
        <f t="shared" si="208"/>
        <v/>
      </c>
      <c r="AJ97" s="49" t="str">
        <f t="shared" si="208"/>
        <v/>
      </c>
      <c r="AK97" s="49" t="str">
        <f t="shared" si="208"/>
        <v/>
      </c>
      <c r="AL97" s="49" t="str">
        <f t="shared" si="208"/>
        <v/>
      </c>
      <c r="AM97" s="49" t="str">
        <f t="shared" si="208"/>
        <v/>
      </c>
      <c r="AN97" s="49" t="str">
        <f t="shared" si="208"/>
        <v/>
      </c>
      <c r="AO97" s="49" t="str">
        <f t="shared" si="208"/>
        <v/>
      </c>
      <c r="AP97" s="49" t="str">
        <f t="shared" si="208"/>
        <v/>
      </c>
      <c r="AQ97" s="49" t="str">
        <f t="shared" si="208"/>
        <v/>
      </c>
      <c r="AR97" s="49" t="str">
        <f t="shared" si="208"/>
        <v/>
      </c>
      <c r="AS97" s="49" t="str">
        <f t="shared" si="208"/>
        <v/>
      </c>
      <c r="AT97" s="49" t="str">
        <f t="shared" si="203"/>
        <v/>
      </c>
      <c r="AU97" s="49" t="str">
        <f t="shared" si="203"/>
        <v/>
      </c>
      <c r="AV97" s="49" t="str">
        <f t="shared" si="203"/>
        <v/>
      </c>
      <c r="AW97" s="49" t="str">
        <f t="shared" si="203"/>
        <v/>
      </c>
      <c r="AX97" s="49" t="str">
        <f t="shared" si="203"/>
        <v/>
      </c>
      <c r="AY97" s="49" t="str">
        <f t="shared" si="203"/>
        <v/>
      </c>
      <c r="AZ97" s="49" t="str">
        <f t="shared" si="203"/>
        <v/>
      </c>
      <c r="BA97" s="49" t="str">
        <f t="shared" si="203"/>
        <v/>
      </c>
      <c r="BB97" s="49" t="str">
        <f t="shared" si="203"/>
        <v/>
      </c>
      <c r="BC97" s="49" t="str">
        <f t="shared" si="203"/>
        <v/>
      </c>
      <c r="BD97" s="49" t="str">
        <f t="shared" si="203"/>
        <v/>
      </c>
      <c r="BE97" s="49" t="str">
        <f t="shared" si="203"/>
        <v/>
      </c>
      <c r="BF97" s="49" t="str">
        <f t="shared" si="203"/>
        <v/>
      </c>
      <c r="BG97" s="49" t="str">
        <f t="shared" si="203"/>
        <v/>
      </c>
      <c r="BH97" s="49" t="str">
        <f t="shared" si="203"/>
        <v/>
      </c>
      <c r="BI97" s="49" t="str">
        <f t="shared" si="204"/>
        <v/>
      </c>
      <c r="BJ97" s="49" t="str">
        <f t="shared" si="204"/>
        <v/>
      </c>
      <c r="BK97" s="49" t="str">
        <f t="shared" si="204"/>
        <v/>
      </c>
      <c r="BL97" s="49" t="str">
        <f t="shared" si="204"/>
        <v/>
      </c>
      <c r="BM97" s="49" t="str">
        <f t="shared" si="204"/>
        <v/>
      </c>
      <c r="BN97" s="49" t="str">
        <f t="shared" si="204"/>
        <v/>
      </c>
      <c r="BO97" s="49" t="str">
        <f t="shared" si="204"/>
        <v/>
      </c>
      <c r="BP97" s="49" t="str">
        <f t="shared" si="204"/>
        <v/>
      </c>
      <c r="BQ97" s="49" t="str">
        <f t="shared" si="204"/>
        <v/>
      </c>
      <c r="BR97" s="49" t="str">
        <f t="shared" si="204"/>
        <v/>
      </c>
      <c r="BS97" s="49" t="str">
        <f t="shared" si="204"/>
        <v/>
      </c>
      <c r="BT97" s="49" t="str">
        <f t="shared" si="204"/>
        <v/>
      </c>
      <c r="BU97" s="49" t="str">
        <f t="shared" si="204"/>
        <v/>
      </c>
      <c r="BV97" s="49" t="str">
        <f t="shared" si="204"/>
        <v/>
      </c>
      <c r="BW97" s="49" t="str">
        <f t="shared" si="204"/>
        <v/>
      </c>
      <c r="BX97" s="49" t="str">
        <f t="shared" si="204"/>
        <v/>
      </c>
      <c r="BY97" s="49" t="str">
        <f t="shared" si="199"/>
        <v/>
      </c>
      <c r="BZ97" s="49" t="str">
        <f t="shared" si="199"/>
        <v/>
      </c>
      <c r="CA97" s="49" t="str">
        <f t="shared" si="199"/>
        <v/>
      </c>
      <c r="CB97" s="49" t="str">
        <f t="shared" si="199"/>
        <v/>
      </c>
      <c r="CC97" s="49" t="str">
        <f t="shared" si="199"/>
        <v/>
      </c>
      <c r="CD97" s="49" t="str">
        <f t="shared" si="199"/>
        <v/>
      </c>
      <c r="CE97" s="49" t="str">
        <f t="shared" si="199"/>
        <v/>
      </c>
      <c r="CF97" s="49" t="str">
        <f t="shared" si="199"/>
        <v/>
      </c>
      <c r="CG97" s="49" t="str">
        <f t="shared" si="199"/>
        <v/>
      </c>
      <c r="CH97" s="49" t="str">
        <f t="shared" si="199"/>
        <v/>
      </c>
      <c r="CI97" s="49" t="str">
        <f t="shared" si="199"/>
        <v/>
      </c>
      <c r="CJ97" s="49" t="str">
        <f t="shared" si="199"/>
        <v/>
      </c>
      <c r="CK97" s="49" t="str">
        <f t="shared" si="199"/>
        <v/>
      </c>
      <c r="CL97" s="49" t="str">
        <f t="shared" si="199"/>
        <v/>
      </c>
      <c r="CM97" s="49" t="str">
        <f t="shared" si="199"/>
        <v/>
      </c>
      <c r="CN97" s="49" t="str">
        <f t="shared" si="205"/>
        <v/>
      </c>
      <c r="CO97" s="49" t="str">
        <f t="shared" si="205"/>
        <v/>
      </c>
      <c r="CP97" s="49" t="str">
        <f t="shared" si="205"/>
        <v/>
      </c>
      <c r="CQ97" s="49" t="str">
        <f t="shared" si="205"/>
        <v/>
      </c>
      <c r="CR97" s="49" t="str">
        <f t="shared" si="205"/>
        <v/>
      </c>
      <c r="CS97" s="49" t="str">
        <f t="shared" si="205"/>
        <v/>
      </c>
      <c r="CT97" s="49" t="str">
        <f t="shared" si="205"/>
        <v/>
      </c>
      <c r="CU97" s="49" t="str">
        <f t="shared" si="205"/>
        <v/>
      </c>
      <c r="CV97" s="49" t="str">
        <f t="shared" si="205"/>
        <v/>
      </c>
      <c r="CW97" s="49" t="str">
        <f t="shared" si="205"/>
        <v/>
      </c>
      <c r="CX97" s="49" t="str">
        <f t="shared" si="205"/>
        <v/>
      </c>
      <c r="CY97" s="49" t="str">
        <f t="shared" si="205"/>
        <v/>
      </c>
      <c r="CZ97" s="49" t="str">
        <f t="shared" si="205"/>
        <v/>
      </c>
      <c r="DA97" s="49" t="str">
        <f t="shared" si="205"/>
        <v/>
      </c>
      <c r="DB97" s="49" t="str">
        <f t="shared" si="205"/>
        <v/>
      </c>
      <c r="DC97" s="49" t="str">
        <f t="shared" si="205"/>
        <v/>
      </c>
      <c r="DD97" s="49" t="str">
        <f t="shared" si="200"/>
        <v/>
      </c>
      <c r="DE97" s="49" t="str">
        <f t="shared" si="200"/>
        <v/>
      </c>
      <c r="DF97" s="49" t="str">
        <f t="shared" si="200"/>
        <v/>
      </c>
      <c r="DG97" s="49" t="str">
        <f t="shared" si="200"/>
        <v/>
      </c>
      <c r="DH97" s="49" t="str">
        <f t="shared" si="200"/>
        <v/>
      </c>
      <c r="DI97" s="49" t="str">
        <f t="shared" si="200"/>
        <v/>
      </c>
      <c r="DJ97" s="49" t="str">
        <f t="shared" si="200"/>
        <v/>
      </c>
      <c r="DK97" s="49" t="str">
        <f t="shared" si="200"/>
        <v/>
      </c>
      <c r="DL97" s="49" t="str">
        <f t="shared" si="200"/>
        <v/>
      </c>
      <c r="DM97" s="49" t="str">
        <f t="shared" si="200"/>
        <v/>
      </c>
      <c r="DN97" s="49" t="str">
        <f t="shared" si="200"/>
        <v/>
      </c>
      <c r="DO97" s="49" t="str">
        <f t="shared" si="200"/>
        <v/>
      </c>
      <c r="DP97" s="49" t="str">
        <f t="shared" si="200"/>
        <v/>
      </c>
      <c r="DQ97" s="49" t="str">
        <f t="shared" si="200"/>
        <v/>
      </c>
      <c r="DR97" s="49" t="str">
        <f t="shared" si="200"/>
        <v/>
      </c>
      <c r="DS97" s="49" t="str">
        <f t="shared" si="206"/>
        <v/>
      </c>
      <c r="DT97" s="49" t="str">
        <f t="shared" si="206"/>
        <v/>
      </c>
      <c r="DU97" s="49" t="str">
        <f t="shared" si="206"/>
        <v/>
      </c>
      <c r="DV97" s="49" t="str">
        <f t="shared" si="206"/>
        <v/>
      </c>
      <c r="DW97" s="49" t="str">
        <f t="shared" si="206"/>
        <v/>
      </c>
      <c r="DX97" s="49" t="str">
        <f t="shared" si="206"/>
        <v/>
      </c>
      <c r="DY97" s="49" t="str">
        <f t="shared" si="206"/>
        <v/>
      </c>
      <c r="DZ97" s="183" t="str">
        <f t="shared" si="167"/>
        <v/>
      </c>
      <c r="EA97" s="49" t="str">
        <f t="shared" si="201"/>
        <v/>
      </c>
      <c r="EB97" s="49" t="str">
        <f t="shared" si="201"/>
        <v/>
      </c>
      <c r="EC97" s="49" t="str">
        <f t="shared" si="201"/>
        <v/>
      </c>
      <c r="ED97" s="49" t="str">
        <f t="shared" si="201"/>
        <v/>
      </c>
      <c r="EE97" s="49" t="str">
        <f t="shared" si="201"/>
        <v/>
      </c>
      <c r="EF97" s="49" t="str">
        <f t="shared" si="201"/>
        <v/>
      </c>
      <c r="EG97" s="49" t="str">
        <f t="shared" si="201"/>
        <v/>
      </c>
      <c r="EH97" s="49" t="str">
        <f t="shared" si="201"/>
        <v/>
      </c>
      <c r="EI97" s="49" t="str">
        <f t="shared" si="201"/>
        <v/>
      </c>
      <c r="EJ97" s="49" t="str">
        <f t="shared" si="201"/>
        <v/>
      </c>
      <c r="EK97" s="49" t="str">
        <f t="shared" si="201"/>
        <v/>
      </c>
      <c r="EL97" s="49" t="str">
        <f t="shared" si="201"/>
        <v/>
      </c>
      <c r="EM97" s="49" t="str">
        <f t="shared" si="201"/>
        <v/>
      </c>
      <c r="EN97" s="49" t="str">
        <f t="shared" si="201"/>
        <v/>
      </c>
      <c r="EO97" s="49" t="str">
        <f t="shared" si="201"/>
        <v/>
      </c>
      <c r="EP97" s="49" t="str">
        <f t="shared" si="168"/>
        <v/>
      </c>
      <c r="EQ97" s="49" t="str">
        <f t="shared" si="168"/>
        <v/>
      </c>
      <c r="ER97" s="49" t="str">
        <f t="shared" si="168"/>
        <v/>
      </c>
      <c r="ES97" s="49" t="str">
        <f t="shared" si="168"/>
        <v/>
      </c>
      <c r="ET97" s="49" t="str">
        <f t="shared" si="168"/>
        <v/>
      </c>
      <c r="EU97" s="49" t="str">
        <f t="shared" si="168"/>
        <v/>
      </c>
      <c r="EV97" s="49" t="str">
        <f t="shared" si="168"/>
        <v/>
      </c>
      <c r="EW97" s="49" t="str">
        <f t="shared" si="168"/>
        <v/>
      </c>
      <c r="EX97" s="49" t="str">
        <f t="shared" si="168"/>
        <v/>
      </c>
      <c r="EY97" s="49" t="str">
        <f t="shared" si="168"/>
        <v/>
      </c>
      <c r="EZ97" s="49" t="str">
        <f t="shared" si="168"/>
        <v/>
      </c>
      <c r="FA97" s="49" t="str">
        <f t="shared" si="168"/>
        <v/>
      </c>
      <c r="FB97" s="49" t="str">
        <f t="shared" si="168"/>
        <v/>
      </c>
      <c r="FC97" s="49" t="str">
        <f t="shared" si="168"/>
        <v/>
      </c>
      <c r="FD97" s="49" t="str">
        <f t="shared" si="168"/>
        <v/>
      </c>
      <c r="FE97" s="49" t="str">
        <f t="shared" si="168"/>
        <v/>
      </c>
      <c r="FF97" s="49" t="str">
        <f t="shared" si="211"/>
        <v/>
      </c>
      <c r="FG97" s="49" t="str">
        <f t="shared" si="211"/>
        <v/>
      </c>
      <c r="FH97" s="49" t="str">
        <f t="shared" si="211"/>
        <v/>
      </c>
      <c r="FI97" s="49" t="str">
        <f t="shared" si="209"/>
        <v/>
      </c>
      <c r="FJ97" s="49" t="str">
        <f t="shared" si="207"/>
        <v/>
      </c>
      <c r="FK97" s="49" t="str">
        <f t="shared" si="207"/>
        <v/>
      </c>
      <c r="FL97" s="49" t="str">
        <f t="shared" si="207"/>
        <v/>
      </c>
      <c r="FM97" s="49" t="str">
        <f t="shared" si="207"/>
        <v/>
      </c>
      <c r="FN97" s="49" t="str">
        <f t="shared" si="207"/>
        <v/>
      </c>
      <c r="FO97" s="49" t="str">
        <f t="shared" si="207"/>
        <v/>
      </c>
      <c r="FP97" s="49" t="str">
        <f t="shared" si="202"/>
        <v/>
      </c>
      <c r="FQ97" s="49" t="str">
        <f t="shared" si="202"/>
        <v/>
      </c>
      <c r="FR97" s="49" t="str">
        <f t="shared" si="202"/>
        <v/>
      </c>
      <c r="FS97" s="49" t="str">
        <f t="shared" si="202"/>
        <v/>
      </c>
      <c r="FT97" s="49" t="str">
        <f t="shared" si="202"/>
        <v/>
      </c>
      <c r="FU97" s="49" t="str">
        <f t="shared" si="178"/>
        <v/>
      </c>
      <c r="FV97" s="49" t="str">
        <f t="shared" si="178"/>
        <v/>
      </c>
      <c r="FW97" s="49" t="str">
        <f t="shared" si="178"/>
        <v/>
      </c>
      <c r="FX97" s="49" t="str">
        <f t="shared" si="178"/>
        <v/>
      </c>
      <c r="FY97" s="49" t="str">
        <f t="shared" si="178"/>
        <v/>
      </c>
      <c r="FZ97" s="49" t="str">
        <f t="shared" si="178"/>
        <v/>
      </c>
      <c r="GA97" s="49" t="str">
        <f t="shared" si="178"/>
        <v/>
      </c>
      <c r="GB97" s="49" t="str">
        <f t="shared" si="178"/>
        <v/>
      </c>
      <c r="GC97" s="49" t="str">
        <f t="shared" si="178"/>
        <v/>
      </c>
      <c r="GD97" s="49" t="str">
        <f t="shared" si="178"/>
        <v/>
      </c>
      <c r="GE97" s="49" t="str">
        <f t="shared" si="178"/>
        <v/>
      </c>
      <c r="GF97" s="49" t="str">
        <f t="shared" si="178"/>
        <v/>
      </c>
      <c r="GG97" s="49" t="str">
        <f t="shared" si="178"/>
        <v/>
      </c>
      <c r="GH97" s="49" t="str">
        <f t="shared" si="178"/>
        <v/>
      </c>
      <c r="GI97" s="49" t="str">
        <f t="shared" si="178"/>
        <v/>
      </c>
      <c r="GJ97" s="49" t="str">
        <f t="shared" si="178"/>
        <v/>
      </c>
      <c r="GK97" s="49" t="str">
        <f t="shared" si="210"/>
        <v/>
      </c>
      <c r="GL97" s="49" t="str">
        <f t="shared" si="190"/>
        <v/>
      </c>
      <c r="GM97" s="49" t="str">
        <f t="shared" si="190"/>
        <v/>
      </c>
      <c r="GN97" s="49" t="str">
        <f t="shared" si="182"/>
        <v/>
      </c>
      <c r="GO97" s="49" t="str">
        <f t="shared" si="182"/>
        <v/>
      </c>
      <c r="GP97" s="49" t="str">
        <f t="shared" si="182"/>
        <v/>
      </c>
      <c r="GQ97" s="49" t="str">
        <f t="shared" si="182"/>
        <v/>
      </c>
      <c r="GR97" s="49" t="str">
        <f t="shared" si="182"/>
        <v/>
      </c>
      <c r="GS97" s="49" t="str">
        <f t="shared" si="182"/>
        <v/>
      </c>
      <c r="GT97" s="49" t="str">
        <f t="shared" si="182"/>
        <v/>
      </c>
      <c r="GU97" s="49" t="str">
        <f t="shared" si="182"/>
        <v/>
      </c>
      <c r="GV97" s="49" t="str">
        <f t="shared" si="182"/>
        <v/>
      </c>
      <c r="GW97" s="49" t="str">
        <f t="shared" si="182"/>
        <v/>
      </c>
      <c r="GX97" s="49" t="str">
        <f t="shared" si="182"/>
        <v/>
      </c>
      <c r="GY97" s="49" t="str">
        <f t="shared" si="182"/>
        <v/>
      </c>
      <c r="GZ97" s="49" t="str">
        <f t="shared" si="182"/>
        <v/>
      </c>
      <c r="HA97" s="49" t="str">
        <f t="shared" si="182"/>
        <v/>
      </c>
      <c r="HB97" s="49" t="str">
        <f t="shared" si="182"/>
        <v/>
      </c>
      <c r="HC97" s="49" t="str">
        <f t="shared" si="182"/>
        <v/>
      </c>
      <c r="HD97" s="49" t="str">
        <f t="shared" si="183"/>
        <v/>
      </c>
      <c r="HE97" s="49" t="str">
        <f t="shared" si="183"/>
        <v/>
      </c>
      <c r="HF97" s="49" t="str">
        <f t="shared" si="183"/>
        <v/>
      </c>
      <c r="HG97" s="49" t="str">
        <f t="shared" si="183"/>
        <v/>
      </c>
      <c r="HH97" s="49" t="str">
        <f t="shared" si="183"/>
        <v/>
      </c>
      <c r="HI97" s="49" t="str">
        <f t="shared" si="141"/>
        <v/>
      </c>
      <c r="HJ97" s="49" t="str">
        <f t="shared" si="141"/>
        <v/>
      </c>
      <c r="HK97" s="49" t="str">
        <f t="shared" si="141"/>
        <v/>
      </c>
      <c r="HL97" s="49" t="str">
        <f t="shared" si="141"/>
        <v/>
      </c>
      <c r="HM97" s="49" t="str">
        <f t="shared" si="111"/>
        <v/>
      </c>
      <c r="HN97" s="49" t="str">
        <f t="shared" si="111"/>
        <v/>
      </c>
      <c r="HO97" s="49" t="str">
        <f t="shared" si="111"/>
        <v/>
      </c>
      <c r="HP97" s="49" t="str">
        <f t="shared" si="77"/>
        <v/>
      </c>
      <c r="HQ97" s="49" t="str">
        <f t="shared" si="77"/>
        <v/>
      </c>
      <c r="HR97" s="49" t="str">
        <f t="shared" si="77"/>
        <v/>
      </c>
      <c r="HS97" s="49" t="str">
        <f t="shared" si="77"/>
        <v/>
      </c>
      <c r="HT97" s="49" t="str">
        <f t="shared" si="77"/>
        <v/>
      </c>
      <c r="HU97" s="49" t="str">
        <f t="shared" si="77"/>
        <v/>
      </c>
      <c r="HV97" s="49" t="str">
        <f t="shared" si="142"/>
        <v/>
      </c>
      <c r="HW97" s="169" t="e">
        <f t="shared" si="181"/>
        <v>#N/A</v>
      </c>
      <c r="HX97" s="169" t="e">
        <f t="shared" si="181"/>
        <v>#N/A</v>
      </c>
      <c r="HY97" s="169" t="e">
        <f t="shared" si="181"/>
        <v>#N/A</v>
      </c>
      <c r="HZ97" s="169" t="e">
        <f t="shared" si="181"/>
        <v>#N/A</v>
      </c>
      <c r="IA97" s="169" t="e">
        <f t="shared" si="212"/>
        <v>#N/A</v>
      </c>
      <c r="IB97" s="169" t="e">
        <f t="shared" si="212"/>
        <v>#N/A</v>
      </c>
      <c r="IC97" s="169" t="e">
        <f t="shared" si="212"/>
        <v>#N/A</v>
      </c>
      <c r="ID97" s="169" t="e">
        <f t="shared" si="212"/>
        <v>#N/A</v>
      </c>
      <c r="IE97" s="169" t="e">
        <f t="shared" si="212"/>
        <v>#N/A</v>
      </c>
      <c r="IF97" s="169" t="e">
        <f t="shared" si="212"/>
        <v>#N/A</v>
      </c>
      <c r="IG97" s="169" t="e">
        <f t="shared" si="212"/>
        <v>#N/A</v>
      </c>
      <c r="IH97" s="169" t="e">
        <f t="shared" si="212"/>
        <v>#N/A</v>
      </c>
      <c r="II97" s="169" t="e">
        <f t="shared" si="212"/>
        <v>#N/A</v>
      </c>
      <c r="IJ97" s="169" t="e">
        <f t="shared" si="212"/>
        <v>#N/A</v>
      </c>
      <c r="IK97" s="169" t="e">
        <f t="shared" si="212"/>
        <v>#N/A</v>
      </c>
      <c r="IL97" s="169" t="e">
        <f t="shared" si="212"/>
        <v>#N/A</v>
      </c>
      <c r="IM97" s="169" t="e">
        <f t="shared" si="212"/>
        <v>#N/A</v>
      </c>
      <c r="IN97" s="169" t="e">
        <f t="shared" si="212"/>
        <v>#N/A</v>
      </c>
      <c r="IO97" s="169" t="e">
        <f t="shared" si="212"/>
        <v>#N/A</v>
      </c>
      <c r="IP97" s="169" t="e">
        <f t="shared" si="184"/>
        <v>#N/A</v>
      </c>
      <c r="IQ97" s="169" t="e">
        <f t="shared" si="184"/>
        <v>#N/A</v>
      </c>
      <c r="IR97" s="169" t="e">
        <f t="shared" si="184"/>
        <v>#N/A</v>
      </c>
      <c r="IS97" s="169" t="e">
        <f t="shared" si="184"/>
        <v>#N/A</v>
      </c>
      <c r="IT97" s="169" t="e">
        <f t="shared" si="184"/>
        <v>#N/A</v>
      </c>
      <c r="IU97" s="169" t="e">
        <f t="shared" si="184"/>
        <v>#N/A</v>
      </c>
      <c r="IV97" s="169" t="e">
        <f t="shared" si="184"/>
        <v>#N/A</v>
      </c>
      <c r="IW97" s="169" t="e">
        <f t="shared" si="184"/>
        <v>#N/A</v>
      </c>
      <c r="IX97" s="169" t="e">
        <f t="shared" si="184"/>
        <v>#N/A</v>
      </c>
      <c r="IY97" s="169" t="e">
        <f t="shared" si="184"/>
        <v>#N/A</v>
      </c>
      <c r="IZ97" s="169" t="e">
        <f t="shared" si="184"/>
        <v>#N/A</v>
      </c>
      <c r="JA97" s="169" t="e">
        <f t="shared" si="184"/>
        <v>#N/A</v>
      </c>
      <c r="JB97" s="169" t="e">
        <f t="shared" si="184"/>
        <v>#N/A</v>
      </c>
      <c r="JC97" s="169" t="e">
        <f t="shared" si="184"/>
        <v>#N/A</v>
      </c>
      <c r="JD97" s="169" t="e">
        <f t="shared" si="184"/>
        <v>#N/A</v>
      </c>
      <c r="JE97" s="169" t="e">
        <f t="shared" si="191"/>
        <v>#N/A</v>
      </c>
      <c r="JF97" s="169" t="e">
        <f t="shared" si="191"/>
        <v>#N/A</v>
      </c>
      <c r="JG97" s="169" t="e">
        <f t="shared" si="191"/>
        <v>#N/A</v>
      </c>
      <c r="JH97" s="169" t="e">
        <f t="shared" si="191"/>
        <v>#N/A</v>
      </c>
      <c r="JI97" s="169" t="e">
        <f t="shared" si="191"/>
        <v>#N/A</v>
      </c>
      <c r="JJ97" s="169" t="e">
        <f t="shared" si="191"/>
        <v>#N/A</v>
      </c>
      <c r="JK97" s="169" t="e">
        <f t="shared" si="191"/>
        <v>#N/A</v>
      </c>
      <c r="JL97" s="169" t="e">
        <f t="shared" si="191"/>
        <v>#N/A</v>
      </c>
      <c r="JM97" s="169" t="e">
        <f t="shared" si="191"/>
        <v>#N/A</v>
      </c>
      <c r="JN97" s="169" t="e">
        <f t="shared" si="191"/>
        <v>#N/A</v>
      </c>
      <c r="JO97" s="169" t="e">
        <f t="shared" si="191"/>
        <v>#N/A</v>
      </c>
      <c r="JP97" s="169" t="e">
        <f t="shared" si="191"/>
        <v>#N/A</v>
      </c>
      <c r="JQ97" s="169" t="e">
        <f t="shared" si="191"/>
        <v>#N/A</v>
      </c>
      <c r="JR97" s="169" t="e">
        <f t="shared" si="191"/>
        <v>#N/A</v>
      </c>
      <c r="JS97" s="169" t="e">
        <f t="shared" si="191"/>
        <v>#N/A</v>
      </c>
      <c r="JT97" s="169" t="e">
        <f t="shared" si="185"/>
        <v>#N/A</v>
      </c>
      <c r="JU97" s="169" t="e">
        <f t="shared" si="185"/>
        <v>#N/A</v>
      </c>
      <c r="JV97" s="169" t="e">
        <f t="shared" si="185"/>
        <v>#N/A</v>
      </c>
      <c r="JW97" s="169" t="e">
        <f t="shared" si="185"/>
        <v>#N/A</v>
      </c>
      <c r="JX97" s="169" t="e">
        <f t="shared" si="185"/>
        <v>#N/A</v>
      </c>
      <c r="JY97" s="169" t="e">
        <f t="shared" si="185"/>
        <v>#N/A</v>
      </c>
      <c r="JZ97" s="169" t="e">
        <f t="shared" si="185"/>
        <v>#N/A</v>
      </c>
      <c r="KA97" s="169" t="e">
        <f t="shared" si="185"/>
        <v>#N/A</v>
      </c>
      <c r="KB97" s="169" t="e">
        <f t="shared" si="185"/>
        <v>#N/A</v>
      </c>
      <c r="KC97" s="169" t="e">
        <f t="shared" si="185"/>
        <v>#N/A</v>
      </c>
      <c r="KD97" s="169" t="e">
        <f t="shared" si="185"/>
        <v>#N/A</v>
      </c>
      <c r="KE97" s="169" t="e">
        <f t="shared" si="185"/>
        <v>#N/A</v>
      </c>
      <c r="KF97" s="169" t="e">
        <f t="shared" si="185"/>
        <v>#N/A</v>
      </c>
      <c r="KG97" s="169" t="e">
        <f t="shared" si="185"/>
        <v>#N/A</v>
      </c>
      <c r="KH97" s="169" t="e">
        <f t="shared" si="185"/>
        <v>#N/A</v>
      </c>
      <c r="KI97" s="169" t="e">
        <f t="shared" si="185"/>
        <v>#N/A</v>
      </c>
      <c r="KJ97" s="169" t="e">
        <f t="shared" si="192"/>
        <v>#N/A</v>
      </c>
      <c r="KK97" s="169" t="e">
        <f t="shared" si="192"/>
        <v>#N/A</v>
      </c>
      <c r="KL97" s="169" t="e">
        <f t="shared" si="192"/>
        <v>#N/A</v>
      </c>
      <c r="KM97" s="169" t="e">
        <f t="shared" si="192"/>
        <v>#N/A</v>
      </c>
      <c r="KN97" s="169" t="e">
        <f t="shared" si="192"/>
        <v>#N/A</v>
      </c>
      <c r="KO97" s="169" t="e">
        <f t="shared" si="192"/>
        <v>#N/A</v>
      </c>
      <c r="KP97" s="169" t="e">
        <f t="shared" si="192"/>
        <v>#N/A</v>
      </c>
      <c r="KQ97" s="169" t="e">
        <f t="shared" si="192"/>
        <v>#N/A</v>
      </c>
      <c r="KR97" s="169" t="e">
        <f t="shared" si="192"/>
        <v>#N/A</v>
      </c>
      <c r="KS97" s="169" t="e">
        <f t="shared" si="192"/>
        <v>#N/A</v>
      </c>
      <c r="KT97" s="169" t="e">
        <f t="shared" si="192"/>
        <v>#N/A</v>
      </c>
      <c r="KU97" s="169" t="e">
        <f t="shared" si="192"/>
        <v>#N/A</v>
      </c>
      <c r="KV97" s="169" t="e">
        <f t="shared" si="192"/>
        <v>#N/A</v>
      </c>
      <c r="KW97" s="169" t="e">
        <f t="shared" si="192"/>
        <v>#N/A</v>
      </c>
      <c r="KX97" s="169" t="e">
        <f t="shared" si="192"/>
        <v>#N/A</v>
      </c>
      <c r="KY97" s="169" t="e">
        <f t="shared" si="192"/>
        <v>#N/A</v>
      </c>
      <c r="KZ97" s="169" t="e">
        <f t="shared" si="186"/>
        <v>#N/A</v>
      </c>
      <c r="LA97" s="169" t="e">
        <f t="shared" si="186"/>
        <v>#N/A</v>
      </c>
      <c r="LB97" s="169" t="e">
        <f t="shared" si="186"/>
        <v>#N/A</v>
      </c>
      <c r="LC97" s="169" t="e">
        <f t="shared" si="186"/>
        <v>#N/A</v>
      </c>
      <c r="LD97" s="169" t="e">
        <f t="shared" si="186"/>
        <v>#N/A</v>
      </c>
      <c r="LE97" s="169" t="e">
        <f t="shared" si="186"/>
        <v>#N/A</v>
      </c>
      <c r="LF97" s="169" t="e">
        <f t="shared" si="186"/>
        <v>#N/A</v>
      </c>
      <c r="LG97" s="169" t="e">
        <f t="shared" si="186"/>
        <v>#N/A</v>
      </c>
      <c r="LH97" s="169" t="e">
        <f t="shared" si="186"/>
        <v>#N/A</v>
      </c>
      <c r="LI97" s="169" t="e">
        <f t="shared" si="186"/>
        <v>#N/A</v>
      </c>
      <c r="LJ97" s="169" t="e">
        <f t="shared" si="186"/>
        <v>#N/A</v>
      </c>
      <c r="LK97" s="169" t="e">
        <f t="shared" si="186"/>
        <v>#N/A</v>
      </c>
      <c r="LL97" s="169" t="e">
        <f t="shared" si="186"/>
        <v>#N/A</v>
      </c>
      <c r="LM97" s="169" t="e">
        <f t="shared" si="186"/>
        <v>#N/A</v>
      </c>
      <c r="LN97" s="169" t="e">
        <f t="shared" si="186"/>
        <v>#N/A</v>
      </c>
      <c r="LO97" s="169" t="e">
        <f t="shared" si="193"/>
        <v>#N/A</v>
      </c>
      <c r="LP97" s="169" t="e">
        <f t="shared" si="193"/>
        <v>#N/A</v>
      </c>
      <c r="LQ97" s="169" t="e">
        <f t="shared" si="194"/>
        <v>#N/A</v>
      </c>
      <c r="LR97" s="169" t="e">
        <f t="shared" si="194"/>
        <v>#N/A</v>
      </c>
      <c r="LS97" s="169" t="e">
        <f t="shared" si="194"/>
        <v>#N/A</v>
      </c>
      <c r="LT97" s="169" t="e">
        <f t="shared" si="194"/>
        <v>#N/A</v>
      </c>
      <c r="LU97" s="169" t="e">
        <f t="shared" si="194"/>
        <v>#N/A</v>
      </c>
      <c r="LV97" s="169" t="e">
        <f t="shared" si="194"/>
        <v>#N/A</v>
      </c>
      <c r="LW97" s="169" t="e">
        <f t="shared" si="194"/>
        <v>#N/A</v>
      </c>
      <c r="LX97" s="169" t="e">
        <f t="shared" si="194"/>
        <v>#N/A</v>
      </c>
      <c r="LY97" s="169" t="e">
        <f t="shared" si="194"/>
        <v>#N/A</v>
      </c>
      <c r="LZ97" s="169" t="e">
        <f t="shared" si="194"/>
        <v>#N/A</v>
      </c>
      <c r="MA97" s="169" t="e">
        <f t="shared" si="194"/>
        <v>#N/A</v>
      </c>
      <c r="MB97" s="169" t="e">
        <f t="shared" si="194"/>
        <v>#N/A</v>
      </c>
      <c r="MC97" s="169" t="e">
        <f t="shared" si="194"/>
        <v>#N/A</v>
      </c>
      <c r="MD97" s="169" t="e">
        <f t="shared" si="194"/>
        <v>#N/A</v>
      </c>
      <c r="ME97" s="169" t="e">
        <f t="shared" si="194"/>
        <v>#N/A</v>
      </c>
      <c r="MF97" s="169" t="e">
        <f t="shared" si="187"/>
        <v>#N/A</v>
      </c>
      <c r="MG97" s="169" t="e">
        <f t="shared" si="187"/>
        <v>#N/A</v>
      </c>
      <c r="MH97" s="169" t="e">
        <f t="shared" si="187"/>
        <v>#N/A</v>
      </c>
      <c r="MI97" s="169" t="e">
        <f t="shared" si="187"/>
        <v>#N/A</v>
      </c>
      <c r="MJ97" s="169" t="e">
        <f t="shared" si="187"/>
        <v>#N/A</v>
      </c>
      <c r="MK97" s="169" t="e">
        <f t="shared" si="187"/>
        <v>#N/A</v>
      </c>
      <c r="ML97" s="169" t="e">
        <f t="shared" si="187"/>
        <v>#N/A</v>
      </c>
      <c r="MM97" s="169" t="e">
        <f t="shared" si="187"/>
        <v>#N/A</v>
      </c>
      <c r="MN97" s="169" t="e">
        <f t="shared" si="187"/>
        <v>#N/A</v>
      </c>
      <c r="MO97" s="169" t="e">
        <f t="shared" si="187"/>
        <v>#N/A</v>
      </c>
      <c r="MP97" s="169" t="e">
        <f t="shared" si="187"/>
        <v>#N/A</v>
      </c>
      <c r="MQ97" s="169" t="e">
        <f t="shared" si="187"/>
        <v>#N/A</v>
      </c>
      <c r="MR97" s="169" t="e">
        <f t="shared" si="187"/>
        <v>#N/A</v>
      </c>
      <c r="MS97" s="169" t="e">
        <f t="shared" si="187"/>
        <v>#N/A</v>
      </c>
      <c r="MT97" s="169" t="e">
        <f t="shared" si="187"/>
        <v>#N/A</v>
      </c>
      <c r="MU97" s="169" t="e">
        <f t="shared" si="187"/>
        <v>#N/A</v>
      </c>
      <c r="MV97" s="169" t="e">
        <f t="shared" si="195"/>
        <v>#N/A</v>
      </c>
      <c r="MW97" s="169" t="e">
        <f t="shared" si="195"/>
        <v>#N/A</v>
      </c>
      <c r="MX97" s="169" t="e">
        <f t="shared" si="195"/>
        <v>#N/A</v>
      </c>
      <c r="MY97" s="169" t="e">
        <f t="shared" si="195"/>
        <v>#N/A</v>
      </c>
      <c r="MZ97" s="169" t="e">
        <f t="shared" si="195"/>
        <v>#N/A</v>
      </c>
      <c r="NA97" s="169" t="e">
        <f t="shared" si="195"/>
        <v>#N/A</v>
      </c>
      <c r="NB97" s="169" t="e">
        <f t="shared" si="195"/>
        <v>#N/A</v>
      </c>
      <c r="NC97" s="169" t="e">
        <f t="shared" si="195"/>
        <v>#N/A</v>
      </c>
      <c r="ND97" s="169" t="e">
        <f t="shared" si="195"/>
        <v>#N/A</v>
      </c>
      <c r="NE97" s="169" t="e">
        <f t="shared" si="195"/>
        <v>#N/A</v>
      </c>
      <c r="NF97" s="169" t="e">
        <f t="shared" si="195"/>
        <v>#N/A</v>
      </c>
      <c r="NG97" s="169" t="e">
        <f t="shared" si="195"/>
        <v>#N/A</v>
      </c>
      <c r="NH97" s="169" t="e">
        <f t="shared" si="195"/>
        <v>#N/A</v>
      </c>
      <c r="NI97" s="169" t="e">
        <f t="shared" si="195"/>
        <v>#N/A</v>
      </c>
      <c r="NJ97" s="169" t="e">
        <f t="shared" si="195"/>
        <v>#N/A</v>
      </c>
      <c r="NK97" s="169" t="e">
        <f t="shared" si="195"/>
        <v>#N/A</v>
      </c>
      <c r="NL97" s="169" t="e">
        <f t="shared" si="188"/>
        <v>#N/A</v>
      </c>
      <c r="NM97" s="169" t="e">
        <f t="shared" si="188"/>
        <v>#N/A</v>
      </c>
      <c r="NN97" s="169" t="e">
        <f t="shared" si="188"/>
        <v>#N/A</v>
      </c>
      <c r="NO97" s="169" t="e">
        <f t="shared" si="188"/>
        <v>#N/A</v>
      </c>
      <c r="NP97" s="169" t="e">
        <f t="shared" si="188"/>
        <v>#N/A</v>
      </c>
      <c r="NQ97" s="169" t="e">
        <f t="shared" si="188"/>
        <v>#N/A</v>
      </c>
      <c r="NR97" s="169" t="e">
        <f t="shared" si="188"/>
        <v>#N/A</v>
      </c>
      <c r="NS97" s="169" t="e">
        <f t="shared" si="188"/>
        <v>#N/A</v>
      </c>
      <c r="NT97" s="169" t="e">
        <f t="shared" si="188"/>
        <v>#N/A</v>
      </c>
      <c r="NU97" s="169" t="e">
        <f t="shared" si="188"/>
        <v>#N/A</v>
      </c>
      <c r="NV97" s="169" t="e">
        <f t="shared" si="188"/>
        <v>#N/A</v>
      </c>
      <c r="NW97" s="169" t="e">
        <f t="shared" si="188"/>
        <v>#N/A</v>
      </c>
      <c r="NX97" s="169" t="e">
        <f t="shared" si="188"/>
        <v>#N/A</v>
      </c>
      <c r="NY97" s="169" t="e">
        <f t="shared" si="188"/>
        <v>#N/A</v>
      </c>
      <c r="NZ97" s="169" t="e">
        <f t="shared" si="188"/>
        <v>#N/A</v>
      </c>
      <c r="OA97" s="169" t="e">
        <f t="shared" si="196"/>
        <v>#N/A</v>
      </c>
      <c r="OB97" s="169" t="e">
        <f t="shared" si="196"/>
        <v>#N/A</v>
      </c>
      <c r="OC97" s="169" t="e">
        <f t="shared" si="197"/>
        <v>#N/A</v>
      </c>
      <c r="OD97" s="169" t="e">
        <f t="shared" si="197"/>
        <v>#N/A</v>
      </c>
      <c r="OE97" s="169" t="e">
        <f t="shared" si="197"/>
        <v>#N/A</v>
      </c>
      <c r="OF97" s="169" t="e">
        <f t="shared" si="197"/>
        <v>#N/A</v>
      </c>
      <c r="OG97" s="169" t="e">
        <f t="shared" si="197"/>
        <v>#N/A</v>
      </c>
      <c r="OH97" s="169" t="e">
        <f t="shared" si="197"/>
        <v>#N/A</v>
      </c>
      <c r="OI97" s="169" t="e">
        <f t="shared" si="197"/>
        <v>#N/A</v>
      </c>
      <c r="OJ97" s="169" t="e">
        <f t="shared" si="197"/>
        <v>#N/A</v>
      </c>
      <c r="OK97" s="169" t="e">
        <f t="shared" si="197"/>
        <v>#N/A</v>
      </c>
      <c r="OL97" s="169" t="e">
        <f t="shared" si="197"/>
        <v>#N/A</v>
      </c>
      <c r="OM97" s="169" t="e">
        <f t="shared" si="197"/>
        <v>#N/A</v>
      </c>
      <c r="ON97" s="169" t="e">
        <f t="shared" si="197"/>
        <v>#N/A</v>
      </c>
      <c r="OO97" s="169" t="e">
        <f t="shared" si="197"/>
        <v>#N/A</v>
      </c>
      <c r="OP97" s="169" t="e">
        <f t="shared" si="197"/>
        <v>#N/A</v>
      </c>
      <c r="OQ97" s="169" t="e">
        <f t="shared" si="197"/>
        <v>#N/A</v>
      </c>
      <c r="OR97" s="169" t="e">
        <f t="shared" si="189"/>
        <v>#N/A</v>
      </c>
      <c r="OS97" s="169" t="e">
        <f t="shared" si="189"/>
        <v>#N/A</v>
      </c>
      <c r="OT97" s="169" t="e">
        <f t="shared" si="189"/>
        <v>#N/A</v>
      </c>
      <c r="OU97" s="169" t="e">
        <f t="shared" si="189"/>
        <v>#N/A</v>
      </c>
      <c r="OV97" s="169" t="e">
        <f t="shared" si="189"/>
        <v>#N/A</v>
      </c>
      <c r="OW97" s="169" t="e">
        <f t="shared" si="189"/>
        <v>#N/A</v>
      </c>
      <c r="OX97" s="169" t="e">
        <f t="shared" si="189"/>
        <v>#N/A</v>
      </c>
      <c r="OY97" s="169" t="e">
        <f t="shared" si="189"/>
        <v>#N/A</v>
      </c>
      <c r="OZ97" s="169" t="e">
        <f t="shared" si="189"/>
        <v>#N/A</v>
      </c>
      <c r="PA97" s="169" t="e">
        <f t="shared" si="189"/>
        <v>#N/A</v>
      </c>
      <c r="PB97" s="169" t="e">
        <f t="shared" si="189"/>
        <v>#N/A</v>
      </c>
      <c r="PC97" s="169" t="e">
        <f t="shared" si="189"/>
        <v>#N/A</v>
      </c>
      <c r="PD97" s="169" t="e">
        <f t="shared" si="189"/>
        <v>#N/A</v>
      </c>
      <c r="PE97" s="169" t="e">
        <f t="shared" si="189"/>
        <v>#N/A</v>
      </c>
      <c r="PF97" s="169" t="e">
        <f t="shared" si="189"/>
        <v>#N/A</v>
      </c>
      <c r="PG97" s="169" t="e">
        <f t="shared" si="189"/>
        <v>#N/A</v>
      </c>
      <c r="PH97" s="169" t="e">
        <f t="shared" si="198"/>
        <v>#N/A</v>
      </c>
      <c r="PI97" s="169" t="e">
        <f t="shared" si="198"/>
        <v>#N/A</v>
      </c>
      <c r="PJ97" s="169" t="e">
        <f t="shared" si="198"/>
        <v>#N/A</v>
      </c>
      <c r="PK97" s="169" t="e">
        <f t="shared" si="198"/>
        <v>#N/A</v>
      </c>
      <c r="PL97" s="169" t="e">
        <f t="shared" si="198"/>
        <v>#N/A</v>
      </c>
      <c r="PM97" s="169" t="e">
        <f t="shared" si="198"/>
        <v>#N/A</v>
      </c>
      <c r="PN97" s="169" t="e">
        <f t="shared" si="198"/>
        <v>#N/A</v>
      </c>
      <c r="PO97" s="169" t="e">
        <f t="shared" si="198"/>
        <v>#N/A</v>
      </c>
    </row>
    <row r="98" spans="1:431" hidden="1" x14ac:dyDescent="0.75">
      <c r="A98" s="390"/>
      <c r="B98" s="396" t="str">
        <f>IF($R98="","",ROUND(_xlfn.NORM.INV(ABS(VLOOKUP($T$1,VLookups!$A$43:$B$44,2,FALSE)-B$2),$N98,$R98),0))</f>
        <v/>
      </c>
      <c r="C98" s="403" t="str">
        <f t="shared" si="161"/>
        <v/>
      </c>
      <c r="D98" s="404" t="str">
        <f t="shared" si="162"/>
        <v/>
      </c>
      <c r="E98" s="109"/>
      <c r="F98" s="117"/>
      <c r="G98" s="122" t="str">
        <f t="shared" si="163"/>
        <v/>
      </c>
      <c r="H98" s="95"/>
      <c r="I98" s="122" t="str">
        <f t="shared" si="164"/>
        <v/>
      </c>
      <c r="J98" s="117"/>
      <c r="K98" s="110"/>
      <c r="L98" s="124" t="str">
        <f t="shared" si="149"/>
        <v/>
      </c>
      <c r="M98" s="124" t="str">
        <f t="shared" si="150"/>
        <v/>
      </c>
      <c r="N98" s="73" t="str">
        <f t="shared" si="165"/>
        <v/>
      </c>
      <c r="O98" s="23"/>
      <c r="P98" s="57"/>
      <c r="Q98" s="280"/>
      <c r="R98" s="74" t="str">
        <f>IF(AND(G98&gt;0,H98&gt;0,I98&gt;0),IF(ISBLANK(Q98),IF(ISBLANK(O98),"",(I98-G98)*VLOOKUP(O98,VLookups!$A$4:$B$13,2,FALSE)),Q98),"")</f>
        <v/>
      </c>
      <c r="S98" s="75" t="str">
        <f t="shared" si="151"/>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6"/>
        <v/>
      </c>
      <c r="AD98" s="49" t="str">
        <f t="shared" si="208"/>
        <v/>
      </c>
      <c r="AE98" s="49" t="str">
        <f t="shared" si="208"/>
        <v/>
      </c>
      <c r="AF98" s="49" t="str">
        <f t="shared" si="208"/>
        <v/>
      </c>
      <c r="AG98" s="49" t="str">
        <f t="shared" si="208"/>
        <v/>
      </c>
      <c r="AH98" s="49" t="str">
        <f t="shared" si="208"/>
        <v/>
      </c>
      <c r="AI98" s="49" t="str">
        <f t="shared" si="208"/>
        <v/>
      </c>
      <c r="AJ98" s="49" t="str">
        <f t="shared" si="208"/>
        <v/>
      </c>
      <c r="AK98" s="49" t="str">
        <f t="shared" si="208"/>
        <v/>
      </c>
      <c r="AL98" s="49" t="str">
        <f t="shared" si="208"/>
        <v/>
      </c>
      <c r="AM98" s="49" t="str">
        <f t="shared" si="208"/>
        <v/>
      </c>
      <c r="AN98" s="49" t="str">
        <f t="shared" si="208"/>
        <v/>
      </c>
      <c r="AO98" s="49" t="str">
        <f t="shared" si="208"/>
        <v/>
      </c>
      <c r="AP98" s="49" t="str">
        <f t="shared" si="208"/>
        <v/>
      </c>
      <c r="AQ98" s="49" t="str">
        <f t="shared" si="208"/>
        <v/>
      </c>
      <c r="AR98" s="49" t="str">
        <f t="shared" si="208"/>
        <v/>
      </c>
      <c r="AS98" s="49" t="str">
        <f t="shared" si="208"/>
        <v/>
      </c>
      <c r="AT98" s="49" t="str">
        <f t="shared" si="203"/>
        <v/>
      </c>
      <c r="AU98" s="49" t="str">
        <f t="shared" si="203"/>
        <v/>
      </c>
      <c r="AV98" s="49" t="str">
        <f t="shared" si="203"/>
        <v/>
      </c>
      <c r="AW98" s="49" t="str">
        <f t="shared" si="203"/>
        <v/>
      </c>
      <c r="AX98" s="49" t="str">
        <f t="shared" si="203"/>
        <v/>
      </c>
      <c r="AY98" s="49" t="str">
        <f t="shared" si="203"/>
        <v/>
      </c>
      <c r="AZ98" s="49" t="str">
        <f t="shared" si="203"/>
        <v/>
      </c>
      <c r="BA98" s="49" t="str">
        <f t="shared" si="203"/>
        <v/>
      </c>
      <c r="BB98" s="49" t="str">
        <f t="shared" si="203"/>
        <v/>
      </c>
      <c r="BC98" s="49" t="str">
        <f t="shared" si="203"/>
        <v/>
      </c>
      <c r="BD98" s="49" t="str">
        <f t="shared" si="203"/>
        <v/>
      </c>
      <c r="BE98" s="49" t="str">
        <f t="shared" si="203"/>
        <v/>
      </c>
      <c r="BF98" s="49" t="str">
        <f t="shared" si="203"/>
        <v/>
      </c>
      <c r="BG98" s="49" t="str">
        <f t="shared" si="203"/>
        <v/>
      </c>
      <c r="BH98" s="49" t="str">
        <f t="shared" si="203"/>
        <v/>
      </c>
      <c r="BI98" s="49" t="str">
        <f t="shared" si="204"/>
        <v/>
      </c>
      <c r="BJ98" s="49" t="str">
        <f t="shared" si="204"/>
        <v/>
      </c>
      <c r="BK98" s="49" t="str">
        <f t="shared" si="204"/>
        <v/>
      </c>
      <c r="BL98" s="49" t="str">
        <f t="shared" si="204"/>
        <v/>
      </c>
      <c r="BM98" s="49" t="str">
        <f t="shared" si="204"/>
        <v/>
      </c>
      <c r="BN98" s="49" t="str">
        <f t="shared" si="204"/>
        <v/>
      </c>
      <c r="BO98" s="49" t="str">
        <f t="shared" si="204"/>
        <v/>
      </c>
      <c r="BP98" s="49" t="str">
        <f t="shared" si="204"/>
        <v/>
      </c>
      <c r="BQ98" s="49" t="str">
        <f t="shared" si="204"/>
        <v/>
      </c>
      <c r="BR98" s="49" t="str">
        <f t="shared" si="204"/>
        <v/>
      </c>
      <c r="BS98" s="49" t="str">
        <f t="shared" si="204"/>
        <v/>
      </c>
      <c r="BT98" s="49" t="str">
        <f t="shared" si="204"/>
        <v/>
      </c>
      <c r="BU98" s="49" t="str">
        <f t="shared" si="204"/>
        <v/>
      </c>
      <c r="BV98" s="49" t="str">
        <f t="shared" si="204"/>
        <v/>
      </c>
      <c r="BW98" s="49" t="str">
        <f t="shared" si="204"/>
        <v/>
      </c>
      <c r="BX98" s="49" t="str">
        <f t="shared" si="204"/>
        <v/>
      </c>
      <c r="BY98" s="49" t="str">
        <f t="shared" si="199"/>
        <v/>
      </c>
      <c r="BZ98" s="49" t="str">
        <f t="shared" si="199"/>
        <v/>
      </c>
      <c r="CA98" s="49" t="str">
        <f t="shared" si="199"/>
        <v/>
      </c>
      <c r="CB98" s="49" t="str">
        <f t="shared" si="199"/>
        <v/>
      </c>
      <c r="CC98" s="49" t="str">
        <f t="shared" si="199"/>
        <v/>
      </c>
      <c r="CD98" s="49" t="str">
        <f t="shared" si="199"/>
        <v/>
      </c>
      <c r="CE98" s="49" t="str">
        <f t="shared" si="199"/>
        <v/>
      </c>
      <c r="CF98" s="49" t="str">
        <f t="shared" si="199"/>
        <v/>
      </c>
      <c r="CG98" s="49" t="str">
        <f t="shared" si="199"/>
        <v/>
      </c>
      <c r="CH98" s="49" t="str">
        <f t="shared" si="199"/>
        <v/>
      </c>
      <c r="CI98" s="49" t="str">
        <f t="shared" si="199"/>
        <v/>
      </c>
      <c r="CJ98" s="49" t="str">
        <f t="shared" si="199"/>
        <v/>
      </c>
      <c r="CK98" s="49" t="str">
        <f t="shared" si="199"/>
        <v/>
      </c>
      <c r="CL98" s="49" t="str">
        <f t="shared" si="199"/>
        <v/>
      </c>
      <c r="CM98" s="49" t="str">
        <f t="shared" si="199"/>
        <v/>
      </c>
      <c r="CN98" s="49" t="str">
        <f t="shared" si="205"/>
        <v/>
      </c>
      <c r="CO98" s="49" t="str">
        <f t="shared" si="205"/>
        <v/>
      </c>
      <c r="CP98" s="49" t="str">
        <f t="shared" si="205"/>
        <v/>
      </c>
      <c r="CQ98" s="49" t="str">
        <f t="shared" si="205"/>
        <v/>
      </c>
      <c r="CR98" s="49" t="str">
        <f t="shared" si="205"/>
        <v/>
      </c>
      <c r="CS98" s="49" t="str">
        <f t="shared" si="205"/>
        <v/>
      </c>
      <c r="CT98" s="49" t="str">
        <f t="shared" si="205"/>
        <v/>
      </c>
      <c r="CU98" s="49" t="str">
        <f t="shared" si="205"/>
        <v/>
      </c>
      <c r="CV98" s="49" t="str">
        <f t="shared" si="205"/>
        <v/>
      </c>
      <c r="CW98" s="49" t="str">
        <f t="shared" si="205"/>
        <v/>
      </c>
      <c r="CX98" s="49" t="str">
        <f t="shared" si="205"/>
        <v/>
      </c>
      <c r="CY98" s="49" t="str">
        <f t="shared" si="205"/>
        <v/>
      </c>
      <c r="CZ98" s="49" t="str">
        <f t="shared" si="205"/>
        <v/>
      </c>
      <c r="DA98" s="49" t="str">
        <f t="shared" si="205"/>
        <v/>
      </c>
      <c r="DB98" s="49" t="str">
        <f t="shared" si="205"/>
        <v/>
      </c>
      <c r="DC98" s="49" t="str">
        <f t="shared" si="205"/>
        <v/>
      </c>
      <c r="DD98" s="49" t="str">
        <f t="shared" si="200"/>
        <v/>
      </c>
      <c r="DE98" s="49" t="str">
        <f t="shared" si="200"/>
        <v/>
      </c>
      <c r="DF98" s="49" t="str">
        <f t="shared" si="200"/>
        <v/>
      </c>
      <c r="DG98" s="49" t="str">
        <f t="shared" si="200"/>
        <v/>
      </c>
      <c r="DH98" s="49" t="str">
        <f t="shared" si="200"/>
        <v/>
      </c>
      <c r="DI98" s="49" t="str">
        <f t="shared" si="200"/>
        <v/>
      </c>
      <c r="DJ98" s="49" t="str">
        <f t="shared" si="200"/>
        <v/>
      </c>
      <c r="DK98" s="49" t="str">
        <f t="shared" si="200"/>
        <v/>
      </c>
      <c r="DL98" s="49" t="str">
        <f t="shared" si="200"/>
        <v/>
      </c>
      <c r="DM98" s="49" t="str">
        <f t="shared" si="200"/>
        <v/>
      </c>
      <c r="DN98" s="49" t="str">
        <f t="shared" si="200"/>
        <v/>
      </c>
      <c r="DO98" s="49" t="str">
        <f t="shared" si="200"/>
        <v/>
      </c>
      <c r="DP98" s="49" t="str">
        <f t="shared" si="200"/>
        <v/>
      </c>
      <c r="DQ98" s="49" t="str">
        <f t="shared" si="200"/>
        <v/>
      </c>
      <c r="DR98" s="49" t="str">
        <f t="shared" si="200"/>
        <v/>
      </c>
      <c r="DS98" s="49" t="str">
        <f t="shared" si="206"/>
        <v/>
      </c>
      <c r="DT98" s="49" t="str">
        <f t="shared" si="206"/>
        <v/>
      </c>
      <c r="DU98" s="49" t="str">
        <f t="shared" si="206"/>
        <v/>
      </c>
      <c r="DV98" s="49" t="str">
        <f t="shared" si="206"/>
        <v/>
      </c>
      <c r="DW98" s="49" t="str">
        <f t="shared" si="206"/>
        <v/>
      </c>
      <c r="DX98" s="49" t="str">
        <f t="shared" si="206"/>
        <v/>
      </c>
      <c r="DY98" s="49" t="str">
        <f t="shared" si="206"/>
        <v/>
      </c>
      <c r="DZ98" s="183" t="str">
        <f t="shared" si="167"/>
        <v/>
      </c>
      <c r="EA98" s="49" t="str">
        <f t="shared" si="201"/>
        <v/>
      </c>
      <c r="EB98" s="49" t="str">
        <f t="shared" si="201"/>
        <v/>
      </c>
      <c r="EC98" s="49" t="str">
        <f t="shared" si="201"/>
        <v/>
      </c>
      <c r="ED98" s="49" t="str">
        <f t="shared" si="201"/>
        <v/>
      </c>
      <c r="EE98" s="49" t="str">
        <f t="shared" si="201"/>
        <v/>
      </c>
      <c r="EF98" s="49" t="str">
        <f t="shared" si="201"/>
        <v/>
      </c>
      <c r="EG98" s="49" t="str">
        <f t="shared" si="201"/>
        <v/>
      </c>
      <c r="EH98" s="49" t="str">
        <f t="shared" si="201"/>
        <v/>
      </c>
      <c r="EI98" s="49" t="str">
        <f t="shared" si="201"/>
        <v/>
      </c>
      <c r="EJ98" s="49" t="str">
        <f t="shared" si="201"/>
        <v/>
      </c>
      <c r="EK98" s="49" t="str">
        <f t="shared" si="201"/>
        <v/>
      </c>
      <c r="EL98" s="49" t="str">
        <f t="shared" si="201"/>
        <v/>
      </c>
      <c r="EM98" s="49" t="str">
        <f t="shared" si="201"/>
        <v/>
      </c>
      <c r="EN98" s="49" t="str">
        <f t="shared" si="201"/>
        <v/>
      </c>
      <c r="EO98" s="49" t="str">
        <f t="shared" si="201"/>
        <v/>
      </c>
      <c r="EP98" s="49" t="str">
        <f t="shared" si="168"/>
        <v/>
      </c>
      <c r="EQ98" s="49" t="str">
        <f t="shared" si="168"/>
        <v/>
      </c>
      <c r="ER98" s="49" t="str">
        <f t="shared" si="168"/>
        <v/>
      </c>
      <c r="ES98" s="49" t="str">
        <f t="shared" si="168"/>
        <v/>
      </c>
      <c r="ET98" s="49" t="str">
        <f t="shared" si="168"/>
        <v/>
      </c>
      <c r="EU98" s="49" t="str">
        <f t="shared" si="168"/>
        <v/>
      </c>
      <c r="EV98" s="49" t="str">
        <f t="shared" si="168"/>
        <v/>
      </c>
      <c r="EW98" s="49" t="str">
        <f t="shared" si="168"/>
        <v/>
      </c>
      <c r="EX98" s="49" t="str">
        <f t="shared" si="168"/>
        <v/>
      </c>
      <c r="EY98" s="49" t="str">
        <f t="shared" si="168"/>
        <v/>
      </c>
      <c r="EZ98" s="49" t="str">
        <f t="shared" si="168"/>
        <v/>
      </c>
      <c r="FA98" s="49" t="str">
        <f t="shared" si="168"/>
        <v/>
      </c>
      <c r="FB98" s="49" t="str">
        <f t="shared" si="168"/>
        <v/>
      </c>
      <c r="FC98" s="49" t="str">
        <f t="shared" si="168"/>
        <v/>
      </c>
      <c r="FD98" s="49" t="str">
        <f t="shared" si="168"/>
        <v/>
      </c>
      <c r="FE98" s="49" t="str">
        <f t="shared" si="168"/>
        <v/>
      </c>
      <c r="FF98" s="49" t="str">
        <f t="shared" si="211"/>
        <v/>
      </c>
      <c r="FG98" s="49" t="str">
        <f t="shared" si="211"/>
        <v/>
      </c>
      <c r="FH98" s="49" t="str">
        <f t="shared" si="211"/>
        <v/>
      </c>
      <c r="FI98" s="49" t="str">
        <f t="shared" si="209"/>
        <v/>
      </c>
      <c r="FJ98" s="49" t="str">
        <f t="shared" si="207"/>
        <v/>
      </c>
      <c r="FK98" s="49" t="str">
        <f t="shared" si="207"/>
        <v/>
      </c>
      <c r="FL98" s="49" t="str">
        <f t="shared" si="207"/>
        <v/>
      </c>
      <c r="FM98" s="49" t="str">
        <f t="shared" si="207"/>
        <v/>
      </c>
      <c r="FN98" s="49" t="str">
        <f t="shared" si="207"/>
        <v/>
      </c>
      <c r="FO98" s="49" t="str">
        <f t="shared" si="207"/>
        <v/>
      </c>
      <c r="FP98" s="49" t="str">
        <f t="shared" si="202"/>
        <v/>
      </c>
      <c r="FQ98" s="49" t="str">
        <f t="shared" si="202"/>
        <v/>
      </c>
      <c r="FR98" s="49" t="str">
        <f t="shared" si="202"/>
        <v/>
      </c>
      <c r="FS98" s="49" t="str">
        <f t="shared" si="202"/>
        <v/>
      </c>
      <c r="FT98" s="49" t="str">
        <f t="shared" si="202"/>
        <v/>
      </c>
      <c r="FU98" s="49" t="str">
        <f t="shared" si="178"/>
        <v/>
      </c>
      <c r="FV98" s="49" t="str">
        <f t="shared" si="178"/>
        <v/>
      </c>
      <c r="FW98" s="49" t="str">
        <f t="shared" si="178"/>
        <v/>
      </c>
      <c r="FX98" s="49" t="str">
        <f t="shared" si="178"/>
        <v/>
      </c>
      <c r="FY98" s="49" t="str">
        <f t="shared" si="178"/>
        <v/>
      </c>
      <c r="FZ98" s="49" t="str">
        <f t="shared" si="178"/>
        <v/>
      </c>
      <c r="GA98" s="49" t="str">
        <f t="shared" si="178"/>
        <v/>
      </c>
      <c r="GB98" s="49" t="str">
        <f t="shared" si="178"/>
        <v/>
      </c>
      <c r="GC98" s="49" t="str">
        <f t="shared" si="178"/>
        <v/>
      </c>
      <c r="GD98" s="49" t="str">
        <f t="shared" si="178"/>
        <v/>
      </c>
      <c r="GE98" s="49" t="str">
        <f t="shared" si="178"/>
        <v/>
      </c>
      <c r="GF98" s="49" t="str">
        <f t="shared" si="178"/>
        <v/>
      </c>
      <c r="GG98" s="49" t="str">
        <f t="shared" si="178"/>
        <v/>
      </c>
      <c r="GH98" s="49" t="str">
        <f t="shared" si="178"/>
        <v/>
      </c>
      <c r="GI98" s="49" t="str">
        <f t="shared" si="178"/>
        <v/>
      </c>
      <c r="GJ98" s="49" t="str">
        <f t="shared" si="178"/>
        <v/>
      </c>
      <c r="GK98" s="49" t="str">
        <f t="shared" si="210"/>
        <v/>
      </c>
      <c r="GL98" s="49" t="str">
        <f t="shared" si="190"/>
        <v/>
      </c>
      <c r="GM98" s="49" t="str">
        <f t="shared" si="190"/>
        <v/>
      </c>
      <c r="GN98" s="49" t="str">
        <f t="shared" si="182"/>
        <v/>
      </c>
      <c r="GO98" s="49" t="str">
        <f t="shared" si="182"/>
        <v/>
      </c>
      <c r="GP98" s="49" t="str">
        <f t="shared" si="182"/>
        <v/>
      </c>
      <c r="GQ98" s="49" t="str">
        <f t="shared" si="182"/>
        <v/>
      </c>
      <c r="GR98" s="49" t="str">
        <f t="shared" si="182"/>
        <v/>
      </c>
      <c r="GS98" s="49" t="str">
        <f t="shared" si="182"/>
        <v/>
      </c>
      <c r="GT98" s="49" t="str">
        <f t="shared" si="182"/>
        <v/>
      </c>
      <c r="GU98" s="49" t="str">
        <f t="shared" si="182"/>
        <v/>
      </c>
      <c r="GV98" s="49" t="str">
        <f t="shared" si="182"/>
        <v/>
      </c>
      <c r="GW98" s="49" t="str">
        <f t="shared" si="182"/>
        <v/>
      </c>
      <c r="GX98" s="49" t="str">
        <f t="shared" si="182"/>
        <v/>
      </c>
      <c r="GY98" s="49" t="str">
        <f t="shared" si="182"/>
        <v/>
      </c>
      <c r="GZ98" s="49" t="str">
        <f t="shared" si="182"/>
        <v/>
      </c>
      <c r="HA98" s="49" t="str">
        <f t="shared" si="182"/>
        <v/>
      </c>
      <c r="HB98" s="49" t="str">
        <f t="shared" si="182"/>
        <v/>
      </c>
      <c r="HC98" s="49" t="str">
        <f t="shared" si="182"/>
        <v/>
      </c>
      <c r="HD98" s="49" t="str">
        <f t="shared" si="183"/>
        <v/>
      </c>
      <c r="HE98" s="49" t="str">
        <f t="shared" si="183"/>
        <v/>
      </c>
      <c r="HF98" s="49" t="str">
        <f t="shared" si="183"/>
        <v/>
      </c>
      <c r="HG98" s="49" t="str">
        <f t="shared" si="183"/>
        <v/>
      </c>
      <c r="HH98" s="49" t="str">
        <f t="shared" si="183"/>
        <v/>
      </c>
      <c r="HI98" s="49" t="str">
        <f t="shared" si="141"/>
        <v/>
      </c>
      <c r="HJ98" s="49" t="str">
        <f t="shared" si="141"/>
        <v/>
      </c>
      <c r="HK98" s="49" t="str">
        <f t="shared" si="141"/>
        <v/>
      </c>
      <c r="HL98" s="49" t="str">
        <f t="shared" si="141"/>
        <v/>
      </c>
      <c r="HM98" s="49" t="str">
        <f t="shared" si="111"/>
        <v/>
      </c>
      <c r="HN98" s="49" t="str">
        <f t="shared" si="111"/>
        <v/>
      </c>
      <c r="HO98" s="49" t="str">
        <f t="shared" si="111"/>
        <v/>
      </c>
      <c r="HP98" s="49" t="str">
        <f t="shared" si="77"/>
        <v/>
      </c>
      <c r="HQ98" s="49" t="str">
        <f t="shared" si="77"/>
        <v/>
      </c>
      <c r="HR98" s="49" t="str">
        <f t="shared" si="77"/>
        <v/>
      </c>
      <c r="HS98" s="49" t="str">
        <f t="shared" si="77"/>
        <v/>
      </c>
      <c r="HT98" s="49" t="str">
        <f t="shared" si="77"/>
        <v/>
      </c>
      <c r="HU98" s="49" t="str">
        <f t="shared" si="77"/>
        <v/>
      </c>
      <c r="HV98" s="49" t="str">
        <f t="shared" si="142"/>
        <v/>
      </c>
      <c r="HW98" s="169" t="e">
        <f t="shared" si="181"/>
        <v>#N/A</v>
      </c>
      <c r="HX98" s="169" t="e">
        <f t="shared" si="181"/>
        <v>#N/A</v>
      </c>
      <c r="HY98" s="169" t="e">
        <f t="shared" si="181"/>
        <v>#N/A</v>
      </c>
      <c r="HZ98" s="169" t="e">
        <f t="shared" si="181"/>
        <v>#N/A</v>
      </c>
      <c r="IA98" s="169" t="e">
        <f t="shared" si="212"/>
        <v>#N/A</v>
      </c>
      <c r="IB98" s="169" t="e">
        <f t="shared" si="212"/>
        <v>#N/A</v>
      </c>
      <c r="IC98" s="169" t="e">
        <f t="shared" si="212"/>
        <v>#N/A</v>
      </c>
      <c r="ID98" s="169" t="e">
        <f t="shared" si="212"/>
        <v>#N/A</v>
      </c>
      <c r="IE98" s="169" t="e">
        <f t="shared" si="212"/>
        <v>#N/A</v>
      </c>
      <c r="IF98" s="169" t="e">
        <f t="shared" si="212"/>
        <v>#N/A</v>
      </c>
      <c r="IG98" s="169" t="e">
        <f t="shared" si="212"/>
        <v>#N/A</v>
      </c>
      <c r="IH98" s="169" t="e">
        <f t="shared" si="212"/>
        <v>#N/A</v>
      </c>
      <c r="II98" s="169" t="e">
        <f t="shared" si="212"/>
        <v>#N/A</v>
      </c>
      <c r="IJ98" s="169" t="e">
        <f t="shared" si="212"/>
        <v>#N/A</v>
      </c>
      <c r="IK98" s="169" t="e">
        <f t="shared" si="212"/>
        <v>#N/A</v>
      </c>
      <c r="IL98" s="169" t="e">
        <f t="shared" si="212"/>
        <v>#N/A</v>
      </c>
      <c r="IM98" s="169" t="e">
        <f t="shared" si="212"/>
        <v>#N/A</v>
      </c>
      <c r="IN98" s="169" t="e">
        <f t="shared" si="212"/>
        <v>#N/A</v>
      </c>
      <c r="IO98" s="169" t="e">
        <f t="shared" si="212"/>
        <v>#N/A</v>
      </c>
      <c r="IP98" s="169" t="e">
        <f t="shared" si="184"/>
        <v>#N/A</v>
      </c>
      <c r="IQ98" s="169" t="e">
        <f t="shared" si="184"/>
        <v>#N/A</v>
      </c>
      <c r="IR98" s="169" t="e">
        <f t="shared" si="184"/>
        <v>#N/A</v>
      </c>
      <c r="IS98" s="169" t="e">
        <f t="shared" si="184"/>
        <v>#N/A</v>
      </c>
      <c r="IT98" s="169" t="e">
        <f t="shared" si="184"/>
        <v>#N/A</v>
      </c>
      <c r="IU98" s="169" t="e">
        <f t="shared" si="184"/>
        <v>#N/A</v>
      </c>
      <c r="IV98" s="169" t="e">
        <f t="shared" si="184"/>
        <v>#N/A</v>
      </c>
      <c r="IW98" s="169" t="e">
        <f t="shared" si="184"/>
        <v>#N/A</v>
      </c>
      <c r="IX98" s="169" t="e">
        <f t="shared" si="184"/>
        <v>#N/A</v>
      </c>
      <c r="IY98" s="169" t="e">
        <f t="shared" si="184"/>
        <v>#N/A</v>
      </c>
      <c r="IZ98" s="169" t="e">
        <f t="shared" si="184"/>
        <v>#N/A</v>
      </c>
      <c r="JA98" s="169" t="e">
        <f t="shared" si="184"/>
        <v>#N/A</v>
      </c>
      <c r="JB98" s="169" t="e">
        <f t="shared" si="184"/>
        <v>#N/A</v>
      </c>
      <c r="JC98" s="169" t="e">
        <f t="shared" si="184"/>
        <v>#N/A</v>
      </c>
      <c r="JD98" s="169" t="e">
        <f t="shared" si="184"/>
        <v>#N/A</v>
      </c>
      <c r="JE98" s="169" t="e">
        <f t="shared" si="191"/>
        <v>#N/A</v>
      </c>
      <c r="JF98" s="169" t="e">
        <f t="shared" si="191"/>
        <v>#N/A</v>
      </c>
      <c r="JG98" s="169" t="e">
        <f t="shared" si="191"/>
        <v>#N/A</v>
      </c>
      <c r="JH98" s="169" t="e">
        <f t="shared" si="191"/>
        <v>#N/A</v>
      </c>
      <c r="JI98" s="169" t="e">
        <f t="shared" si="191"/>
        <v>#N/A</v>
      </c>
      <c r="JJ98" s="169" t="e">
        <f t="shared" si="191"/>
        <v>#N/A</v>
      </c>
      <c r="JK98" s="169" t="e">
        <f t="shared" si="191"/>
        <v>#N/A</v>
      </c>
      <c r="JL98" s="169" t="e">
        <f t="shared" si="191"/>
        <v>#N/A</v>
      </c>
      <c r="JM98" s="169" t="e">
        <f t="shared" si="191"/>
        <v>#N/A</v>
      </c>
      <c r="JN98" s="169" t="e">
        <f t="shared" si="191"/>
        <v>#N/A</v>
      </c>
      <c r="JO98" s="169" t="e">
        <f t="shared" si="191"/>
        <v>#N/A</v>
      </c>
      <c r="JP98" s="169" t="e">
        <f t="shared" si="191"/>
        <v>#N/A</v>
      </c>
      <c r="JQ98" s="169" t="e">
        <f t="shared" si="191"/>
        <v>#N/A</v>
      </c>
      <c r="JR98" s="169" t="e">
        <f t="shared" si="191"/>
        <v>#N/A</v>
      </c>
      <c r="JS98" s="169" t="e">
        <f t="shared" si="191"/>
        <v>#N/A</v>
      </c>
      <c r="JT98" s="169" t="e">
        <f t="shared" si="185"/>
        <v>#N/A</v>
      </c>
      <c r="JU98" s="169" t="e">
        <f t="shared" si="185"/>
        <v>#N/A</v>
      </c>
      <c r="JV98" s="169" t="e">
        <f t="shared" si="185"/>
        <v>#N/A</v>
      </c>
      <c r="JW98" s="169" t="e">
        <f t="shared" si="185"/>
        <v>#N/A</v>
      </c>
      <c r="JX98" s="169" t="e">
        <f t="shared" si="185"/>
        <v>#N/A</v>
      </c>
      <c r="JY98" s="169" t="e">
        <f t="shared" si="185"/>
        <v>#N/A</v>
      </c>
      <c r="JZ98" s="169" t="e">
        <f t="shared" si="185"/>
        <v>#N/A</v>
      </c>
      <c r="KA98" s="169" t="e">
        <f t="shared" si="185"/>
        <v>#N/A</v>
      </c>
      <c r="KB98" s="169" t="e">
        <f t="shared" si="185"/>
        <v>#N/A</v>
      </c>
      <c r="KC98" s="169" t="e">
        <f t="shared" si="185"/>
        <v>#N/A</v>
      </c>
      <c r="KD98" s="169" t="e">
        <f t="shared" si="185"/>
        <v>#N/A</v>
      </c>
      <c r="KE98" s="169" t="e">
        <f t="shared" si="185"/>
        <v>#N/A</v>
      </c>
      <c r="KF98" s="169" t="e">
        <f t="shared" si="185"/>
        <v>#N/A</v>
      </c>
      <c r="KG98" s="169" t="e">
        <f t="shared" si="185"/>
        <v>#N/A</v>
      </c>
      <c r="KH98" s="169" t="e">
        <f t="shared" si="185"/>
        <v>#N/A</v>
      </c>
      <c r="KI98" s="169" t="e">
        <f t="shared" si="185"/>
        <v>#N/A</v>
      </c>
      <c r="KJ98" s="169" t="e">
        <f t="shared" si="192"/>
        <v>#N/A</v>
      </c>
      <c r="KK98" s="169" t="e">
        <f t="shared" si="192"/>
        <v>#N/A</v>
      </c>
      <c r="KL98" s="169" t="e">
        <f t="shared" si="192"/>
        <v>#N/A</v>
      </c>
      <c r="KM98" s="169" t="e">
        <f t="shared" si="192"/>
        <v>#N/A</v>
      </c>
      <c r="KN98" s="169" t="e">
        <f t="shared" si="192"/>
        <v>#N/A</v>
      </c>
      <c r="KO98" s="169" t="e">
        <f t="shared" si="192"/>
        <v>#N/A</v>
      </c>
      <c r="KP98" s="169" t="e">
        <f t="shared" si="192"/>
        <v>#N/A</v>
      </c>
      <c r="KQ98" s="169" t="e">
        <f t="shared" si="192"/>
        <v>#N/A</v>
      </c>
      <c r="KR98" s="169" t="e">
        <f t="shared" si="192"/>
        <v>#N/A</v>
      </c>
      <c r="KS98" s="169" t="e">
        <f t="shared" si="192"/>
        <v>#N/A</v>
      </c>
      <c r="KT98" s="169" t="e">
        <f t="shared" si="192"/>
        <v>#N/A</v>
      </c>
      <c r="KU98" s="169" t="e">
        <f t="shared" si="192"/>
        <v>#N/A</v>
      </c>
      <c r="KV98" s="169" t="e">
        <f t="shared" si="192"/>
        <v>#N/A</v>
      </c>
      <c r="KW98" s="169" t="e">
        <f t="shared" si="192"/>
        <v>#N/A</v>
      </c>
      <c r="KX98" s="169" t="e">
        <f t="shared" si="192"/>
        <v>#N/A</v>
      </c>
      <c r="KY98" s="169" t="e">
        <f t="shared" si="192"/>
        <v>#N/A</v>
      </c>
      <c r="KZ98" s="169" t="e">
        <f t="shared" si="186"/>
        <v>#N/A</v>
      </c>
      <c r="LA98" s="169" t="e">
        <f t="shared" si="186"/>
        <v>#N/A</v>
      </c>
      <c r="LB98" s="169" t="e">
        <f t="shared" si="186"/>
        <v>#N/A</v>
      </c>
      <c r="LC98" s="169" t="e">
        <f t="shared" si="186"/>
        <v>#N/A</v>
      </c>
      <c r="LD98" s="169" t="e">
        <f t="shared" si="186"/>
        <v>#N/A</v>
      </c>
      <c r="LE98" s="169" t="e">
        <f t="shared" si="186"/>
        <v>#N/A</v>
      </c>
      <c r="LF98" s="169" t="e">
        <f t="shared" si="186"/>
        <v>#N/A</v>
      </c>
      <c r="LG98" s="169" t="e">
        <f t="shared" si="186"/>
        <v>#N/A</v>
      </c>
      <c r="LH98" s="169" t="e">
        <f t="shared" si="186"/>
        <v>#N/A</v>
      </c>
      <c r="LI98" s="169" t="e">
        <f t="shared" si="186"/>
        <v>#N/A</v>
      </c>
      <c r="LJ98" s="169" t="e">
        <f t="shared" si="186"/>
        <v>#N/A</v>
      </c>
      <c r="LK98" s="169" t="e">
        <f t="shared" si="186"/>
        <v>#N/A</v>
      </c>
      <c r="LL98" s="169" t="e">
        <f t="shared" si="186"/>
        <v>#N/A</v>
      </c>
      <c r="LM98" s="169" t="e">
        <f t="shared" si="186"/>
        <v>#N/A</v>
      </c>
      <c r="LN98" s="169" t="e">
        <f t="shared" si="186"/>
        <v>#N/A</v>
      </c>
      <c r="LO98" s="169" t="e">
        <f t="shared" si="193"/>
        <v>#N/A</v>
      </c>
      <c r="LP98" s="169" t="e">
        <f t="shared" si="193"/>
        <v>#N/A</v>
      </c>
      <c r="LQ98" s="169" t="e">
        <f t="shared" si="194"/>
        <v>#N/A</v>
      </c>
      <c r="LR98" s="169" t="e">
        <f t="shared" si="194"/>
        <v>#N/A</v>
      </c>
      <c r="LS98" s="169" t="e">
        <f t="shared" si="194"/>
        <v>#N/A</v>
      </c>
      <c r="LT98" s="169" t="e">
        <f t="shared" si="194"/>
        <v>#N/A</v>
      </c>
      <c r="LU98" s="169" t="e">
        <f t="shared" si="194"/>
        <v>#N/A</v>
      </c>
      <c r="LV98" s="169" t="e">
        <f t="shared" si="194"/>
        <v>#N/A</v>
      </c>
      <c r="LW98" s="169" t="e">
        <f t="shared" si="194"/>
        <v>#N/A</v>
      </c>
      <c r="LX98" s="169" t="e">
        <f t="shared" si="194"/>
        <v>#N/A</v>
      </c>
      <c r="LY98" s="169" t="e">
        <f t="shared" si="194"/>
        <v>#N/A</v>
      </c>
      <c r="LZ98" s="169" t="e">
        <f t="shared" si="194"/>
        <v>#N/A</v>
      </c>
      <c r="MA98" s="169" t="e">
        <f t="shared" si="194"/>
        <v>#N/A</v>
      </c>
      <c r="MB98" s="169" t="e">
        <f t="shared" si="194"/>
        <v>#N/A</v>
      </c>
      <c r="MC98" s="169" t="e">
        <f t="shared" si="194"/>
        <v>#N/A</v>
      </c>
      <c r="MD98" s="169" t="e">
        <f t="shared" si="194"/>
        <v>#N/A</v>
      </c>
      <c r="ME98" s="169" t="e">
        <f t="shared" si="194"/>
        <v>#N/A</v>
      </c>
      <c r="MF98" s="169" t="e">
        <f t="shared" si="187"/>
        <v>#N/A</v>
      </c>
      <c r="MG98" s="169" t="e">
        <f t="shared" si="187"/>
        <v>#N/A</v>
      </c>
      <c r="MH98" s="169" t="e">
        <f t="shared" si="187"/>
        <v>#N/A</v>
      </c>
      <c r="MI98" s="169" t="e">
        <f t="shared" si="187"/>
        <v>#N/A</v>
      </c>
      <c r="MJ98" s="169" t="e">
        <f t="shared" si="187"/>
        <v>#N/A</v>
      </c>
      <c r="MK98" s="169" t="e">
        <f t="shared" si="187"/>
        <v>#N/A</v>
      </c>
      <c r="ML98" s="169" t="e">
        <f t="shared" si="187"/>
        <v>#N/A</v>
      </c>
      <c r="MM98" s="169" t="e">
        <f t="shared" si="187"/>
        <v>#N/A</v>
      </c>
      <c r="MN98" s="169" t="e">
        <f t="shared" si="187"/>
        <v>#N/A</v>
      </c>
      <c r="MO98" s="169" t="e">
        <f t="shared" si="187"/>
        <v>#N/A</v>
      </c>
      <c r="MP98" s="169" t="e">
        <f t="shared" si="187"/>
        <v>#N/A</v>
      </c>
      <c r="MQ98" s="169" t="e">
        <f t="shared" si="187"/>
        <v>#N/A</v>
      </c>
      <c r="MR98" s="169" t="e">
        <f t="shared" si="187"/>
        <v>#N/A</v>
      </c>
      <c r="MS98" s="169" t="e">
        <f t="shared" si="187"/>
        <v>#N/A</v>
      </c>
      <c r="MT98" s="169" t="e">
        <f t="shared" si="187"/>
        <v>#N/A</v>
      </c>
      <c r="MU98" s="169" t="e">
        <f t="shared" si="187"/>
        <v>#N/A</v>
      </c>
      <c r="MV98" s="169" t="e">
        <f t="shared" si="195"/>
        <v>#N/A</v>
      </c>
      <c r="MW98" s="169" t="e">
        <f t="shared" si="195"/>
        <v>#N/A</v>
      </c>
      <c r="MX98" s="169" t="e">
        <f t="shared" si="195"/>
        <v>#N/A</v>
      </c>
      <c r="MY98" s="169" t="e">
        <f t="shared" si="195"/>
        <v>#N/A</v>
      </c>
      <c r="MZ98" s="169" t="e">
        <f t="shared" si="195"/>
        <v>#N/A</v>
      </c>
      <c r="NA98" s="169" t="e">
        <f t="shared" si="195"/>
        <v>#N/A</v>
      </c>
      <c r="NB98" s="169" t="e">
        <f t="shared" si="195"/>
        <v>#N/A</v>
      </c>
      <c r="NC98" s="169" t="e">
        <f t="shared" si="195"/>
        <v>#N/A</v>
      </c>
      <c r="ND98" s="169" t="e">
        <f t="shared" si="195"/>
        <v>#N/A</v>
      </c>
      <c r="NE98" s="169" t="e">
        <f t="shared" si="195"/>
        <v>#N/A</v>
      </c>
      <c r="NF98" s="169" t="e">
        <f t="shared" si="195"/>
        <v>#N/A</v>
      </c>
      <c r="NG98" s="169" t="e">
        <f t="shared" si="195"/>
        <v>#N/A</v>
      </c>
      <c r="NH98" s="169" t="e">
        <f t="shared" si="195"/>
        <v>#N/A</v>
      </c>
      <c r="NI98" s="169" t="e">
        <f t="shared" si="195"/>
        <v>#N/A</v>
      </c>
      <c r="NJ98" s="169" t="e">
        <f t="shared" si="195"/>
        <v>#N/A</v>
      </c>
      <c r="NK98" s="169" t="e">
        <f t="shared" si="195"/>
        <v>#N/A</v>
      </c>
      <c r="NL98" s="169" t="e">
        <f t="shared" si="188"/>
        <v>#N/A</v>
      </c>
      <c r="NM98" s="169" t="e">
        <f t="shared" si="188"/>
        <v>#N/A</v>
      </c>
      <c r="NN98" s="169" t="e">
        <f t="shared" si="188"/>
        <v>#N/A</v>
      </c>
      <c r="NO98" s="169" t="e">
        <f t="shared" si="188"/>
        <v>#N/A</v>
      </c>
      <c r="NP98" s="169" t="e">
        <f t="shared" si="188"/>
        <v>#N/A</v>
      </c>
      <c r="NQ98" s="169" t="e">
        <f t="shared" si="188"/>
        <v>#N/A</v>
      </c>
      <c r="NR98" s="169" t="e">
        <f t="shared" si="188"/>
        <v>#N/A</v>
      </c>
      <c r="NS98" s="169" t="e">
        <f t="shared" si="188"/>
        <v>#N/A</v>
      </c>
      <c r="NT98" s="169" t="e">
        <f t="shared" si="188"/>
        <v>#N/A</v>
      </c>
      <c r="NU98" s="169" t="e">
        <f t="shared" si="188"/>
        <v>#N/A</v>
      </c>
      <c r="NV98" s="169" t="e">
        <f t="shared" si="188"/>
        <v>#N/A</v>
      </c>
      <c r="NW98" s="169" t="e">
        <f t="shared" si="188"/>
        <v>#N/A</v>
      </c>
      <c r="NX98" s="169" t="e">
        <f t="shared" si="188"/>
        <v>#N/A</v>
      </c>
      <c r="NY98" s="169" t="e">
        <f t="shared" si="188"/>
        <v>#N/A</v>
      </c>
      <c r="NZ98" s="169" t="e">
        <f t="shared" si="188"/>
        <v>#N/A</v>
      </c>
      <c r="OA98" s="169" t="e">
        <f t="shared" si="196"/>
        <v>#N/A</v>
      </c>
      <c r="OB98" s="169" t="e">
        <f t="shared" si="196"/>
        <v>#N/A</v>
      </c>
      <c r="OC98" s="169" t="e">
        <f t="shared" si="197"/>
        <v>#N/A</v>
      </c>
      <c r="OD98" s="169" t="e">
        <f t="shared" si="197"/>
        <v>#N/A</v>
      </c>
      <c r="OE98" s="169" t="e">
        <f t="shared" si="197"/>
        <v>#N/A</v>
      </c>
      <c r="OF98" s="169" t="e">
        <f t="shared" si="197"/>
        <v>#N/A</v>
      </c>
      <c r="OG98" s="169" t="e">
        <f t="shared" si="197"/>
        <v>#N/A</v>
      </c>
      <c r="OH98" s="169" t="e">
        <f t="shared" si="197"/>
        <v>#N/A</v>
      </c>
      <c r="OI98" s="169" t="e">
        <f t="shared" si="197"/>
        <v>#N/A</v>
      </c>
      <c r="OJ98" s="169" t="e">
        <f t="shared" si="197"/>
        <v>#N/A</v>
      </c>
      <c r="OK98" s="169" t="e">
        <f t="shared" si="197"/>
        <v>#N/A</v>
      </c>
      <c r="OL98" s="169" t="e">
        <f t="shared" si="197"/>
        <v>#N/A</v>
      </c>
      <c r="OM98" s="169" t="e">
        <f t="shared" si="197"/>
        <v>#N/A</v>
      </c>
      <c r="ON98" s="169" t="e">
        <f t="shared" si="197"/>
        <v>#N/A</v>
      </c>
      <c r="OO98" s="169" t="e">
        <f t="shared" si="197"/>
        <v>#N/A</v>
      </c>
      <c r="OP98" s="169" t="e">
        <f t="shared" si="197"/>
        <v>#N/A</v>
      </c>
      <c r="OQ98" s="169" t="e">
        <f t="shared" si="197"/>
        <v>#N/A</v>
      </c>
      <c r="OR98" s="169" t="e">
        <f t="shared" si="189"/>
        <v>#N/A</v>
      </c>
      <c r="OS98" s="169" t="e">
        <f t="shared" si="189"/>
        <v>#N/A</v>
      </c>
      <c r="OT98" s="169" t="e">
        <f t="shared" si="189"/>
        <v>#N/A</v>
      </c>
      <c r="OU98" s="169" t="e">
        <f t="shared" si="189"/>
        <v>#N/A</v>
      </c>
      <c r="OV98" s="169" t="e">
        <f t="shared" si="189"/>
        <v>#N/A</v>
      </c>
      <c r="OW98" s="169" t="e">
        <f t="shared" si="189"/>
        <v>#N/A</v>
      </c>
      <c r="OX98" s="169" t="e">
        <f t="shared" si="189"/>
        <v>#N/A</v>
      </c>
      <c r="OY98" s="169" t="e">
        <f t="shared" si="189"/>
        <v>#N/A</v>
      </c>
      <c r="OZ98" s="169" t="e">
        <f t="shared" si="189"/>
        <v>#N/A</v>
      </c>
      <c r="PA98" s="169" t="e">
        <f t="shared" si="189"/>
        <v>#N/A</v>
      </c>
      <c r="PB98" s="169" t="e">
        <f t="shared" si="189"/>
        <v>#N/A</v>
      </c>
      <c r="PC98" s="169" t="e">
        <f t="shared" si="189"/>
        <v>#N/A</v>
      </c>
      <c r="PD98" s="169" t="e">
        <f t="shared" si="189"/>
        <v>#N/A</v>
      </c>
      <c r="PE98" s="169" t="e">
        <f t="shared" si="189"/>
        <v>#N/A</v>
      </c>
      <c r="PF98" s="169" t="e">
        <f t="shared" si="189"/>
        <v>#N/A</v>
      </c>
      <c r="PG98" s="169" t="e">
        <f t="shared" si="189"/>
        <v>#N/A</v>
      </c>
      <c r="PH98" s="169" t="e">
        <f t="shared" si="198"/>
        <v>#N/A</v>
      </c>
      <c r="PI98" s="169" t="e">
        <f t="shared" si="198"/>
        <v>#N/A</v>
      </c>
      <c r="PJ98" s="169" t="e">
        <f t="shared" si="198"/>
        <v>#N/A</v>
      </c>
      <c r="PK98" s="169" t="e">
        <f t="shared" si="198"/>
        <v>#N/A</v>
      </c>
      <c r="PL98" s="169" t="e">
        <f t="shared" si="198"/>
        <v>#N/A</v>
      </c>
      <c r="PM98" s="169" t="e">
        <f t="shared" si="198"/>
        <v>#N/A</v>
      </c>
      <c r="PN98" s="169" t="e">
        <f t="shared" si="198"/>
        <v>#N/A</v>
      </c>
      <c r="PO98" s="169" t="e">
        <f t="shared" si="198"/>
        <v>#N/A</v>
      </c>
    </row>
    <row r="99" spans="1:431" hidden="1" x14ac:dyDescent="0.75">
      <c r="A99" s="390"/>
      <c r="B99" s="396" t="str">
        <f>IF($R99="","",ROUND(_xlfn.NORM.INV(ABS(VLOOKUP($T$1,VLookups!$A$43:$B$44,2,FALSE)-B$2),$N99,$R99),0))</f>
        <v/>
      </c>
      <c r="C99" s="403" t="str">
        <f t="shared" si="161"/>
        <v/>
      </c>
      <c r="D99" s="404" t="str">
        <f t="shared" si="162"/>
        <v/>
      </c>
      <c r="E99" s="109"/>
      <c r="F99" s="117"/>
      <c r="G99" s="122" t="str">
        <f t="shared" si="163"/>
        <v/>
      </c>
      <c r="H99" s="95"/>
      <c r="I99" s="122" t="str">
        <f t="shared" si="164"/>
        <v/>
      </c>
      <c r="J99" s="117"/>
      <c r="K99" s="110"/>
      <c r="L99" s="124" t="str">
        <f t="shared" si="149"/>
        <v/>
      </c>
      <c r="M99" s="124" t="str">
        <f t="shared" si="150"/>
        <v/>
      </c>
      <c r="N99" s="73" t="str">
        <f t="shared" si="165"/>
        <v/>
      </c>
      <c r="O99" s="23"/>
      <c r="P99" s="57"/>
      <c r="Q99" s="280"/>
      <c r="R99" s="74" t="str">
        <f>IF(AND(G99&gt;0,H99&gt;0,I99&gt;0),IF(ISBLANK(Q99),IF(ISBLANK(O99),"",(I99-G99)*VLOOKUP(O99,VLookups!$A$4:$B$13,2,FALSE)),Q99),"")</f>
        <v/>
      </c>
      <c r="S99" s="75" t="str">
        <f t="shared" si="151"/>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6"/>
        <v/>
      </c>
      <c r="AD99" s="49" t="str">
        <f t="shared" si="208"/>
        <v/>
      </c>
      <c r="AE99" s="49" t="str">
        <f t="shared" si="208"/>
        <v/>
      </c>
      <c r="AF99" s="49" t="str">
        <f t="shared" si="208"/>
        <v/>
      </c>
      <c r="AG99" s="49" t="str">
        <f t="shared" si="208"/>
        <v/>
      </c>
      <c r="AH99" s="49" t="str">
        <f t="shared" si="208"/>
        <v/>
      </c>
      <c r="AI99" s="49" t="str">
        <f t="shared" si="208"/>
        <v/>
      </c>
      <c r="AJ99" s="49" t="str">
        <f t="shared" si="208"/>
        <v/>
      </c>
      <c r="AK99" s="49" t="str">
        <f t="shared" si="208"/>
        <v/>
      </c>
      <c r="AL99" s="49" t="str">
        <f t="shared" si="208"/>
        <v/>
      </c>
      <c r="AM99" s="49" t="str">
        <f t="shared" si="208"/>
        <v/>
      </c>
      <c r="AN99" s="49" t="str">
        <f t="shared" si="208"/>
        <v/>
      </c>
      <c r="AO99" s="49" t="str">
        <f t="shared" si="208"/>
        <v/>
      </c>
      <c r="AP99" s="49" t="str">
        <f t="shared" si="208"/>
        <v/>
      </c>
      <c r="AQ99" s="49" t="str">
        <f t="shared" si="208"/>
        <v/>
      </c>
      <c r="AR99" s="49" t="str">
        <f t="shared" si="208"/>
        <v/>
      </c>
      <c r="AS99" s="49" t="str">
        <f t="shared" si="208"/>
        <v/>
      </c>
      <c r="AT99" s="49" t="str">
        <f t="shared" si="203"/>
        <v/>
      </c>
      <c r="AU99" s="49" t="str">
        <f t="shared" si="203"/>
        <v/>
      </c>
      <c r="AV99" s="49" t="str">
        <f t="shared" si="203"/>
        <v/>
      </c>
      <c r="AW99" s="49" t="str">
        <f t="shared" si="203"/>
        <v/>
      </c>
      <c r="AX99" s="49" t="str">
        <f t="shared" si="203"/>
        <v/>
      </c>
      <c r="AY99" s="49" t="str">
        <f t="shared" si="203"/>
        <v/>
      </c>
      <c r="AZ99" s="49" t="str">
        <f t="shared" si="203"/>
        <v/>
      </c>
      <c r="BA99" s="49" t="str">
        <f t="shared" si="203"/>
        <v/>
      </c>
      <c r="BB99" s="49" t="str">
        <f t="shared" si="203"/>
        <v/>
      </c>
      <c r="BC99" s="49" t="str">
        <f t="shared" si="203"/>
        <v/>
      </c>
      <c r="BD99" s="49" t="str">
        <f t="shared" si="203"/>
        <v/>
      </c>
      <c r="BE99" s="49" t="str">
        <f t="shared" si="203"/>
        <v/>
      </c>
      <c r="BF99" s="49" t="str">
        <f t="shared" si="203"/>
        <v/>
      </c>
      <c r="BG99" s="49" t="str">
        <f t="shared" si="203"/>
        <v/>
      </c>
      <c r="BH99" s="49" t="str">
        <f t="shared" si="203"/>
        <v/>
      </c>
      <c r="BI99" s="49" t="str">
        <f t="shared" si="204"/>
        <v/>
      </c>
      <c r="BJ99" s="49" t="str">
        <f t="shared" si="204"/>
        <v/>
      </c>
      <c r="BK99" s="49" t="str">
        <f t="shared" si="204"/>
        <v/>
      </c>
      <c r="BL99" s="49" t="str">
        <f t="shared" si="204"/>
        <v/>
      </c>
      <c r="BM99" s="49" t="str">
        <f t="shared" si="204"/>
        <v/>
      </c>
      <c r="BN99" s="49" t="str">
        <f t="shared" si="204"/>
        <v/>
      </c>
      <c r="BO99" s="49" t="str">
        <f t="shared" si="204"/>
        <v/>
      </c>
      <c r="BP99" s="49" t="str">
        <f t="shared" si="204"/>
        <v/>
      </c>
      <c r="BQ99" s="49" t="str">
        <f t="shared" si="204"/>
        <v/>
      </c>
      <c r="BR99" s="49" t="str">
        <f t="shared" si="204"/>
        <v/>
      </c>
      <c r="BS99" s="49" t="str">
        <f t="shared" si="204"/>
        <v/>
      </c>
      <c r="BT99" s="49" t="str">
        <f t="shared" si="204"/>
        <v/>
      </c>
      <c r="BU99" s="49" t="str">
        <f t="shared" si="204"/>
        <v/>
      </c>
      <c r="BV99" s="49" t="str">
        <f t="shared" si="204"/>
        <v/>
      </c>
      <c r="BW99" s="49" t="str">
        <f t="shared" si="204"/>
        <v/>
      </c>
      <c r="BX99" s="49" t="str">
        <f t="shared" si="204"/>
        <v/>
      </c>
      <c r="BY99" s="49" t="str">
        <f t="shared" si="199"/>
        <v/>
      </c>
      <c r="BZ99" s="49" t="str">
        <f t="shared" si="199"/>
        <v/>
      </c>
      <c r="CA99" s="49" t="str">
        <f t="shared" si="199"/>
        <v/>
      </c>
      <c r="CB99" s="49" t="str">
        <f t="shared" si="199"/>
        <v/>
      </c>
      <c r="CC99" s="49" t="str">
        <f t="shared" si="199"/>
        <v/>
      </c>
      <c r="CD99" s="49" t="str">
        <f t="shared" si="199"/>
        <v/>
      </c>
      <c r="CE99" s="49" t="str">
        <f t="shared" si="199"/>
        <v/>
      </c>
      <c r="CF99" s="49" t="str">
        <f t="shared" si="199"/>
        <v/>
      </c>
      <c r="CG99" s="49" t="str">
        <f t="shared" si="199"/>
        <v/>
      </c>
      <c r="CH99" s="49" t="str">
        <f t="shared" si="199"/>
        <v/>
      </c>
      <c r="CI99" s="49" t="str">
        <f t="shared" si="199"/>
        <v/>
      </c>
      <c r="CJ99" s="49" t="str">
        <f t="shared" si="199"/>
        <v/>
      </c>
      <c r="CK99" s="49" t="str">
        <f t="shared" si="199"/>
        <v/>
      </c>
      <c r="CL99" s="49" t="str">
        <f t="shared" si="199"/>
        <v/>
      </c>
      <c r="CM99" s="49" t="str">
        <f t="shared" si="199"/>
        <v/>
      </c>
      <c r="CN99" s="49" t="str">
        <f t="shared" si="205"/>
        <v/>
      </c>
      <c r="CO99" s="49" t="str">
        <f t="shared" si="205"/>
        <v/>
      </c>
      <c r="CP99" s="49" t="str">
        <f t="shared" si="205"/>
        <v/>
      </c>
      <c r="CQ99" s="49" t="str">
        <f t="shared" si="205"/>
        <v/>
      </c>
      <c r="CR99" s="49" t="str">
        <f t="shared" si="205"/>
        <v/>
      </c>
      <c r="CS99" s="49" t="str">
        <f t="shared" si="205"/>
        <v/>
      </c>
      <c r="CT99" s="49" t="str">
        <f t="shared" si="205"/>
        <v/>
      </c>
      <c r="CU99" s="49" t="str">
        <f t="shared" si="205"/>
        <v/>
      </c>
      <c r="CV99" s="49" t="str">
        <f t="shared" si="205"/>
        <v/>
      </c>
      <c r="CW99" s="49" t="str">
        <f t="shared" si="205"/>
        <v/>
      </c>
      <c r="CX99" s="49" t="str">
        <f t="shared" si="205"/>
        <v/>
      </c>
      <c r="CY99" s="49" t="str">
        <f t="shared" si="205"/>
        <v/>
      </c>
      <c r="CZ99" s="49" t="str">
        <f t="shared" si="205"/>
        <v/>
      </c>
      <c r="DA99" s="49" t="str">
        <f t="shared" si="205"/>
        <v/>
      </c>
      <c r="DB99" s="49" t="str">
        <f t="shared" si="205"/>
        <v/>
      </c>
      <c r="DC99" s="49" t="str">
        <f t="shared" si="205"/>
        <v/>
      </c>
      <c r="DD99" s="49" t="str">
        <f t="shared" si="200"/>
        <v/>
      </c>
      <c r="DE99" s="49" t="str">
        <f t="shared" si="200"/>
        <v/>
      </c>
      <c r="DF99" s="49" t="str">
        <f t="shared" si="200"/>
        <v/>
      </c>
      <c r="DG99" s="49" t="str">
        <f t="shared" si="200"/>
        <v/>
      </c>
      <c r="DH99" s="49" t="str">
        <f t="shared" si="200"/>
        <v/>
      </c>
      <c r="DI99" s="49" t="str">
        <f t="shared" si="200"/>
        <v/>
      </c>
      <c r="DJ99" s="49" t="str">
        <f t="shared" si="200"/>
        <v/>
      </c>
      <c r="DK99" s="49" t="str">
        <f t="shared" si="200"/>
        <v/>
      </c>
      <c r="DL99" s="49" t="str">
        <f t="shared" si="200"/>
        <v/>
      </c>
      <c r="DM99" s="49" t="str">
        <f t="shared" si="200"/>
        <v/>
      </c>
      <c r="DN99" s="49" t="str">
        <f t="shared" si="200"/>
        <v/>
      </c>
      <c r="DO99" s="49" t="str">
        <f t="shared" si="200"/>
        <v/>
      </c>
      <c r="DP99" s="49" t="str">
        <f t="shared" si="200"/>
        <v/>
      </c>
      <c r="DQ99" s="49" t="str">
        <f t="shared" si="200"/>
        <v/>
      </c>
      <c r="DR99" s="49" t="str">
        <f t="shared" si="200"/>
        <v/>
      </c>
      <c r="DS99" s="49" t="str">
        <f t="shared" si="206"/>
        <v/>
      </c>
      <c r="DT99" s="49" t="str">
        <f t="shared" si="206"/>
        <v/>
      </c>
      <c r="DU99" s="49" t="str">
        <f t="shared" si="206"/>
        <v/>
      </c>
      <c r="DV99" s="49" t="str">
        <f t="shared" si="206"/>
        <v/>
      </c>
      <c r="DW99" s="49" t="str">
        <f t="shared" si="206"/>
        <v/>
      </c>
      <c r="DX99" s="49" t="str">
        <f t="shared" si="206"/>
        <v/>
      </c>
      <c r="DY99" s="49" t="str">
        <f t="shared" si="206"/>
        <v/>
      </c>
      <c r="DZ99" s="183" t="str">
        <f t="shared" si="167"/>
        <v/>
      </c>
      <c r="EA99" s="49" t="str">
        <f t="shared" si="201"/>
        <v/>
      </c>
      <c r="EB99" s="49" t="str">
        <f t="shared" si="201"/>
        <v/>
      </c>
      <c r="EC99" s="49" t="str">
        <f t="shared" si="201"/>
        <v/>
      </c>
      <c r="ED99" s="49" t="str">
        <f t="shared" si="201"/>
        <v/>
      </c>
      <c r="EE99" s="49" t="str">
        <f t="shared" si="201"/>
        <v/>
      </c>
      <c r="EF99" s="49" t="str">
        <f t="shared" si="201"/>
        <v/>
      </c>
      <c r="EG99" s="49" t="str">
        <f t="shared" si="201"/>
        <v/>
      </c>
      <c r="EH99" s="49" t="str">
        <f t="shared" si="201"/>
        <v/>
      </c>
      <c r="EI99" s="49" t="str">
        <f t="shared" si="201"/>
        <v/>
      </c>
      <c r="EJ99" s="49" t="str">
        <f t="shared" si="201"/>
        <v/>
      </c>
      <c r="EK99" s="49" t="str">
        <f t="shared" si="201"/>
        <v/>
      </c>
      <c r="EL99" s="49" t="str">
        <f t="shared" si="201"/>
        <v/>
      </c>
      <c r="EM99" s="49" t="str">
        <f t="shared" si="201"/>
        <v/>
      </c>
      <c r="EN99" s="49" t="str">
        <f t="shared" si="201"/>
        <v/>
      </c>
      <c r="EO99" s="49" t="str">
        <f t="shared" si="201"/>
        <v/>
      </c>
      <c r="EP99" s="49" t="str">
        <f t="shared" si="168"/>
        <v/>
      </c>
      <c r="EQ99" s="49" t="str">
        <f t="shared" si="168"/>
        <v/>
      </c>
      <c r="ER99" s="49" t="str">
        <f t="shared" si="168"/>
        <v/>
      </c>
      <c r="ES99" s="49" t="str">
        <f t="shared" si="168"/>
        <v/>
      </c>
      <c r="ET99" s="49" t="str">
        <f t="shared" si="168"/>
        <v/>
      </c>
      <c r="EU99" s="49" t="str">
        <f t="shared" si="168"/>
        <v/>
      </c>
      <c r="EV99" s="49" t="str">
        <f t="shared" si="168"/>
        <v/>
      </c>
      <c r="EW99" s="49" t="str">
        <f t="shared" si="168"/>
        <v/>
      </c>
      <c r="EX99" s="49" t="str">
        <f t="shared" si="168"/>
        <v/>
      </c>
      <c r="EY99" s="49" t="str">
        <f t="shared" si="168"/>
        <v/>
      </c>
      <c r="EZ99" s="49" t="str">
        <f t="shared" si="168"/>
        <v/>
      </c>
      <c r="FA99" s="49" t="str">
        <f t="shared" si="168"/>
        <v/>
      </c>
      <c r="FB99" s="49" t="str">
        <f t="shared" si="168"/>
        <v/>
      </c>
      <c r="FC99" s="49" t="str">
        <f t="shared" si="168"/>
        <v/>
      </c>
      <c r="FD99" s="49" t="str">
        <f t="shared" si="168"/>
        <v/>
      </c>
      <c r="FE99" s="49" t="str">
        <f t="shared" si="168"/>
        <v/>
      </c>
      <c r="FF99" s="49" t="str">
        <f t="shared" si="211"/>
        <v/>
      </c>
      <c r="FG99" s="49" t="str">
        <f t="shared" si="211"/>
        <v/>
      </c>
      <c r="FH99" s="49" t="str">
        <f t="shared" si="211"/>
        <v/>
      </c>
      <c r="FI99" s="49" t="str">
        <f t="shared" si="209"/>
        <v/>
      </c>
      <c r="FJ99" s="49" t="str">
        <f t="shared" si="207"/>
        <v/>
      </c>
      <c r="FK99" s="49" t="str">
        <f t="shared" si="207"/>
        <v/>
      </c>
      <c r="FL99" s="49" t="str">
        <f t="shared" si="207"/>
        <v/>
      </c>
      <c r="FM99" s="49" t="str">
        <f t="shared" si="207"/>
        <v/>
      </c>
      <c r="FN99" s="49" t="str">
        <f t="shared" si="207"/>
        <v/>
      </c>
      <c r="FO99" s="49" t="str">
        <f t="shared" si="207"/>
        <v/>
      </c>
      <c r="FP99" s="49" t="str">
        <f t="shared" si="202"/>
        <v/>
      </c>
      <c r="FQ99" s="49" t="str">
        <f t="shared" si="202"/>
        <v/>
      </c>
      <c r="FR99" s="49" t="str">
        <f t="shared" si="202"/>
        <v/>
      </c>
      <c r="FS99" s="49" t="str">
        <f t="shared" si="202"/>
        <v/>
      </c>
      <c r="FT99" s="49" t="str">
        <f t="shared" si="202"/>
        <v/>
      </c>
      <c r="FU99" s="49" t="str">
        <f t="shared" si="178"/>
        <v/>
      </c>
      <c r="FV99" s="49" t="str">
        <f t="shared" si="178"/>
        <v/>
      </c>
      <c r="FW99" s="49" t="str">
        <f t="shared" si="178"/>
        <v/>
      </c>
      <c r="FX99" s="49" t="str">
        <f t="shared" si="178"/>
        <v/>
      </c>
      <c r="FY99" s="49" t="str">
        <f t="shared" si="178"/>
        <v/>
      </c>
      <c r="FZ99" s="49" t="str">
        <f t="shared" si="178"/>
        <v/>
      </c>
      <c r="GA99" s="49" t="str">
        <f t="shared" si="178"/>
        <v/>
      </c>
      <c r="GB99" s="49" t="str">
        <f t="shared" si="178"/>
        <v/>
      </c>
      <c r="GC99" s="49" t="str">
        <f t="shared" si="178"/>
        <v/>
      </c>
      <c r="GD99" s="49" t="str">
        <f t="shared" si="178"/>
        <v/>
      </c>
      <c r="GE99" s="49" t="str">
        <f t="shared" si="178"/>
        <v/>
      </c>
      <c r="GF99" s="49" t="str">
        <f t="shared" si="178"/>
        <v/>
      </c>
      <c r="GG99" s="49" t="str">
        <f t="shared" si="178"/>
        <v/>
      </c>
      <c r="GH99" s="49" t="str">
        <f t="shared" si="178"/>
        <v/>
      </c>
      <c r="GI99" s="49" t="str">
        <f t="shared" si="178"/>
        <v/>
      </c>
      <c r="GJ99" s="49" t="str">
        <f t="shared" si="178"/>
        <v/>
      </c>
      <c r="GK99" s="49" t="str">
        <f t="shared" si="210"/>
        <v/>
      </c>
      <c r="GL99" s="49" t="str">
        <f t="shared" si="190"/>
        <v/>
      </c>
      <c r="GM99" s="49" t="str">
        <f t="shared" si="190"/>
        <v/>
      </c>
      <c r="GN99" s="49" t="str">
        <f t="shared" si="182"/>
        <v/>
      </c>
      <c r="GO99" s="49" t="str">
        <f t="shared" si="182"/>
        <v/>
      </c>
      <c r="GP99" s="49" t="str">
        <f t="shared" si="182"/>
        <v/>
      </c>
      <c r="GQ99" s="49" t="str">
        <f t="shared" si="182"/>
        <v/>
      </c>
      <c r="GR99" s="49" t="str">
        <f t="shared" si="182"/>
        <v/>
      </c>
      <c r="GS99" s="49" t="str">
        <f t="shared" si="182"/>
        <v/>
      </c>
      <c r="GT99" s="49" t="str">
        <f t="shared" si="182"/>
        <v/>
      </c>
      <c r="GU99" s="49" t="str">
        <f t="shared" si="182"/>
        <v/>
      </c>
      <c r="GV99" s="49" t="str">
        <f t="shared" si="182"/>
        <v/>
      </c>
      <c r="GW99" s="49" t="str">
        <f t="shared" si="182"/>
        <v/>
      </c>
      <c r="GX99" s="49" t="str">
        <f t="shared" ref="GX99:HC103" si="213">IF(ISNONTEXT($AC99),GW99+$AC99,"")</f>
        <v/>
      </c>
      <c r="GY99" s="49" t="str">
        <f t="shared" si="213"/>
        <v/>
      </c>
      <c r="GZ99" s="49" t="str">
        <f t="shared" si="213"/>
        <v/>
      </c>
      <c r="HA99" s="49" t="str">
        <f t="shared" si="213"/>
        <v/>
      </c>
      <c r="HB99" s="49" t="str">
        <f t="shared" si="213"/>
        <v/>
      </c>
      <c r="HC99" s="49" t="str">
        <f t="shared" si="213"/>
        <v/>
      </c>
      <c r="HD99" s="49" t="str">
        <f t="shared" si="183"/>
        <v/>
      </c>
      <c r="HE99" s="49" t="str">
        <f t="shared" si="183"/>
        <v/>
      </c>
      <c r="HF99" s="49" t="str">
        <f t="shared" si="183"/>
        <v/>
      </c>
      <c r="HG99" s="49" t="str">
        <f t="shared" si="183"/>
        <v/>
      </c>
      <c r="HH99" s="49" t="str">
        <f t="shared" si="183"/>
        <v/>
      </c>
      <c r="HI99" s="49" t="str">
        <f t="shared" si="141"/>
        <v/>
      </c>
      <c r="HJ99" s="49" t="str">
        <f t="shared" si="141"/>
        <v/>
      </c>
      <c r="HK99" s="49" t="str">
        <f t="shared" si="141"/>
        <v/>
      </c>
      <c r="HL99" s="49" t="str">
        <f t="shared" si="141"/>
        <v/>
      </c>
      <c r="HM99" s="49" t="str">
        <f t="shared" si="111"/>
        <v/>
      </c>
      <c r="HN99" s="49" t="str">
        <f t="shared" si="111"/>
        <v/>
      </c>
      <c r="HO99" s="49" t="str">
        <f t="shared" si="111"/>
        <v/>
      </c>
      <c r="HP99" s="49" t="str">
        <f t="shared" si="111"/>
        <v/>
      </c>
      <c r="HQ99" s="49" t="str">
        <f t="shared" si="111"/>
        <v/>
      </c>
      <c r="HR99" s="49" t="str">
        <f t="shared" si="111"/>
        <v/>
      </c>
      <c r="HS99" s="49" t="str">
        <f t="shared" si="111"/>
        <v/>
      </c>
      <c r="HT99" s="49" t="str">
        <f t="shared" si="111"/>
        <v/>
      </c>
      <c r="HU99" s="49" t="str">
        <f t="shared" si="111"/>
        <v/>
      </c>
      <c r="HV99" s="49" t="str">
        <f t="shared" si="142"/>
        <v/>
      </c>
      <c r="HW99" s="169" t="e">
        <f t="shared" si="181"/>
        <v>#N/A</v>
      </c>
      <c r="HX99" s="169" t="e">
        <f t="shared" si="181"/>
        <v>#N/A</v>
      </c>
      <c r="HY99" s="169" t="e">
        <f t="shared" si="181"/>
        <v>#N/A</v>
      </c>
      <c r="HZ99" s="169" t="e">
        <f t="shared" si="181"/>
        <v>#N/A</v>
      </c>
      <c r="IA99" s="169" t="e">
        <f t="shared" si="212"/>
        <v>#N/A</v>
      </c>
      <c r="IB99" s="169" t="e">
        <f t="shared" si="212"/>
        <v>#N/A</v>
      </c>
      <c r="IC99" s="169" t="e">
        <f t="shared" si="212"/>
        <v>#N/A</v>
      </c>
      <c r="ID99" s="169" t="e">
        <f t="shared" si="212"/>
        <v>#N/A</v>
      </c>
      <c r="IE99" s="169" t="e">
        <f t="shared" si="212"/>
        <v>#N/A</v>
      </c>
      <c r="IF99" s="169" t="e">
        <f t="shared" si="212"/>
        <v>#N/A</v>
      </c>
      <c r="IG99" s="169" t="e">
        <f t="shared" si="212"/>
        <v>#N/A</v>
      </c>
      <c r="IH99" s="169" t="e">
        <f t="shared" si="212"/>
        <v>#N/A</v>
      </c>
      <c r="II99" s="169" t="e">
        <f t="shared" si="212"/>
        <v>#N/A</v>
      </c>
      <c r="IJ99" s="169" t="e">
        <f t="shared" si="212"/>
        <v>#N/A</v>
      </c>
      <c r="IK99" s="169" t="e">
        <f t="shared" si="212"/>
        <v>#N/A</v>
      </c>
      <c r="IL99" s="169" t="e">
        <f t="shared" si="212"/>
        <v>#N/A</v>
      </c>
      <c r="IM99" s="169" t="e">
        <f t="shared" si="212"/>
        <v>#N/A</v>
      </c>
      <c r="IN99" s="169" t="e">
        <f t="shared" si="212"/>
        <v>#N/A</v>
      </c>
      <c r="IO99" s="169" t="e">
        <f t="shared" si="212"/>
        <v>#N/A</v>
      </c>
      <c r="IP99" s="169" t="e">
        <f t="shared" si="212"/>
        <v>#N/A</v>
      </c>
      <c r="IQ99" s="169" t="e">
        <f t="shared" ref="IP99:JE104" si="214">IF(ISNONTEXT($R99),_xlfn.NORM.DIST(AX99,$N99,$R99,FALSE),NA())</f>
        <v>#N/A</v>
      </c>
      <c r="IR99" s="169" t="e">
        <f t="shared" si="214"/>
        <v>#N/A</v>
      </c>
      <c r="IS99" s="169" t="e">
        <f t="shared" si="214"/>
        <v>#N/A</v>
      </c>
      <c r="IT99" s="169" t="e">
        <f t="shared" si="214"/>
        <v>#N/A</v>
      </c>
      <c r="IU99" s="169" t="e">
        <f t="shared" si="214"/>
        <v>#N/A</v>
      </c>
      <c r="IV99" s="169" t="e">
        <f t="shared" si="214"/>
        <v>#N/A</v>
      </c>
      <c r="IW99" s="169" t="e">
        <f t="shared" si="214"/>
        <v>#N/A</v>
      </c>
      <c r="IX99" s="169" t="e">
        <f t="shared" si="214"/>
        <v>#N/A</v>
      </c>
      <c r="IY99" s="169" t="e">
        <f t="shared" si="214"/>
        <v>#N/A</v>
      </c>
      <c r="IZ99" s="169" t="e">
        <f t="shared" si="214"/>
        <v>#N/A</v>
      </c>
      <c r="JA99" s="169" t="e">
        <f t="shared" si="214"/>
        <v>#N/A</v>
      </c>
      <c r="JB99" s="169" t="e">
        <f t="shared" si="214"/>
        <v>#N/A</v>
      </c>
      <c r="JC99" s="169" t="e">
        <f t="shared" si="214"/>
        <v>#N/A</v>
      </c>
      <c r="JD99" s="169" t="e">
        <f t="shared" si="214"/>
        <v>#N/A</v>
      </c>
      <c r="JE99" s="169" t="e">
        <f t="shared" si="191"/>
        <v>#N/A</v>
      </c>
      <c r="JF99" s="169" t="e">
        <f t="shared" si="191"/>
        <v>#N/A</v>
      </c>
      <c r="JG99" s="169" t="e">
        <f t="shared" si="191"/>
        <v>#N/A</v>
      </c>
      <c r="JH99" s="169" t="e">
        <f t="shared" si="191"/>
        <v>#N/A</v>
      </c>
      <c r="JI99" s="169" t="e">
        <f t="shared" si="191"/>
        <v>#N/A</v>
      </c>
      <c r="JJ99" s="169" t="e">
        <f t="shared" si="191"/>
        <v>#N/A</v>
      </c>
      <c r="JK99" s="169" t="e">
        <f t="shared" si="191"/>
        <v>#N/A</v>
      </c>
      <c r="JL99" s="169" t="e">
        <f t="shared" si="191"/>
        <v>#N/A</v>
      </c>
      <c r="JM99" s="169" t="e">
        <f t="shared" si="191"/>
        <v>#N/A</v>
      </c>
      <c r="JN99" s="169" t="e">
        <f t="shared" si="191"/>
        <v>#N/A</v>
      </c>
      <c r="JO99" s="169" t="e">
        <f t="shared" si="191"/>
        <v>#N/A</v>
      </c>
      <c r="JP99" s="169" t="e">
        <f t="shared" si="191"/>
        <v>#N/A</v>
      </c>
      <c r="JQ99" s="169" t="e">
        <f t="shared" si="191"/>
        <v>#N/A</v>
      </c>
      <c r="JR99" s="169" t="e">
        <f t="shared" si="191"/>
        <v>#N/A</v>
      </c>
      <c r="JS99" s="169" t="e">
        <f t="shared" si="191"/>
        <v>#N/A</v>
      </c>
      <c r="JT99" s="169" t="e">
        <f t="shared" si="191"/>
        <v>#N/A</v>
      </c>
      <c r="JU99" s="169" t="e">
        <f t="shared" ref="JT99:KI104" si="215">IF(ISNONTEXT($R99),_xlfn.NORM.DIST(CB99,$N99,$R99,FALSE),NA())</f>
        <v>#N/A</v>
      </c>
      <c r="JV99" s="169" t="e">
        <f t="shared" si="215"/>
        <v>#N/A</v>
      </c>
      <c r="JW99" s="169" t="e">
        <f t="shared" si="215"/>
        <v>#N/A</v>
      </c>
      <c r="JX99" s="169" t="e">
        <f t="shared" si="215"/>
        <v>#N/A</v>
      </c>
      <c r="JY99" s="169" t="e">
        <f t="shared" si="215"/>
        <v>#N/A</v>
      </c>
      <c r="JZ99" s="169" t="e">
        <f t="shared" si="215"/>
        <v>#N/A</v>
      </c>
      <c r="KA99" s="169" t="e">
        <f t="shared" si="215"/>
        <v>#N/A</v>
      </c>
      <c r="KB99" s="169" t="e">
        <f t="shared" si="215"/>
        <v>#N/A</v>
      </c>
      <c r="KC99" s="169" t="e">
        <f t="shared" si="215"/>
        <v>#N/A</v>
      </c>
      <c r="KD99" s="169" t="e">
        <f t="shared" si="215"/>
        <v>#N/A</v>
      </c>
      <c r="KE99" s="169" t="e">
        <f t="shared" si="215"/>
        <v>#N/A</v>
      </c>
      <c r="KF99" s="169" t="e">
        <f t="shared" si="215"/>
        <v>#N/A</v>
      </c>
      <c r="KG99" s="169" t="e">
        <f t="shared" si="215"/>
        <v>#N/A</v>
      </c>
      <c r="KH99" s="169" t="e">
        <f t="shared" si="215"/>
        <v>#N/A</v>
      </c>
      <c r="KI99" s="169" t="e">
        <f t="shared" si="215"/>
        <v>#N/A</v>
      </c>
      <c r="KJ99" s="169" t="e">
        <f t="shared" si="192"/>
        <v>#N/A</v>
      </c>
      <c r="KK99" s="169" t="e">
        <f t="shared" si="192"/>
        <v>#N/A</v>
      </c>
      <c r="KL99" s="169" t="e">
        <f t="shared" si="192"/>
        <v>#N/A</v>
      </c>
      <c r="KM99" s="169" t="e">
        <f t="shared" si="192"/>
        <v>#N/A</v>
      </c>
      <c r="KN99" s="169" t="e">
        <f t="shared" si="192"/>
        <v>#N/A</v>
      </c>
      <c r="KO99" s="169" t="e">
        <f t="shared" si="192"/>
        <v>#N/A</v>
      </c>
      <c r="KP99" s="169" t="e">
        <f t="shared" si="192"/>
        <v>#N/A</v>
      </c>
      <c r="KQ99" s="169" t="e">
        <f t="shared" si="192"/>
        <v>#N/A</v>
      </c>
      <c r="KR99" s="169" t="e">
        <f t="shared" si="192"/>
        <v>#N/A</v>
      </c>
      <c r="KS99" s="169" t="e">
        <f t="shared" si="192"/>
        <v>#N/A</v>
      </c>
      <c r="KT99" s="169" t="e">
        <f t="shared" si="192"/>
        <v>#N/A</v>
      </c>
      <c r="KU99" s="169" t="e">
        <f t="shared" si="192"/>
        <v>#N/A</v>
      </c>
      <c r="KV99" s="169" t="e">
        <f t="shared" si="192"/>
        <v>#N/A</v>
      </c>
      <c r="KW99" s="169" t="e">
        <f t="shared" si="192"/>
        <v>#N/A</v>
      </c>
      <c r="KX99" s="169" t="e">
        <f t="shared" si="192"/>
        <v>#N/A</v>
      </c>
      <c r="KY99" s="169" t="e">
        <f t="shared" ref="KY99:LN104" si="216">IF(ISNONTEXT($R99),_xlfn.NORM.DIST(DF99,$N99,$R99,FALSE),NA())</f>
        <v>#N/A</v>
      </c>
      <c r="KZ99" s="169" t="e">
        <f t="shared" si="216"/>
        <v>#N/A</v>
      </c>
      <c r="LA99" s="169" t="e">
        <f t="shared" si="216"/>
        <v>#N/A</v>
      </c>
      <c r="LB99" s="169" t="e">
        <f t="shared" si="216"/>
        <v>#N/A</v>
      </c>
      <c r="LC99" s="169" t="e">
        <f t="shared" si="216"/>
        <v>#N/A</v>
      </c>
      <c r="LD99" s="169" t="e">
        <f t="shared" si="216"/>
        <v>#N/A</v>
      </c>
      <c r="LE99" s="169" t="e">
        <f t="shared" si="216"/>
        <v>#N/A</v>
      </c>
      <c r="LF99" s="169" t="e">
        <f t="shared" si="216"/>
        <v>#N/A</v>
      </c>
      <c r="LG99" s="169" t="e">
        <f t="shared" si="216"/>
        <v>#N/A</v>
      </c>
      <c r="LH99" s="169" t="e">
        <f t="shared" si="216"/>
        <v>#N/A</v>
      </c>
      <c r="LI99" s="169" t="e">
        <f t="shared" si="216"/>
        <v>#N/A</v>
      </c>
      <c r="LJ99" s="169" t="e">
        <f t="shared" si="216"/>
        <v>#N/A</v>
      </c>
      <c r="LK99" s="169" t="e">
        <f t="shared" si="216"/>
        <v>#N/A</v>
      </c>
      <c r="LL99" s="169" t="e">
        <f t="shared" si="216"/>
        <v>#N/A</v>
      </c>
      <c r="LM99" s="169" t="e">
        <f t="shared" si="216"/>
        <v>#N/A</v>
      </c>
      <c r="LN99" s="169" t="e">
        <f t="shared" si="216"/>
        <v>#N/A</v>
      </c>
      <c r="LO99" s="169" t="e">
        <f t="shared" si="193"/>
        <v>#N/A</v>
      </c>
      <c r="LP99" s="169" t="e">
        <f t="shared" si="193"/>
        <v>#N/A</v>
      </c>
      <c r="LQ99" s="169" t="e">
        <f t="shared" si="194"/>
        <v>#N/A</v>
      </c>
      <c r="LR99" s="169" t="e">
        <f t="shared" si="194"/>
        <v>#N/A</v>
      </c>
      <c r="LS99" s="169" t="e">
        <f t="shared" si="194"/>
        <v>#N/A</v>
      </c>
      <c r="LT99" s="169" t="e">
        <f t="shared" si="194"/>
        <v>#N/A</v>
      </c>
      <c r="LU99" s="169" t="e">
        <f t="shared" si="194"/>
        <v>#N/A</v>
      </c>
      <c r="LV99" s="169" t="e">
        <f t="shared" si="194"/>
        <v>#N/A</v>
      </c>
      <c r="LW99" s="169" t="e">
        <f t="shared" si="194"/>
        <v>#N/A</v>
      </c>
      <c r="LX99" s="169" t="e">
        <f t="shared" si="194"/>
        <v>#N/A</v>
      </c>
      <c r="LY99" s="169" t="e">
        <f t="shared" si="194"/>
        <v>#N/A</v>
      </c>
      <c r="LZ99" s="169" t="e">
        <f t="shared" si="194"/>
        <v>#N/A</v>
      </c>
      <c r="MA99" s="169" t="e">
        <f t="shared" si="194"/>
        <v>#N/A</v>
      </c>
      <c r="MB99" s="169" t="e">
        <f t="shared" si="194"/>
        <v>#N/A</v>
      </c>
      <c r="MC99" s="169" t="e">
        <f t="shared" si="194"/>
        <v>#N/A</v>
      </c>
      <c r="MD99" s="169" t="e">
        <f t="shared" si="194"/>
        <v>#N/A</v>
      </c>
      <c r="ME99" s="169" t="e">
        <f t="shared" si="194"/>
        <v>#N/A</v>
      </c>
      <c r="MF99" s="169" t="e">
        <f t="shared" si="194"/>
        <v>#N/A</v>
      </c>
      <c r="MG99" s="169" t="e">
        <f t="shared" ref="MF99:MU104" si="217">IF(ISNONTEXT($R99),_xlfn.NORM.DIST(EN99,$N99,$R99,FALSE),NA())</f>
        <v>#N/A</v>
      </c>
      <c r="MH99" s="169" t="e">
        <f t="shared" si="217"/>
        <v>#N/A</v>
      </c>
      <c r="MI99" s="169" t="e">
        <f t="shared" si="217"/>
        <v>#N/A</v>
      </c>
      <c r="MJ99" s="169" t="e">
        <f t="shared" si="217"/>
        <v>#N/A</v>
      </c>
      <c r="MK99" s="169" t="e">
        <f t="shared" si="217"/>
        <v>#N/A</v>
      </c>
      <c r="ML99" s="169" t="e">
        <f t="shared" si="217"/>
        <v>#N/A</v>
      </c>
      <c r="MM99" s="169" t="e">
        <f t="shared" si="217"/>
        <v>#N/A</v>
      </c>
      <c r="MN99" s="169" t="e">
        <f t="shared" si="217"/>
        <v>#N/A</v>
      </c>
      <c r="MO99" s="169" t="e">
        <f t="shared" si="217"/>
        <v>#N/A</v>
      </c>
      <c r="MP99" s="169" t="e">
        <f t="shared" si="217"/>
        <v>#N/A</v>
      </c>
      <c r="MQ99" s="169" t="e">
        <f t="shared" si="217"/>
        <v>#N/A</v>
      </c>
      <c r="MR99" s="169" t="e">
        <f t="shared" si="217"/>
        <v>#N/A</v>
      </c>
      <c r="MS99" s="169" t="e">
        <f t="shared" si="217"/>
        <v>#N/A</v>
      </c>
      <c r="MT99" s="169" t="e">
        <f t="shared" si="217"/>
        <v>#N/A</v>
      </c>
      <c r="MU99" s="169" t="e">
        <f t="shared" si="217"/>
        <v>#N/A</v>
      </c>
      <c r="MV99" s="169" t="e">
        <f t="shared" si="195"/>
        <v>#N/A</v>
      </c>
      <c r="MW99" s="169" t="e">
        <f t="shared" si="195"/>
        <v>#N/A</v>
      </c>
      <c r="MX99" s="169" t="e">
        <f t="shared" si="195"/>
        <v>#N/A</v>
      </c>
      <c r="MY99" s="169" t="e">
        <f t="shared" si="195"/>
        <v>#N/A</v>
      </c>
      <c r="MZ99" s="169" t="e">
        <f t="shared" si="195"/>
        <v>#N/A</v>
      </c>
      <c r="NA99" s="169" t="e">
        <f t="shared" si="195"/>
        <v>#N/A</v>
      </c>
      <c r="NB99" s="169" t="e">
        <f t="shared" si="195"/>
        <v>#N/A</v>
      </c>
      <c r="NC99" s="169" t="e">
        <f t="shared" si="195"/>
        <v>#N/A</v>
      </c>
      <c r="ND99" s="169" t="e">
        <f t="shared" si="195"/>
        <v>#N/A</v>
      </c>
      <c r="NE99" s="169" t="e">
        <f t="shared" si="195"/>
        <v>#N/A</v>
      </c>
      <c r="NF99" s="169" t="e">
        <f t="shared" si="195"/>
        <v>#N/A</v>
      </c>
      <c r="NG99" s="169" t="e">
        <f t="shared" si="195"/>
        <v>#N/A</v>
      </c>
      <c r="NH99" s="169" t="e">
        <f t="shared" si="195"/>
        <v>#N/A</v>
      </c>
      <c r="NI99" s="169" t="e">
        <f t="shared" si="195"/>
        <v>#N/A</v>
      </c>
      <c r="NJ99" s="169" t="e">
        <f t="shared" si="195"/>
        <v>#N/A</v>
      </c>
      <c r="NK99" s="169" t="e">
        <f t="shared" ref="NK99:NZ104" si="218">IF(ISNONTEXT($R99),_xlfn.NORM.DIST(FR99,$N99,$R99,FALSE),NA())</f>
        <v>#N/A</v>
      </c>
      <c r="NL99" s="169" t="e">
        <f t="shared" si="218"/>
        <v>#N/A</v>
      </c>
      <c r="NM99" s="169" t="e">
        <f t="shared" si="218"/>
        <v>#N/A</v>
      </c>
      <c r="NN99" s="169" t="e">
        <f t="shared" si="218"/>
        <v>#N/A</v>
      </c>
      <c r="NO99" s="169" t="e">
        <f t="shared" si="218"/>
        <v>#N/A</v>
      </c>
      <c r="NP99" s="169" t="e">
        <f t="shared" si="218"/>
        <v>#N/A</v>
      </c>
      <c r="NQ99" s="169" t="e">
        <f t="shared" si="218"/>
        <v>#N/A</v>
      </c>
      <c r="NR99" s="169" t="e">
        <f t="shared" si="218"/>
        <v>#N/A</v>
      </c>
      <c r="NS99" s="169" t="e">
        <f t="shared" si="218"/>
        <v>#N/A</v>
      </c>
      <c r="NT99" s="169" t="e">
        <f t="shared" si="218"/>
        <v>#N/A</v>
      </c>
      <c r="NU99" s="169" t="e">
        <f t="shared" si="218"/>
        <v>#N/A</v>
      </c>
      <c r="NV99" s="169" t="e">
        <f t="shared" si="218"/>
        <v>#N/A</v>
      </c>
      <c r="NW99" s="169" t="e">
        <f t="shared" si="218"/>
        <v>#N/A</v>
      </c>
      <c r="NX99" s="169" t="e">
        <f t="shared" si="218"/>
        <v>#N/A</v>
      </c>
      <c r="NY99" s="169" t="e">
        <f t="shared" si="218"/>
        <v>#N/A</v>
      </c>
      <c r="NZ99" s="169" t="e">
        <f t="shared" si="218"/>
        <v>#N/A</v>
      </c>
      <c r="OA99" s="169" t="e">
        <f t="shared" si="196"/>
        <v>#N/A</v>
      </c>
      <c r="OB99" s="169" t="e">
        <f t="shared" si="196"/>
        <v>#N/A</v>
      </c>
      <c r="OC99" s="169" t="e">
        <f t="shared" si="197"/>
        <v>#N/A</v>
      </c>
      <c r="OD99" s="169" t="e">
        <f t="shared" si="197"/>
        <v>#N/A</v>
      </c>
      <c r="OE99" s="169" t="e">
        <f t="shared" si="197"/>
        <v>#N/A</v>
      </c>
      <c r="OF99" s="169" t="e">
        <f t="shared" si="197"/>
        <v>#N/A</v>
      </c>
      <c r="OG99" s="169" t="e">
        <f t="shared" si="197"/>
        <v>#N/A</v>
      </c>
      <c r="OH99" s="169" t="e">
        <f t="shared" si="197"/>
        <v>#N/A</v>
      </c>
      <c r="OI99" s="169" t="e">
        <f t="shared" si="197"/>
        <v>#N/A</v>
      </c>
      <c r="OJ99" s="169" t="e">
        <f t="shared" si="197"/>
        <v>#N/A</v>
      </c>
      <c r="OK99" s="169" t="e">
        <f t="shared" si="197"/>
        <v>#N/A</v>
      </c>
      <c r="OL99" s="169" t="e">
        <f t="shared" si="197"/>
        <v>#N/A</v>
      </c>
      <c r="OM99" s="169" t="e">
        <f t="shared" si="197"/>
        <v>#N/A</v>
      </c>
      <c r="ON99" s="169" t="e">
        <f t="shared" si="197"/>
        <v>#N/A</v>
      </c>
      <c r="OO99" s="169" t="e">
        <f t="shared" si="197"/>
        <v>#N/A</v>
      </c>
      <c r="OP99" s="169" t="e">
        <f t="shared" si="197"/>
        <v>#N/A</v>
      </c>
      <c r="OQ99" s="169" t="e">
        <f t="shared" si="197"/>
        <v>#N/A</v>
      </c>
      <c r="OR99" s="169" t="e">
        <f t="shared" si="197"/>
        <v>#N/A</v>
      </c>
      <c r="OS99" s="169" t="e">
        <f t="shared" ref="OR99:PG104" si="219">IF(ISNONTEXT($R99),_xlfn.NORM.DIST(GZ99,$N99,$R99,FALSE),NA())</f>
        <v>#N/A</v>
      </c>
      <c r="OT99" s="169" t="e">
        <f t="shared" si="219"/>
        <v>#N/A</v>
      </c>
      <c r="OU99" s="169" t="e">
        <f t="shared" si="219"/>
        <v>#N/A</v>
      </c>
      <c r="OV99" s="169" t="e">
        <f t="shared" si="219"/>
        <v>#N/A</v>
      </c>
      <c r="OW99" s="169" t="e">
        <f t="shared" si="219"/>
        <v>#N/A</v>
      </c>
      <c r="OX99" s="169" t="e">
        <f t="shared" si="219"/>
        <v>#N/A</v>
      </c>
      <c r="OY99" s="169" t="e">
        <f t="shared" si="219"/>
        <v>#N/A</v>
      </c>
      <c r="OZ99" s="169" t="e">
        <f t="shared" si="219"/>
        <v>#N/A</v>
      </c>
      <c r="PA99" s="169" t="e">
        <f t="shared" si="219"/>
        <v>#N/A</v>
      </c>
      <c r="PB99" s="169" t="e">
        <f t="shared" si="219"/>
        <v>#N/A</v>
      </c>
      <c r="PC99" s="169" t="e">
        <f t="shared" si="219"/>
        <v>#N/A</v>
      </c>
      <c r="PD99" s="169" t="e">
        <f t="shared" si="219"/>
        <v>#N/A</v>
      </c>
      <c r="PE99" s="169" t="e">
        <f t="shared" si="219"/>
        <v>#N/A</v>
      </c>
      <c r="PF99" s="169" t="e">
        <f t="shared" si="219"/>
        <v>#N/A</v>
      </c>
      <c r="PG99" s="169" t="e">
        <f t="shared" si="219"/>
        <v>#N/A</v>
      </c>
      <c r="PH99" s="169" t="e">
        <f t="shared" si="198"/>
        <v>#N/A</v>
      </c>
      <c r="PI99" s="169" t="e">
        <f t="shared" si="198"/>
        <v>#N/A</v>
      </c>
      <c r="PJ99" s="169" t="e">
        <f t="shared" si="198"/>
        <v>#N/A</v>
      </c>
      <c r="PK99" s="169" t="e">
        <f t="shared" si="198"/>
        <v>#N/A</v>
      </c>
      <c r="PL99" s="169" t="e">
        <f t="shared" si="198"/>
        <v>#N/A</v>
      </c>
      <c r="PM99" s="169" t="e">
        <f t="shared" si="198"/>
        <v>#N/A</v>
      </c>
      <c r="PN99" s="169" t="e">
        <f t="shared" si="198"/>
        <v>#N/A</v>
      </c>
      <c r="PO99" s="169" t="e">
        <f t="shared" si="198"/>
        <v>#N/A</v>
      </c>
    </row>
    <row r="100" spans="1:431" hidden="1" x14ac:dyDescent="0.75">
      <c r="A100" s="390"/>
      <c r="B100" s="396" t="str">
        <f>IF($R100="","",ROUND(_xlfn.NORM.INV(ABS(VLOOKUP($T$1,VLookups!$A$43:$B$44,2,FALSE)-B$2),$N100,$R100),0))</f>
        <v/>
      </c>
      <c r="C100" s="403" t="str">
        <f t="shared" si="161"/>
        <v/>
      </c>
      <c r="D100" s="404" t="str">
        <f t="shared" si="162"/>
        <v/>
      </c>
      <c r="E100" s="109"/>
      <c r="F100" s="117"/>
      <c r="G100" s="122" t="str">
        <f t="shared" si="163"/>
        <v/>
      </c>
      <c r="H100" s="95"/>
      <c r="I100" s="122" t="str">
        <f t="shared" si="164"/>
        <v/>
      </c>
      <c r="J100" s="117"/>
      <c r="K100" s="110"/>
      <c r="L100" s="124" t="str">
        <f t="shared" si="149"/>
        <v/>
      </c>
      <c r="M100" s="124" t="str">
        <f t="shared" si="150"/>
        <v/>
      </c>
      <c r="N100" s="73" t="str">
        <f t="shared" si="165"/>
        <v/>
      </c>
      <c r="O100" s="23"/>
      <c r="P100" s="57"/>
      <c r="Q100" s="280"/>
      <c r="R100" s="74" t="str">
        <f>IF(AND(G100&gt;0,H100&gt;0,I100&gt;0),IF(ISBLANK(Q100),IF(ISBLANK(O100),"",(I100-G100)*VLOOKUP(O100,VLookups!$A$4:$B$13,2,FALSE)),Q100),"")</f>
        <v/>
      </c>
      <c r="S100" s="75" t="str">
        <f t="shared" si="151"/>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6"/>
        <v/>
      </c>
      <c r="AD100" s="49" t="str">
        <f t="shared" si="208"/>
        <v/>
      </c>
      <c r="AE100" s="49" t="str">
        <f t="shared" si="208"/>
        <v/>
      </c>
      <c r="AF100" s="49" t="str">
        <f t="shared" si="208"/>
        <v/>
      </c>
      <c r="AG100" s="49" t="str">
        <f t="shared" si="208"/>
        <v/>
      </c>
      <c r="AH100" s="49" t="str">
        <f t="shared" si="208"/>
        <v/>
      </c>
      <c r="AI100" s="49" t="str">
        <f t="shared" si="208"/>
        <v/>
      </c>
      <c r="AJ100" s="49" t="str">
        <f t="shared" si="208"/>
        <v/>
      </c>
      <c r="AK100" s="49" t="str">
        <f t="shared" si="208"/>
        <v/>
      </c>
      <c r="AL100" s="49" t="str">
        <f t="shared" si="208"/>
        <v/>
      </c>
      <c r="AM100" s="49" t="str">
        <f t="shared" si="208"/>
        <v/>
      </c>
      <c r="AN100" s="49" t="str">
        <f t="shared" si="208"/>
        <v/>
      </c>
      <c r="AO100" s="49" t="str">
        <f t="shared" si="208"/>
        <v/>
      </c>
      <c r="AP100" s="49" t="str">
        <f t="shared" si="208"/>
        <v/>
      </c>
      <c r="AQ100" s="49" t="str">
        <f t="shared" si="208"/>
        <v/>
      </c>
      <c r="AR100" s="49" t="str">
        <f t="shared" si="208"/>
        <v/>
      </c>
      <c r="AS100" s="49" t="str">
        <f t="shared" si="208"/>
        <v/>
      </c>
      <c r="AT100" s="49" t="str">
        <f t="shared" si="203"/>
        <v/>
      </c>
      <c r="AU100" s="49" t="str">
        <f t="shared" si="203"/>
        <v/>
      </c>
      <c r="AV100" s="49" t="str">
        <f t="shared" si="203"/>
        <v/>
      </c>
      <c r="AW100" s="49" t="str">
        <f t="shared" si="203"/>
        <v/>
      </c>
      <c r="AX100" s="49" t="str">
        <f t="shared" si="203"/>
        <v/>
      </c>
      <c r="AY100" s="49" t="str">
        <f t="shared" si="203"/>
        <v/>
      </c>
      <c r="AZ100" s="49" t="str">
        <f t="shared" si="203"/>
        <v/>
      </c>
      <c r="BA100" s="49" t="str">
        <f t="shared" si="203"/>
        <v/>
      </c>
      <c r="BB100" s="49" t="str">
        <f t="shared" si="203"/>
        <v/>
      </c>
      <c r="BC100" s="49" t="str">
        <f t="shared" si="203"/>
        <v/>
      </c>
      <c r="BD100" s="49" t="str">
        <f t="shared" si="203"/>
        <v/>
      </c>
      <c r="BE100" s="49" t="str">
        <f t="shared" si="203"/>
        <v/>
      </c>
      <c r="BF100" s="49" t="str">
        <f t="shared" si="203"/>
        <v/>
      </c>
      <c r="BG100" s="49" t="str">
        <f t="shared" si="203"/>
        <v/>
      </c>
      <c r="BH100" s="49" t="str">
        <f t="shared" si="203"/>
        <v/>
      </c>
      <c r="BI100" s="49" t="str">
        <f t="shared" si="204"/>
        <v/>
      </c>
      <c r="BJ100" s="49" t="str">
        <f t="shared" si="204"/>
        <v/>
      </c>
      <c r="BK100" s="49" t="str">
        <f t="shared" si="204"/>
        <v/>
      </c>
      <c r="BL100" s="49" t="str">
        <f t="shared" si="204"/>
        <v/>
      </c>
      <c r="BM100" s="49" t="str">
        <f t="shared" si="204"/>
        <v/>
      </c>
      <c r="BN100" s="49" t="str">
        <f t="shared" si="204"/>
        <v/>
      </c>
      <c r="BO100" s="49" t="str">
        <f t="shared" si="204"/>
        <v/>
      </c>
      <c r="BP100" s="49" t="str">
        <f t="shared" si="204"/>
        <v/>
      </c>
      <c r="BQ100" s="49" t="str">
        <f t="shared" si="204"/>
        <v/>
      </c>
      <c r="BR100" s="49" t="str">
        <f t="shared" si="204"/>
        <v/>
      </c>
      <c r="BS100" s="49" t="str">
        <f t="shared" si="204"/>
        <v/>
      </c>
      <c r="BT100" s="49" t="str">
        <f t="shared" si="204"/>
        <v/>
      </c>
      <c r="BU100" s="49" t="str">
        <f t="shared" si="204"/>
        <v/>
      </c>
      <c r="BV100" s="49" t="str">
        <f t="shared" si="204"/>
        <v/>
      </c>
      <c r="BW100" s="49" t="str">
        <f t="shared" si="204"/>
        <v/>
      </c>
      <c r="BX100" s="49" t="str">
        <f t="shared" si="204"/>
        <v/>
      </c>
      <c r="BY100" s="49" t="str">
        <f t="shared" si="199"/>
        <v/>
      </c>
      <c r="BZ100" s="49" t="str">
        <f t="shared" si="199"/>
        <v/>
      </c>
      <c r="CA100" s="49" t="str">
        <f t="shared" si="199"/>
        <v/>
      </c>
      <c r="CB100" s="49" t="str">
        <f t="shared" si="199"/>
        <v/>
      </c>
      <c r="CC100" s="49" t="str">
        <f t="shared" si="199"/>
        <v/>
      </c>
      <c r="CD100" s="49" t="str">
        <f t="shared" si="199"/>
        <v/>
      </c>
      <c r="CE100" s="49" t="str">
        <f t="shared" si="199"/>
        <v/>
      </c>
      <c r="CF100" s="49" t="str">
        <f t="shared" si="199"/>
        <v/>
      </c>
      <c r="CG100" s="49" t="str">
        <f t="shared" si="199"/>
        <v/>
      </c>
      <c r="CH100" s="49" t="str">
        <f t="shared" si="199"/>
        <v/>
      </c>
      <c r="CI100" s="49" t="str">
        <f t="shared" si="199"/>
        <v/>
      </c>
      <c r="CJ100" s="49" t="str">
        <f t="shared" si="199"/>
        <v/>
      </c>
      <c r="CK100" s="49" t="str">
        <f t="shared" si="199"/>
        <v/>
      </c>
      <c r="CL100" s="49" t="str">
        <f t="shared" si="199"/>
        <v/>
      </c>
      <c r="CM100" s="49" t="str">
        <f t="shared" si="199"/>
        <v/>
      </c>
      <c r="CN100" s="49" t="str">
        <f t="shared" si="205"/>
        <v/>
      </c>
      <c r="CO100" s="49" t="str">
        <f t="shared" si="205"/>
        <v/>
      </c>
      <c r="CP100" s="49" t="str">
        <f t="shared" si="205"/>
        <v/>
      </c>
      <c r="CQ100" s="49" t="str">
        <f t="shared" si="205"/>
        <v/>
      </c>
      <c r="CR100" s="49" t="str">
        <f t="shared" si="205"/>
        <v/>
      </c>
      <c r="CS100" s="49" t="str">
        <f t="shared" si="205"/>
        <v/>
      </c>
      <c r="CT100" s="49" t="str">
        <f t="shared" si="205"/>
        <v/>
      </c>
      <c r="CU100" s="49" t="str">
        <f t="shared" si="205"/>
        <v/>
      </c>
      <c r="CV100" s="49" t="str">
        <f t="shared" si="205"/>
        <v/>
      </c>
      <c r="CW100" s="49" t="str">
        <f t="shared" si="205"/>
        <v/>
      </c>
      <c r="CX100" s="49" t="str">
        <f t="shared" si="205"/>
        <v/>
      </c>
      <c r="CY100" s="49" t="str">
        <f t="shared" si="205"/>
        <v/>
      </c>
      <c r="CZ100" s="49" t="str">
        <f t="shared" si="205"/>
        <v/>
      </c>
      <c r="DA100" s="49" t="str">
        <f t="shared" si="205"/>
        <v/>
      </c>
      <c r="DB100" s="49" t="str">
        <f t="shared" si="205"/>
        <v/>
      </c>
      <c r="DC100" s="49" t="str">
        <f t="shared" si="205"/>
        <v/>
      </c>
      <c r="DD100" s="49" t="str">
        <f t="shared" si="200"/>
        <v/>
      </c>
      <c r="DE100" s="49" t="str">
        <f t="shared" si="200"/>
        <v/>
      </c>
      <c r="DF100" s="49" t="str">
        <f t="shared" si="200"/>
        <v/>
      </c>
      <c r="DG100" s="49" t="str">
        <f t="shared" si="200"/>
        <v/>
      </c>
      <c r="DH100" s="49" t="str">
        <f t="shared" si="200"/>
        <v/>
      </c>
      <c r="DI100" s="49" t="str">
        <f t="shared" si="200"/>
        <v/>
      </c>
      <c r="DJ100" s="49" t="str">
        <f t="shared" si="200"/>
        <v/>
      </c>
      <c r="DK100" s="49" t="str">
        <f t="shared" si="200"/>
        <v/>
      </c>
      <c r="DL100" s="49" t="str">
        <f t="shared" si="200"/>
        <v/>
      </c>
      <c r="DM100" s="49" t="str">
        <f t="shared" si="200"/>
        <v/>
      </c>
      <c r="DN100" s="49" t="str">
        <f t="shared" si="200"/>
        <v/>
      </c>
      <c r="DO100" s="49" t="str">
        <f t="shared" si="200"/>
        <v/>
      </c>
      <c r="DP100" s="49" t="str">
        <f t="shared" si="200"/>
        <v/>
      </c>
      <c r="DQ100" s="49" t="str">
        <f t="shared" si="200"/>
        <v/>
      </c>
      <c r="DR100" s="49" t="str">
        <f t="shared" si="200"/>
        <v/>
      </c>
      <c r="DS100" s="49" t="str">
        <f t="shared" si="206"/>
        <v/>
      </c>
      <c r="DT100" s="49" t="str">
        <f t="shared" si="206"/>
        <v/>
      </c>
      <c r="DU100" s="49" t="str">
        <f t="shared" si="206"/>
        <v/>
      </c>
      <c r="DV100" s="49" t="str">
        <f t="shared" si="206"/>
        <v/>
      </c>
      <c r="DW100" s="49" t="str">
        <f t="shared" si="206"/>
        <v/>
      </c>
      <c r="DX100" s="49" t="str">
        <f t="shared" si="206"/>
        <v/>
      </c>
      <c r="DY100" s="49" t="str">
        <f t="shared" si="206"/>
        <v/>
      </c>
      <c r="DZ100" s="183" t="str">
        <f t="shared" si="167"/>
        <v/>
      </c>
      <c r="EA100" s="49" t="str">
        <f t="shared" si="201"/>
        <v/>
      </c>
      <c r="EB100" s="49" t="str">
        <f t="shared" si="201"/>
        <v/>
      </c>
      <c r="EC100" s="49" t="str">
        <f t="shared" si="201"/>
        <v/>
      </c>
      <c r="ED100" s="49" t="str">
        <f t="shared" si="201"/>
        <v/>
      </c>
      <c r="EE100" s="49" t="str">
        <f t="shared" si="201"/>
        <v/>
      </c>
      <c r="EF100" s="49" t="str">
        <f t="shared" si="201"/>
        <v/>
      </c>
      <c r="EG100" s="49" t="str">
        <f t="shared" si="201"/>
        <v/>
      </c>
      <c r="EH100" s="49" t="str">
        <f t="shared" si="201"/>
        <v/>
      </c>
      <c r="EI100" s="49" t="str">
        <f t="shared" si="201"/>
        <v/>
      </c>
      <c r="EJ100" s="49" t="str">
        <f t="shared" si="201"/>
        <v/>
      </c>
      <c r="EK100" s="49" t="str">
        <f t="shared" si="201"/>
        <v/>
      </c>
      <c r="EL100" s="49" t="str">
        <f t="shared" si="201"/>
        <v/>
      </c>
      <c r="EM100" s="49" t="str">
        <f t="shared" si="201"/>
        <v/>
      </c>
      <c r="EN100" s="49" t="str">
        <f t="shared" si="201"/>
        <v/>
      </c>
      <c r="EO100" s="49" t="str">
        <f t="shared" si="201"/>
        <v/>
      </c>
      <c r="EP100" s="49" t="str">
        <f t="shared" si="168"/>
        <v/>
      </c>
      <c r="EQ100" s="49" t="str">
        <f t="shared" si="168"/>
        <v/>
      </c>
      <c r="ER100" s="49" t="str">
        <f t="shared" si="168"/>
        <v/>
      </c>
      <c r="ES100" s="49" t="str">
        <f t="shared" si="168"/>
        <v/>
      </c>
      <c r="ET100" s="49" t="str">
        <f t="shared" si="168"/>
        <v/>
      </c>
      <c r="EU100" s="49" t="str">
        <f t="shared" si="168"/>
        <v/>
      </c>
      <c r="EV100" s="49" t="str">
        <f t="shared" si="168"/>
        <v/>
      </c>
      <c r="EW100" s="49" t="str">
        <f t="shared" si="168"/>
        <v/>
      </c>
      <c r="EX100" s="49" t="str">
        <f t="shared" si="168"/>
        <v/>
      </c>
      <c r="EY100" s="49" t="str">
        <f t="shared" si="168"/>
        <v/>
      </c>
      <c r="EZ100" s="49" t="str">
        <f t="shared" si="168"/>
        <v/>
      </c>
      <c r="FA100" s="49" t="str">
        <f t="shared" si="168"/>
        <v/>
      </c>
      <c r="FB100" s="49" t="str">
        <f t="shared" si="168"/>
        <v/>
      </c>
      <c r="FC100" s="49" t="str">
        <f t="shared" si="168"/>
        <v/>
      </c>
      <c r="FD100" s="49" t="str">
        <f t="shared" si="168"/>
        <v/>
      </c>
      <c r="FE100" s="49" t="str">
        <f t="shared" si="168"/>
        <v/>
      </c>
      <c r="FF100" s="49" t="str">
        <f t="shared" si="211"/>
        <v/>
      </c>
      <c r="FG100" s="49" t="str">
        <f t="shared" si="211"/>
        <v/>
      </c>
      <c r="FH100" s="49" t="str">
        <f t="shared" si="211"/>
        <v/>
      </c>
      <c r="FI100" s="49" t="str">
        <f t="shared" si="209"/>
        <v/>
      </c>
      <c r="FJ100" s="49" t="str">
        <f t="shared" si="207"/>
        <v/>
      </c>
      <c r="FK100" s="49" t="str">
        <f t="shared" si="207"/>
        <v/>
      </c>
      <c r="FL100" s="49" t="str">
        <f t="shared" si="207"/>
        <v/>
      </c>
      <c r="FM100" s="49" t="str">
        <f t="shared" si="207"/>
        <v/>
      </c>
      <c r="FN100" s="49" t="str">
        <f t="shared" si="207"/>
        <v/>
      </c>
      <c r="FO100" s="49" t="str">
        <f t="shared" si="207"/>
        <v/>
      </c>
      <c r="FP100" s="49" t="str">
        <f t="shared" si="202"/>
        <v/>
      </c>
      <c r="FQ100" s="49" t="str">
        <f t="shared" si="202"/>
        <v/>
      </c>
      <c r="FR100" s="49" t="str">
        <f t="shared" si="202"/>
        <v/>
      </c>
      <c r="FS100" s="49" t="str">
        <f t="shared" si="202"/>
        <v/>
      </c>
      <c r="FT100" s="49" t="str">
        <f t="shared" si="202"/>
        <v/>
      </c>
      <c r="FU100" s="49" t="str">
        <f t="shared" si="178"/>
        <v/>
      </c>
      <c r="FV100" s="49" t="str">
        <f t="shared" si="178"/>
        <v/>
      </c>
      <c r="FW100" s="49" t="str">
        <f t="shared" si="178"/>
        <v/>
      </c>
      <c r="FX100" s="49" t="str">
        <f t="shared" si="178"/>
        <v/>
      </c>
      <c r="FY100" s="49" t="str">
        <f t="shared" si="178"/>
        <v/>
      </c>
      <c r="FZ100" s="49" t="str">
        <f t="shared" si="178"/>
        <v/>
      </c>
      <c r="GA100" s="49" t="str">
        <f t="shared" si="178"/>
        <v/>
      </c>
      <c r="GB100" s="49" t="str">
        <f t="shared" si="178"/>
        <v/>
      </c>
      <c r="GC100" s="49" t="str">
        <f t="shared" si="178"/>
        <v/>
      </c>
      <c r="GD100" s="49" t="str">
        <f t="shared" si="178"/>
        <v/>
      </c>
      <c r="GE100" s="49" t="str">
        <f t="shared" si="178"/>
        <v/>
      </c>
      <c r="GF100" s="49" t="str">
        <f t="shared" si="178"/>
        <v/>
      </c>
      <c r="GG100" s="49" t="str">
        <f t="shared" si="178"/>
        <v/>
      </c>
      <c r="GH100" s="49" t="str">
        <f t="shared" si="178"/>
        <v/>
      </c>
      <c r="GI100" s="49" t="str">
        <f t="shared" si="178"/>
        <v/>
      </c>
      <c r="GJ100" s="49" t="str">
        <f t="shared" si="178"/>
        <v/>
      </c>
      <c r="GK100" s="49" t="str">
        <f t="shared" si="210"/>
        <v/>
      </c>
      <c r="GL100" s="49" t="str">
        <f t="shared" si="190"/>
        <v/>
      </c>
      <c r="GM100" s="49" t="str">
        <f t="shared" si="190"/>
        <v/>
      </c>
      <c r="GN100" s="49" t="str">
        <f t="shared" si="190"/>
        <v/>
      </c>
      <c r="GO100" s="49" t="str">
        <f t="shared" si="190"/>
        <v/>
      </c>
      <c r="GP100" s="49" t="str">
        <f t="shared" si="190"/>
        <v/>
      </c>
      <c r="GQ100" s="49" t="str">
        <f t="shared" si="190"/>
        <v/>
      </c>
      <c r="GR100" s="49" t="str">
        <f t="shared" si="190"/>
        <v/>
      </c>
      <c r="GS100" s="49" t="str">
        <f t="shared" si="190"/>
        <v/>
      </c>
      <c r="GT100" s="49" t="str">
        <f t="shared" si="190"/>
        <v/>
      </c>
      <c r="GU100" s="49" t="str">
        <f t="shared" si="190"/>
        <v/>
      </c>
      <c r="GV100" s="49" t="str">
        <f t="shared" si="190"/>
        <v/>
      </c>
      <c r="GW100" s="49" t="str">
        <f t="shared" si="190"/>
        <v/>
      </c>
      <c r="GX100" s="49" t="str">
        <f t="shared" si="213"/>
        <v/>
      </c>
      <c r="GY100" s="49" t="str">
        <f t="shared" si="213"/>
        <v/>
      </c>
      <c r="GZ100" s="49" t="str">
        <f t="shared" si="213"/>
        <v/>
      </c>
      <c r="HA100" s="49" t="str">
        <f t="shared" si="213"/>
        <v/>
      </c>
      <c r="HB100" s="49" t="str">
        <f t="shared" si="213"/>
        <v/>
      </c>
      <c r="HC100" s="49" t="str">
        <f t="shared" si="213"/>
        <v/>
      </c>
      <c r="HD100" s="49" t="str">
        <f t="shared" si="183"/>
        <v/>
      </c>
      <c r="HE100" s="49" t="str">
        <f t="shared" si="183"/>
        <v/>
      </c>
      <c r="HF100" s="49" t="str">
        <f t="shared" si="183"/>
        <v/>
      </c>
      <c r="HG100" s="49" t="str">
        <f t="shared" si="183"/>
        <v/>
      </c>
      <c r="HH100" s="49" t="str">
        <f t="shared" si="183"/>
        <v/>
      </c>
      <c r="HI100" s="49" t="str">
        <f t="shared" si="141"/>
        <v/>
      </c>
      <c r="HJ100" s="49" t="str">
        <f t="shared" si="141"/>
        <v/>
      </c>
      <c r="HK100" s="49" t="str">
        <f t="shared" si="141"/>
        <v/>
      </c>
      <c r="HL100" s="49" t="str">
        <f t="shared" si="141"/>
        <v/>
      </c>
      <c r="HM100" s="49" t="str">
        <f t="shared" si="111"/>
        <v/>
      </c>
      <c r="HN100" s="49" t="str">
        <f t="shared" si="111"/>
        <v/>
      </c>
      <c r="HO100" s="49" t="str">
        <f t="shared" si="111"/>
        <v/>
      </c>
      <c r="HP100" s="49" t="str">
        <f t="shared" si="111"/>
        <v/>
      </c>
      <c r="HQ100" s="49" t="str">
        <f t="shared" si="111"/>
        <v/>
      </c>
      <c r="HR100" s="49" t="str">
        <f t="shared" si="111"/>
        <v/>
      </c>
      <c r="HS100" s="49" t="str">
        <f t="shared" si="111"/>
        <v/>
      </c>
      <c r="HT100" s="49" t="str">
        <f t="shared" si="111"/>
        <v/>
      </c>
      <c r="HU100" s="49" t="str">
        <f t="shared" si="111"/>
        <v/>
      </c>
      <c r="HV100" s="49" t="str">
        <f t="shared" si="142"/>
        <v/>
      </c>
      <c r="HW100" s="169" t="e">
        <f t="shared" si="181"/>
        <v>#N/A</v>
      </c>
      <c r="HX100" s="169" t="e">
        <f t="shared" si="181"/>
        <v>#N/A</v>
      </c>
      <c r="HY100" s="169" t="e">
        <f t="shared" si="181"/>
        <v>#N/A</v>
      </c>
      <c r="HZ100" s="169" t="e">
        <f t="shared" si="181"/>
        <v>#N/A</v>
      </c>
      <c r="IA100" s="169" t="e">
        <f t="shared" si="212"/>
        <v>#N/A</v>
      </c>
      <c r="IB100" s="169" t="e">
        <f t="shared" si="212"/>
        <v>#N/A</v>
      </c>
      <c r="IC100" s="169" t="e">
        <f t="shared" si="212"/>
        <v>#N/A</v>
      </c>
      <c r="ID100" s="169" t="e">
        <f t="shared" si="212"/>
        <v>#N/A</v>
      </c>
      <c r="IE100" s="169" t="e">
        <f t="shared" si="212"/>
        <v>#N/A</v>
      </c>
      <c r="IF100" s="169" t="e">
        <f t="shared" si="212"/>
        <v>#N/A</v>
      </c>
      <c r="IG100" s="169" t="e">
        <f t="shared" si="212"/>
        <v>#N/A</v>
      </c>
      <c r="IH100" s="169" t="e">
        <f t="shared" si="212"/>
        <v>#N/A</v>
      </c>
      <c r="II100" s="169" t="e">
        <f t="shared" si="212"/>
        <v>#N/A</v>
      </c>
      <c r="IJ100" s="169" t="e">
        <f t="shared" si="212"/>
        <v>#N/A</v>
      </c>
      <c r="IK100" s="169" t="e">
        <f t="shared" si="212"/>
        <v>#N/A</v>
      </c>
      <c r="IL100" s="169" t="e">
        <f t="shared" si="212"/>
        <v>#N/A</v>
      </c>
      <c r="IM100" s="169" t="e">
        <f t="shared" si="212"/>
        <v>#N/A</v>
      </c>
      <c r="IN100" s="169" t="e">
        <f t="shared" si="212"/>
        <v>#N/A</v>
      </c>
      <c r="IO100" s="169" t="e">
        <f t="shared" si="212"/>
        <v>#N/A</v>
      </c>
      <c r="IP100" s="169" t="e">
        <f t="shared" si="214"/>
        <v>#N/A</v>
      </c>
      <c r="IQ100" s="169" t="e">
        <f t="shared" si="214"/>
        <v>#N/A</v>
      </c>
      <c r="IR100" s="169" t="e">
        <f t="shared" si="214"/>
        <v>#N/A</v>
      </c>
      <c r="IS100" s="169" t="e">
        <f t="shared" si="214"/>
        <v>#N/A</v>
      </c>
      <c r="IT100" s="169" t="e">
        <f t="shared" si="214"/>
        <v>#N/A</v>
      </c>
      <c r="IU100" s="169" t="e">
        <f t="shared" si="214"/>
        <v>#N/A</v>
      </c>
      <c r="IV100" s="169" t="e">
        <f t="shared" si="214"/>
        <v>#N/A</v>
      </c>
      <c r="IW100" s="169" t="e">
        <f t="shared" si="214"/>
        <v>#N/A</v>
      </c>
      <c r="IX100" s="169" t="e">
        <f t="shared" si="214"/>
        <v>#N/A</v>
      </c>
      <c r="IY100" s="169" t="e">
        <f t="shared" si="214"/>
        <v>#N/A</v>
      </c>
      <c r="IZ100" s="169" t="e">
        <f t="shared" si="214"/>
        <v>#N/A</v>
      </c>
      <c r="JA100" s="169" t="e">
        <f t="shared" si="214"/>
        <v>#N/A</v>
      </c>
      <c r="JB100" s="169" t="e">
        <f t="shared" si="214"/>
        <v>#N/A</v>
      </c>
      <c r="JC100" s="169" t="e">
        <f t="shared" si="214"/>
        <v>#N/A</v>
      </c>
      <c r="JD100" s="169" t="e">
        <f t="shared" si="214"/>
        <v>#N/A</v>
      </c>
      <c r="JE100" s="169" t="e">
        <f t="shared" si="214"/>
        <v>#N/A</v>
      </c>
      <c r="JF100" s="169" t="e">
        <f t="shared" ref="JE100:JS104" si="220">IF(ISNONTEXT($R100),_xlfn.NORM.DIST(BM100,$N100,$R100,FALSE),NA())</f>
        <v>#N/A</v>
      </c>
      <c r="JG100" s="169" t="e">
        <f t="shared" si="220"/>
        <v>#N/A</v>
      </c>
      <c r="JH100" s="169" t="e">
        <f t="shared" si="220"/>
        <v>#N/A</v>
      </c>
      <c r="JI100" s="169" t="e">
        <f t="shared" si="220"/>
        <v>#N/A</v>
      </c>
      <c r="JJ100" s="169" t="e">
        <f t="shared" si="220"/>
        <v>#N/A</v>
      </c>
      <c r="JK100" s="169" t="e">
        <f t="shared" si="220"/>
        <v>#N/A</v>
      </c>
      <c r="JL100" s="169" t="e">
        <f t="shared" si="220"/>
        <v>#N/A</v>
      </c>
      <c r="JM100" s="169" t="e">
        <f t="shared" si="220"/>
        <v>#N/A</v>
      </c>
      <c r="JN100" s="169" t="e">
        <f t="shared" si="220"/>
        <v>#N/A</v>
      </c>
      <c r="JO100" s="169" t="e">
        <f t="shared" si="220"/>
        <v>#N/A</v>
      </c>
      <c r="JP100" s="169" t="e">
        <f t="shared" si="220"/>
        <v>#N/A</v>
      </c>
      <c r="JQ100" s="169" t="e">
        <f t="shared" si="220"/>
        <v>#N/A</v>
      </c>
      <c r="JR100" s="169" t="e">
        <f t="shared" si="220"/>
        <v>#N/A</v>
      </c>
      <c r="JS100" s="169" t="e">
        <f t="shared" si="220"/>
        <v>#N/A</v>
      </c>
      <c r="JT100" s="169" t="e">
        <f t="shared" si="215"/>
        <v>#N/A</v>
      </c>
      <c r="JU100" s="169" t="e">
        <f t="shared" si="215"/>
        <v>#N/A</v>
      </c>
      <c r="JV100" s="169" t="e">
        <f t="shared" si="215"/>
        <v>#N/A</v>
      </c>
      <c r="JW100" s="169" t="e">
        <f t="shared" si="215"/>
        <v>#N/A</v>
      </c>
      <c r="JX100" s="169" t="e">
        <f t="shared" si="215"/>
        <v>#N/A</v>
      </c>
      <c r="JY100" s="169" t="e">
        <f t="shared" si="215"/>
        <v>#N/A</v>
      </c>
      <c r="JZ100" s="169" t="e">
        <f t="shared" si="215"/>
        <v>#N/A</v>
      </c>
      <c r="KA100" s="169" t="e">
        <f t="shared" si="215"/>
        <v>#N/A</v>
      </c>
      <c r="KB100" s="169" t="e">
        <f t="shared" si="215"/>
        <v>#N/A</v>
      </c>
      <c r="KC100" s="169" t="e">
        <f t="shared" si="215"/>
        <v>#N/A</v>
      </c>
      <c r="KD100" s="169" t="e">
        <f t="shared" si="215"/>
        <v>#N/A</v>
      </c>
      <c r="KE100" s="169" t="e">
        <f t="shared" si="215"/>
        <v>#N/A</v>
      </c>
      <c r="KF100" s="169" t="e">
        <f t="shared" si="215"/>
        <v>#N/A</v>
      </c>
      <c r="KG100" s="169" t="e">
        <f t="shared" si="215"/>
        <v>#N/A</v>
      </c>
      <c r="KH100" s="169" t="e">
        <f t="shared" si="215"/>
        <v>#N/A</v>
      </c>
      <c r="KI100" s="169" t="e">
        <f t="shared" si="215"/>
        <v>#N/A</v>
      </c>
      <c r="KJ100" s="169" t="e">
        <f t="shared" ref="KJ100:KY104" si="221">IF(ISNONTEXT($R100),_xlfn.NORM.DIST(CQ100,$N100,$R100,FALSE),NA())</f>
        <v>#N/A</v>
      </c>
      <c r="KK100" s="169" t="e">
        <f t="shared" si="221"/>
        <v>#N/A</v>
      </c>
      <c r="KL100" s="169" t="e">
        <f t="shared" si="221"/>
        <v>#N/A</v>
      </c>
      <c r="KM100" s="169" t="e">
        <f t="shared" si="221"/>
        <v>#N/A</v>
      </c>
      <c r="KN100" s="169" t="e">
        <f t="shared" si="221"/>
        <v>#N/A</v>
      </c>
      <c r="KO100" s="169" t="e">
        <f t="shared" si="221"/>
        <v>#N/A</v>
      </c>
      <c r="KP100" s="169" t="e">
        <f t="shared" si="221"/>
        <v>#N/A</v>
      </c>
      <c r="KQ100" s="169" t="e">
        <f t="shared" si="221"/>
        <v>#N/A</v>
      </c>
      <c r="KR100" s="169" t="e">
        <f t="shared" si="221"/>
        <v>#N/A</v>
      </c>
      <c r="KS100" s="169" t="e">
        <f t="shared" si="221"/>
        <v>#N/A</v>
      </c>
      <c r="KT100" s="169" t="e">
        <f t="shared" si="221"/>
        <v>#N/A</v>
      </c>
      <c r="KU100" s="169" t="e">
        <f t="shared" si="221"/>
        <v>#N/A</v>
      </c>
      <c r="KV100" s="169" t="e">
        <f t="shared" si="221"/>
        <v>#N/A</v>
      </c>
      <c r="KW100" s="169" t="e">
        <f t="shared" si="221"/>
        <v>#N/A</v>
      </c>
      <c r="KX100" s="169" t="e">
        <f t="shared" si="221"/>
        <v>#N/A</v>
      </c>
      <c r="KY100" s="169" t="e">
        <f t="shared" si="221"/>
        <v>#N/A</v>
      </c>
      <c r="KZ100" s="169" t="e">
        <f t="shared" si="216"/>
        <v>#N/A</v>
      </c>
      <c r="LA100" s="169" t="e">
        <f t="shared" si="216"/>
        <v>#N/A</v>
      </c>
      <c r="LB100" s="169" t="e">
        <f t="shared" si="216"/>
        <v>#N/A</v>
      </c>
      <c r="LC100" s="169" t="e">
        <f t="shared" si="216"/>
        <v>#N/A</v>
      </c>
      <c r="LD100" s="169" t="e">
        <f t="shared" si="216"/>
        <v>#N/A</v>
      </c>
      <c r="LE100" s="169" t="e">
        <f t="shared" si="216"/>
        <v>#N/A</v>
      </c>
      <c r="LF100" s="169" t="e">
        <f t="shared" si="216"/>
        <v>#N/A</v>
      </c>
      <c r="LG100" s="169" t="e">
        <f t="shared" si="216"/>
        <v>#N/A</v>
      </c>
      <c r="LH100" s="169" t="e">
        <f t="shared" si="216"/>
        <v>#N/A</v>
      </c>
      <c r="LI100" s="169" t="e">
        <f t="shared" si="216"/>
        <v>#N/A</v>
      </c>
      <c r="LJ100" s="169" t="e">
        <f t="shared" si="216"/>
        <v>#N/A</v>
      </c>
      <c r="LK100" s="169" t="e">
        <f t="shared" si="216"/>
        <v>#N/A</v>
      </c>
      <c r="LL100" s="169" t="e">
        <f t="shared" si="216"/>
        <v>#N/A</v>
      </c>
      <c r="LM100" s="169" t="e">
        <f t="shared" si="216"/>
        <v>#N/A</v>
      </c>
      <c r="LN100" s="169" t="e">
        <f t="shared" si="216"/>
        <v>#N/A</v>
      </c>
      <c r="LO100" s="169" t="e">
        <f t="shared" ref="LO100:MD104" si="222">IF(ISNONTEXT($R100),_xlfn.NORM.DIST(DV100,$N100,$R100,FALSE),NA())</f>
        <v>#N/A</v>
      </c>
      <c r="LP100" s="169" t="e">
        <f t="shared" si="222"/>
        <v>#N/A</v>
      </c>
      <c r="LQ100" s="169" t="e">
        <f t="shared" si="222"/>
        <v>#N/A</v>
      </c>
      <c r="LR100" s="169" t="e">
        <f t="shared" si="222"/>
        <v>#N/A</v>
      </c>
      <c r="LS100" s="169" t="e">
        <f t="shared" si="222"/>
        <v>#N/A</v>
      </c>
      <c r="LT100" s="169" t="e">
        <f t="shared" si="222"/>
        <v>#N/A</v>
      </c>
      <c r="LU100" s="169" t="e">
        <f t="shared" si="222"/>
        <v>#N/A</v>
      </c>
      <c r="LV100" s="169" t="e">
        <f t="shared" si="222"/>
        <v>#N/A</v>
      </c>
      <c r="LW100" s="169" t="e">
        <f t="shared" si="222"/>
        <v>#N/A</v>
      </c>
      <c r="LX100" s="169" t="e">
        <f t="shared" si="222"/>
        <v>#N/A</v>
      </c>
      <c r="LY100" s="169" t="e">
        <f t="shared" si="222"/>
        <v>#N/A</v>
      </c>
      <c r="LZ100" s="169" t="e">
        <f t="shared" si="222"/>
        <v>#N/A</v>
      </c>
      <c r="MA100" s="169" t="e">
        <f t="shared" si="222"/>
        <v>#N/A</v>
      </c>
      <c r="MB100" s="169" t="e">
        <f t="shared" si="222"/>
        <v>#N/A</v>
      </c>
      <c r="MC100" s="169" t="e">
        <f t="shared" si="222"/>
        <v>#N/A</v>
      </c>
      <c r="MD100" s="169" t="e">
        <f t="shared" si="222"/>
        <v>#N/A</v>
      </c>
      <c r="ME100" s="169" t="e">
        <f t="shared" ref="LQ100:ME104" si="223">IF(ISNONTEXT($R100),_xlfn.NORM.DIST(EL100,$N100,$R100,FALSE),NA())</f>
        <v>#N/A</v>
      </c>
      <c r="MF100" s="169" t="e">
        <f t="shared" si="217"/>
        <v>#N/A</v>
      </c>
      <c r="MG100" s="169" t="e">
        <f t="shared" si="217"/>
        <v>#N/A</v>
      </c>
      <c r="MH100" s="169" t="e">
        <f t="shared" si="217"/>
        <v>#N/A</v>
      </c>
      <c r="MI100" s="169" t="e">
        <f t="shared" si="217"/>
        <v>#N/A</v>
      </c>
      <c r="MJ100" s="169" t="e">
        <f t="shared" si="217"/>
        <v>#N/A</v>
      </c>
      <c r="MK100" s="169" t="e">
        <f t="shared" si="217"/>
        <v>#N/A</v>
      </c>
      <c r="ML100" s="169" t="e">
        <f t="shared" si="217"/>
        <v>#N/A</v>
      </c>
      <c r="MM100" s="169" t="e">
        <f t="shared" si="217"/>
        <v>#N/A</v>
      </c>
      <c r="MN100" s="169" t="e">
        <f t="shared" si="217"/>
        <v>#N/A</v>
      </c>
      <c r="MO100" s="169" t="e">
        <f t="shared" si="217"/>
        <v>#N/A</v>
      </c>
      <c r="MP100" s="169" t="e">
        <f t="shared" si="217"/>
        <v>#N/A</v>
      </c>
      <c r="MQ100" s="169" t="e">
        <f t="shared" si="217"/>
        <v>#N/A</v>
      </c>
      <c r="MR100" s="169" t="e">
        <f t="shared" si="217"/>
        <v>#N/A</v>
      </c>
      <c r="MS100" s="169" t="e">
        <f t="shared" si="217"/>
        <v>#N/A</v>
      </c>
      <c r="MT100" s="169" t="e">
        <f t="shared" si="217"/>
        <v>#N/A</v>
      </c>
      <c r="MU100" s="169" t="e">
        <f t="shared" si="217"/>
        <v>#N/A</v>
      </c>
      <c r="MV100" s="169" t="e">
        <f t="shared" ref="MV100:NK104" si="224">IF(ISNONTEXT($R100),_xlfn.NORM.DIST(FC100,$N100,$R100,FALSE),NA())</f>
        <v>#N/A</v>
      </c>
      <c r="MW100" s="169" t="e">
        <f t="shared" si="224"/>
        <v>#N/A</v>
      </c>
      <c r="MX100" s="169" t="e">
        <f t="shared" si="224"/>
        <v>#N/A</v>
      </c>
      <c r="MY100" s="169" t="e">
        <f t="shared" si="224"/>
        <v>#N/A</v>
      </c>
      <c r="MZ100" s="169" t="e">
        <f t="shared" si="224"/>
        <v>#N/A</v>
      </c>
      <c r="NA100" s="169" t="e">
        <f t="shared" si="224"/>
        <v>#N/A</v>
      </c>
      <c r="NB100" s="169" t="e">
        <f t="shared" si="224"/>
        <v>#N/A</v>
      </c>
      <c r="NC100" s="169" t="e">
        <f t="shared" si="224"/>
        <v>#N/A</v>
      </c>
      <c r="ND100" s="169" t="e">
        <f t="shared" si="224"/>
        <v>#N/A</v>
      </c>
      <c r="NE100" s="169" t="e">
        <f t="shared" si="224"/>
        <v>#N/A</v>
      </c>
      <c r="NF100" s="169" t="e">
        <f t="shared" si="224"/>
        <v>#N/A</v>
      </c>
      <c r="NG100" s="169" t="e">
        <f t="shared" si="224"/>
        <v>#N/A</v>
      </c>
      <c r="NH100" s="169" t="e">
        <f t="shared" si="224"/>
        <v>#N/A</v>
      </c>
      <c r="NI100" s="169" t="e">
        <f t="shared" si="224"/>
        <v>#N/A</v>
      </c>
      <c r="NJ100" s="169" t="e">
        <f t="shared" si="224"/>
        <v>#N/A</v>
      </c>
      <c r="NK100" s="169" t="e">
        <f t="shared" si="224"/>
        <v>#N/A</v>
      </c>
      <c r="NL100" s="169" t="e">
        <f t="shared" si="218"/>
        <v>#N/A</v>
      </c>
      <c r="NM100" s="169" t="e">
        <f t="shared" si="218"/>
        <v>#N/A</v>
      </c>
      <c r="NN100" s="169" t="e">
        <f t="shared" si="218"/>
        <v>#N/A</v>
      </c>
      <c r="NO100" s="169" t="e">
        <f t="shared" si="218"/>
        <v>#N/A</v>
      </c>
      <c r="NP100" s="169" t="e">
        <f t="shared" si="218"/>
        <v>#N/A</v>
      </c>
      <c r="NQ100" s="169" t="e">
        <f t="shared" si="218"/>
        <v>#N/A</v>
      </c>
      <c r="NR100" s="169" t="e">
        <f t="shared" si="218"/>
        <v>#N/A</v>
      </c>
      <c r="NS100" s="169" t="e">
        <f t="shared" si="218"/>
        <v>#N/A</v>
      </c>
      <c r="NT100" s="169" t="e">
        <f t="shared" si="218"/>
        <v>#N/A</v>
      </c>
      <c r="NU100" s="169" t="e">
        <f t="shared" si="218"/>
        <v>#N/A</v>
      </c>
      <c r="NV100" s="169" t="e">
        <f t="shared" si="218"/>
        <v>#N/A</v>
      </c>
      <c r="NW100" s="169" t="e">
        <f t="shared" si="218"/>
        <v>#N/A</v>
      </c>
      <c r="NX100" s="169" t="e">
        <f t="shared" si="218"/>
        <v>#N/A</v>
      </c>
      <c r="NY100" s="169" t="e">
        <f t="shared" si="218"/>
        <v>#N/A</v>
      </c>
      <c r="NZ100" s="169" t="e">
        <f t="shared" si="218"/>
        <v>#N/A</v>
      </c>
      <c r="OA100" s="169" t="e">
        <f t="shared" ref="OA100:OP104" si="225">IF(ISNONTEXT($R100),_xlfn.NORM.DIST(GH100,$N100,$R100,FALSE),NA())</f>
        <v>#N/A</v>
      </c>
      <c r="OB100" s="169" t="e">
        <f t="shared" si="225"/>
        <v>#N/A</v>
      </c>
      <c r="OC100" s="169" t="e">
        <f t="shared" si="225"/>
        <v>#N/A</v>
      </c>
      <c r="OD100" s="169" t="e">
        <f t="shared" si="225"/>
        <v>#N/A</v>
      </c>
      <c r="OE100" s="169" t="e">
        <f t="shared" si="225"/>
        <v>#N/A</v>
      </c>
      <c r="OF100" s="169" t="e">
        <f t="shared" si="225"/>
        <v>#N/A</v>
      </c>
      <c r="OG100" s="169" t="e">
        <f t="shared" si="225"/>
        <v>#N/A</v>
      </c>
      <c r="OH100" s="169" t="e">
        <f t="shared" si="225"/>
        <v>#N/A</v>
      </c>
      <c r="OI100" s="169" t="e">
        <f t="shared" si="225"/>
        <v>#N/A</v>
      </c>
      <c r="OJ100" s="169" t="e">
        <f t="shared" si="225"/>
        <v>#N/A</v>
      </c>
      <c r="OK100" s="169" t="e">
        <f t="shared" si="225"/>
        <v>#N/A</v>
      </c>
      <c r="OL100" s="169" t="e">
        <f t="shared" si="225"/>
        <v>#N/A</v>
      </c>
      <c r="OM100" s="169" t="e">
        <f t="shared" si="225"/>
        <v>#N/A</v>
      </c>
      <c r="ON100" s="169" t="e">
        <f t="shared" si="225"/>
        <v>#N/A</v>
      </c>
      <c r="OO100" s="169" t="e">
        <f t="shared" si="225"/>
        <v>#N/A</v>
      </c>
      <c r="OP100" s="169" t="e">
        <f t="shared" si="225"/>
        <v>#N/A</v>
      </c>
      <c r="OQ100" s="169" t="e">
        <f t="shared" ref="OC100:OQ104" si="226">IF(ISNONTEXT($R100),_xlfn.NORM.DIST(GX100,$N100,$R100,FALSE),NA())</f>
        <v>#N/A</v>
      </c>
      <c r="OR100" s="169" t="e">
        <f t="shared" si="219"/>
        <v>#N/A</v>
      </c>
      <c r="OS100" s="169" t="e">
        <f t="shared" si="219"/>
        <v>#N/A</v>
      </c>
      <c r="OT100" s="169" t="e">
        <f t="shared" si="219"/>
        <v>#N/A</v>
      </c>
      <c r="OU100" s="169" t="e">
        <f t="shared" si="219"/>
        <v>#N/A</v>
      </c>
      <c r="OV100" s="169" t="e">
        <f t="shared" si="219"/>
        <v>#N/A</v>
      </c>
      <c r="OW100" s="169" t="e">
        <f t="shared" si="219"/>
        <v>#N/A</v>
      </c>
      <c r="OX100" s="169" t="e">
        <f t="shared" si="219"/>
        <v>#N/A</v>
      </c>
      <c r="OY100" s="169" t="e">
        <f t="shared" si="219"/>
        <v>#N/A</v>
      </c>
      <c r="OZ100" s="169" t="e">
        <f t="shared" si="219"/>
        <v>#N/A</v>
      </c>
      <c r="PA100" s="169" t="e">
        <f t="shared" si="219"/>
        <v>#N/A</v>
      </c>
      <c r="PB100" s="169" t="e">
        <f t="shared" si="219"/>
        <v>#N/A</v>
      </c>
      <c r="PC100" s="169" t="e">
        <f t="shared" si="219"/>
        <v>#N/A</v>
      </c>
      <c r="PD100" s="169" t="e">
        <f t="shared" si="219"/>
        <v>#N/A</v>
      </c>
      <c r="PE100" s="169" t="e">
        <f t="shared" si="219"/>
        <v>#N/A</v>
      </c>
      <c r="PF100" s="169" t="e">
        <f t="shared" si="219"/>
        <v>#N/A</v>
      </c>
      <c r="PG100" s="169" t="e">
        <f t="shared" si="219"/>
        <v>#N/A</v>
      </c>
      <c r="PH100" s="169" t="e">
        <f t="shared" ref="PH100:PO104" si="227">IF(ISNONTEXT($R100),_xlfn.NORM.DIST(HO100,$N100,$R100,FALSE),NA())</f>
        <v>#N/A</v>
      </c>
      <c r="PI100" s="169" t="e">
        <f t="shared" si="227"/>
        <v>#N/A</v>
      </c>
      <c r="PJ100" s="169" t="e">
        <f t="shared" si="227"/>
        <v>#N/A</v>
      </c>
      <c r="PK100" s="169" t="e">
        <f t="shared" si="227"/>
        <v>#N/A</v>
      </c>
      <c r="PL100" s="169" t="e">
        <f t="shared" si="227"/>
        <v>#N/A</v>
      </c>
      <c r="PM100" s="169" t="e">
        <f t="shared" si="227"/>
        <v>#N/A</v>
      </c>
      <c r="PN100" s="169" t="e">
        <f t="shared" si="227"/>
        <v>#N/A</v>
      </c>
      <c r="PO100" s="169" t="e">
        <f t="shared" si="227"/>
        <v>#N/A</v>
      </c>
    </row>
    <row r="101" spans="1:431" hidden="1" x14ac:dyDescent="0.75">
      <c r="A101" s="390"/>
      <c r="B101" s="396" t="str">
        <f>IF($R101="","",ROUND(_xlfn.NORM.INV(ABS(VLOOKUP($T$1,VLookups!$A$43:$B$44,2,FALSE)-B$2),$N101,$R101),0))</f>
        <v/>
      </c>
      <c r="C101" s="403" t="str">
        <f t="shared" ref="C101:C103" si="228">IF(OR(D100="",B101=""),"",WORKDAY(C100,B100,$B$109:$B$148))</f>
        <v/>
      </c>
      <c r="D101" s="404" t="str">
        <f t="shared" ref="D101:D103" si="229">IFERROR(IF(B101="","",WORKDAY(C101,B101-1,$B$109:$B$148)),"")</f>
        <v/>
      </c>
      <c r="E101" s="109"/>
      <c r="F101" s="117"/>
      <c r="G101" s="122" t="str">
        <f t="shared" si="163"/>
        <v/>
      </c>
      <c r="H101" s="95"/>
      <c r="I101" s="122" t="str">
        <f t="shared" si="164"/>
        <v/>
      </c>
      <c r="J101" s="117"/>
      <c r="K101" s="110"/>
      <c r="L101" s="124" t="str">
        <f t="shared" si="149"/>
        <v/>
      </c>
      <c r="M101" s="124" t="str">
        <f t="shared" si="150"/>
        <v/>
      </c>
      <c r="N101" s="73" t="str">
        <f t="shared" si="165"/>
        <v/>
      </c>
      <c r="O101" s="23"/>
      <c r="P101" s="57"/>
      <c r="Q101" s="280"/>
      <c r="R101" s="74" t="str">
        <f>IF(AND(G101&gt;0,H101&gt;0,I101&gt;0),IF(ISBLANK(Q101),IF(ISBLANK(O101),"",(I101-G101)*VLOOKUP(O101,VLookups!$A$4:$B$13,2,FALSE)),Q101),"")</f>
        <v/>
      </c>
      <c r="S101" s="75" t="str">
        <f t="shared" si="151"/>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6"/>
        <v/>
      </c>
      <c r="AD101" s="49" t="str">
        <f t="shared" si="208"/>
        <v/>
      </c>
      <c r="AE101" s="49" t="str">
        <f t="shared" si="208"/>
        <v/>
      </c>
      <c r="AF101" s="49" t="str">
        <f t="shared" si="208"/>
        <v/>
      </c>
      <c r="AG101" s="49" t="str">
        <f t="shared" si="208"/>
        <v/>
      </c>
      <c r="AH101" s="49" t="str">
        <f t="shared" si="208"/>
        <v/>
      </c>
      <c r="AI101" s="49" t="str">
        <f t="shared" si="208"/>
        <v/>
      </c>
      <c r="AJ101" s="49" t="str">
        <f t="shared" si="208"/>
        <v/>
      </c>
      <c r="AK101" s="49" t="str">
        <f t="shared" si="208"/>
        <v/>
      </c>
      <c r="AL101" s="49" t="str">
        <f t="shared" si="208"/>
        <v/>
      </c>
      <c r="AM101" s="49" t="str">
        <f t="shared" si="208"/>
        <v/>
      </c>
      <c r="AN101" s="49" t="str">
        <f t="shared" si="208"/>
        <v/>
      </c>
      <c r="AO101" s="49" t="str">
        <f t="shared" si="208"/>
        <v/>
      </c>
      <c r="AP101" s="49" t="str">
        <f t="shared" si="208"/>
        <v/>
      </c>
      <c r="AQ101" s="49" t="str">
        <f t="shared" si="208"/>
        <v/>
      </c>
      <c r="AR101" s="49" t="str">
        <f t="shared" si="208"/>
        <v/>
      </c>
      <c r="AS101" s="49" t="str">
        <f t="shared" si="208"/>
        <v/>
      </c>
      <c r="AT101" s="49" t="str">
        <f t="shared" si="203"/>
        <v/>
      </c>
      <c r="AU101" s="49" t="str">
        <f t="shared" si="203"/>
        <v/>
      </c>
      <c r="AV101" s="49" t="str">
        <f t="shared" si="203"/>
        <v/>
      </c>
      <c r="AW101" s="49" t="str">
        <f t="shared" si="203"/>
        <v/>
      </c>
      <c r="AX101" s="49" t="str">
        <f t="shared" si="203"/>
        <v/>
      </c>
      <c r="AY101" s="49" t="str">
        <f t="shared" si="203"/>
        <v/>
      </c>
      <c r="AZ101" s="49" t="str">
        <f t="shared" si="203"/>
        <v/>
      </c>
      <c r="BA101" s="49" t="str">
        <f t="shared" si="203"/>
        <v/>
      </c>
      <c r="BB101" s="49" t="str">
        <f t="shared" si="203"/>
        <v/>
      </c>
      <c r="BC101" s="49" t="str">
        <f t="shared" si="203"/>
        <v/>
      </c>
      <c r="BD101" s="49" t="str">
        <f t="shared" si="203"/>
        <v/>
      </c>
      <c r="BE101" s="49" t="str">
        <f t="shared" si="203"/>
        <v/>
      </c>
      <c r="BF101" s="49" t="str">
        <f t="shared" si="203"/>
        <v/>
      </c>
      <c r="BG101" s="49" t="str">
        <f t="shared" si="203"/>
        <v/>
      </c>
      <c r="BH101" s="49" t="str">
        <f t="shared" si="203"/>
        <v/>
      </c>
      <c r="BI101" s="49" t="str">
        <f t="shared" si="204"/>
        <v/>
      </c>
      <c r="BJ101" s="49" t="str">
        <f t="shared" si="204"/>
        <v/>
      </c>
      <c r="BK101" s="49" t="str">
        <f t="shared" si="204"/>
        <v/>
      </c>
      <c r="BL101" s="49" t="str">
        <f t="shared" si="204"/>
        <v/>
      </c>
      <c r="BM101" s="49" t="str">
        <f t="shared" si="204"/>
        <v/>
      </c>
      <c r="BN101" s="49" t="str">
        <f t="shared" si="204"/>
        <v/>
      </c>
      <c r="BO101" s="49" t="str">
        <f t="shared" si="204"/>
        <v/>
      </c>
      <c r="BP101" s="49" t="str">
        <f t="shared" si="204"/>
        <v/>
      </c>
      <c r="BQ101" s="49" t="str">
        <f t="shared" si="204"/>
        <v/>
      </c>
      <c r="BR101" s="49" t="str">
        <f t="shared" si="204"/>
        <v/>
      </c>
      <c r="BS101" s="49" t="str">
        <f t="shared" si="204"/>
        <v/>
      </c>
      <c r="BT101" s="49" t="str">
        <f t="shared" si="204"/>
        <v/>
      </c>
      <c r="BU101" s="49" t="str">
        <f t="shared" si="204"/>
        <v/>
      </c>
      <c r="BV101" s="49" t="str">
        <f t="shared" si="204"/>
        <v/>
      </c>
      <c r="BW101" s="49" t="str">
        <f t="shared" si="204"/>
        <v/>
      </c>
      <c r="BX101" s="49" t="str">
        <f t="shared" si="204"/>
        <v/>
      </c>
      <c r="BY101" s="49" t="str">
        <f t="shared" si="199"/>
        <v/>
      </c>
      <c r="BZ101" s="49" t="str">
        <f t="shared" si="199"/>
        <v/>
      </c>
      <c r="CA101" s="49" t="str">
        <f t="shared" si="199"/>
        <v/>
      </c>
      <c r="CB101" s="49" t="str">
        <f t="shared" si="199"/>
        <v/>
      </c>
      <c r="CC101" s="49" t="str">
        <f t="shared" si="199"/>
        <v/>
      </c>
      <c r="CD101" s="49" t="str">
        <f t="shared" si="199"/>
        <v/>
      </c>
      <c r="CE101" s="49" t="str">
        <f t="shared" si="199"/>
        <v/>
      </c>
      <c r="CF101" s="49" t="str">
        <f t="shared" si="199"/>
        <v/>
      </c>
      <c r="CG101" s="49" t="str">
        <f t="shared" si="199"/>
        <v/>
      </c>
      <c r="CH101" s="49" t="str">
        <f t="shared" si="199"/>
        <v/>
      </c>
      <c r="CI101" s="49" t="str">
        <f t="shared" si="199"/>
        <v/>
      </c>
      <c r="CJ101" s="49" t="str">
        <f t="shared" si="199"/>
        <v/>
      </c>
      <c r="CK101" s="49" t="str">
        <f t="shared" si="199"/>
        <v/>
      </c>
      <c r="CL101" s="49" t="str">
        <f t="shared" si="199"/>
        <v/>
      </c>
      <c r="CM101" s="49" t="str">
        <f t="shared" si="199"/>
        <v/>
      </c>
      <c r="CN101" s="49" t="str">
        <f t="shared" si="205"/>
        <v/>
      </c>
      <c r="CO101" s="49" t="str">
        <f t="shared" si="205"/>
        <v/>
      </c>
      <c r="CP101" s="49" t="str">
        <f t="shared" si="205"/>
        <v/>
      </c>
      <c r="CQ101" s="49" t="str">
        <f t="shared" si="205"/>
        <v/>
      </c>
      <c r="CR101" s="49" t="str">
        <f t="shared" si="205"/>
        <v/>
      </c>
      <c r="CS101" s="49" t="str">
        <f t="shared" si="205"/>
        <v/>
      </c>
      <c r="CT101" s="49" t="str">
        <f t="shared" si="205"/>
        <v/>
      </c>
      <c r="CU101" s="49" t="str">
        <f t="shared" si="205"/>
        <v/>
      </c>
      <c r="CV101" s="49" t="str">
        <f t="shared" si="205"/>
        <v/>
      </c>
      <c r="CW101" s="49" t="str">
        <f t="shared" si="205"/>
        <v/>
      </c>
      <c r="CX101" s="49" t="str">
        <f t="shared" si="205"/>
        <v/>
      </c>
      <c r="CY101" s="49" t="str">
        <f t="shared" si="205"/>
        <v/>
      </c>
      <c r="CZ101" s="49" t="str">
        <f t="shared" si="205"/>
        <v/>
      </c>
      <c r="DA101" s="49" t="str">
        <f t="shared" si="205"/>
        <v/>
      </c>
      <c r="DB101" s="49" t="str">
        <f t="shared" si="205"/>
        <v/>
      </c>
      <c r="DC101" s="49" t="str">
        <f t="shared" si="205"/>
        <v/>
      </c>
      <c r="DD101" s="49" t="str">
        <f t="shared" si="200"/>
        <v/>
      </c>
      <c r="DE101" s="49" t="str">
        <f t="shared" si="200"/>
        <v/>
      </c>
      <c r="DF101" s="49" t="str">
        <f t="shared" si="200"/>
        <v/>
      </c>
      <c r="DG101" s="49" t="str">
        <f t="shared" si="200"/>
        <v/>
      </c>
      <c r="DH101" s="49" t="str">
        <f t="shared" si="200"/>
        <v/>
      </c>
      <c r="DI101" s="49" t="str">
        <f t="shared" si="200"/>
        <v/>
      </c>
      <c r="DJ101" s="49" t="str">
        <f t="shared" si="200"/>
        <v/>
      </c>
      <c r="DK101" s="49" t="str">
        <f t="shared" si="200"/>
        <v/>
      </c>
      <c r="DL101" s="49" t="str">
        <f t="shared" si="200"/>
        <v/>
      </c>
      <c r="DM101" s="49" t="str">
        <f t="shared" si="200"/>
        <v/>
      </c>
      <c r="DN101" s="49" t="str">
        <f t="shared" si="200"/>
        <v/>
      </c>
      <c r="DO101" s="49" t="str">
        <f t="shared" si="200"/>
        <v/>
      </c>
      <c r="DP101" s="49" t="str">
        <f t="shared" si="200"/>
        <v/>
      </c>
      <c r="DQ101" s="49" t="str">
        <f t="shared" si="200"/>
        <v/>
      </c>
      <c r="DR101" s="49" t="str">
        <f t="shared" si="200"/>
        <v/>
      </c>
      <c r="DS101" s="49" t="str">
        <f t="shared" si="206"/>
        <v/>
      </c>
      <c r="DT101" s="49" t="str">
        <f t="shared" si="206"/>
        <v/>
      </c>
      <c r="DU101" s="49" t="str">
        <f t="shared" si="206"/>
        <v/>
      </c>
      <c r="DV101" s="49" t="str">
        <f t="shared" si="206"/>
        <v/>
      </c>
      <c r="DW101" s="49" t="str">
        <f t="shared" si="206"/>
        <v/>
      </c>
      <c r="DX101" s="49" t="str">
        <f t="shared" si="206"/>
        <v/>
      </c>
      <c r="DY101" s="49" t="str">
        <f t="shared" si="206"/>
        <v/>
      </c>
      <c r="DZ101" s="183" t="str">
        <f t="shared" si="167"/>
        <v/>
      </c>
      <c r="EA101" s="49" t="str">
        <f t="shared" si="201"/>
        <v/>
      </c>
      <c r="EB101" s="49" t="str">
        <f t="shared" si="201"/>
        <v/>
      </c>
      <c r="EC101" s="49" t="str">
        <f t="shared" si="201"/>
        <v/>
      </c>
      <c r="ED101" s="49" t="str">
        <f t="shared" si="201"/>
        <v/>
      </c>
      <c r="EE101" s="49" t="str">
        <f t="shared" si="201"/>
        <v/>
      </c>
      <c r="EF101" s="49" t="str">
        <f t="shared" si="201"/>
        <v/>
      </c>
      <c r="EG101" s="49" t="str">
        <f t="shared" si="201"/>
        <v/>
      </c>
      <c r="EH101" s="49" t="str">
        <f t="shared" si="201"/>
        <v/>
      </c>
      <c r="EI101" s="49" t="str">
        <f t="shared" si="201"/>
        <v/>
      </c>
      <c r="EJ101" s="49" t="str">
        <f t="shared" si="201"/>
        <v/>
      </c>
      <c r="EK101" s="49" t="str">
        <f t="shared" si="201"/>
        <v/>
      </c>
      <c r="EL101" s="49" t="str">
        <f t="shared" si="201"/>
        <v/>
      </c>
      <c r="EM101" s="49" t="str">
        <f t="shared" si="201"/>
        <v/>
      </c>
      <c r="EN101" s="49" t="str">
        <f t="shared" si="201"/>
        <v/>
      </c>
      <c r="EO101" s="49" t="str">
        <f t="shared" si="201"/>
        <v/>
      </c>
      <c r="EP101" s="49" t="str">
        <f t="shared" si="168"/>
        <v/>
      </c>
      <c r="EQ101" s="49" t="str">
        <f t="shared" si="168"/>
        <v/>
      </c>
      <c r="ER101" s="49" t="str">
        <f t="shared" si="168"/>
        <v/>
      </c>
      <c r="ES101" s="49" t="str">
        <f t="shared" si="168"/>
        <v/>
      </c>
      <c r="ET101" s="49" t="str">
        <f t="shared" si="168"/>
        <v/>
      </c>
      <c r="EU101" s="49" t="str">
        <f t="shared" si="168"/>
        <v/>
      </c>
      <c r="EV101" s="49" t="str">
        <f t="shared" si="168"/>
        <v/>
      </c>
      <c r="EW101" s="49" t="str">
        <f t="shared" si="168"/>
        <v/>
      </c>
      <c r="EX101" s="49" t="str">
        <f t="shared" si="168"/>
        <v/>
      </c>
      <c r="EY101" s="49" t="str">
        <f t="shared" si="168"/>
        <v/>
      </c>
      <c r="EZ101" s="49" t="str">
        <f t="shared" si="168"/>
        <v/>
      </c>
      <c r="FA101" s="49" t="str">
        <f t="shared" si="168"/>
        <v/>
      </c>
      <c r="FB101" s="49" t="str">
        <f t="shared" si="168"/>
        <v/>
      </c>
      <c r="FC101" s="49" t="str">
        <f t="shared" si="168"/>
        <v/>
      </c>
      <c r="FD101" s="49" t="str">
        <f t="shared" si="168"/>
        <v/>
      </c>
      <c r="FE101" s="49" t="str">
        <f t="shared" si="168"/>
        <v/>
      </c>
      <c r="FF101" s="49" t="str">
        <f t="shared" si="211"/>
        <v/>
      </c>
      <c r="FG101" s="49" t="str">
        <f t="shared" si="211"/>
        <v/>
      </c>
      <c r="FH101" s="49" t="str">
        <f t="shared" si="211"/>
        <v/>
      </c>
      <c r="FI101" s="49" t="str">
        <f t="shared" si="209"/>
        <v/>
      </c>
      <c r="FJ101" s="49" t="str">
        <f t="shared" si="207"/>
        <v/>
      </c>
      <c r="FK101" s="49" t="str">
        <f t="shared" si="207"/>
        <v/>
      </c>
      <c r="FL101" s="49" t="str">
        <f t="shared" si="207"/>
        <v/>
      </c>
      <c r="FM101" s="49" t="str">
        <f t="shared" si="207"/>
        <v/>
      </c>
      <c r="FN101" s="49" t="str">
        <f t="shared" si="207"/>
        <v/>
      </c>
      <c r="FO101" s="49" t="str">
        <f t="shared" si="207"/>
        <v/>
      </c>
      <c r="FP101" s="49" t="str">
        <f t="shared" si="202"/>
        <v/>
      </c>
      <c r="FQ101" s="49" t="str">
        <f t="shared" si="202"/>
        <v/>
      </c>
      <c r="FR101" s="49" t="str">
        <f t="shared" si="202"/>
        <v/>
      </c>
      <c r="FS101" s="49" t="str">
        <f t="shared" si="202"/>
        <v/>
      </c>
      <c r="FT101" s="49" t="str">
        <f t="shared" si="202"/>
        <v/>
      </c>
      <c r="FU101" s="49" t="str">
        <f t="shared" si="178"/>
        <v/>
      </c>
      <c r="FV101" s="49" t="str">
        <f t="shared" si="178"/>
        <v/>
      </c>
      <c r="FW101" s="49" t="str">
        <f t="shared" si="178"/>
        <v/>
      </c>
      <c r="FX101" s="49" t="str">
        <f t="shared" si="178"/>
        <v/>
      </c>
      <c r="FY101" s="49" t="str">
        <f t="shared" si="178"/>
        <v/>
      </c>
      <c r="FZ101" s="49" t="str">
        <f t="shared" si="178"/>
        <v/>
      </c>
      <c r="GA101" s="49" t="str">
        <f t="shared" si="178"/>
        <v/>
      </c>
      <c r="GB101" s="49" t="str">
        <f t="shared" si="178"/>
        <v/>
      </c>
      <c r="GC101" s="49" t="str">
        <f t="shared" si="178"/>
        <v/>
      </c>
      <c r="GD101" s="49" t="str">
        <f t="shared" si="178"/>
        <v/>
      </c>
      <c r="GE101" s="49" t="str">
        <f t="shared" si="178"/>
        <v/>
      </c>
      <c r="GF101" s="49" t="str">
        <f t="shared" si="178"/>
        <v/>
      </c>
      <c r="GG101" s="49" t="str">
        <f t="shared" si="178"/>
        <v/>
      </c>
      <c r="GH101" s="49" t="str">
        <f t="shared" si="178"/>
        <v/>
      </c>
      <c r="GI101" s="49" t="str">
        <f t="shared" si="178"/>
        <v/>
      </c>
      <c r="GJ101" s="49" t="str">
        <f t="shared" si="178"/>
        <v/>
      </c>
      <c r="GK101" s="49" t="str">
        <f t="shared" si="210"/>
        <v/>
      </c>
      <c r="GL101" s="49" t="str">
        <f t="shared" si="190"/>
        <v/>
      </c>
      <c r="GM101" s="49" t="str">
        <f t="shared" si="190"/>
        <v/>
      </c>
      <c r="GN101" s="49" t="str">
        <f t="shared" si="190"/>
        <v/>
      </c>
      <c r="GO101" s="49" t="str">
        <f t="shared" si="190"/>
        <v/>
      </c>
      <c r="GP101" s="49" t="str">
        <f t="shared" si="190"/>
        <v/>
      </c>
      <c r="GQ101" s="49" t="str">
        <f t="shared" si="190"/>
        <v/>
      </c>
      <c r="GR101" s="49" t="str">
        <f t="shared" si="190"/>
        <v/>
      </c>
      <c r="GS101" s="49" t="str">
        <f t="shared" si="190"/>
        <v/>
      </c>
      <c r="GT101" s="49" t="str">
        <f t="shared" si="190"/>
        <v/>
      </c>
      <c r="GU101" s="49" t="str">
        <f t="shared" si="190"/>
        <v/>
      </c>
      <c r="GV101" s="49" t="str">
        <f t="shared" si="190"/>
        <v/>
      </c>
      <c r="GW101" s="49" t="str">
        <f t="shared" si="190"/>
        <v/>
      </c>
      <c r="GX101" s="49" t="str">
        <f t="shared" si="213"/>
        <v/>
      </c>
      <c r="GY101" s="49" t="str">
        <f t="shared" si="213"/>
        <v/>
      </c>
      <c r="GZ101" s="49" t="str">
        <f t="shared" si="213"/>
        <v/>
      </c>
      <c r="HA101" s="49" t="str">
        <f t="shared" si="213"/>
        <v/>
      </c>
      <c r="HB101" s="49" t="str">
        <f t="shared" si="213"/>
        <v/>
      </c>
      <c r="HC101" s="49" t="str">
        <f t="shared" si="213"/>
        <v/>
      </c>
      <c r="HD101" s="49" t="str">
        <f t="shared" si="183"/>
        <v/>
      </c>
      <c r="HE101" s="49" t="str">
        <f t="shared" si="183"/>
        <v/>
      </c>
      <c r="HF101" s="49" t="str">
        <f t="shared" si="183"/>
        <v/>
      </c>
      <c r="HG101" s="49" t="str">
        <f t="shared" si="183"/>
        <v/>
      </c>
      <c r="HH101" s="49" t="str">
        <f t="shared" si="183"/>
        <v/>
      </c>
      <c r="HI101" s="49" t="str">
        <f t="shared" si="141"/>
        <v/>
      </c>
      <c r="HJ101" s="49" t="str">
        <f t="shared" si="141"/>
        <v/>
      </c>
      <c r="HK101" s="49" t="str">
        <f t="shared" si="141"/>
        <v/>
      </c>
      <c r="HL101" s="49" t="str">
        <f t="shared" si="141"/>
        <v/>
      </c>
      <c r="HM101" s="49" t="str">
        <f t="shared" si="111"/>
        <v/>
      </c>
      <c r="HN101" s="49" t="str">
        <f t="shared" si="111"/>
        <v/>
      </c>
      <c r="HO101" s="49" t="str">
        <f t="shared" si="111"/>
        <v/>
      </c>
      <c r="HP101" s="49" t="str">
        <f t="shared" si="111"/>
        <v/>
      </c>
      <c r="HQ101" s="49" t="str">
        <f t="shared" si="111"/>
        <v/>
      </c>
      <c r="HR101" s="49" t="str">
        <f t="shared" si="111"/>
        <v/>
      </c>
      <c r="HS101" s="49" t="str">
        <f t="shared" si="111"/>
        <v/>
      </c>
      <c r="HT101" s="49" t="str">
        <f t="shared" si="111"/>
        <v/>
      </c>
      <c r="HU101" s="49" t="str">
        <f t="shared" si="111"/>
        <v/>
      </c>
      <c r="HV101" s="49" t="str">
        <f t="shared" si="142"/>
        <v/>
      </c>
      <c r="HW101" s="169" t="e">
        <f t="shared" si="181"/>
        <v>#N/A</v>
      </c>
      <c r="HX101" s="169" t="e">
        <f t="shared" si="181"/>
        <v>#N/A</v>
      </c>
      <c r="HY101" s="169" t="e">
        <f t="shared" si="181"/>
        <v>#N/A</v>
      </c>
      <c r="HZ101" s="169" t="e">
        <f t="shared" si="181"/>
        <v>#N/A</v>
      </c>
      <c r="IA101" s="169" t="e">
        <f t="shared" si="212"/>
        <v>#N/A</v>
      </c>
      <c r="IB101" s="169" t="e">
        <f t="shared" si="212"/>
        <v>#N/A</v>
      </c>
      <c r="IC101" s="169" t="e">
        <f t="shared" si="212"/>
        <v>#N/A</v>
      </c>
      <c r="ID101" s="169" t="e">
        <f t="shared" si="212"/>
        <v>#N/A</v>
      </c>
      <c r="IE101" s="169" t="e">
        <f t="shared" si="212"/>
        <v>#N/A</v>
      </c>
      <c r="IF101" s="169" t="e">
        <f t="shared" si="212"/>
        <v>#N/A</v>
      </c>
      <c r="IG101" s="169" t="e">
        <f t="shared" si="212"/>
        <v>#N/A</v>
      </c>
      <c r="IH101" s="169" t="e">
        <f t="shared" si="212"/>
        <v>#N/A</v>
      </c>
      <c r="II101" s="169" t="e">
        <f t="shared" si="212"/>
        <v>#N/A</v>
      </c>
      <c r="IJ101" s="169" t="e">
        <f t="shared" si="212"/>
        <v>#N/A</v>
      </c>
      <c r="IK101" s="169" t="e">
        <f t="shared" si="212"/>
        <v>#N/A</v>
      </c>
      <c r="IL101" s="169" t="e">
        <f t="shared" si="212"/>
        <v>#N/A</v>
      </c>
      <c r="IM101" s="169" t="e">
        <f t="shared" si="212"/>
        <v>#N/A</v>
      </c>
      <c r="IN101" s="169" t="e">
        <f t="shared" si="212"/>
        <v>#N/A</v>
      </c>
      <c r="IO101" s="169" t="e">
        <f t="shared" si="212"/>
        <v>#N/A</v>
      </c>
      <c r="IP101" s="169" t="e">
        <f t="shared" si="214"/>
        <v>#N/A</v>
      </c>
      <c r="IQ101" s="169" t="e">
        <f t="shared" si="214"/>
        <v>#N/A</v>
      </c>
      <c r="IR101" s="169" t="e">
        <f t="shared" si="214"/>
        <v>#N/A</v>
      </c>
      <c r="IS101" s="169" t="e">
        <f t="shared" si="214"/>
        <v>#N/A</v>
      </c>
      <c r="IT101" s="169" t="e">
        <f t="shared" si="214"/>
        <v>#N/A</v>
      </c>
      <c r="IU101" s="169" t="e">
        <f t="shared" si="214"/>
        <v>#N/A</v>
      </c>
      <c r="IV101" s="169" t="e">
        <f t="shared" si="214"/>
        <v>#N/A</v>
      </c>
      <c r="IW101" s="169" t="e">
        <f t="shared" si="214"/>
        <v>#N/A</v>
      </c>
      <c r="IX101" s="169" t="e">
        <f t="shared" si="214"/>
        <v>#N/A</v>
      </c>
      <c r="IY101" s="169" t="e">
        <f t="shared" si="214"/>
        <v>#N/A</v>
      </c>
      <c r="IZ101" s="169" t="e">
        <f t="shared" si="214"/>
        <v>#N/A</v>
      </c>
      <c r="JA101" s="169" t="e">
        <f t="shared" si="214"/>
        <v>#N/A</v>
      </c>
      <c r="JB101" s="169" t="e">
        <f t="shared" si="214"/>
        <v>#N/A</v>
      </c>
      <c r="JC101" s="169" t="e">
        <f t="shared" si="214"/>
        <v>#N/A</v>
      </c>
      <c r="JD101" s="169" t="e">
        <f t="shared" si="214"/>
        <v>#N/A</v>
      </c>
      <c r="JE101" s="169" t="e">
        <f t="shared" si="220"/>
        <v>#N/A</v>
      </c>
      <c r="JF101" s="169" t="e">
        <f t="shared" si="220"/>
        <v>#N/A</v>
      </c>
      <c r="JG101" s="169" t="e">
        <f t="shared" si="220"/>
        <v>#N/A</v>
      </c>
      <c r="JH101" s="169" t="e">
        <f t="shared" si="220"/>
        <v>#N/A</v>
      </c>
      <c r="JI101" s="169" t="e">
        <f t="shared" si="220"/>
        <v>#N/A</v>
      </c>
      <c r="JJ101" s="169" t="e">
        <f t="shared" si="220"/>
        <v>#N/A</v>
      </c>
      <c r="JK101" s="169" t="e">
        <f t="shared" si="220"/>
        <v>#N/A</v>
      </c>
      <c r="JL101" s="169" t="e">
        <f t="shared" si="220"/>
        <v>#N/A</v>
      </c>
      <c r="JM101" s="169" t="e">
        <f t="shared" si="220"/>
        <v>#N/A</v>
      </c>
      <c r="JN101" s="169" t="e">
        <f t="shared" si="220"/>
        <v>#N/A</v>
      </c>
      <c r="JO101" s="169" t="e">
        <f t="shared" si="220"/>
        <v>#N/A</v>
      </c>
      <c r="JP101" s="169" t="e">
        <f t="shared" si="220"/>
        <v>#N/A</v>
      </c>
      <c r="JQ101" s="169" t="e">
        <f t="shared" si="220"/>
        <v>#N/A</v>
      </c>
      <c r="JR101" s="169" t="e">
        <f t="shared" si="220"/>
        <v>#N/A</v>
      </c>
      <c r="JS101" s="169" t="e">
        <f t="shared" si="220"/>
        <v>#N/A</v>
      </c>
      <c r="JT101" s="169" t="e">
        <f t="shared" si="215"/>
        <v>#N/A</v>
      </c>
      <c r="JU101" s="169" t="e">
        <f t="shared" si="215"/>
        <v>#N/A</v>
      </c>
      <c r="JV101" s="169" t="e">
        <f t="shared" si="215"/>
        <v>#N/A</v>
      </c>
      <c r="JW101" s="169" t="e">
        <f t="shared" si="215"/>
        <v>#N/A</v>
      </c>
      <c r="JX101" s="169" t="e">
        <f t="shared" si="215"/>
        <v>#N/A</v>
      </c>
      <c r="JY101" s="169" t="e">
        <f t="shared" si="215"/>
        <v>#N/A</v>
      </c>
      <c r="JZ101" s="169" t="e">
        <f t="shared" si="215"/>
        <v>#N/A</v>
      </c>
      <c r="KA101" s="169" t="e">
        <f t="shared" si="215"/>
        <v>#N/A</v>
      </c>
      <c r="KB101" s="169" t="e">
        <f t="shared" si="215"/>
        <v>#N/A</v>
      </c>
      <c r="KC101" s="169" t="e">
        <f t="shared" si="215"/>
        <v>#N/A</v>
      </c>
      <c r="KD101" s="169" t="e">
        <f t="shared" si="215"/>
        <v>#N/A</v>
      </c>
      <c r="KE101" s="169" t="e">
        <f t="shared" si="215"/>
        <v>#N/A</v>
      </c>
      <c r="KF101" s="169" t="e">
        <f t="shared" si="215"/>
        <v>#N/A</v>
      </c>
      <c r="KG101" s="169" t="e">
        <f t="shared" si="215"/>
        <v>#N/A</v>
      </c>
      <c r="KH101" s="169" t="e">
        <f t="shared" si="215"/>
        <v>#N/A</v>
      </c>
      <c r="KI101" s="169" t="e">
        <f t="shared" si="215"/>
        <v>#N/A</v>
      </c>
      <c r="KJ101" s="169" t="e">
        <f t="shared" si="221"/>
        <v>#N/A</v>
      </c>
      <c r="KK101" s="169" t="e">
        <f t="shared" si="221"/>
        <v>#N/A</v>
      </c>
      <c r="KL101" s="169" t="e">
        <f t="shared" si="221"/>
        <v>#N/A</v>
      </c>
      <c r="KM101" s="169" t="e">
        <f t="shared" si="221"/>
        <v>#N/A</v>
      </c>
      <c r="KN101" s="169" t="e">
        <f t="shared" si="221"/>
        <v>#N/A</v>
      </c>
      <c r="KO101" s="169" t="e">
        <f t="shared" si="221"/>
        <v>#N/A</v>
      </c>
      <c r="KP101" s="169" t="e">
        <f t="shared" si="221"/>
        <v>#N/A</v>
      </c>
      <c r="KQ101" s="169" t="e">
        <f t="shared" si="221"/>
        <v>#N/A</v>
      </c>
      <c r="KR101" s="169" t="e">
        <f t="shared" si="221"/>
        <v>#N/A</v>
      </c>
      <c r="KS101" s="169" t="e">
        <f t="shared" si="221"/>
        <v>#N/A</v>
      </c>
      <c r="KT101" s="169" t="e">
        <f t="shared" si="221"/>
        <v>#N/A</v>
      </c>
      <c r="KU101" s="169" t="e">
        <f t="shared" si="221"/>
        <v>#N/A</v>
      </c>
      <c r="KV101" s="169" t="e">
        <f t="shared" si="221"/>
        <v>#N/A</v>
      </c>
      <c r="KW101" s="169" t="e">
        <f t="shared" si="221"/>
        <v>#N/A</v>
      </c>
      <c r="KX101" s="169" t="e">
        <f t="shared" si="221"/>
        <v>#N/A</v>
      </c>
      <c r="KY101" s="169" t="e">
        <f t="shared" si="221"/>
        <v>#N/A</v>
      </c>
      <c r="KZ101" s="169" t="e">
        <f t="shared" si="216"/>
        <v>#N/A</v>
      </c>
      <c r="LA101" s="169" t="e">
        <f t="shared" si="216"/>
        <v>#N/A</v>
      </c>
      <c r="LB101" s="169" t="e">
        <f t="shared" si="216"/>
        <v>#N/A</v>
      </c>
      <c r="LC101" s="169" t="e">
        <f t="shared" si="216"/>
        <v>#N/A</v>
      </c>
      <c r="LD101" s="169" t="e">
        <f t="shared" si="216"/>
        <v>#N/A</v>
      </c>
      <c r="LE101" s="169" t="e">
        <f t="shared" si="216"/>
        <v>#N/A</v>
      </c>
      <c r="LF101" s="169" t="e">
        <f t="shared" si="216"/>
        <v>#N/A</v>
      </c>
      <c r="LG101" s="169" t="e">
        <f t="shared" si="216"/>
        <v>#N/A</v>
      </c>
      <c r="LH101" s="169" t="e">
        <f t="shared" si="216"/>
        <v>#N/A</v>
      </c>
      <c r="LI101" s="169" t="e">
        <f t="shared" si="216"/>
        <v>#N/A</v>
      </c>
      <c r="LJ101" s="169" t="e">
        <f t="shared" si="216"/>
        <v>#N/A</v>
      </c>
      <c r="LK101" s="169" t="e">
        <f t="shared" si="216"/>
        <v>#N/A</v>
      </c>
      <c r="LL101" s="169" t="e">
        <f t="shared" si="216"/>
        <v>#N/A</v>
      </c>
      <c r="LM101" s="169" t="e">
        <f t="shared" si="216"/>
        <v>#N/A</v>
      </c>
      <c r="LN101" s="169" t="e">
        <f t="shared" si="216"/>
        <v>#N/A</v>
      </c>
      <c r="LO101" s="169" t="e">
        <f t="shared" si="222"/>
        <v>#N/A</v>
      </c>
      <c r="LP101" s="169" t="e">
        <f t="shared" si="222"/>
        <v>#N/A</v>
      </c>
      <c r="LQ101" s="169" t="e">
        <f t="shared" si="223"/>
        <v>#N/A</v>
      </c>
      <c r="LR101" s="169" t="e">
        <f t="shared" si="223"/>
        <v>#N/A</v>
      </c>
      <c r="LS101" s="169" t="e">
        <f t="shared" si="223"/>
        <v>#N/A</v>
      </c>
      <c r="LT101" s="169" t="e">
        <f t="shared" si="223"/>
        <v>#N/A</v>
      </c>
      <c r="LU101" s="169" t="e">
        <f t="shared" si="223"/>
        <v>#N/A</v>
      </c>
      <c r="LV101" s="169" t="e">
        <f t="shared" si="223"/>
        <v>#N/A</v>
      </c>
      <c r="LW101" s="169" t="e">
        <f t="shared" si="223"/>
        <v>#N/A</v>
      </c>
      <c r="LX101" s="169" t="e">
        <f t="shared" si="223"/>
        <v>#N/A</v>
      </c>
      <c r="LY101" s="169" t="e">
        <f t="shared" si="223"/>
        <v>#N/A</v>
      </c>
      <c r="LZ101" s="169" t="e">
        <f t="shared" si="223"/>
        <v>#N/A</v>
      </c>
      <c r="MA101" s="169" t="e">
        <f t="shared" si="223"/>
        <v>#N/A</v>
      </c>
      <c r="MB101" s="169" t="e">
        <f t="shared" si="223"/>
        <v>#N/A</v>
      </c>
      <c r="MC101" s="169" t="e">
        <f t="shared" si="223"/>
        <v>#N/A</v>
      </c>
      <c r="MD101" s="169" t="e">
        <f t="shared" si="223"/>
        <v>#N/A</v>
      </c>
      <c r="ME101" s="169" t="e">
        <f t="shared" si="223"/>
        <v>#N/A</v>
      </c>
      <c r="MF101" s="169" t="e">
        <f t="shared" si="217"/>
        <v>#N/A</v>
      </c>
      <c r="MG101" s="169" t="e">
        <f t="shared" si="217"/>
        <v>#N/A</v>
      </c>
      <c r="MH101" s="169" t="e">
        <f t="shared" si="217"/>
        <v>#N/A</v>
      </c>
      <c r="MI101" s="169" t="e">
        <f t="shared" si="217"/>
        <v>#N/A</v>
      </c>
      <c r="MJ101" s="169" t="e">
        <f t="shared" si="217"/>
        <v>#N/A</v>
      </c>
      <c r="MK101" s="169" t="e">
        <f t="shared" si="217"/>
        <v>#N/A</v>
      </c>
      <c r="ML101" s="169" t="e">
        <f t="shared" si="217"/>
        <v>#N/A</v>
      </c>
      <c r="MM101" s="169" t="e">
        <f t="shared" si="217"/>
        <v>#N/A</v>
      </c>
      <c r="MN101" s="169" t="e">
        <f t="shared" si="217"/>
        <v>#N/A</v>
      </c>
      <c r="MO101" s="169" t="e">
        <f t="shared" si="217"/>
        <v>#N/A</v>
      </c>
      <c r="MP101" s="169" t="e">
        <f t="shared" si="217"/>
        <v>#N/A</v>
      </c>
      <c r="MQ101" s="169" t="e">
        <f t="shared" si="217"/>
        <v>#N/A</v>
      </c>
      <c r="MR101" s="169" t="e">
        <f t="shared" si="217"/>
        <v>#N/A</v>
      </c>
      <c r="MS101" s="169" t="e">
        <f t="shared" si="217"/>
        <v>#N/A</v>
      </c>
      <c r="MT101" s="169" t="e">
        <f t="shared" si="217"/>
        <v>#N/A</v>
      </c>
      <c r="MU101" s="169" t="e">
        <f t="shared" si="217"/>
        <v>#N/A</v>
      </c>
      <c r="MV101" s="169" t="e">
        <f t="shared" si="224"/>
        <v>#N/A</v>
      </c>
      <c r="MW101" s="169" t="e">
        <f t="shared" si="224"/>
        <v>#N/A</v>
      </c>
      <c r="MX101" s="169" t="e">
        <f t="shared" si="224"/>
        <v>#N/A</v>
      </c>
      <c r="MY101" s="169" t="e">
        <f t="shared" si="224"/>
        <v>#N/A</v>
      </c>
      <c r="MZ101" s="169" t="e">
        <f t="shared" si="224"/>
        <v>#N/A</v>
      </c>
      <c r="NA101" s="169" t="e">
        <f t="shared" si="224"/>
        <v>#N/A</v>
      </c>
      <c r="NB101" s="169" t="e">
        <f t="shared" si="224"/>
        <v>#N/A</v>
      </c>
      <c r="NC101" s="169" t="e">
        <f t="shared" si="224"/>
        <v>#N/A</v>
      </c>
      <c r="ND101" s="169" t="e">
        <f t="shared" si="224"/>
        <v>#N/A</v>
      </c>
      <c r="NE101" s="169" t="e">
        <f t="shared" si="224"/>
        <v>#N/A</v>
      </c>
      <c r="NF101" s="169" t="e">
        <f t="shared" si="224"/>
        <v>#N/A</v>
      </c>
      <c r="NG101" s="169" t="e">
        <f t="shared" si="224"/>
        <v>#N/A</v>
      </c>
      <c r="NH101" s="169" t="e">
        <f t="shared" si="224"/>
        <v>#N/A</v>
      </c>
      <c r="NI101" s="169" t="e">
        <f t="shared" si="224"/>
        <v>#N/A</v>
      </c>
      <c r="NJ101" s="169" t="e">
        <f t="shared" si="224"/>
        <v>#N/A</v>
      </c>
      <c r="NK101" s="169" t="e">
        <f t="shared" si="224"/>
        <v>#N/A</v>
      </c>
      <c r="NL101" s="169" t="e">
        <f t="shared" si="218"/>
        <v>#N/A</v>
      </c>
      <c r="NM101" s="169" t="e">
        <f t="shared" si="218"/>
        <v>#N/A</v>
      </c>
      <c r="NN101" s="169" t="e">
        <f t="shared" si="218"/>
        <v>#N/A</v>
      </c>
      <c r="NO101" s="169" t="e">
        <f t="shared" si="218"/>
        <v>#N/A</v>
      </c>
      <c r="NP101" s="169" t="e">
        <f t="shared" si="218"/>
        <v>#N/A</v>
      </c>
      <c r="NQ101" s="169" t="e">
        <f t="shared" si="218"/>
        <v>#N/A</v>
      </c>
      <c r="NR101" s="169" t="e">
        <f t="shared" si="218"/>
        <v>#N/A</v>
      </c>
      <c r="NS101" s="169" t="e">
        <f t="shared" si="218"/>
        <v>#N/A</v>
      </c>
      <c r="NT101" s="169" t="e">
        <f t="shared" si="218"/>
        <v>#N/A</v>
      </c>
      <c r="NU101" s="169" t="e">
        <f t="shared" si="218"/>
        <v>#N/A</v>
      </c>
      <c r="NV101" s="169" t="e">
        <f t="shared" si="218"/>
        <v>#N/A</v>
      </c>
      <c r="NW101" s="169" t="e">
        <f t="shared" si="218"/>
        <v>#N/A</v>
      </c>
      <c r="NX101" s="169" t="e">
        <f t="shared" si="218"/>
        <v>#N/A</v>
      </c>
      <c r="NY101" s="169" t="e">
        <f t="shared" si="218"/>
        <v>#N/A</v>
      </c>
      <c r="NZ101" s="169" t="e">
        <f t="shared" si="218"/>
        <v>#N/A</v>
      </c>
      <c r="OA101" s="169" t="e">
        <f t="shared" si="225"/>
        <v>#N/A</v>
      </c>
      <c r="OB101" s="169" t="e">
        <f t="shared" si="225"/>
        <v>#N/A</v>
      </c>
      <c r="OC101" s="169" t="e">
        <f t="shared" si="226"/>
        <v>#N/A</v>
      </c>
      <c r="OD101" s="169" t="e">
        <f t="shared" si="226"/>
        <v>#N/A</v>
      </c>
      <c r="OE101" s="169" t="e">
        <f t="shared" si="226"/>
        <v>#N/A</v>
      </c>
      <c r="OF101" s="169" t="e">
        <f t="shared" si="226"/>
        <v>#N/A</v>
      </c>
      <c r="OG101" s="169" t="e">
        <f t="shared" si="226"/>
        <v>#N/A</v>
      </c>
      <c r="OH101" s="169" t="e">
        <f t="shared" si="226"/>
        <v>#N/A</v>
      </c>
      <c r="OI101" s="169" t="e">
        <f t="shared" si="226"/>
        <v>#N/A</v>
      </c>
      <c r="OJ101" s="169" t="e">
        <f t="shared" si="226"/>
        <v>#N/A</v>
      </c>
      <c r="OK101" s="169" t="e">
        <f t="shared" si="226"/>
        <v>#N/A</v>
      </c>
      <c r="OL101" s="169" t="e">
        <f t="shared" si="226"/>
        <v>#N/A</v>
      </c>
      <c r="OM101" s="169" t="e">
        <f t="shared" si="226"/>
        <v>#N/A</v>
      </c>
      <c r="ON101" s="169" t="e">
        <f t="shared" si="226"/>
        <v>#N/A</v>
      </c>
      <c r="OO101" s="169" t="e">
        <f t="shared" si="226"/>
        <v>#N/A</v>
      </c>
      <c r="OP101" s="169" t="e">
        <f t="shared" si="226"/>
        <v>#N/A</v>
      </c>
      <c r="OQ101" s="169" t="e">
        <f t="shared" si="226"/>
        <v>#N/A</v>
      </c>
      <c r="OR101" s="169" t="e">
        <f t="shared" si="219"/>
        <v>#N/A</v>
      </c>
      <c r="OS101" s="169" t="e">
        <f t="shared" si="219"/>
        <v>#N/A</v>
      </c>
      <c r="OT101" s="169" t="e">
        <f t="shared" si="219"/>
        <v>#N/A</v>
      </c>
      <c r="OU101" s="169" t="e">
        <f t="shared" si="219"/>
        <v>#N/A</v>
      </c>
      <c r="OV101" s="169" t="e">
        <f t="shared" si="219"/>
        <v>#N/A</v>
      </c>
      <c r="OW101" s="169" t="e">
        <f t="shared" si="219"/>
        <v>#N/A</v>
      </c>
      <c r="OX101" s="169" t="e">
        <f t="shared" si="219"/>
        <v>#N/A</v>
      </c>
      <c r="OY101" s="169" t="e">
        <f t="shared" si="219"/>
        <v>#N/A</v>
      </c>
      <c r="OZ101" s="169" t="e">
        <f t="shared" si="219"/>
        <v>#N/A</v>
      </c>
      <c r="PA101" s="169" t="e">
        <f t="shared" si="219"/>
        <v>#N/A</v>
      </c>
      <c r="PB101" s="169" t="e">
        <f t="shared" si="219"/>
        <v>#N/A</v>
      </c>
      <c r="PC101" s="169" t="e">
        <f t="shared" si="219"/>
        <v>#N/A</v>
      </c>
      <c r="PD101" s="169" t="e">
        <f t="shared" si="219"/>
        <v>#N/A</v>
      </c>
      <c r="PE101" s="169" t="e">
        <f t="shared" si="219"/>
        <v>#N/A</v>
      </c>
      <c r="PF101" s="169" t="e">
        <f t="shared" si="219"/>
        <v>#N/A</v>
      </c>
      <c r="PG101" s="169" t="e">
        <f t="shared" si="219"/>
        <v>#N/A</v>
      </c>
      <c r="PH101" s="169" t="e">
        <f t="shared" si="227"/>
        <v>#N/A</v>
      </c>
      <c r="PI101" s="169" t="e">
        <f t="shared" si="227"/>
        <v>#N/A</v>
      </c>
      <c r="PJ101" s="169" t="e">
        <f t="shared" si="227"/>
        <v>#N/A</v>
      </c>
      <c r="PK101" s="169" t="e">
        <f t="shared" si="227"/>
        <v>#N/A</v>
      </c>
      <c r="PL101" s="169" t="e">
        <f t="shared" si="227"/>
        <v>#N/A</v>
      </c>
      <c r="PM101" s="169" t="e">
        <f t="shared" si="227"/>
        <v>#N/A</v>
      </c>
      <c r="PN101" s="169" t="e">
        <f t="shared" si="227"/>
        <v>#N/A</v>
      </c>
      <c r="PO101" s="169" t="e">
        <f t="shared" si="227"/>
        <v>#N/A</v>
      </c>
    </row>
    <row r="102" spans="1:431" hidden="1" x14ac:dyDescent="0.75">
      <c r="A102" s="390"/>
      <c r="B102" s="396" t="str">
        <f>IF($R102="","",ROUND(_xlfn.NORM.INV(ABS(VLOOKUP($T$1,VLookups!$A$43:$B$44,2,FALSE)-B$2),$N102,$R102),0))</f>
        <v/>
      </c>
      <c r="C102" s="403" t="str">
        <f t="shared" si="228"/>
        <v/>
      </c>
      <c r="D102" s="404" t="str">
        <f t="shared" si="229"/>
        <v/>
      </c>
      <c r="E102" s="109"/>
      <c r="F102" s="117"/>
      <c r="G102" s="122" t="str">
        <f t="shared" si="163"/>
        <v/>
      </c>
      <c r="H102" s="95"/>
      <c r="I102" s="122" t="str">
        <f t="shared" si="164"/>
        <v/>
      </c>
      <c r="J102" s="117"/>
      <c r="K102" s="110"/>
      <c r="L102" s="124" t="str">
        <f t="shared" si="149"/>
        <v/>
      </c>
      <c r="M102" s="124" t="str">
        <f t="shared" si="150"/>
        <v/>
      </c>
      <c r="N102" s="73" t="str">
        <f t="shared" si="165"/>
        <v/>
      </c>
      <c r="O102" s="23"/>
      <c r="P102" s="57"/>
      <c r="Q102" s="280"/>
      <c r="R102" s="74" t="str">
        <f>IF(AND(G102&gt;0,H102&gt;0,I102&gt;0),IF(ISBLANK(Q102),IF(ISBLANK(O102),"",(I102-G102)*VLOOKUP(O102,VLookups!$A$4:$B$13,2,FALSE)),Q102),"")</f>
        <v/>
      </c>
      <c r="S102" s="75" t="str">
        <f t="shared" si="151"/>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6"/>
        <v/>
      </c>
      <c r="AD102" s="49" t="str">
        <f t="shared" si="208"/>
        <v/>
      </c>
      <c r="AE102" s="49" t="str">
        <f t="shared" si="208"/>
        <v/>
      </c>
      <c r="AF102" s="49" t="str">
        <f t="shared" si="208"/>
        <v/>
      </c>
      <c r="AG102" s="49" t="str">
        <f t="shared" si="208"/>
        <v/>
      </c>
      <c r="AH102" s="49" t="str">
        <f t="shared" si="208"/>
        <v/>
      </c>
      <c r="AI102" s="49" t="str">
        <f t="shared" si="208"/>
        <v/>
      </c>
      <c r="AJ102" s="49" t="str">
        <f t="shared" si="208"/>
        <v/>
      </c>
      <c r="AK102" s="49" t="str">
        <f t="shared" si="208"/>
        <v/>
      </c>
      <c r="AL102" s="49" t="str">
        <f t="shared" si="208"/>
        <v/>
      </c>
      <c r="AM102" s="49" t="str">
        <f t="shared" si="208"/>
        <v/>
      </c>
      <c r="AN102" s="49" t="str">
        <f t="shared" si="208"/>
        <v/>
      </c>
      <c r="AO102" s="49" t="str">
        <f t="shared" si="208"/>
        <v/>
      </c>
      <c r="AP102" s="49" t="str">
        <f t="shared" si="208"/>
        <v/>
      </c>
      <c r="AQ102" s="49" t="str">
        <f t="shared" si="208"/>
        <v/>
      </c>
      <c r="AR102" s="49" t="str">
        <f t="shared" si="208"/>
        <v/>
      </c>
      <c r="AS102" s="49" t="str">
        <f t="shared" si="208"/>
        <v/>
      </c>
      <c r="AT102" s="49" t="str">
        <f t="shared" si="203"/>
        <v/>
      </c>
      <c r="AU102" s="49" t="str">
        <f t="shared" si="203"/>
        <v/>
      </c>
      <c r="AV102" s="49" t="str">
        <f t="shared" si="203"/>
        <v/>
      </c>
      <c r="AW102" s="49" t="str">
        <f t="shared" si="203"/>
        <v/>
      </c>
      <c r="AX102" s="49" t="str">
        <f t="shared" si="203"/>
        <v/>
      </c>
      <c r="AY102" s="49" t="str">
        <f t="shared" si="203"/>
        <v/>
      </c>
      <c r="AZ102" s="49" t="str">
        <f t="shared" si="203"/>
        <v/>
      </c>
      <c r="BA102" s="49" t="str">
        <f t="shared" si="203"/>
        <v/>
      </c>
      <c r="BB102" s="49" t="str">
        <f t="shared" si="203"/>
        <v/>
      </c>
      <c r="BC102" s="49" t="str">
        <f t="shared" si="203"/>
        <v/>
      </c>
      <c r="BD102" s="49" t="str">
        <f t="shared" si="203"/>
        <v/>
      </c>
      <c r="BE102" s="49" t="str">
        <f t="shared" si="203"/>
        <v/>
      </c>
      <c r="BF102" s="49" t="str">
        <f t="shared" si="203"/>
        <v/>
      </c>
      <c r="BG102" s="49" t="str">
        <f t="shared" si="203"/>
        <v/>
      </c>
      <c r="BH102" s="49" t="str">
        <f t="shared" si="203"/>
        <v/>
      </c>
      <c r="BI102" s="49" t="str">
        <f t="shared" si="204"/>
        <v/>
      </c>
      <c r="BJ102" s="49" t="str">
        <f t="shared" si="204"/>
        <v/>
      </c>
      <c r="BK102" s="49" t="str">
        <f t="shared" si="204"/>
        <v/>
      </c>
      <c r="BL102" s="49" t="str">
        <f t="shared" si="204"/>
        <v/>
      </c>
      <c r="BM102" s="49" t="str">
        <f t="shared" si="204"/>
        <v/>
      </c>
      <c r="BN102" s="49" t="str">
        <f t="shared" si="204"/>
        <v/>
      </c>
      <c r="BO102" s="49" t="str">
        <f t="shared" si="204"/>
        <v/>
      </c>
      <c r="BP102" s="49" t="str">
        <f t="shared" si="204"/>
        <v/>
      </c>
      <c r="BQ102" s="49" t="str">
        <f t="shared" si="204"/>
        <v/>
      </c>
      <c r="BR102" s="49" t="str">
        <f t="shared" si="204"/>
        <v/>
      </c>
      <c r="BS102" s="49" t="str">
        <f t="shared" si="204"/>
        <v/>
      </c>
      <c r="BT102" s="49" t="str">
        <f t="shared" si="204"/>
        <v/>
      </c>
      <c r="BU102" s="49" t="str">
        <f t="shared" si="204"/>
        <v/>
      </c>
      <c r="BV102" s="49" t="str">
        <f t="shared" si="204"/>
        <v/>
      </c>
      <c r="BW102" s="49" t="str">
        <f t="shared" si="204"/>
        <v/>
      </c>
      <c r="BX102" s="49" t="str">
        <f t="shared" si="204"/>
        <v/>
      </c>
      <c r="BY102" s="49" t="str">
        <f t="shared" si="199"/>
        <v/>
      </c>
      <c r="BZ102" s="49" t="str">
        <f t="shared" si="199"/>
        <v/>
      </c>
      <c r="CA102" s="49" t="str">
        <f t="shared" si="199"/>
        <v/>
      </c>
      <c r="CB102" s="49" t="str">
        <f t="shared" si="199"/>
        <v/>
      </c>
      <c r="CC102" s="49" t="str">
        <f t="shared" si="199"/>
        <v/>
      </c>
      <c r="CD102" s="49" t="str">
        <f t="shared" si="199"/>
        <v/>
      </c>
      <c r="CE102" s="49" t="str">
        <f t="shared" si="199"/>
        <v/>
      </c>
      <c r="CF102" s="49" t="str">
        <f t="shared" si="199"/>
        <v/>
      </c>
      <c r="CG102" s="49" t="str">
        <f t="shared" si="199"/>
        <v/>
      </c>
      <c r="CH102" s="49" t="str">
        <f t="shared" si="199"/>
        <v/>
      </c>
      <c r="CI102" s="49" t="str">
        <f t="shared" si="199"/>
        <v/>
      </c>
      <c r="CJ102" s="49" t="str">
        <f t="shared" si="199"/>
        <v/>
      </c>
      <c r="CK102" s="49" t="str">
        <f t="shared" si="199"/>
        <v/>
      </c>
      <c r="CL102" s="49" t="str">
        <f t="shared" si="199"/>
        <v/>
      </c>
      <c r="CM102" s="49" t="str">
        <f t="shared" si="199"/>
        <v/>
      </c>
      <c r="CN102" s="49" t="str">
        <f t="shared" si="205"/>
        <v/>
      </c>
      <c r="CO102" s="49" t="str">
        <f t="shared" si="205"/>
        <v/>
      </c>
      <c r="CP102" s="49" t="str">
        <f t="shared" si="205"/>
        <v/>
      </c>
      <c r="CQ102" s="49" t="str">
        <f t="shared" si="205"/>
        <v/>
      </c>
      <c r="CR102" s="49" t="str">
        <f t="shared" si="205"/>
        <v/>
      </c>
      <c r="CS102" s="49" t="str">
        <f t="shared" si="205"/>
        <v/>
      </c>
      <c r="CT102" s="49" t="str">
        <f t="shared" si="205"/>
        <v/>
      </c>
      <c r="CU102" s="49" t="str">
        <f t="shared" si="205"/>
        <v/>
      </c>
      <c r="CV102" s="49" t="str">
        <f t="shared" si="205"/>
        <v/>
      </c>
      <c r="CW102" s="49" t="str">
        <f t="shared" si="205"/>
        <v/>
      </c>
      <c r="CX102" s="49" t="str">
        <f t="shared" si="205"/>
        <v/>
      </c>
      <c r="CY102" s="49" t="str">
        <f t="shared" si="205"/>
        <v/>
      </c>
      <c r="CZ102" s="49" t="str">
        <f t="shared" si="205"/>
        <v/>
      </c>
      <c r="DA102" s="49" t="str">
        <f t="shared" si="205"/>
        <v/>
      </c>
      <c r="DB102" s="49" t="str">
        <f t="shared" si="205"/>
        <v/>
      </c>
      <c r="DC102" s="49" t="str">
        <f t="shared" si="205"/>
        <v/>
      </c>
      <c r="DD102" s="49" t="str">
        <f t="shared" si="200"/>
        <v/>
      </c>
      <c r="DE102" s="49" t="str">
        <f t="shared" si="200"/>
        <v/>
      </c>
      <c r="DF102" s="49" t="str">
        <f t="shared" si="200"/>
        <v/>
      </c>
      <c r="DG102" s="49" t="str">
        <f t="shared" si="200"/>
        <v/>
      </c>
      <c r="DH102" s="49" t="str">
        <f t="shared" si="200"/>
        <v/>
      </c>
      <c r="DI102" s="49" t="str">
        <f t="shared" si="200"/>
        <v/>
      </c>
      <c r="DJ102" s="49" t="str">
        <f t="shared" si="200"/>
        <v/>
      </c>
      <c r="DK102" s="49" t="str">
        <f t="shared" si="200"/>
        <v/>
      </c>
      <c r="DL102" s="49" t="str">
        <f t="shared" si="200"/>
        <v/>
      </c>
      <c r="DM102" s="49" t="str">
        <f t="shared" si="200"/>
        <v/>
      </c>
      <c r="DN102" s="49" t="str">
        <f t="shared" si="200"/>
        <v/>
      </c>
      <c r="DO102" s="49" t="str">
        <f t="shared" si="200"/>
        <v/>
      </c>
      <c r="DP102" s="49" t="str">
        <f t="shared" si="200"/>
        <v/>
      </c>
      <c r="DQ102" s="49" t="str">
        <f t="shared" si="200"/>
        <v/>
      </c>
      <c r="DR102" s="49" t="str">
        <f t="shared" si="200"/>
        <v/>
      </c>
      <c r="DS102" s="49" t="str">
        <f t="shared" si="206"/>
        <v/>
      </c>
      <c r="DT102" s="49" t="str">
        <f t="shared" si="206"/>
        <v/>
      </c>
      <c r="DU102" s="49" t="str">
        <f t="shared" si="206"/>
        <v/>
      </c>
      <c r="DV102" s="49" t="str">
        <f t="shared" si="206"/>
        <v/>
      </c>
      <c r="DW102" s="49" t="str">
        <f t="shared" si="206"/>
        <v/>
      </c>
      <c r="DX102" s="49" t="str">
        <f t="shared" si="206"/>
        <v/>
      </c>
      <c r="DY102" s="49" t="str">
        <f t="shared" si="206"/>
        <v/>
      </c>
      <c r="DZ102" s="183" t="str">
        <f t="shared" si="167"/>
        <v/>
      </c>
      <c r="EA102" s="49" t="str">
        <f t="shared" si="201"/>
        <v/>
      </c>
      <c r="EB102" s="49" t="str">
        <f t="shared" si="201"/>
        <v/>
      </c>
      <c r="EC102" s="49" t="str">
        <f t="shared" si="201"/>
        <v/>
      </c>
      <c r="ED102" s="49" t="str">
        <f t="shared" si="201"/>
        <v/>
      </c>
      <c r="EE102" s="49" t="str">
        <f t="shared" si="201"/>
        <v/>
      </c>
      <c r="EF102" s="49" t="str">
        <f t="shared" si="201"/>
        <v/>
      </c>
      <c r="EG102" s="49" t="str">
        <f t="shared" si="201"/>
        <v/>
      </c>
      <c r="EH102" s="49" t="str">
        <f t="shared" si="201"/>
        <v/>
      </c>
      <c r="EI102" s="49" t="str">
        <f t="shared" si="201"/>
        <v/>
      </c>
      <c r="EJ102" s="49" t="str">
        <f t="shared" si="201"/>
        <v/>
      </c>
      <c r="EK102" s="49" t="str">
        <f t="shared" si="201"/>
        <v/>
      </c>
      <c r="EL102" s="49" t="str">
        <f t="shared" si="201"/>
        <v/>
      </c>
      <c r="EM102" s="49" t="str">
        <f t="shared" si="201"/>
        <v/>
      </c>
      <c r="EN102" s="49" t="str">
        <f t="shared" si="201"/>
        <v/>
      </c>
      <c r="EO102" s="49" t="str">
        <f t="shared" si="201"/>
        <v/>
      </c>
      <c r="EP102" s="49" t="str">
        <f t="shared" si="168"/>
        <v/>
      </c>
      <c r="EQ102" s="49" t="str">
        <f t="shared" si="168"/>
        <v/>
      </c>
      <c r="ER102" s="49" t="str">
        <f t="shared" si="168"/>
        <v/>
      </c>
      <c r="ES102" s="49" t="str">
        <f t="shared" si="168"/>
        <v/>
      </c>
      <c r="ET102" s="49" t="str">
        <f t="shared" si="168"/>
        <v/>
      </c>
      <c r="EU102" s="49" t="str">
        <f t="shared" si="168"/>
        <v/>
      </c>
      <c r="EV102" s="49" t="str">
        <f t="shared" si="168"/>
        <v/>
      </c>
      <c r="EW102" s="49" t="str">
        <f t="shared" si="168"/>
        <v/>
      </c>
      <c r="EX102" s="49" t="str">
        <f t="shared" si="168"/>
        <v/>
      </c>
      <c r="EY102" s="49" t="str">
        <f t="shared" si="168"/>
        <v/>
      </c>
      <c r="EZ102" s="49" t="str">
        <f t="shared" si="168"/>
        <v/>
      </c>
      <c r="FA102" s="49" t="str">
        <f t="shared" si="168"/>
        <v/>
      </c>
      <c r="FB102" s="49" t="str">
        <f t="shared" si="168"/>
        <v/>
      </c>
      <c r="FC102" s="49" t="str">
        <f t="shared" si="168"/>
        <v/>
      </c>
      <c r="FD102" s="49" t="str">
        <f t="shared" si="168"/>
        <v/>
      </c>
      <c r="FE102" s="49" t="str">
        <f t="shared" si="168"/>
        <v/>
      </c>
      <c r="FF102" s="49" t="str">
        <f t="shared" si="211"/>
        <v/>
      </c>
      <c r="FG102" s="49" t="str">
        <f t="shared" si="211"/>
        <v/>
      </c>
      <c r="FH102" s="49" t="str">
        <f t="shared" si="211"/>
        <v/>
      </c>
      <c r="FI102" s="49" t="str">
        <f t="shared" si="209"/>
        <v/>
      </c>
      <c r="FJ102" s="49" t="str">
        <f t="shared" si="207"/>
        <v/>
      </c>
      <c r="FK102" s="49" t="str">
        <f t="shared" si="207"/>
        <v/>
      </c>
      <c r="FL102" s="49" t="str">
        <f t="shared" si="207"/>
        <v/>
      </c>
      <c r="FM102" s="49" t="str">
        <f t="shared" si="207"/>
        <v/>
      </c>
      <c r="FN102" s="49" t="str">
        <f t="shared" si="207"/>
        <v/>
      </c>
      <c r="FO102" s="49" t="str">
        <f t="shared" si="207"/>
        <v/>
      </c>
      <c r="FP102" s="49" t="str">
        <f t="shared" si="202"/>
        <v/>
      </c>
      <c r="FQ102" s="49" t="str">
        <f t="shared" si="202"/>
        <v/>
      </c>
      <c r="FR102" s="49" t="str">
        <f t="shared" si="202"/>
        <v/>
      </c>
      <c r="FS102" s="49" t="str">
        <f t="shared" si="202"/>
        <v/>
      </c>
      <c r="FT102" s="49" t="str">
        <f t="shared" si="202"/>
        <v/>
      </c>
      <c r="FU102" s="49" t="str">
        <f t="shared" si="178"/>
        <v/>
      </c>
      <c r="FV102" s="49" t="str">
        <f t="shared" si="178"/>
        <v/>
      </c>
      <c r="FW102" s="49" t="str">
        <f t="shared" si="178"/>
        <v/>
      </c>
      <c r="FX102" s="49" t="str">
        <f t="shared" si="178"/>
        <v/>
      </c>
      <c r="FY102" s="49" t="str">
        <f t="shared" si="178"/>
        <v/>
      </c>
      <c r="FZ102" s="49" t="str">
        <f t="shared" si="178"/>
        <v/>
      </c>
      <c r="GA102" s="49" t="str">
        <f t="shared" si="178"/>
        <v/>
      </c>
      <c r="GB102" s="49" t="str">
        <f t="shared" si="178"/>
        <v/>
      </c>
      <c r="GC102" s="49" t="str">
        <f t="shared" si="178"/>
        <v/>
      </c>
      <c r="GD102" s="49" t="str">
        <f t="shared" si="178"/>
        <v/>
      </c>
      <c r="GE102" s="49" t="str">
        <f t="shared" si="178"/>
        <v/>
      </c>
      <c r="GF102" s="49" t="str">
        <f t="shared" si="178"/>
        <v/>
      </c>
      <c r="GG102" s="49" t="str">
        <f t="shared" si="178"/>
        <v/>
      </c>
      <c r="GH102" s="49" t="str">
        <f t="shared" si="178"/>
        <v/>
      </c>
      <c r="GI102" s="49" t="str">
        <f t="shared" si="178"/>
        <v/>
      </c>
      <c r="GJ102" s="49" t="str">
        <f t="shared" si="178"/>
        <v/>
      </c>
      <c r="GK102" s="49" t="str">
        <f t="shared" si="210"/>
        <v/>
      </c>
      <c r="GL102" s="49" t="str">
        <f t="shared" si="190"/>
        <v/>
      </c>
      <c r="GM102" s="49" t="str">
        <f t="shared" si="190"/>
        <v/>
      </c>
      <c r="GN102" s="49" t="str">
        <f t="shared" si="190"/>
        <v/>
      </c>
      <c r="GO102" s="49" t="str">
        <f t="shared" si="190"/>
        <v/>
      </c>
      <c r="GP102" s="49" t="str">
        <f t="shared" si="190"/>
        <v/>
      </c>
      <c r="GQ102" s="49" t="str">
        <f t="shared" si="190"/>
        <v/>
      </c>
      <c r="GR102" s="49" t="str">
        <f t="shared" si="190"/>
        <v/>
      </c>
      <c r="GS102" s="49" t="str">
        <f t="shared" si="190"/>
        <v/>
      </c>
      <c r="GT102" s="49" t="str">
        <f t="shared" si="190"/>
        <v/>
      </c>
      <c r="GU102" s="49" t="str">
        <f t="shared" si="190"/>
        <v/>
      </c>
      <c r="GV102" s="49" t="str">
        <f t="shared" si="190"/>
        <v/>
      </c>
      <c r="GW102" s="49" t="str">
        <f t="shared" si="190"/>
        <v/>
      </c>
      <c r="GX102" s="49" t="str">
        <f t="shared" si="213"/>
        <v/>
      </c>
      <c r="GY102" s="49" t="str">
        <f t="shared" si="213"/>
        <v/>
      </c>
      <c r="GZ102" s="49" t="str">
        <f t="shared" si="213"/>
        <v/>
      </c>
      <c r="HA102" s="49" t="str">
        <f t="shared" si="213"/>
        <v/>
      </c>
      <c r="HB102" s="49" t="str">
        <f t="shared" si="213"/>
        <v/>
      </c>
      <c r="HC102" s="49" t="str">
        <f t="shared" si="213"/>
        <v/>
      </c>
      <c r="HD102" s="49" t="str">
        <f t="shared" si="183"/>
        <v/>
      </c>
      <c r="HE102" s="49" t="str">
        <f t="shared" si="183"/>
        <v/>
      </c>
      <c r="HF102" s="49" t="str">
        <f t="shared" si="183"/>
        <v/>
      </c>
      <c r="HG102" s="49" t="str">
        <f t="shared" si="183"/>
        <v/>
      </c>
      <c r="HH102" s="49" t="str">
        <f t="shared" si="183"/>
        <v/>
      </c>
      <c r="HI102" s="49" t="str">
        <f t="shared" si="141"/>
        <v/>
      </c>
      <c r="HJ102" s="49" t="str">
        <f t="shared" si="141"/>
        <v/>
      </c>
      <c r="HK102" s="49" t="str">
        <f t="shared" si="141"/>
        <v/>
      </c>
      <c r="HL102" s="49" t="str">
        <f t="shared" si="141"/>
        <v/>
      </c>
      <c r="HM102" s="49" t="str">
        <f t="shared" si="111"/>
        <v/>
      </c>
      <c r="HN102" s="49" t="str">
        <f t="shared" si="111"/>
        <v/>
      </c>
      <c r="HO102" s="49" t="str">
        <f t="shared" si="111"/>
        <v/>
      </c>
      <c r="HP102" s="49" t="str">
        <f t="shared" si="111"/>
        <v/>
      </c>
      <c r="HQ102" s="49" t="str">
        <f t="shared" si="111"/>
        <v/>
      </c>
      <c r="HR102" s="49" t="str">
        <f t="shared" si="111"/>
        <v/>
      </c>
      <c r="HS102" s="49" t="str">
        <f t="shared" si="111"/>
        <v/>
      </c>
      <c r="HT102" s="49" t="str">
        <f t="shared" si="111"/>
        <v/>
      </c>
      <c r="HU102" s="49" t="str">
        <f t="shared" si="111"/>
        <v/>
      </c>
      <c r="HV102" s="49" t="str">
        <f t="shared" si="142"/>
        <v/>
      </c>
      <c r="HW102" s="169" t="e">
        <f t="shared" si="181"/>
        <v>#N/A</v>
      </c>
      <c r="HX102" s="169" t="e">
        <f t="shared" si="181"/>
        <v>#N/A</v>
      </c>
      <c r="HY102" s="169" t="e">
        <f t="shared" si="181"/>
        <v>#N/A</v>
      </c>
      <c r="HZ102" s="169" t="e">
        <f t="shared" si="181"/>
        <v>#N/A</v>
      </c>
      <c r="IA102" s="169" t="e">
        <f t="shared" si="212"/>
        <v>#N/A</v>
      </c>
      <c r="IB102" s="169" t="e">
        <f t="shared" si="212"/>
        <v>#N/A</v>
      </c>
      <c r="IC102" s="169" t="e">
        <f t="shared" si="212"/>
        <v>#N/A</v>
      </c>
      <c r="ID102" s="169" t="e">
        <f t="shared" si="212"/>
        <v>#N/A</v>
      </c>
      <c r="IE102" s="169" t="e">
        <f t="shared" si="212"/>
        <v>#N/A</v>
      </c>
      <c r="IF102" s="169" t="e">
        <f t="shared" si="212"/>
        <v>#N/A</v>
      </c>
      <c r="IG102" s="169" t="e">
        <f t="shared" si="212"/>
        <v>#N/A</v>
      </c>
      <c r="IH102" s="169" t="e">
        <f t="shared" si="212"/>
        <v>#N/A</v>
      </c>
      <c r="II102" s="169" t="e">
        <f t="shared" si="212"/>
        <v>#N/A</v>
      </c>
      <c r="IJ102" s="169" t="e">
        <f t="shared" si="212"/>
        <v>#N/A</v>
      </c>
      <c r="IK102" s="169" t="e">
        <f t="shared" si="212"/>
        <v>#N/A</v>
      </c>
      <c r="IL102" s="169" t="e">
        <f t="shared" si="212"/>
        <v>#N/A</v>
      </c>
      <c r="IM102" s="169" t="e">
        <f t="shared" si="212"/>
        <v>#N/A</v>
      </c>
      <c r="IN102" s="169" t="e">
        <f t="shared" si="212"/>
        <v>#N/A</v>
      </c>
      <c r="IO102" s="169" t="e">
        <f t="shared" si="212"/>
        <v>#N/A</v>
      </c>
      <c r="IP102" s="169" t="e">
        <f t="shared" si="214"/>
        <v>#N/A</v>
      </c>
      <c r="IQ102" s="169" t="e">
        <f t="shared" si="214"/>
        <v>#N/A</v>
      </c>
      <c r="IR102" s="169" t="e">
        <f t="shared" si="214"/>
        <v>#N/A</v>
      </c>
      <c r="IS102" s="169" t="e">
        <f t="shared" si="214"/>
        <v>#N/A</v>
      </c>
      <c r="IT102" s="169" t="e">
        <f t="shared" si="214"/>
        <v>#N/A</v>
      </c>
      <c r="IU102" s="169" t="e">
        <f t="shared" si="214"/>
        <v>#N/A</v>
      </c>
      <c r="IV102" s="169" t="e">
        <f t="shared" si="214"/>
        <v>#N/A</v>
      </c>
      <c r="IW102" s="169" t="e">
        <f t="shared" si="214"/>
        <v>#N/A</v>
      </c>
      <c r="IX102" s="169" t="e">
        <f t="shared" si="214"/>
        <v>#N/A</v>
      </c>
      <c r="IY102" s="169" t="e">
        <f t="shared" si="214"/>
        <v>#N/A</v>
      </c>
      <c r="IZ102" s="169" t="e">
        <f t="shared" si="214"/>
        <v>#N/A</v>
      </c>
      <c r="JA102" s="169" t="e">
        <f t="shared" si="214"/>
        <v>#N/A</v>
      </c>
      <c r="JB102" s="169" t="e">
        <f t="shared" si="214"/>
        <v>#N/A</v>
      </c>
      <c r="JC102" s="169" t="e">
        <f t="shared" si="214"/>
        <v>#N/A</v>
      </c>
      <c r="JD102" s="169" t="e">
        <f t="shared" si="214"/>
        <v>#N/A</v>
      </c>
      <c r="JE102" s="169" t="e">
        <f t="shared" si="220"/>
        <v>#N/A</v>
      </c>
      <c r="JF102" s="169" t="e">
        <f t="shared" si="220"/>
        <v>#N/A</v>
      </c>
      <c r="JG102" s="169" t="e">
        <f t="shared" si="220"/>
        <v>#N/A</v>
      </c>
      <c r="JH102" s="169" t="e">
        <f t="shared" si="220"/>
        <v>#N/A</v>
      </c>
      <c r="JI102" s="169" t="e">
        <f t="shared" si="220"/>
        <v>#N/A</v>
      </c>
      <c r="JJ102" s="169" t="e">
        <f t="shared" si="220"/>
        <v>#N/A</v>
      </c>
      <c r="JK102" s="169" t="e">
        <f t="shared" si="220"/>
        <v>#N/A</v>
      </c>
      <c r="JL102" s="169" t="e">
        <f t="shared" si="220"/>
        <v>#N/A</v>
      </c>
      <c r="JM102" s="169" t="e">
        <f t="shared" si="220"/>
        <v>#N/A</v>
      </c>
      <c r="JN102" s="169" t="e">
        <f t="shared" si="220"/>
        <v>#N/A</v>
      </c>
      <c r="JO102" s="169" t="e">
        <f t="shared" si="220"/>
        <v>#N/A</v>
      </c>
      <c r="JP102" s="169" t="e">
        <f t="shared" si="220"/>
        <v>#N/A</v>
      </c>
      <c r="JQ102" s="169" t="e">
        <f t="shared" si="220"/>
        <v>#N/A</v>
      </c>
      <c r="JR102" s="169" t="e">
        <f t="shared" si="220"/>
        <v>#N/A</v>
      </c>
      <c r="JS102" s="169" t="e">
        <f t="shared" si="220"/>
        <v>#N/A</v>
      </c>
      <c r="JT102" s="169" t="e">
        <f t="shared" si="215"/>
        <v>#N/A</v>
      </c>
      <c r="JU102" s="169" t="e">
        <f t="shared" si="215"/>
        <v>#N/A</v>
      </c>
      <c r="JV102" s="169" t="e">
        <f t="shared" si="215"/>
        <v>#N/A</v>
      </c>
      <c r="JW102" s="169" t="e">
        <f t="shared" si="215"/>
        <v>#N/A</v>
      </c>
      <c r="JX102" s="169" t="e">
        <f t="shared" si="215"/>
        <v>#N/A</v>
      </c>
      <c r="JY102" s="169" t="e">
        <f t="shared" si="215"/>
        <v>#N/A</v>
      </c>
      <c r="JZ102" s="169" t="e">
        <f t="shared" si="215"/>
        <v>#N/A</v>
      </c>
      <c r="KA102" s="169" t="e">
        <f t="shared" si="215"/>
        <v>#N/A</v>
      </c>
      <c r="KB102" s="169" t="e">
        <f t="shared" si="215"/>
        <v>#N/A</v>
      </c>
      <c r="KC102" s="169" t="e">
        <f t="shared" si="215"/>
        <v>#N/A</v>
      </c>
      <c r="KD102" s="169" t="e">
        <f t="shared" si="215"/>
        <v>#N/A</v>
      </c>
      <c r="KE102" s="169" t="e">
        <f t="shared" si="215"/>
        <v>#N/A</v>
      </c>
      <c r="KF102" s="169" t="e">
        <f t="shared" si="215"/>
        <v>#N/A</v>
      </c>
      <c r="KG102" s="169" t="e">
        <f t="shared" si="215"/>
        <v>#N/A</v>
      </c>
      <c r="KH102" s="169" t="e">
        <f t="shared" si="215"/>
        <v>#N/A</v>
      </c>
      <c r="KI102" s="169" t="e">
        <f t="shared" si="215"/>
        <v>#N/A</v>
      </c>
      <c r="KJ102" s="169" t="e">
        <f t="shared" si="221"/>
        <v>#N/A</v>
      </c>
      <c r="KK102" s="169" t="e">
        <f t="shared" si="221"/>
        <v>#N/A</v>
      </c>
      <c r="KL102" s="169" t="e">
        <f t="shared" si="221"/>
        <v>#N/A</v>
      </c>
      <c r="KM102" s="169" t="e">
        <f t="shared" si="221"/>
        <v>#N/A</v>
      </c>
      <c r="KN102" s="169" t="e">
        <f t="shared" si="221"/>
        <v>#N/A</v>
      </c>
      <c r="KO102" s="169" t="e">
        <f t="shared" si="221"/>
        <v>#N/A</v>
      </c>
      <c r="KP102" s="169" t="e">
        <f t="shared" si="221"/>
        <v>#N/A</v>
      </c>
      <c r="KQ102" s="169" t="e">
        <f t="shared" si="221"/>
        <v>#N/A</v>
      </c>
      <c r="KR102" s="169" t="e">
        <f t="shared" si="221"/>
        <v>#N/A</v>
      </c>
      <c r="KS102" s="169" t="e">
        <f t="shared" si="221"/>
        <v>#N/A</v>
      </c>
      <c r="KT102" s="169" t="e">
        <f t="shared" si="221"/>
        <v>#N/A</v>
      </c>
      <c r="KU102" s="169" t="e">
        <f t="shared" si="221"/>
        <v>#N/A</v>
      </c>
      <c r="KV102" s="169" t="e">
        <f t="shared" si="221"/>
        <v>#N/A</v>
      </c>
      <c r="KW102" s="169" t="e">
        <f t="shared" si="221"/>
        <v>#N/A</v>
      </c>
      <c r="KX102" s="169" t="e">
        <f t="shared" si="221"/>
        <v>#N/A</v>
      </c>
      <c r="KY102" s="169" t="e">
        <f t="shared" si="221"/>
        <v>#N/A</v>
      </c>
      <c r="KZ102" s="169" t="e">
        <f t="shared" si="216"/>
        <v>#N/A</v>
      </c>
      <c r="LA102" s="169" t="e">
        <f t="shared" si="216"/>
        <v>#N/A</v>
      </c>
      <c r="LB102" s="169" t="e">
        <f t="shared" si="216"/>
        <v>#N/A</v>
      </c>
      <c r="LC102" s="169" t="e">
        <f t="shared" si="216"/>
        <v>#N/A</v>
      </c>
      <c r="LD102" s="169" t="e">
        <f t="shared" si="216"/>
        <v>#N/A</v>
      </c>
      <c r="LE102" s="169" t="e">
        <f t="shared" si="216"/>
        <v>#N/A</v>
      </c>
      <c r="LF102" s="169" t="e">
        <f t="shared" si="216"/>
        <v>#N/A</v>
      </c>
      <c r="LG102" s="169" t="e">
        <f t="shared" si="216"/>
        <v>#N/A</v>
      </c>
      <c r="LH102" s="169" t="e">
        <f t="shared" si="216"/>
        <v>#N/A</v>
      </c>
      <c r="LI102" s="169" t="e">
        <f t="shared" si="216"/>
        <v>#N/A</v>
      </c>
      <c r="LJ102" s="169" t="e">
        <f t="shared" si="216"/>
        <v>#N/A</v>
      </c>
      <c r="LK102" s="169" t="e">
        <f t="shared" si="216"/>
        <v>#N/A</v>
      </c>
      <c r="LL102" s="169" t="e">
        <f t="shared" si="216"/>
        <v>#N/A</v>
      </c>
      <c r="LM102" s="169" t="e">
        <f t="shared" si="216"/>
        <v>#N/A</v>
      </c>
      <c r="LN102" s="169" t="e">
        <f t="shared" si="216"/>
        <v>#N/A</v>
      </c>
      <c r="LO102" s="169" t="e">
        <f t="shared" si="222"/>
        <v>#N/A</v>
      </c>
      <c r="LP102" s="169" t="e">
        <f t="shared" si="222"/>
        <v>#N/A</v>
      </c>
      <c r="LQ102" s="169" t="e">
        <f t="shared" si="223"/>
        <v>#N/A</v>
      </c>
      <c r="LR102" s="169" t="e">
        <f t="shared" si="223"/>
        <v>#N/A</v>
      </c>
      <c r="LS102" s="169" t="e">
        <f t="shared" si="223"/>
        <v>#N/A</v>
      </c>
      <c r="LT102" s="169" t="e">
        <f t="shared" si="223"/>
        <v>#N/A</v>
      </c>
      <c r="LU102" s="169" t="e">
        <f t="shared" si="223"/>
        <v>#N/A</v>
      </c>
      <c r="LV102" s="169" t="e">
        <f t="shared" si="223"/>
        <v>#N/A</v>
      </c>
      <c r="LW102" s="169" t="e">
        <f t="shared" si="223"/>
        <v>#N/A</v>
      </c>
      <c r="LX102" s="169" t="e">
        <f t="shared" si="223"/>
        <v>#N/A</v>
      </c>
      <c r="LY102" s="169" t="e">
        <f t="shared" si="223"/>
        <v>#N/A</v>
      </c>
      <c r="LZ102" s="169" t="e">
        <f t="shared" si="223"/>
        <v>#N/A</v>
      </c>
      <c r="MA102" s="169" t="e">
        <f t="shared" si="223"/>
        <v>#N/A</v>
      </c>
      <c r="MB102" s="169" t="e">
        <f t="shared" si="223"/>
        <v>#N/A</v>
      </c>
      <c r="MC102" s="169" t="e">
        <f t="shared" si="223"/>
        <v>#N/A</v>
      </c>
      <c r="MD102" s="169" t="e">
        <f t="shared" si="223"/>
        <v>#N/A</v>
      </c>
      <c r="ME102" s="169" t="e">
        <f t="shared" si="223"/>
        <v>#N/A</v>
      </c>
      <c r="MF102" s="169" t="e">
        <f t="shared" si="217"/>
        <v>#N/A</v>
      </c>
      <c r="MG102" s="169" t="e">
        <f t="shared" si="217"/>
        <v>#N/A</v>
      </c>
      <c r="MH102" s="169" t="e">
        <f t="shared" si="217"/>
        <v>#N/A</v>
      </c>
      <c r="MI102" s="169" t="e">
        <f t="shared" si="217"/>
        <v>#N/A</v>
      </c>
      <c r="MJ102" s="169" t="e">
        <f t="shared" si="217"/>
        <v>#N/A</v>
      </c>
      <c r="MK102" s="169" t="e">
        <f t="shared" si="217"/>
        <v>#N/A</v>
      </c>
      <c r="ML102" s="169" t="e">
        <f t="shared" si="217"/>
        <v>#N/A</v>
      </c>
      <c r="MM102" s="169" t="e">
        <f t="shared" si="217"/>
        <v>#N/A</v>
      </c>
      <c r="MN102" s="169" t="e">
        <f t="shared" si="217"/>
        <v>#N/A</v>
      </c>
      <c r="MO102" s="169" t="e">
        <f t="shared" si="217"/>
        <v>#N/A</v>
      </c>
      <c r="MP102" s="169" t="e">
        <f t="shared" si="217"/>
        <v>#N/A</v>
      </c>
      <c r="MQ102" s="169" t="e">
        <f t="shared" si="217"/>
        <v>#N/A</v>
      </c>
      <c r="MR102" s="169" t="e">
        <f t="shared" si="217"/>
        <v>#N/A</v>
      </c>
      <c r="MS102" s="169" t="e">
        <f t="shared" si="217"/>
        <v>#N/A</v>
      </c>
      <c r="MT102" s="169" t="e">
        <f t="shared" si="217"/>
        <v>#N/A</v>
      </c>
      <c r="MU102" s="169" t="e">
        <f t="shared" si="217"/>
        <v>#N/A</v>
      </c>
      <c r="MV102" s="169" t="e">
        <f t="shared" si="224"/>
        <v>#N/A</v>
      </c>
      <c r="MW102" s="169" t="e">
        <f t="shared" si="224"/>
        <v>#N/A</v>
      </c>
      <c r="MX102" s="169" t="e">
        <f t="shared" si="224"/>
        <v>#N/A</v>
      </c>
      <c r="MY102" s="169" t="e">
        <f t="shared" si="224"/>
        <v>#N/A</v>
      </c>
      <c r="MZ102" s="169" t="e">
        <f t="shared" si="224"/>
        <v>#N/A</v>
      </c>
      <c r="NA102" s="169" t="e">
        <f t="shared" si="224"/>
        <v>#N/A</v>
      </c>
      <c r="NB102" s="169" t="e">
        <f t="shared" si="224"/>
        <v>#N/A</v>
      </c>
      <c r="NC102" s="169" t="e">
        <f t="shared" si="224"/>
        <v>#N/A</v>
      </c>
      <c r="ND102" s="169" t="e">
        <f t="shared" si="224"/>
        <v>#N/A</v>
      </c>
      <c r="NE102" s="169" t="e">
        <f t="shared" si="224"/>
        <v>#N/A</v>
      </c>
      <c r="NF102" s="169" t="e">
        <f t="shared" si="224"/>
        <v>#N/A</v>
      </c>
      <c r="NG102" s="169" t="e">
        <f t="shared" si="224"/>
        <v>#N/A</v>
      </c>
      <c r="NH102" s="169" t="e">
        <f t="shared" si="224"/>
        <v>#N/A</v>
      </c>
      <c r="NI102" s="169" t="e">
        <f t="shared" si="224"/>
        <v>#N/A</v>
      </c>
      <c r="NJ102" s="169" t="e">
        <f t="shared" si="224"/>
        <v>#N/A</v>
      </c>
      <c r="NK102" s="169" t="e">
        <f t="shared" si="224"/>
        <v>#N/A</v>
      </c>
      <c r="NL102" s="169" t="e">
        <f t="shared" si="218"/>
        <v>#N/A</v>
      </c>
      <c r="NM102" s="169" t="e">
        <f t="shared" si="218"/>
        <v>#N/A</v>
      </c>
      <c r="NN102" s="169" t="e">
        <f t="shared" si="218"/>
        <v>#N/A</v>
      </c>
      <c r="NO102" s="169" t="e">
        <f t="shared" si="218"/>
        <v>#N/A</v>
      </c>
      <c r="NP102" s="169" t="e">
        <f t="shared" si="218"/>
        <v>#N/A</v>
      </c>
      <c r="NQ102" s="169" t="e">
        <f t="shared" si="218"/>
        <v>#N/A</v>
      </c>
      <c r="NR102" s="169" t="e">
        <f t="shared" si="218"/>
        <v>#N/A</v>
      </c>
      <c r="NS102" s="169" t="e">
        <f t="shared" si="218"/>
        <v>#N/A</v>
      </c>
      <c r="NT102" s="169" t="e">
        <f t="shared" si="218"/>
        <v>#N/A</v>
      </c>
      <c r="NU102" s="169" t="e">
        <f t="shared" si="218"/>
        <v>#N/A</v>
      </c>
      <c r="NV102" s="169" t="e">
        <f t="shared" si="218"/>
        <v>#N/A</v>
      </c>
      <c r="NW102" s="169" t="e">
        <f t="shared" si="218"/>
        <v>#N/A</v>
      </c>
      <c r="NX102" s="169" t="e">
        <f t="shared" si="218"/>
        <v>#N/A</v>
      </c>
      <c r="NY102" s="169" t="e">
        <f t="shared" si="218"/>
        <v>#N/A</v>
      </c>
      <c r="NZ102" s="169" t="e">
        <f t="shared" si="218"/>
        <v>#N/A</v>
      </c>
      <c r="OA102" s="169" t="e">
        <f t="shared" si="225"/>
        <v>#N/A</v>
      </c>
      <c r="OB102" s="169" t="e">
        <f t="shared" si="225"/>
        <v>#N/A</v>
      </c>
      <c r="OC102" s="169" t="e">
        <f t="shared" si="226"/>
        <v>#N/A</v>
      </c>
      <c r="OD102" s="169" t="e">
        <f t="shared" si="226"/>
        <v>#N/A</v>
      </c>
      <c r="OE102" s="169" t="e">
        <f t="shared" si="226"/>
        <v>#N/A</v>
      </c>
      <c r="OF102" s="169" t="e">
        <f t="shared" si="226"/>
        <v>#N/A</v>
      </c>
      <c r="OG102" s="169" t="e">
        <f t="shared" si="226"/>
        <v>#N/A</v>
      </c>
      <c r="OH102" s="169" t="e">
        <f t="shared" si="226"/>
        <v>#N/A</v>
      </c>
      <c r="OI102" s="169" t="e">
        <f t="shared" si="226"/>
        <v>#N/A</v>
      </c>
      <c r="OJ102" s="169" t="e">
        <f t="shared" si="226"/>
        <v>#N/A</v>
      </c>
      <c r="OK102" s="169" t="e">
        <f t="shared" si="226"/>
        <v>#N/A</v>
      </c>
      <c r="OL102" s="169" t="e">
        <f t="shared" si="226"/>
        <v>#N/A</v>
      </c>
      <c r="OM102" s="169" t="e">
        <f t="shared" si="226"/>
        <v>#N/A</v>
      </c>
      <c r="ON102" s="169" t="e">
        <f t="shared" si="226"/>
        <v>#N/A</v>
      </c>
      <c r="OO102" s="169" t="e">
        <f t="shared" si="226"/>
        <v>#N/A</v>
      </c>
      <c r="OP102" s="169" t="e">
        <f t="shared" si="226"/>
        <v>#N/A</v>
      </c>
      <c r="OQ102" s="169" t="e">
        <f t="shared" si="226"/>
        <v>#N/A</v>
      </c>
      <c r="OR102" s="169" t="e">
        <f t="shared" si="219"/>
        <v>#N/A</v>
      </c>
      <c r="OS102" s="169" t="e">
        <f t="shared" si="219"/>
        <v>#N/A</v>
      </c>
      <c r="OT102" s="169" t="e">
        <f t="shared" si="219"/>
        <v>#N/A</v>
      </c>
      <c r="OU102" s="169" t="e">
        <f t="shared" si="219"/>
        <v>#N/A</v>
      </c>
      <c r="OV102" s="169" t="e">
        <f t="shared" si="219"/>
        <v>#N/A</v>
      </c>
      <c r="OW102" s="169" t="e">
        <f t="shared" si="219"/>
        <v>#N/A</v>
      </c>
      <c r="OX102" s="169" t="e">
        <f t="shared" si="219"/>
        <v>#N/A</v>
      </c>
      <c r="OY102" s="169" t="e">
        <f t="shared" si="219"/>
        <v>#N/A</v>
      </c>
      <c r="OZ102" s="169" t="e">
        <f t="shared" si="219"/>
        <v>#N/A</v>
      </c>
      <c r="PA102" s="169" t="e">
        <f t="shared" si="219"/>
        <v>#N/A</v>
      </c>
      <c r="PB102" s="169" t="e">
        <f t="shared" si="219"/>
        <v>#N/A</v>
      </c>
      <c r="PC102" s="169" t="e">
        <f t="shared" si="219"/>
        <v>#N/A</v>
      </c>
      <c r="PD102" s="169" t="e">
        <f t="shared" si="219"/>
        <v>#N/A</v>
      </c>
      <c r="PE102" s="169" t="e">
        <f t="shared" si="219"/>
        <v>#N/A</v>
      </c>
      <c r="PF102" s="169" t="e">
        <f t="shared" si="219"/>
        <v>#N/A</v>
      </c>
      <c r="PG102" s="169" t="e">
        <f t="shared" si="219"/>
        <v>#N/A</v>
      </c>
      <c r="PH102" s="169" t="e">
        <f t="shared" si="227"/>
        <v>#N/A</v>
      </c>
      <c r="PI102" s="169" t="e">
        <f t="shared" si="227"/>
        <v>#N/A</v>
      </c>
      <c r="PJ102" s="169" t="e">
        <f t="shared" si="227"/>
        <v>#N/A</v>
      </c>
      <c r="PK102" s="169" t="e">
        <f t="shared" si="227"/>
        <v>#N/A</v>
      </c>
      <c r="PL102" s="169" t="e">
        <f t="shared" si="227"/>
        <v>#N/A</v>
      </c>
      <c r="PM102" s="169" t="e">
        <f t="shared" si="227"/>
        <v>#N/A</v>
      </c>
      <c r="PN102" s="169" t="e">
        <f t="shared" si="227"/>
        <v>#N/A</v>
      </c>
      <c r="PO102" s="169" t="e">
        <f t="shared" si="227"/>
        <v>#N/A</v>
      </c>
    </row>
    <row r="103" spans="1:431" hidden="1" x14ac:dyDescent="0.75">
      <c r="A103" s="390"/>
      <c r="B103" s="396" t="str">
        <f>IF($R103="","",ROUND(_xlfn.NORM.INV(ABS(VLOOKUP($T$1,VLookups!$A$43:$B$44,2,FALSE)-B$2),$N103,$R103),0))</f>
        <v/>
      </c>
      <c r="C103" s="403" t="str">
        <f t="shared" si="228"/>
        <v/>
      </c>
      <c r="D103" s="404" t="str">
        <f t="shared" si="229"/>
        <v/>
      </c>
      <c r="E103" s="115"/>
      <c r="F103" s="117"/>
      <c r="G103" s="122" t="str">
        <f t="shared" si="163"/>
        <v/>
      </c>
      <c r="H103" s="95"/>
      <c r="I103" s="122" t="str">
        <f t="shared" si="164"/>
        <v/>
      </c>
      <c r="J103" s="117"/>
      <c r="K103" s="114"/>
      <c r="L103" s="124" t="str">
        <f t="shared" si="149"/>
        <v/>
      </c>
      <c r="M103" s="124" t="str">
        <f t="shared" si="150"/>
        <v/>
      </c>
      <c r="N103" s="73" t="str">
        <f t="shared" si="165"/>
        <v/>
      </c>
      <c r="O103" s="23"/>
      <c r="P103" s="57"/>
      <c r="Q103" s="280"/>
      <c r="R103" s="74" t="str">
        <f>IF(AND(G103&gt;0,H103&gt;0,I103&gt;0),IF(ISBLANK(Q103),IF(ISBLANK(O103),"",(I103-G103)*VLOOKUP(O103,VLookups!$A$4:$B$13,2,FALSE)),Q103),"")</f>
        <v/>
      </c>
      <c r="S103" s="75" t="str">
        <f t="shared" si="151"/>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6"/>
        <v/>
      </c>
      <c r="AD103" s="49" t="str">
        <f t="shared" si="208"/>
        <v/>
      </c>
      <c r="AE103" s="49" t="str">
        <f t="shared" si="208"/>
        <v/>
      </c>
      <c r="AF103" s="49" t="str">
        <f t="shared" si="208"/>
        <v/>
      </c>
      <c r="AG103" s="49" t="str">
        <f t="shared" si="208"/>
        <v/>
      </c>
      <c r="AH103" s="49" t="str">
        <f t="shared" si="208"/>
        <v/>
      </c>
      <c r="AI103" s="49" t="str">
        <f t="shared" si="208"/>
        <v/>
      </c>
      <c r="AJ103" s="49" t="str">
        <f t="shared" si="208"/>
        <v/>
      </c>
      <c r="AK103" s="49" t="str">
        <f t="shared" si="208"/>
        <v/>
      </c>
      <c r="AL103" s="49" t="str">
        <f t="shared" si="208"/>
        <v/>
      </c>
      <c r="AM103" s="49" t="str">
        <f t="shared" si="208"/>
        <v/>
      </c>
      <c r="AN103" s="49" t="str">
        <f t="shared" si="208"/>
        <v/>
      </c>
      <c r="AO103" s="49" t="str">
        <f t="shared" si="208"/>
        <v/>
      </c>
      <c r="AP103" s="49" t="str">
        <f t="shared" si="208"/>
        <v/>
      </c>
      <c r="AQ103" s="49" t="str">
        <f t="shared" si="208"/>
        <v/>
      </c>
      <c r="AR103" s="49" t="str">
        <f t="shared" si="208"/>
        <v/>
      </c>
      <c r="AS103" s="49" t="str">
        <f t="shared" si="208"/>
        <v/>
      </c>
      <c r="AT103" s="49" t="str">
        <f t="shared" si="203"/>
        <v/>
      </c>
      <c r="AU103" s="49" t="str">
        <f t="shared" si="203"/>
        <v/>
      </c>
      <c r="AV103" s="49" t="str">
        <f t="shared" si="203"/>
        <v/>
      </c>
      <c r="AW103" s="49" t="str">
        <f t="shared" si="203"/>
        <v/>
      </c>
      <c r="AX103" s="49" t="str">
        <f t="shared" si="203"/>
        <v/>
      </c>
      <c r="AY103" s="49" t="str">
        <f t="shared" si="203"/>
        <v/>
      </c>
      <c r="AZ103" s="49" t="str">
        <f t="shared" si="203"/>
        <v/>
      </c>
      <c r="BA103" s="49" t="str">
        <f t="shared" si="203"/>
        <v/>
      </c>
      <c r="BB103" s="49" t="str">
        <f t="shared" si="203"/>
        <v/>
      </c>
      <c r="BC103" s="49" t="str">
        <f t="shared" si="203"/>
        <v/>
      </c>
      <c r="BD103" s="49" t="str">
        <f t="shared" si="203"/>
        <v/>
      </c>
      <c r="BE103" s="49" t="str">
        <f t="shared" si="203"/>
        <v/>
      </c>
      <c r="BF103" s="49" t="str">
        <f t="shared" si="203"/>
        <v/>
      </c>
      <c r="BG103" s="49" t="str">
        <f t="shared" si="203"/>
        <v/>
      </c>
      <c r="BH103" s="49" t="str">
        <f t="shared" si="203"/>
        <v/>
      </c>
      <c r="BI103" s="49" t="str">
        <f t="shared" si="204"/>
        <v/>
      </c>
      <c r="BJ103" s="49" t="str">
        <f t="shared" si="204"/>
        <v/>
      </c>
      <c r="BK103" s="49" t="str">
        <f t="shared" si="204"/>
        <v/>
      </c>
      <c r="BL103" s="49" t="str">
        <f t="shared" si="204"/>
        <v/>
      </c>
      <c r="BM103" s="49" t="str">
        <f t="shared" si="204"/>
        <v/>
      </c>
      <c r="BN103" s="49" t="str">
        <f t="shared" si="204"/>
        <v/>
      </c>
      <c r="BO103" s="49" t="str">
        <f t="shared" si="204"/>
        <v/>
      </c>
      <c r="BP103" s="49" t="str">
        <f t="shared" si="204"/>
        <v/>
      </c>
      <c r="BQ103" s="49" t="str">
        <f t="shared" si="204"/>
        <v/>
      </c>
      <c r="BR103" s="49" t="str">
        <f t="shared" si="204"/>
        <v/>
      </c>
      <c r="BS103" s="49" t="str">
        <f t="shared" si="204"/>
        <v/>
      </c>
      <c r="BT103" s="49" t="str">
        <f t="shared" si="204"/>
        <v/>
      </c>
      <c r="BU103" s="49" t="str">
        <f t="shared" si="204"/>
        <v/>
      </c>
      <c r="BV103" s="49" t="str">
        <f t="shared" si="204"/>
        <v/>
      </c>
      <c r="BW103" s="49" t="str">
        <f t="shared" si="204"/>
        <v/>
      </c>
      <c r="BX103" s="49" t="str">
        <f t="shared" ref="BX103:CM103" si="230">IF(ISNONTEXT($AC103),BY103-$AC103,"")</f>
        <v/>
      </c>
      <c r="BY103" s="49" t="str">
        <f t="shared" si="230"/>
        <v/>
      </c>
      <c r="BZ103" s="49" t="str">
        <f t="shared" si="230"/>
        <v/>
      </c>
      <c r="CA103" s="49" t="str">
        <f t="shared" si="230"/>
        <v/>
      </c>
      <c r="CB103" s="49" t="str">
        <f t="shared" si="230"/>
        <v/>
      </c>
      <c r="CC103" s="49" t="str">
        <f t="shared" si="230"/>
        <v/>
      </c>
      <c r="CD103" s="49" t="str">
        <f t="shared" si="230"/>
        <v/>
      </c>
      <c r="CE103" s="49" t="str">
        <f t="shared" si="230"/>
        <v/>
      </c>
      <c r="CF103" s="49" t="str">
        <f t="shared" si="230"/>
        <v/>
      </c>
      <c r="CG103" s="49" t="str">
        <f t="shared" si="230"/>
        <v/>
      </c>
      <c r="CH103" s="49" t="str">
        <f t="shared" si="230"/>
        <v/>
      </c>
      <c r="CI103" s="49" t="str">
        <f t="shared" si="230"/>
        <v/>
      </c>
      <c r="CJ103" s="49" t="str">
        <f t="shared" si="230"/>
        <v/>
      </c>
      <c r="CK103" s="49" t="str">
        <f t="shared" si="230"/>
        <v/>
      </c>
      <c r="CL103" s="49" t="str">
        <f t="shared" si="230"/>
        <v/>
      </c>
      <c r="CM103" s="49" t="str">
        <f t="shared" si="230"/>
        <v/>
      </c>
      <c r="CN103" s="49" t="str">
        <f t="shared" si="205"/>
        <v/>
      </c>
      <c r="CO103" s="49" t="str">
        <f t="shared" si="205"/>
        <v/>
      </c>
      <c r="CP103" s="49" t="str">
        <f t="shared" si="205"/>
        <v/>
      </c>
      <c r="CQ103" s="49" t="str">
        <f t="shared" si="205"/>
        <v/>
      </c>
      <c r="CR103" s="49" t="str">
        <f t="shared" si="205"/>
        <v/>
      </c>
      <c r="CS103" s="49" t="str">
        <f t="shared" si="205"/>
        <v/>
      </c>
      <c r="CT103" s="49" t="str">
        <f t="shared" si="205"/>
        <v/>
      </c>
      <c r="CU103" s="49" t="str">
        <f t="shared" si="205"/>
        <v/>
      </c>
      <c r="CV103" s="49" t="str">
        <f t="shared" si="205"/>
        <v/>
      </c>
      <c r="CW103" s="49" t="str">
        <f t="shared" si="205"/>
        <v/>
      </c>
      <c r="CX103" s="49" t="str">
        <f t="shared" si="205"/>
        <v/>
      </c>
      <c r="CY103" s="49" t="str">
        <f t="shared" si="205"/>
        <v/>
      </c>
      <c r="CZ103" s="49" t="str">
        <f t="shared" si="205"/>
        <v/>
      </c>
      <c r="DA103" s="49" t="str">
        <f t="shared" si="205"/>
        <v/>
      </c>
      <c r="DB103" s="49" t="str">
        <f t="shared" si="205"/>
        <v/>
      </c>
      <c r="DC103" s="49" t="str">
        <f t="shared" ref="DC103:DR103" si="231">IF(ISNONTEXT($AC103),DD103-$AC103,"")</f>
        <v/>
      </c>
      <c r="DD103" s="49" t="str">
        <f t="shared" si="231"/>
        <v/>
      </c>
      <c r="DE103" s="49" t="str">
        <f t="shared" si="231"/>
        <v/>
      </c>
      <c r="DF103" s="49" t="str">
        <f t="shared" si="231"/>
        <v/>
      </c>
      <c r="DG103" s="49" t="str">
        <f t="shared" si="231"/>
        <v/>
      </c>
      <c r="DH103" s="49" t="str">
        <f t="shared" si="231"/>
        <v/>
      </c>
      <c r="DI103" s="49" t="str">
        <f t="shared" si="231"/>
        <v/>
      </c>
      <c r="DJ103" s="49" t="str">
        <f t="shared" si="231"/>
        <v/>
      </c>
      <c r="DK103" s="49" t="str">
        <f t="shared" si="231"/>
        <v/>
      </c>
      <c r="DL103" s="49" t="str">
        <f t="shared" si="231"/>
        <v/>
      </c>
      <c r="DM103" s="49" t="str">
        <f t="shared" si="231"/>
        <v/>
      </c>
      <c r="DN103" s="49" t="str">
        <f t="shared" si="231"/>
        <v/>
      </c>
      <c r="DO103" s="49" t="str">
        <f t="shared" si="231"/>
        <v/>
      </c>
      <c r="DP103" s="49" t="str">
        <f t="shared" si="231"/>
        <v/>
      </c>
      <c r="DQ103" s="49" t="str">
        <f t="shared" si="231"/>
        <v/>
      </c>
      <c r="DR103" s="49" t="str">
        <f t="shared" si="231"/>
        <v/>
      </c>
      <c r="DS103" s="49" t="str">
        <f t="shared" si="206"/>
        <v/>
      </c>
      <c r="DT103" s="49" t="str">
        <f t="shared" si="206"/>
        <v/>
      </c>
      <c r="DU103" s="49" t="str">
        <f t="shared" si="206"/>
        <v/>
      </c>
      <c r="DV103" s="49" t="str">
        <f t="shared" si="206"/>
        <v/>
      </c>
      <c r="DW103" s="49" t="str">
        <f t="shared" si="206"/>
        <v/>
      </c>
      <c r="DX103" s="49" t="str">
        <f t="shared" si="206"/>
        <v/>
      </c>
      <c r="DY103" s="49" t="str">
        <f t="shared" si="206"/>
        <v/>
      </c>
      <c r="DZ103" s="183" t="str">
        <f t="shared" si="167"/>
        <v/>
      </c>
      <c r="EA103" s="49" t="str">
        <f t="shared" si="201"/>
        <v/>
      </c>
      <c r="EB103" s="49" t="str">
        <f t="shared" si="201"/>
        <v/>
      </c>
      <c r="EC103" s="49" t="str">
        <f t="shared" si="201"/>
        <v/>
      </c>
      <c r="ED103" s="49" t="str">
        <f t="shared" si="201"/>
        <v/>
      </c>
      <c r="EE103" s="49" t="str">
        <f t="shared" si="201"/>
        <v/>
      </c>
      <c r="EF103" s="49" t="str">
        <f t="shared" si="201"/>
        <v/>
      </c>
      <c r="EG103" s="49" t="str">
        <f t="shared" si="201"/>
        <v/>
      </c>
      <c r="EH103" s="49" t="str">
        <f t="shared" si="201"/>
        <v/>
      </c>
      <c r="EI103" s="49" t="str">
        <f t="shared" si="201"/>
        <v/>
      </c>
      <c r="EJ103" s="49" t="str">
        <f t="shared" si="201"/>
        <v/>
      </c>
      <c r="EK103" s="49" t="str">
        <f t="shared" si="201"/>
        <v/>
      </c>
      <c r="EL103" s="49" t="str">
        <f t="shared" si="201"/>
        <v/>
      </c>
      <c r="EM103" s="49" t="str">
        <f t="shared" si="201"/>
        <v/>
      </c>
      <c r="EN103" s="49" t="str">
        <f t="shared" si="201"/>
        <v/>
      </c>
      <c r="EO103" s="49" t="str">
        <f t="shared" si="201"/>
        <v/>
      </c>
      <c r="EP103" s="49" t="str">
        <f t="shared" si="168"/>
        <v/>
      </c>
      <c r="EQ103" s="49" t="str">
        <f t="shared" si="168"/>
        <v/>
      </c>
      <c r="ER103" s="49" t="str">
        <f t="shared" si="168"/>
        <v/>
      </c>
      <c r="ES103" s="49" t="str">
        <f t="shared" si="168"/>
        <v/>
      </c>
      <c r="ET103" s="49" t="str">
        <f t="shared" si="168"/>
        <v/>
      </c>
      <c r="EU103" s="49" t="str">
        <f t="shared" si="168"/>
        <v/>
      </c>
      <c r="EV103" s="49" t="str">
        <f t="shared" si="168"/>
        <v/>
      </c>
      <c r="EW103" s="49" t="str">
        <f t="shared" si="168"/>
        <v/>
      </c>
      <c r="EX103" s="49" t="str">
        <f t="shared" si="168"/>
        <v/>
      </c>
      <c r="EY103" s="49" t="str">
        <f t="shared" si="168"/>
        <v/>
      </c>
      <c r="EZ103" s="49" t="str">
        <f t="shared" si="168"/>
        <v/>
      </c>
      <c r="FA103" s="49" t="str">
        <f t="shared" ref="FA103:FE103" si="232">IF(ISNONTEXT($AC103),EZ103+$AC103,"")</f>
        <v/>
      </c>
      <c r="FB103" s="49" t="str">
        <f t="shared" si="232"/>
        <v/>
      </c>
      <c r="FC103" s="49" t="str">
        <f t="shared" si="232"/>
        <v/>
      </c>
      <c r="FD103" s="49" t="str">
        <f t="shared" si="232"/>
        <v/>
      </c>
      <c r="FE103" s="49" t="str">
        <f t="shared" si="232"/>
        <v/>
      </c>
      <c r="FF103" s="49" t="str">
        <f t="shared" si="211"/>
        <v/>
      </c>
      <c r="FG103" s="49" t="str">
        <f t="shared" si="211"/>
        <v/>
      </c>
      <c r="FH103" s="49" t="str">
        <f t="shared" si="211"/>
        <v/>
      </c>
      <c r="FI103" s="49" t="str">
        <f t="shared" si="209"/>
        <v/>
      </c>
      <c r="FJ103" s="49" t="str">
        <f t="shared" si="207"/>
        <v/>
      </c>
      <c r="FK103" s="49" t="str">
        <f t="shared" si="207"/>
        <v/>
      </c>
      <c r="FL103" s="49" t="str">
        <f t="shared" si="207"/>
        <v/>
      </c>
      <c r="FM103" s="49" t="str">
        <f t="shared" si="207"/>
        <v/>
      </c>
      <c r="FN103" s="49" t="str">
        <f t="shared" si="207"/>
        <v/>
      </c>
      <c r="FO103" s="49" t="str">
        <f t="shared" si="207"/>
        <v/>
      </c>
      <c r="FP103" s="49" t="str">
        <f t="shared" si="202"/>
        <v/>
      </c>
      <c r="FQ103" s="49" t="str">
        <f t="shared" si="202"/>
        <v/>
      </c>
      <c r="FR103" s="49" t="str">
        <f t="shared" si="202"/>
        <v/>
      </c>
      <c r="FS103" s="49" t="str">
        <f t="shared" si="202"/>
        <v/>
      </c>
      <c r="FT103" s="49" t="str">
        <f t="shared" si="202"/>
        <v/>
      </c>
      <c r="FU103" s="49" t="str">
        <f t="shared" si="178"/>
        <v/>
      </c>
      <c r="FV103" s="49" t="str">
        <f t="shared" si="178"/>
        <v/>
      </c>
      <c r="FW103" s="49" t="str">
        <f t="shared" si="178"/>
        <v/>
      </c>
      <c r="FX103" s="49" t="str">
        <f t="shared" si="178"/>
        <v/>
      </c>
      <c r="FY103" s="49" t="str">
        <f t="shared" si="178"/>
        <v/>
      </c>
      <c r="FZ103" s="49" t="str">
        <f t="shared" si="178"/>
        <v/>
      </c>
      <c r="GA103" s="49" t="str">
        <f t="shared" si="178"/>
        <v/>
      </c>
      <c r="GB103" s="49" t="str">
        <f t="shared" si="178"/>
        <v/>
      </c>
      <c r="GC103" s="49" t="str">
        <f t="shared" si="178"/>
        <v/>
      </c>
      <c r="GD103" s="49" t="str">
        <f t="shared" si="178"/>
        <v/>
      </c>
      <c r="GE103" s="49" t="str">
        <f t="shared" si="178"/>
        <v/>
      </c>
      <c r="GF103" s="49" t="str">
        <f t="shared" si="178"/>
        <v/>
      </c>
      <c r="GG103" s="49" t="str">
        <f t="shared" si="178"/>
        <v/>
      </c>
      <c r="GH103" s="49" t="str">
        <f t="shared" si="178"/>
        <v/>
      </c>
      <c r="GI103" s="49" t="str">
        <f t="shared" si="178"/>
        <v/>
      </c>
      <c r="GJ103" s="49" t="str">
        <f t="shared" si="178"/>
        <v/>
      </c>
      <c r="GK103" s="49" t="str">
        <f t="shared" si="210"/>
        <v/>
      </c>
      <c r="GL103" s="49" t="str">
        <f t="shared" si="190"/>
        <v/>
      </c>
      <c r="GM103" s="49" t="str">
        <f t="shared" si="190"/>
        <v/>
      </c>
      <c r="GN103" s="49" t="str">
        <f t="shared" si="190"/>
        <v/>
      </c>
      <c r="GO103" s="49" t="str">
        <f t="shared" si="190"/>
        <v/>
      </c>
      <c r="GP103" s="49" t="str">
        <f t="shared" si="190"/>
        <v/>
      </c>
      <c r="GQ103" s="49" t="str">
        <f t="shared" si="190"/>
        <v/>
      </c>
      <c r="GR103" s="49" t="str">
        <f t="shared" si="190"/>
        <v/>
      </c>
      <c r="GS103" s="49" t="str">
        <f t="shared" si="190"/>
        <v/>
      </c>
      <c r="GT103" s="49" t="str">
        <f t="shared" si="190"/>
        <v/>
      </c>
      <c r="GU103" s="49" t="str">
        <f t="shared" si="190"/>
        <v/>
      </c>
      <c r="GV103" s="49" t="str">
        <f t="shared" si="190"/>
        <v/>
      </c>
      <c r="GW103" s="49" t="str">
        <f t="shared" si="190"/>
        <v/>
      </c>
      <c r="GX103" s="49" t="str">
        <f t="shared" si="213"/>
        <v/>
      </c>
      <c r="GY103" s="49" t="str">
        <f t="shared" si="213"/>
        <v/>
      </c>
      <c r="GZ103" s="49" t="str">
        <f t="shared" si="213"/>
        <v/>
      </c>
      <c r="HA103" s="49" t="str">
        <f t="shared" si="213"/>
        <v/>
      </c>
      <c r="HB103" s="49" t="str">
        <f t="shared" si="213"/>
        <v/>
      </c>
      <c r="HC103" s="49" t="str">
        <f t="shared" si="213"/>
        <v/>
      </c>
      <c r="HD103" s="49" t="str">
        <f t="shared" si="183"/>
        <v/>
      </c>
      <c r="HE103" s="49" t="str">
        <f t="shared" si="183"/>
        <v/>
      </c>
      <c r="HF103" s="49" t="str">
        <f t="shared" si="183"/>
        <v/>
      </c>
      <c r="HG103" s="49" t="str">
        <f t="shared" si="183"/>
        <v/>
      </c>
      <c r="HH103" s="49" t="str">
        <f t="shared" si="183"/>
        <v/>
      </c>
      <c r="HI103" s="49" t="str">
        <f t="shared" si="141"/>
        <v/>
      </c>
      <c r="HJ103" s="49" t="str">
        <f t="shared" si="141"/>
        <v/>
      </c>
      <c r="HK103" s="49" t="str">
        <f t="shared" si="141"/>
        <v/>
      </c>
      <c r="HL103" s="49" t="str">
        <f t="shared" si="141"/>
        <v/>
      </c>
      <c r="HM103" s="49" t="str">
        <f t="shared" si="111"/>
        <v/>
      </c>
      <c r="HN103" s="49" t="str">
        <f t="shared" si="111"/>
        <v/>
      </c>
      <c r="HO103" s="49" t="str">
        <f t="shared" si="111"/>
        <v/>
      </c>
      <c r="HP103" s="49" t="str">
        <f t="shared" si="111"/>
        <v/>
      </c>
      <c r="HQ103" s="49" t="str">
        <f t="shared" si="111"/>
        <v/>
      </c>
      <c r="HR103" s="49" t="str">
        <f t="shared" si="111"/>
        <v/>
      </c>
      <c r="HS103" s="49" t="str">
        <f t="shared" si="111"/>
        <v/>
      </c>
      <c r="HT103" s="49" t="str">
        <f t="shared" si="111"/>
        <v/>
      </c>
      <c r="HU103" s="49" t="str">
        <f t="shared" si="111"/>
        <v/>
      </c>
      <c r="HV103" s="49" t="str">
        <f t="shared" si="142"/>
        <v/>
      </c>
      <c r="HW103" s="169" t="e">
        <f t="shared" si="181"/>
        <v>#N/A</v>
      </c>
      <c r="HX103" s="169" t="e">
        <f t="shared" si="181"/>
        <v>#N/A</v>
      </c>
      <c r="HY103" s="169" t="e">
        <f t="shared" si="181"/>
        <v>#N/A</v>
      </c>
      <c r="HZ103" s="169" t="e">
        <f t="shared" si="181"/>
        <v>#N/A</v>
      </c>
      <c r="IA103" s="169" t="e">
        <f t="shared" si="212"/>
        <v>#N/A</v>
      </c>
      <c r="IB103" s="169" t="e">
        <f t="shared" si="212"/>
        <v>#N/A</v>
      </c>
      <c r="IC103" s="169" t="e">
        <f t="shared" si="212"/>
        <v>#N/A</v>
      </c>
      <c r="ID103" s="169" t="e">
        <f t="shared" si="212"/>
        <v>#N/A</v>
      </c>
      <c r="IE103" s="169" t="e">
        <f t="shared" si="212"/>
        <v>#N/A</v>
      </c>
      <c r="IF103" s="169" t="e">
        <f t="shared" si="212"/>
        <v>#N/A</v>
      </c>
      <c r="IG103" s="169" t="e">
        <f t="shared" si="212"/>
        <v>#N/A</v>
      </c>
      <c r="IH103" s="169" t="e">
        <f t="shared" si="212"/>
        <v>#N/A</v>
      </c>
      <c r="II103" s="169" t="e">
        <f t="shared" si="212"/>
        <v>#N/A</v>
      </c>
      <c r="IJ103" s="169" t="e">
        <f t="shared" si="212"/>
        <v>#N/A</v>
      </c>
      <c r="IK103" s="169" t="e">
        <f t="shared" si="212"/>
        <v>#N/A</v>
      </c>
      <c r="IL103" s="169" t="e">
        <f t="shared" si="212"/>
        <v>#N/A</v>
      </c>
      <c r="IM103" s="169" t="e">
        <f t="shared" si="212"/>
        <v>#N/A</v>
      </c>
      <c r="IN103" s="169" t="e">
        <f t="shared" si="212"/>
        <v>#N/A</v>
      </c>
      <c r="IO103" s="169" t="e">
        <f t="shared" si="212"/>
        <v>#N/A</v>
      </c>
      <c r="IP103" s="169" t="e">
        <f t="shared" si="214"/>
        <v>#N/A</v>
      </c>
      <c r="IQ103" s="169" t="e">
        <f t="shared" si="214"/>
        <v>#N/A</v>
      </c>
      <c r="IR103" s="169" t="e">
        <f t="shared" si="214"/>
        <v>#N/A</v>
      </c>
      <c r="IS103" s="169" t="e">
        <f t="shared" si="214"/>
        <v>#N/A</v>
      </c>
      <c r="IT103" s="169" t="e">
        <f t="shared" si="214"/>
        <v>#N/A</v>
      </c>
      <c r="IU103" s="169" t="e">
        <f t="shared" si="214"/>
        <v>#N/A</v>
      </c>
      <c r="IV103" s="169" t="e">
        <f t="shared" si="214"/>
        <v>#N/A</v>
      </c>
      <c r="IW103" s="169" t="e">
        <f t="shared" si="214"/>
        <v>#N/A</v>
      </c>
      <c r="IX103" s="169" t="e">
        <f t="shared" si="214"/>
        <v>#N/A</v>
      </c>
      <c r="IY103" s="169" t="e">
        <f t="shared" si="214"/>
        <v>#N/A</v>
      </c>
      <c r="IZ103" s="169" t="e">
        <f t="shared" si="214"/>
        <v>#N/A</v>
      </c>
      <c r="JA103" s="169" t="e">
        <f t="shared" si="214"/>
        <v>#N/A</v>
      </c>
      <c r="JB103" s="169" t="e">
        <f t="shared" si="214"/>
        <v>#N/A</v>
      </c>
      <c r="JC103" s="169" t="e">
        <f t="shared" si="214"/>
        <v>#N/A</v>
      </c>
      <c r="JD103" s="169" t="e">
        <f t="shared" si="214"/>
        <v>#N/A</v>
      </c>
      <c r="JE103" s="169" t="e">
        <f t="shared" si="220"/>
        <v>#N/A</v>
      </c>
      <c r="JF103" s="169" t="e">
        <f t="shared" si="220"/>
        <v>#N/A</v>
      </c>
      <c r="JG103" s="169" t="e">
        <f t="shared" si="220"/>
        <v>#N/A</v>
      </c>
      <c r="JH103" s="169" t="e">
        <f t="shared" si="220"/>
        <v>#N/A</v>
      </c>
      <c r="JI103" s="169" t="e">
        <f t="shared" si="220"/>
        <v>#N/A</v>
      </c>
      <c r="JJ103" s="169" t="e">
        <f t="shared" si="220"/>
        <v>#N/A</v>
      </c>
      <c r="JK103" s="169" t="e">
        <f t="shared" si="220"/>
        <v>#N/A</v>
      </c>
      <c r="JL103" s="169" t="e">
        <f t="shared" si="220"/>
        <v>#N/A</v>
      </c>
      <c r="JM103" s="169" t="e">
        <f t="shared" si="220"/>
        <v>#N/A</v>
      </c>
      <c r="JN103" s="169" t="e">
        <f t="shared" si="220"/>
        <v>#N/A</v>
      </c>
      <c r="JO103" s="169" t="e">
        <f t="shared" si="220"/>
        <v>#N/A</v>
      </c>
      <c r="JP103" s="169" t="e">
        <f t="shared" si="220"/>
        <v>#N/A</v>
      </c>
      <c r="JQ103" s="169" t="e">
        <f t="shared" si="220"/>
        <v>#N/A</v>
      </c>
      <c r="JR103" s="169" t="e">
        <f t="shared" si="220"/>
        <v>#N/A</v>
      </c>
      <c r="JS103" s="169" t="e">
        <f t="shared" si="220"/>
        <v>#N/A</v>
      </c>
      <c r="JT103" s="169" t="e">
        <f t="shared" si="215"/>
        <v>#N/A</v>
      </c>
      <c r="JU103" s="169" t="e">
        <f t="shared" si="215"/>
        <v>#N/A</v>
      </c>
      <c r="JV103" s="169" t="e">
        <f t="shared" si="215"/>
        <v>#N/A</v>
      </c>
      <c r="JW103" s="169" t="e">
        <f t="shared" si="215"/>
        <v>#N/A</v>
      </c>
      <c r="JX103" s="169" t="e">
        <f t="shared" si="215"/>
        <v>#N/A</v>
      </c>
      <c r="JY103" s="169" t="e">
        <f t="shared" si="215"/>
        <v>#N/A</v>
      </c>
      <c r="JZ103" s="169" t="e">
        <f t="shared" si="215"/>
        <v>#N/A</v>
      </c>
      <c r="KA103" s="169" t="e">
        <f t="shared" si="215"/>
        <v>#N/A</v>
      </c>
      <c r="KB103" s="169" t="e">
        <f t="shared" si="215"/>
        <v>#N/A</v>
      </c>
      <c r="KC103" s="169" t="e">
        <f t="shared" si="215"/>
        <v>#N/A</v>
      </c>
      <c r="KD103" s="169" t="e">
        <f t="shared" si="215"/>
        <v>#N/A</v>
      </c>
      <c r="KE103" s="169" t="e">
        <f t="shared" si="215"/>
        <v>#N/A</v>
      </c>
      <c r="KF103" s="169" t="e">
        <f t="shared" si="215"/>
        <v>#N/A</v>
      </c>
      <c r="KG103" s="169" t="e">
        <f t="shared" si="215"/>
        <v>#N/A</v>
      </c>
      <c r="KH103" s="169" t="e">
        <f t="shared" si="215"/>
        <v>#N/A</v>
      </c>
      <c r="KI103" s="169" t="e">
        <f t="shared" si="215"/>
        <v>#N/A</v>
      </c>
      <c r="KJ103" s="169" t="e">
        <f t="shared" si="221"/>
        <v>#N/A</v>
      </c>
      <c r="KK103" s="169" t="e">
        <f t="shared" si="221"/>
        <v>#N/A</v>
      </c>
      <c r="KL103" s="169" t="e">
        <f t="shared" si="221"/>
        <v>#N/A</v>
      </c>
      <c r="KM103" s="169" t="e">
        <f t="shared" si="221"/>
        <v>#N/A</v>
      </c>
      <c r="KN103" s="169" t="e">
        <f t="shared" si="221"/>
        <v>#N/A</v>
      </c>
      <c r="KO103" s="169" t="e">
        <f t="shared" si="221"/>
        <v>#N/A</v>
      </c>
      <c r="KP103" s="169" t="e">
        <f t="shared" si="221"/>
        <v>#N/A</v>
      </c>
      <c r="KQ103" s="169" t="e">
        <f t="shared" si="221"/>
        <v>#N/A</v>
      </c>
      <c r="KR103" s="169" t="e">
        <f t="shared" si="221"/>
        <v>#N/A</v>
      </c>
      <c r="KS103" s="169" t="e">
        <f t="shared" si="221"/>
        <v>#N/A</v>
      </c>
      <c r="KT103" s="169" t="e">
        <f t="shared" si="221"/>
        <v>#N/A</v>
      </c>
      <c r="KU103" s="169" t="e">
        <f t="shared" si="221"/>
        <v>#N/A</v>
      </c>
      <c r="KV103" s="169" t="e">
        <f t="shared" si="221"/>
        <v>#N/A</v>
      </c>
      <c r="KW103" s="169" t="e">
        <f t="shared" si="221"/>
        <v>#N/A</v>
      </c>
      <c r="KX103" s="169" t="e">
        <f t="shared" si="221"/>
        <v>#N/A</v>
      </c>
      <c r="KY103" s="169" t="e">
        <f t="shared" si="221"/>
        <v>#N/A</v>
      </c>
      <c r="KZ103" s="169" t="e">
        <f t="shared" si="216"/>
        <v>#N/A</v>
      </c>
      <c r="LA103" s="169" t="e">
        <f t="shared" si="216"/>
        <v>#N/A</v>
      </c>
      <c r="LB103" s="169" t="e">
        <f t="shared" si="216"/>
        <v>#N/A</v>
      </c>
      <c r="LC103" s="169" t="e">
        <f t="shared" si="216"/>
        <v>#N/A</v>
      </c>
      <c r="LD103" s="169" t="e">
        <f t="shared" si="216"/>
        <v>#N/A</v>
      </c>
      <c r="LE103" s="169" t="e">
        <f t="shared" si="216"/>
        <v>#N/A</v>
      </c>
      <c r="LF103" s="169" t="e">
        <f t="shared" si="216"/>
        <v>#N/A</v>
      </c>
      <c r="LG103" s="169" t="e">
        <f t="shared" si="216"/>
        <v>#N/A</v>
      </c>
      <c r="LH103" s="169" t="e">
        <f t="shared" si="216"/>
        <v>#N/A</v>
      </c>
      <c r="LI103" s="169" t="e">
        <f t="shared" si="216"/>
        <v>#N/A</v>
      </c>
      <c r="LJ103" s="169" t="e">
        <f t="shared" si="216"/>
        <v>#N/A</v>
      </c>
      <c r="LK103" s="169" t="e">
        <f t="shared" si="216"/>
        <v>#N/A</v>
      </c>
      <c r="LL103" s="169" t="e">
        <f t="shared" si="216"/>
        <v>#N/A</v>
      </c>
      <c r="LM103" s="169" t="e">
        <f t="shared" si="216"/>
        <v>#N/A</v>
      </c>
      <c r="LN103" s="169" t="e">
        <f t="shared" si="216"/>
        <v>#N/A</v>
      </c>
      <c r="LO103" s="169" t="e">
        <f t="shared" si="222"/>
        <v>#N/A</v>
      </c>
      <c r="LP103" s="169" t="e">
        <f t="shared" si="222"/>
        <v>#N/A</v>
      </c>
      <c r="LQ103" s="169" t="e">
        <f t="shared" si="223"/>
        <v>#N/A</v>
      </c>
      <c r="LR103" s="169" t="e">
        <f t="shared" si="223"/>
        <v>#N/A</v>
      </c>
      <c r="LS103" s="169" t="e">
        <f t="shared" si="223"/>
        <v>#N/A</v>
      </c>
      <c r="LT103" s="169" t="e">
        <f t="shared" si="223"/>
        <v>#N/A</v>
      </c>
      <c r="LU103" s="169" t="e">
        <f t="shared" si="223"/>
        <v>#N/A</v>
      </c>
      <c r="LV103" s="169" t="e">
        <f t="shared" si="223"/>
        <v>#N/A</v>
      </c>
      <c r="LW103" s="169" t="e">
        <f t="shared" si="223"/>
        <v>#N/A</v>
      </c>
      <c r="LX103" s="169" t="e">
        <f t="shared" si="223"/>
        <v>#N/A</v>
      </c>
      <c r="LY103" s="169" t="e">
        <f t="shared" si="223"/>
        <v>#N/A</v>
      </c>
      <c r="LZ103" s="169" t="e">
        <f t="shared" si="223"/>
        <v>#N/A</v>
      </c>
      <c r="MA103" s="169" t="e">
        <f t="shared" si="223"/>
        <v>#N/A</v>
      </c>
      <c r="MB103" s="169" t="e">
        <f t="shared" si="223"/>
        <v>#N/A</v>
      </c>
      <c r="MC103" s="169" t="e">
        <f t="shared" si="223"/>
        <v>#N/A</v>
      </c>
      <c r="MD103" s="169" t="e">
        <f t="shared" si="223"/>
        <v>#N/A</v>
      </c>
      <c r="ME103" s="169" t="e">
        <f t="shared" si="223"/>
        <v>#N/A</v>
      </c>
      <c r="MF103" s="169" t="e">
        <f t="shared" si="217"/>
        <v>#N/A</v>
      </c>
      <c r="MG103" s="169" t="e">
        <f t="shared" si="217"/>
        <v>#N/A</v>
      </c>
      <c r="MH103" s="169" t="e">
        <f t="shared" si="217"/>
        <v>#N/A</v>
      </c>
      <c r="MI103" s="169" t="e">
        <f t="shared" si="217"/>
        <v>#N/A</v>
      </c>
      <c r="MJ103" s="169" t="e">
        <f t="shared" si="217"/>
        <v>#N/A</v>
      </c>
      <c r="MK103" s="169" t="e">
        <f t="shared" si="217"/>
        <v>#N/A</v>
      </c>
      <c r="ML103" s="169" t="e">
        <f t="shared" si="217"/>
        <v>#N/A</v>
      </c>
      <c r="MM103" s="169" t="e">
        <f t="shared" si="217"/>
        <v>#N/A</v>
      </c>
      <c r="MN103" s="169" t="e">
        <f t="shared" si="217"/>
        <v>#N/A</v>
      </c>
      <c r="MO103" s="169" t="e">
        <f t="shared" si="217"/>
        <v>#N/A</v>
      </c>
      <c r="MP103" s="169" t="e">
        <f t="shared" si="217"/>
        <v>#N/A</v>
      </c>
      <c r="MQ103" s="169" t="e">
        <f t="shared" si="217"/>
        <v>#N/A</v>
      </c>
      <c r="MR103" s="169" t="e">
        <f t="shared" si="217"/>
        <v>#N/A</v>
      </c>
      <c r="MS103" s="169" t="e">
        <f t="shared" si="217"/>
        <v>#N/A</v>
      </c>
      <c r="MT103" s="169" t="e">
        <f t="shared" si="217"/>
        <v>#N/A</v>
      </c>
      <c r="MU103" s="169" t="e">
        <f t="shared" si="217"/>
        <v>#N/A</v>
      </c>
      <c r="MV103" s="169" t="e">
        <f t="shared" si="224"/>
        <v>#N/A</v>
      </c>
      <c r="MW103" s="169" t="e">
        <f t="shared" si="224"/>
        <v>#N/A</v>
      </c>
      <c r="MX103" s="169" t="e">
        <f t="shared" si="224"/>
        <v>#N/A</v>
      </c>
      <c r="MY103" s="169" t="e">
        <f t="shared" si="224"/>
        <v>#N/A</v>
      </c>
      <c r="MZ103" s="169" t="e">
        <f t="shared" si="224"/>
        <v>#N/A</v>
      </c>
      <c r="NA103" s="169" t="e">
        <f t="shared" si="224"/>
        <v>#N/A</v>
      </c>
      <c r="NB103" s="169" t="e">
        <f t="shared" si="224"/>
        <v>#N/A</v>
      </c>
      <c r="NC103" s="169" t="e">
        <f t="shared" si="224"/>
        <v>#N/A</v>
      </c>
      <c r="ND103" s="169" t="e">
        <f t="shared" si="224"/>
        <v>#N/A</v>
      </c>
      <c r="NE103" s="169" t="e">
        <f t="shared" si="224"/>
        <v>#N/A</v>
      </c>
      <c r="NF103" s="169" t="e">
        <f t="shared" si="224"/>
        <v>#N/A</v>
      </c>
      <c r="NG103" s="169" t="e">
        <f t="shared" si="224"/>
        <v>#N/A</v>
      </c>
      <c r="NH103" s="169" t="e">
        <f t="shared" si="224"/>
        <v>#N/A</v>
      </c>
      <c r="NI103" s="169" t="e">
        <f t="shared" si="224"/>
        <v>#N/A</v>
      </c>
      <c r="NJ103" s="169" t="e">
        <f t="shared" si="224"/>
        <v>#N/A</v>
      </c>
      <c r="NK103" s="169" t="e">
        <f t="shared" si="224"/>
        <v>#N/A</v>
      </c>
      <c r="NL103" s="169" t="e">
        <f t="shared" si="218"/>
        <v>#N/A</v>
      </c>
      <c r="NM103" s="169" t="e">
        <f t="shared" si="218"/>
        <v>#N/A</v>
      </c>
      <c r="NN103" s="169" t="e">
        <f t="shared" si="218"/>
        <v>#N/A</v>
      </c>
      <c r="NO103" s="169" t="e">
        <f t="shared" si="218"/>
        <v>#N/A</v>
      </c>
      <c r="NP103" s="169" t="e">
        <f t="shared" si="218"/>
        <v>#N/A</v>
      </c>
      <c r="NQ103" s="169" t="e">
        <f t="shared" si="218"/>
        <v>#N/A</v>
      </c>
      <c r="NR103" s="169" t="e">
        <f t="shared" si="218"/>
        <v>#N/A</v>
      </c>
      <c r="NS103" s="169" t="e">
        <f t="shared" si="218"/>
        <v>#N/A</v>
      </c>
      <c r="NT103" s="169" t="e">
        <f t="shared" si="218"/>
        <v>#N/A</v>
      </c>
      <c r="NU103" s="169" t="e">
        <f t="shared" si="218"/>
        <v>#N/A</v>
      </c>
      <c r="NV103" s="169" t="e">
        <f t="shared" si="218"/>
        <v>#N/A</v>
      </c>
      <c r="NW103" s="169" t="e">
        <f t="shared" si="218"/>
        <v>#N/A</v>
      </c>
      <c r="NX103" s="169" t="e">
        <f t="shared" si="218"/>
        <v>#N/A</v>
      </c>
      <c r="NY103" s="169" t="e">
        <f t="shared" si="218"/>
        <v>#N/A</v>
      </c>
      <c r="NZ103" s="169" t="e">
        <f t="shared" si="218"/>
        <v>#N/A</v>
      </c>
      <c r="OA103" s="169" t="e">
        <f t="shared" si="225"/>
        <v>#N/A</v>
      </c>
      <c r="OB103" s="169" t="e">
        <f t="shared" si="225"/>
        <v>#N/A</v>
      </c>
      <c r="OC103" s="169" t="e">
        <f t="shared" si="226"/>
        <v>#N/A</v>
      </c>
      <c r="OD103" s="169" t="e">
        <f t="shared" si="226"/>
        <v>#N/A</v>
      </c>
      <c r="OE103" s="169" t="e">
        <f t="shared" si="226"/>
        <v>#N/A</v>
      </c>
      <c r="OF103" s="169" t="e">
        <f t="shared" si="226"/>
        <v>#N/A</v>
      </c>
      <c r="OG103" s="169" t="e">
        <f t="shared" si="226"/>
        <v>#N/A</v>
      </c>
      <c r="OH103" s="169" t="e">
        <f t="shared" si="226"/>
        <v>#N/A</v>
      </c>
      <c r="OI103" s="169" t="e">
        <f t="shared" si="226"/>
        <v>#N/A</v>
      </c>
      <c r="OJ103" s="169" t="e">
        <f t="shared" si="226"/>
        <v>#N/A</v>
      </c>
      <c r="OK103" s="169" t="e">
        <f t="shared" si="226"/>
        <v>#N/A</v>
      </c>
      <c r="OL103" s="169" t="e">
        <f t="shared" si="226"/>
        <v>#N/A</v>
      </c>
      <c r="OM103" s="169" t="e">
        <f t="shared" si="226"/>
        <v>#N/A</v>
      </c>
      <c r="ON103" s="169" t="e">
        <f t="shared" si="226"/>
        <v>#N/A</v>
      </c>
      <c r="OO103" s="169" t="e">
        <f t="shared" si="226"/>
        <v>#N/A</v>
      </c>
      <c r="OP103" s="169" t="e">
        <f t="shared" si="226"/>
        <v>#N/A</v>
      </c>
      <c r="OQ103" s="169" t="e">
        <f t="shared" si="226"/>
        <v>#N/A</v>
      </c>
      <c r="OR103" s="169" t="e">
        <f t="shared" si="219"/>
        <v>#N/A</v>
      </c>
      <c r="OS103" s="169" t="e">
        <f t="shared" si="219"/>
        <v>#N/A</v>
      </c>
      <c r="OT103" s="169" t="e">
        <f t="shared" si="219"/>
        <v>#N/A</v>
      </c>
      <c r="OU103" s="169" t="e">
        <f t="shared" si="219"/>
        <v>#N/A</v>
      </c>
      <c r="OV103" s="169" t="e">
        <f t="shared" si="219"/>
        <v>#N/A</v>
      </c>
      <c r="OW103" s="169" t="e">
        <f t="shared" si="219"/>
        <v>#N/A</v>
      </c>
      <c r="OX103" s="169" t="e">
        <f t="shared" si="219"/>
        <v>#N/A</v>
      </c>
      <c r="OY103" s="169" t="e">
        <f t="shared" si="219"/>
        <v>#N/A</v>
      </c>
      <c r="OZ103" s="169" t="e">
        <f t="shared" si="219"/>
        <v>#N/A</v>
      </c>
      <c r="PA103" s="169" t="e">
        <f t="shared" si="219"/>
        <v>#N/A</v>
      </c>
      <c r="PB103" s="169" t="e">
        <f t="shared" si="219"/>
        <v>#N/A</v>
      </c>
      <c r="PC103" s="169" t="e">
        <f t="shared" si="219"/>
        <v>#N/A</v>
      </c>
      <c r="PD103" s="169" t="e">
        <f t="shared" si="219"/>
        <v>#N/A</v>
      </c>
      <c r="PE103" s="169" t="e">
        <f t="shared" si="219"/>
        <v>#N/A</v>
      </c>
      <c r="PF103" s="169" t="e">
        <f t="shared" si="219"/>
        <v>#N/A</v>
      </c>
      <c r="PG103" s="169" t="e">
        <f t="shared" si="219"/>
        <v>#N/A</v>
      </c>
      <c r="PH103" s="169" t="e">
        <f t="shared" si="227"/>
        <v>#N/A</v>
      </c>
      <c r="PI103" s="169" t="e">
        <f t="shared" si="227"/>
        <v>#N/A</v>
      </c>
      <c r="PJ103" s="169" t="e">
        <f t="shared" si="227"/>
        <v>#N/A</v>
      </c>
      <c r="PK103" s="169" t="e">
        <f t="shared" si="227"/>
        <v>#N/A</v>
      </c>
      <c r="PL103" s="169" t="e">
        <f t="shared" si="227"/>
        <v>#N/A</v>
      </c>
      <c r="PM103" s="169" t="e">
        <f t="shared" si="227"/>
        <v>#N/A</v>
      </c>
      <c r="PN103" s="169" t="e">
        <f t="shared" si="227"/>
        <v>#N/A</v>
      </c>
      <c r="PO103" s="169" t="e">
        <f t="shared" si="227"/>
        <v>#N/A</v>
      </c>
    </row>
    <row r="104" spans="1:431" x14ac:dyDescent="0.75">
      <c r="A104" s="387" t="s">
        <v>858</v>
      </c>
      <c r="B104" s="397">
        <f>SUM(B4:B103)</f>
        <v>0</v>
      </c>
      <c r="E104" s="2"/>
      <c r="F104" s="2"/>
      <c r="G104" s="90">
        <f>SUM(G4:G103)</f>
        <v>0</v>
      </c>
      <c r="H104" s="90">
        <f>SUM(H4:H103)</f>
        <v>0</v>
      </c>
      <c r="I104" s="90">
        <f>SUM(I4:I103)</f>
        <v>0</v>
      </c>
      <c r="J104" s="5"/>
      <c r="K104" s="5"/>
      <c r="L104" s="36"/>
      <c r="M104" s="36"/>
      <c r="N104" s="90">
        <f>SUM(N4:N103)</f>
        <v>0</v>
      </c>
      <c r="O104" s="367" t="s">
        <v>924</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33">SUM(W4:W103)</f>
        <v>0</v>
      </c>
      <c r="X104" s="92">
        <f t="shared" si="233"/>
        <v>0</v>
      </c>
      <c r="Y104" s="92">
        <f t="shared" si="233"/>
        <v>0</v>
      </c>
      <c r="Z104" s="92">
        <f t="shared" si="233"/>
        <v>0</v>
      </c>
      <c r="AA104" s="92">
        <f t="shared" si="233"/>
        <v>0</v>
      </c>
      <c r="AB104" s="5"/>
      <c r="AC104" s="379"/>
      <c r="AD104" s="184" t="str">
        <f>IF(AND(G104&gt;0,H104&gt;0,I104&gt;0),N104-(3*R104),"")</f>
        <v/>
      </c>
      <c r="AE104" s="250" t="str">
        <f>IF(ISNONTEXT($AD$104),AD104+(($HV$104-$AD$104)/200),"")</f>
        <v/>
      </c>
      <c r="AF104" s="250" t="str">
        <f t="shared" ref="AF104:CQ104" si="234">IF(ISNONTEXT($AD$104),AE104+(($HV$104-$AD$104)/200),"")</f>
        <v/>
      </c>
      <c r="AG104" s="250" t="str">
        <f t="shared" si="234"/>
        <v/>
      </c>
      <c r="AH104" s="250" t="str">
        <f t="shared" si="234"/>
        <v/>
      </c>
      <c r="AI104" s="250" t="str">
        <f t="shared" si="234"/>
        <v/>
      </c>
      <c r="AJ104" s="250" t="str">
        <f t="shared" si="234"/>
        <v/>
      </c>
      <c r="AK104" s="250" t="str">
        <f t="shared" si="234"/>
        <v/>
      </c>
      <c r="AL104" s="250" t="str">
        <f t="shared" si="234"/>
        <v/>
      </c>
      <c r="AM104" s="250" t="str">
        <f t="shared" si="234"/>
        <v/>
      </c>
      <c r="AN104" s="250" t="str">
        <f t="shared" si="234"/>
        <v/>
      </c>
      <c r="AO104" s="250" t="str">
        <f t="shared" si="234"/>
        <v/>
      </c>
      <c r="AP104" s="250" t="str">
        <f t="shared" si="234"/>
        <v/>
      </c>
      <c r="AQ104" s="250" t="str">
        <f t="shared" si="234"/>
        <v/>
      </c>
      <c r="AR104" s="250" t="str">
        <f t="shared" si="234"/>
        <v/>
      </c>
      <c r="AS104" s="250" t="str">
        <f t="shared" si="234"/>
        <v/>
      </c>
      <c r="AT104" s="250" t="str">
        <f t="shared" si="234"/>
        <v/>
      </c>
      <c r="AU104" s="250" t="str">
        <f t="shared" si="234"/>
        <v/>
      </c>
      <c r="AV104" s="250" t="str">
        <f t="shared" si="234"/>
        <v/>
      </c>
      <c r="AW104" s="250" t="str">
        <f t="shared" si="234"/>
        <v/>
      </c>
      <c r="AX104" s="250" t="str">
        <f t="shared" si="234"/>
        <v/>
      </c>
      <c r="AY104" s="250" t="str">
        <f t="shared" si="234"/>
        <v/>
      </c>
      <c r="AZ104" s="250" t="str">
        <f t="shared" si="234"/>
        <v/>
      </c>
      <c r="BA104" s="250" t="str">
        <f t="shared" si="234"/>
        <v/>
      </c>
      <c r="BB104" s="250" t="str">
        <f t="shared" si="234"/>
        <v/>
      </c>
      <c r="BC104" s="250" t="str">
        <f t="shared" si="234"/>
        <v/>
      </c>
      <c r="BD104" s="250" t="str">
        <f t="shared" si="234"/>
        <v/>
      </c>
      <c r="BE104" s="250" t="str">
        <f t="shared" si="234"/>
        <v/>
      </c>
      <c r="BF104" s="250" t="str">
        <f t="shared" si="234"/>
        <v/>
      </c>
      <c r="BG104" s="250" t="str">
        <f t="shared" si="234"/>
        <v/>
      </c>
      <c r="BH104" s="250" t="str">
        <f t="shared" si="234"/>
        <v/>
      </c>
      <c r="BI104" s="250" t="str">
        <f t="shared" si="234"/>
        <v/>
      </c>
      <c r="BJ104" s="250" t="str">
        <f t="shared" si="234"/>
        <v/>
      </c>
      <c r="BK104" s="250" t="str">
        <f t="shared" si="234"/>
        <v/>
      </c>
      <c r="BL104" s="250" t="str">
        <f t="shared" si="234"/>
        <v/>
      </c>
      <c r="BM104" s="250" t="str">
        <f t="shared" si="234"/>
        <v/>
      </c>
      <c r="BN104" s="250" t="str">
        <f t="shared" si="234"/>
        <v/>
      </c>
      <c r="BO104" s="250" t="str">
        <f t="shared" si="234"/>
        <v/>
      </c>
      <c r="BP104" s="250" t="str">
        <f t="shared" si="234"/>
        <v/>
      </c>
      <c r="BQ104" s="250" t="str">
        <f t="shared" si="234"/>
        <v/>
      </c>
      <c r="BR104" s="250" t="str">
        <f t="shared" si="234"/>
        <v/>
      </c>
      <c r="BS104" s="250" t="str">
        <f t="shared" si="234"/>
        <v/>
      </c>
      <c r="BT104" s="250" t="str">
        <f t="shared" si="234"/>
        <v/>
      </c>
      <c r="BU104" s="250" t="str">
        <f t="shared" si="234"/>
        <v/>
      </c>
      <c r="BV104" s="250" t="str">
        <f t="shared" si="234"/>
        <v/>
      </c>
      <c r="BW104" s="250" t="str">
        <f t="shared" si="234"/>
        <v/>
      </c>
      <c r="BX104" s="250" t="str">
        <f t="shared" si="234"/>
        <v/>
      </c>
      <c r="BY104" s="250" t="str">
        <f t="shared" si="234"/>
        <v/>
      </c>
      <c r="BZ104" s="250" t="str">
        <f t="shared" si="234"/>
        <v/>
      </c>
      <c r="CA104" s="250" t="str">
        <f t="shared" si="234"/>
        <v/>
      </c>
      <c r="CB104" s="250" t="str">
        <f t="shared" si="234"/>
        <v/>
      </c>
      <c r="CC104" s="250" t="str">
        <f t="shared" si="234"/>
        <v/>
      </c>
      <c r="CD104" s="250" t="str">
        <f t="shared" si="234"/>
        <v/>
      </c>
      <c r="CE104" s="250" t="str">
        <f t="shared" si="234"/>
        <v/>
      </c>
      <c r="CF104" s="250" t="str">
        <f t="shared" si="234"/>
        <v/>
      </c>
      <c r="CG104" s="250" t="str">
        <f t="shared" si="234"/>
        <v/>
      </c>
      <c r="CH104" s="250" t="str">
        <f t="shared" si="234"/>
        <v/>
      </c>
      <c r="CI104" s="250" t="str">
        <f t="shared" si="234"/>
        <v/>
      </c>
      <c r="CJ104" s="250" t="str">
        <f t="shared" si="234"/>
        <v/>
      </c>
      <c r="CK104" s="250" t="str">
        <f t="shared" si="234"/>
        <v/>
      </c>
      <c r="CL104" s="250" t="str">
        <f t="shared" si="234"/>
        <v/>
      </c>
      <c r="CM104" s="250" t="str">
        <f t="shared" si="234"/>
        <v/>
      </c>
      <c r="CN104" s="250" t="str">
        <f t="shared" si="234"/>
        <v/>
      </c>
      <c r="CO104" s="250" t="str">
        <f t="shared" si="234"/>
        <v/>
      </c>
      <c r="CP104" s="250" t="str">
        <f t="shared" si="234"/>
        <v/>
      </c>
      <c r="CQ104" s="250" t="str">
        <f t="shared" si="234"/>
        <v/>
      </c>
      <c r="CR104" s="250" t="str">
        <f t="shared" ref="CR104:FC104" si="235">IF(ISNONTEXT($AD$104),CQ104+(($HV$104-$AD$104)/200),"")</f>
        <v/>
      </c>
      <c r="CS104" s="250" t="str">
        <f t="shared" si="235"/>
        <v/>
      </c>
      <c r="CT104" s="250" t="str">
        <f t="shared" si="235"/>
        <v/>
      </c>
      <c r="CU104" s="250" t="str">
        <f t="shared" si="235"/>
        <v/>
      </c>
      <c r="CV104" s="250" t="str">
        <f t="shared" si="235"/>
        <v/>
      </c>
      <c r="CW104" s="250" t="str">
        <f t="shared" si="235"/>
        <v/>
      </c>
      <c r="CX104" s="250" t="str">
        <f t="shared" si="235"/>
        <v/>
      </c>
      <c r="CY104" s="250" t="str">
        <f t="shared" si="235"/>
        <v/>
      </c>
      <c r="CZ104" s="250" t="str">
        <f t="shared" si="235"/>
        <v/>
      </c>
      <c r="DA104" s="250" t="str">
        <f t="shared" si="235"/>
        <v/>
      </c>
      <c r="DB104" s="250" t="str">
        <f t="shared" si="235"/>
        <v/>
      </c>
      <c r="DC104" s="250" t="str">
        <f t="shared" si="235"/>
        <v/>
      </c>
      <c r="DD104" s="250" t="str">
        <f t="shared" si="235"/>
        <v/>
      </c>
      <c r="DE104" s="250" t="str">
        <f t="shared" si="235"/>
        <v/>
      </c>
      <c r="DF104" s="250" t="str">
        <f t="shared" si="235"/>
        <v/>
      </c>
      <c r="DG104" s="250" t="str">
        <f t="shared" si="235"/>
        <v/>
      </c>
      <c r="DH104" s="250" t="str">
        <f t="shared" si="235"/>
        <v/>
      </c>
      <c r="DI104" s="250" t="str">
        <f t="shared" si="235"/>
        <v/>
      </c>
      <c r="DJ104" s="250" t="str">
        <f t="shared" si="235"/>
        <v/>
      </c>
      <c r="DK104" s="250" t="str">
        <f t="shared" si="235"/>
        <v/>
      </c>
      <c r="DL104" s="250" t="str">
        <f t="shared" si="235"/>
        <v/>
      </c>
      <c r="DM104" s="250" t="str">
        <f t="shared" si="235"/>
        <v/>
      </c>
      <c r="DN104" s="250" t="str">
        <f t="shared" si="235"/>
        <v/>
      </c>
      <c r="DO104" s="250" t="str">
        <f t="shared" si="235"/>
        <v/>
      </c>
      <c r="DP104" s="250" t="str">
        <f t="shared" si="235"/>
        <v/>
      </c>
      <c r="DQ104" s="250" t="str">
        <f t="shared" si="235"/>
        <v/>
      </c>
      <c r="DR104" s="250" t="str">
        <f t="shared" si="235"/>
        <v/>
      </c>
      <c r="DS104" s="250" t="str">
        <f t="shared" si="235"/>
        <v/>
      </c>
      <c r="DT104" s="250" t="str">
        <f t="shared" si="235"/>
        <v/>
      </c>
      <c r="DU104" s="250" t="str">
        <f t="shared" si="235"/>
        <v/>
      </c>
      <c r="DV104" s="250" t="str">
        <f t="shared" si="235"/>
        <v/>
      </c>
      <c r="DW104" s="250" t="str">
        <f t="shared" si="235"/>
        <v/>
      </c>
      <c r="DX104" s="250" t="str">
        <f t="shared" si="235"/>
        <v/>
      </c>
      <c r="DY104" s="250" t="str">
        <f t="shared" si="235"/>
        <v/>
      </c>
      <c r="DZ104" s="250" t="str">
        <f t="shared" si="235"/>
        <v/>
      </c>
      <c r="EA104" s="250" t="str">
        <f t="shared" si="235"/>
        <v/>
      </c>
      <c r="EB104" s="250" t="str">
        <f t="shared" si="235"/>
        <v/>
      </c>
      <c r="EC104" s="250" t="str">
        <f t="shared" si="235"/>
        <v/>
      </c>
      <c r="ED104" s="250" t="str">
        <f t="shared" si="235"/>
        <v/>
      </c>
      <c r="EE104" s="250" t="str">
        <f t="shared" si="235"/>
        <v/>
      </c>
      <c r="EF104" s="250" t="str">
        <f t="shared" si="235"/>
        <v/>
      </c>
      <c r="EG104" s="250" t="str">
        <f t="shared" si="235"/>
        <v/>
      </c>
      <c r="EH104" s="250" t="str">
        <f t="shared" si="235"/>
        <v/>
      </c>
      <c r="EI104" s="250" t="str">
        <f t="shared" si="235"/>
        <v/>
      </c>
      <c r="EJ104" s="250" t="str">
        <f t="shared" si="235"/>
        <v/>
      </c>
      <c r="EK104" s="250" t="str">
        <f t="shared" si="235"/>
        <v/>
      </c>
      <c r="EL104" s="250" t="str">
        <f t="shared" si="235"/>
        <v/>
      </c>
      <c r="EM104" s="250" t="str">
        <f t="shared" si="235"/>
        <v/>
      </c>
      <c r="EN104" s="250" t="str">
        <f t="shared" si="235"/>
        <v/>
      </c>
      <c r="EO104" s="250" t="str">
        <f t="shared" si="235"/>
        <v/>
      </c>
      <c r="EP104" s="250" t="str">
        <f t="shared" si="235"/>
        <v/>
      </c>
      <c r="EQ104" s="250" t="str">
        <f t="shared" si="235"/>
        <v/>
      </c>
      <c r="ER104" s="250" t="str">
        <f t="shared" si="235"/>
        <v/>
      </c>
      <c r="ES104" s="250" t="str">
        <f t="shared" si="235"/>
        <v/>
      </c>
      <c r="ET104" s="250" t="str">
        <f t="shared" si="235"/>
        <v/>
      </c>
      <c r="EU104" s="250" t="str">
        <f t="shared" si="235"/>
        <v/>
      </c>
      <c r="EV104" s="250" t="str">
        <f t="shared" si="235"/>
        <v/>
      </c>
      <c r="EW104" s="250" t="str">
        <f t="shared" si="235"/>
        <v/>
      </c>
      <c r="EX104" s="250" t="str">
        <f t="shared" si="235"/>
        <v/>
      </c>
      <c r="EY104" s="250" t="str">
        <f t="shared" si="235"/>
        <v/>
      </c>
      <c r="EZ104" s="250" t="str">
        <f t="shared" si="235"/>
        <v/>
      </c>
      <c r="FA104" s="250" t="str">
        <f t="shared" si="235"/>
        <v/>
      </c>
      <c r="FB104" s="250" t="str">
        <f t="shared" si="235"/>
        <v/>
      </c>
      <c r="FC104" s="250" t="str">
        <f t="shared" si="235"/>
        <v/>
      </c>
      <c r="FD104" s="250" t="str">
        <f t="shared" ref="FD104:HO104" si="236">IF(ISNONTEXT($AD$104),FC104+(($HV$104-$AD$104)/200),"")</f>
        <v/>
      </c>
      <c r="FE104" s="250" t="str">
        <f t="shared" si="236"/>
        <v/>
      </c>
      <c r="FF104" s="250" t="str">
        <f t="shared" si="236"/>
        <v/>
      </c>
      <c r="FG104" s="250" t="str">
        <f t="shared" si="236"/>
        <v/>
      </c>
      <c r="FH104" s="250" t="str">
        <f t="shared" si="236"/>
        <v/>
      </c>
      <c r="FI104" s="250" t="str">
        <f t="shared" si="236"/>
        <v/>
      </c>
      <c r="FJ104" s="250" t="str">
        <f t="shared" si="236"/>
        <v/>
      </c>
      <c r="FK104" s="250" t="str">
        <f t="shared" si="236"/>
        <v/>
      </c>
      <c r="FL104" s="250" t="str">
        <f t="shared" si="236"/>
        <v/>
      </c>
      <c r="FM104" s="250" t="str">
        <f t="shared" si="236"/>
        <v/>
      </c>
      <c r="FN104" s="250" t="str">
        <f t="shared" si="236"/>
        <v/>
      </c>
      <c r="FO104" s="250" t="str">
        <f t="shared" si="236"/>
        <v/>
      </c>
      <c r="FP104" s="250" t="str">
        <f t="shared" si="236"/>
        <v/>
      </c>
      <c r="FQ104" s="250" t="str">
        <f t="shared" si="236"/>
        <v/>
      </c>
      <c r="FR104" s="250" t="str">
        <f t="shared" si="236"/>
        <v/>
      </c>
      <c r="FS104" s="250" t="str">
        <f t="shared" si="236"/>
        <v/>
      </c>
      <c r="FT104" s="250" t="str">
        <f t="shared" si="236"/>
        <v/>
      </c>
      <c r="FU104" s="250" t="str">
        <f t="shared" si="236"/>
        <v/>
      </c>
      <c r="FV104" s="250" t="str">
        <f t="shared" si="236"/>
        <v/>
      </c>
      <c r="FW104" s="250" t="str">
        <f t="shared" si="236"/>
        <v/>
      </c>
      <c r="FX104" s="250" t="str">
        <f t="shared" si="236"/>
        <v/>
      </c>
      <c r="FY104" s="250" t="str">
        <f t="shared" si="236"/>
        <v/>
      </c>
      <c r="FZ104" s="250" t="str">
        <f t="shared" si="236"/>
        <v/>
      </c>
      <c r="GA104" s="250" t="str">
        <f t="shared" si="236"/>
        <v/>
      </c>
      <c r="GB104" s="250" t="str">
        <f t="shared" si="236"/>
        <v/>
      </c>
      <c r="GC104" s="250" t="str">
        <f t="shared" si="236"/>
        <v/>
      </c>
      <c r="GD104" s="250" t="str">
        <f t="shared" si="236"/>
        <v/>
      </c>
      <c r="GE104" s="250" t="str">
        <f t="shared" si="236"/>
        <v/>
      </c>
      <c r="GF104" s="250" t="str">
        <f t="shared" si="236"/>
        <v/>
      </c>
      <c r="GG104" s="250" t="str">
        <f t="shared" si="236"/>
        <v/>
      </c>
      <c r="GH104" s="250" t="str">
        <f t="shared" si="236"/>
        <v/>
      </c>
      <c r="GI104" s="250" t="str">
        <f t="shared" si="236"/>
        <v/>
      </c>
      <c r="GJ104" s="250" t="str">
        <f t="shared" si="236"/>
        <v/>
      </c>
      <c r="GK104" s="250" t="str">
        <f t="shared" si="236"/>
        <v/>
      </c>
      <c r="GL104" s="250" t="str">
        <f t="shared" si="236"/>
        <v/>
      </c>
      <c r="GM104" s="250" t="str">
        <f t="shared" si="236"/>
        <v/>
      </c>
      <c r="GN104" s="250" t="str">
        <f t="shared" si="236"/>
        <v/>
      </c>
      <c r="GO104" s="250" t="str">
        <f t="shared" si="236"/>
        <v/>
      </c>
      <c r="GP104" s="250" t="str">
        <f t="shared" si="236"/>
        <v/>
      </c>
      <c r="GQ104" s="250" t="str">
        <f t="shared" si="236"/>
        <v/>
      </c>
      <c r="GR104" s="250" t="str">
        <f t="shared" si="236"/>
        <v/>
      </c>
      <c r="GS104" s="250" t="str">
        <f t="shared" si="236"/>
        <v/>
      </c>
      <c r="GT104" s="250" t="str">
        <f t="shared" si="236"/>
        <v/>
      </c>
      <c r="GU104" s="250" t="str">
        <f t="shared" si="236"/>
        <v/>
      </c>
      <c r="GV104" s="250" t="str">
        <f t="shared" si="236"/>
        <v/>
      </c>
      <c r="GW104" s="250" t="str">
        <f t="shared" si="236"/>
        <v/>
      </c>
      <c r="GX104" s="250" t="str">
        <f t="shared" si="236"/>
        <v/>
      </c>
      <c r="GY104" s="250" t="str">
        <f t="shared" si="236"/>
        <v/>
      </c>
      <c r="GZ104" s="250" t="str">
        <f t="shared" si="236"/>
        <v/>
      </c>
      <c r="HA104" s="250" t="str">
        <f t="shared" si="236"/>
        <v/>
      </c>
      <c r="HB104" s="250" t="str">
        <f t="shared" si="236"/>
        <v/>
      </c>
      <c r="HC104" s="250" t="str">
        <f t="shared" si="236"/>
        <v/>
      </c>
      <c r="HD104" s="250" t="str">
        <f t="shared" si="236"/>
        <v/>
      </c>
      <c r="HE104" s="250" t="str">
        <f t="shared" si="236"/>
        <v/>
      </c>
      <c r="HF104" s="250" t="str">
        <f t="shared" si="236"/>
        <v/>
      </c>
      <c r="HG104" s="250" t="str">
        <f t="shared" si="236"/>
        <v/>
      </c>
      <c r="HH104" s="250" t="str">
        <f t="shared" si="236"/>
        <v/>
      </c>
      <c r="HI104" s="250" t="str">
        <f t="shared" si="236"/>
        <v/>
      </c>
      <c r="HJ104" s="250" t="str">
        <f t="shared" si="236"/>
        <v/>
      </c>
      <c r="HK104" s="250" t="str">
        <f t="shared" si="236"/>
        <v/>
      </c>
      <c r="HL104" s="250" t="str">
        <f t="shared" si="236"/>
        <v/>
      </c>
      <c r="HM104" s="250" t="str">
        <f t="shared" si="236"/>
        <v/>
      </c>
      <c r="HN104" s="250" t="str">
        <f t="shared" si="236"/>
        <v/>
      </c>
      <c r="HO104" s="250" t="str">
        <f t="shared" si="236"/>
        <v/>
      </c>
      <c r="HP104" s="250" t="str">
        <f t="shared" ref="HP104:HU104" si="237">IF(ISNONTEXT($AD$104),HO104+(($HV$104-$AD$104)/200),"")</f>
        <v/>
      </c>
      <c r="HQ104" s="250" t="str">
        <f t="shared" si="237"/>
        <v/>
      </c>
      <c r="HR104" s="250" t="str">
        <f t="shared" si="237"/>
        <v/>
      </c>
      <c r="HS104" s="250" t="str">
        <f t="shared" si="237"/>
        <v/>
      </c>
      <c r="HT104" s="250" t="str">
        <f t="shared" si="237"/>
        <v/>
      </c>
      <c r="HU104" s="250" t="str">
        <f t="shared" si="237"/>
        <v/>
      </c>
      <c r="HV104" s="184" t="str">
        <f>IF(ISNONTEXT($AD104),N104+(3*R104),"")</f>
        <v/>
      </c>
      <c r="HW104" s="169" t="e">
        <f t="shared" si="181"/>
        <v>#N/A</v>
      </c>
      <c r="HX104" s="169" t="e">
        <f t="shared" si="181"/>
        <v>#N/A</v>
      </c>
      <c r="HY104" s="169" t="e">
        <f t="shared" si="181"/>
        <v>#N/A</v>
      </c>
      <c r="HZ104" s="169" t="e">
        <f t="shared" si="181"/>
        <v>#N/A</v>
      </c>
      <c r="IA104" s="169" t="e">
        <f t="shared" si="212"/>
        <v>#N/A</v>
      </c>
      <c r="IB104" s="169" t="e">
        <f t="shared" si="212"/>
        <v>#N/A</v>
      </c>
      <c r="IC104" s="169" t="e">
        <f t="shared" si="212"/>
        <v>#N/A</v>
      </c>
      <c r="ID104" s="169" t="e">
        <f t="shared" si="212"/>
        <v>#N/A</v>
      </c>
      <c r="IE104" s="169" t="e">
        <f t="shared" si="212"/>
        <v>#N/A</v>
      </c>
      <c r="IF104" s="169" t="e">
        <f t="shared" si="212"/>
        <v>#N/A</v>
      </c>
      <c r="IG104" s="169" t="e">
        <f t="shared" si="212"/>
        <v>#N/A</v>
      </c>
      <c r="IH104" s="169" t="e">
        <f t="shared" si="212"/>
        <v>#N/A</v>
      </c>
      <c r="II104" s="169" t="e">
        <f t="shared" si="212"/>
        <v>#N/A</v>
      </c>
      <c r="IJ104" s="169" t="e">
        <f t="shared" si="212"/>
        <v>#N/A</v>
      </c>
      <c r="IK104" s="169" t="e">
        <f t="shared" si="212"/>
        <v>#N/A</v>
      </c>
      <c r="IL104" s="169" t="e">
        <f t="shared" si="212"/>
        <v>#N/A</v>
      </c>
      <c r="IM104" s="169" t="e">
        <f t="shared" si="212"/>
        <v>#N/A</v>
      </c>
      <c r="IN104" s="169" t="e">
        <f t="shared" si="212"/>
        <v>#N/A</v>
      </c>
      <c r="IO104" s="169" t="e">
        <f t="shared" si="212"/>
        <v>#N/A</v>
      </c>
      <c r="IP104" s="169" t="e">
        <f t="shared" si="214"/>
        <v>#N/A</v>
      </c>
      <c r="IQ104" s="169" t="e">
        <f t="shared" si="214"/>
        <v>#N/A</v>
      </c>
      <c r="IR104" s="169" t="e">
        <f t="shared" si="214"/>
        <v>#N/A</v>
      </c>
      <c r="IS104" s="169" t="e">
        <f t="shared" si="214"/>
        <v>#N/A</v>
      </c>
      <c r="IT104" s="169" t="e">
        <f t="shared" si="214"/>
        <v>#N/A</v>
      </c>
      <c r="IU104" s="169" t="e">
        <f t="shared" si="214"/>
        <v>#N/A</v>
      </c>
      <c r="IV104" s="169" t="e">
        <f t="shared" si="214"/>
        <v>#N/A</v>
      </c>
      <c r="IW104" s="169" t="e">
        <f t="shared" si="214"/>
        <v>#N/A</v>
      </c>
      <c r="IX104" s="169" t="e">
        <f t="shared" si="214"/>
        <v>#N/A</v>
      </c>
      <c r="IY104" s="169" t="e">
        <f t="shared" si="214"/>
        <v>#N/A</v>
      </c>
      <c r="IZ104" s="169" t="e">
        <f t="shared" si="214"/>
        <v>#N/A</v>
      </c>
      <c r="JA104" s="169" t="e">
        <f t="shared" si="214"/>
        <v>#N/A</v>
      </c>
      <c r="JB104" s="169" t="e">
        <f t="shared" si="214"/>
        <v>#N/A</v>
      </c>
      <c r="JC104" s="169" t="e">
        <f t="shared" si="214"/>
        <v>#N/A</v>
      </c>
      <c r="JD104" s="169" t="e">
        <f t="shared" si="214"/>
        <v>#N/A</v>
      </c>
      <c r="JE104" s="169" t="e">
        <f t="shared" si="220"/>
        <v>#N/A</v>
      </c>
      <c r="JF104" s="169" t="e">
        <f t="shared" si="220"/>
        <v>#N/A</v>
      </c>
      <c r="JG104" s="169" t="e">
        <f t="shared" si="220"/>
        <v>#N/A</v>
      </c>
      <c r="JH104" s="169" t="e">
        <f t="shared" si="220"/>
        <v>#N/A</v>
      </c>
      <c r="JI104" s="169" t="e">
        <f t="shared" si="220"/>
        <v>#N/A</v>
      </c>
      <c r="JJ104" s="169" t="e">
        <f t="shared" si="220"/>
        <v>#N/A</v>
      </c>
      <c r="JK104" s="169" t="e">
        <f t="shared" si="220"/>
        <v>#N/A</v>
      </c>
      <c r="JL104" s="169" t="e">
        <f t="shared" si="220"/>
        <v>#N/A</v>
      </c>
      <c r="JM104" s="169" t="e">
        <f t="shared" si="220"/>
        <v>#N/A</v>
      </c>
      <c r="JN104" s="169" t="e">
        <f t="shared" si="220"/>
        <v>#N/A</v>
      </c>
      <c r="JO104" s="169" t="e">
        <f t="shared" si="220"/>
        <v>#N/A</v>
      </c>
      <c r="JP104" s="169" t="e">
        <f t="shared" si="220"/>
        <v>#N/A</v>
      </c>
      <c r="JQ104" s="169" t="e">
        <f t="shared" si="220"/>
        <v>#N/A</v>
      </c>
      <c r="JR104" s="169" t="e">
        <f t="shared" si="220"/>
        <v>#N/A</v>
      </c>
      <c r="JS104" s="169" t="e">
        <f t="shared" si="220"/>
        <v>#N/A</v>
      </c>
      <c r="JT104" s="169" t="e">
        <f t="shared" si="215"/>
        <v>#N/A</v>
      </c>
      <c r="JU104" s="169" t="e">
        <f t="shared" si="215"/>
        <v>#N/A</v>
      </c>
      <c r="JV104" s="169" t="e">
        <f t="shared" si="215"/>
        <v>#N/A</v>
      </c>
      <c r="JW104" s="169" t="e">
        <f t="shared" si="215"/>
        <v>#N/A</v>
      </c>
      <c r="JX104" s="169" t="e">
        <f t="shared" si="215"/>
        <v>#N/A</v>
      </c>
      <c r="JY104" s="169" t="e">
        <f t="shared" si="215"/>
        <v>#N/A</v>
      </c>
      <c r="JZ104" s="169" t="e">
        <f t="shared" si="215"/>
        <v>#N/A</v>
      </c>
      <c r="KA104" s="169" t="e">
        <f t="shared" si="215"/>
        <v>#N/A</v>
      </c>
      <c r="KB104" s="169" t="e">
        <f t="shared" si="215"/>
        <v>#N/A</v>
      </c>
      <c r="KC104" s="169" t="e">
        <f t="shared" si="215"/>
        <v>#N/A</v>
      </c>
      <c r="KD104" s="169" t="e">
        <f t="shared" si="215"/>
        <v>#N/A</v>
      </c>
      <c r="KE104" s="169" t="e">
        <f t="shared" si="215"/>
        <v>#N/A</v>
      </c>
      <c r="KF104" s="169" t="e">
        <f t="shared" si="215"/>
        <v>#N/A</v>
      </c>
      <c r="KG104" s="169" t="e">
        <f t="shared" si="215"/>
        <v>#N/A</v>
      </c>
      <c r="KH104" s="169" t="e">
        <f t="shared" si="215"/>
        <v>#N/A</v>
      </c>
      <c r="KI104" s="169" t="e">
        <f t="shared" si="215"/>
        <v>#N/A</v>
      </c>
      <c r="KJ104" s="169" t="e">
        <f t="shared" si="221"/>
        <v>#N/A</v>
      </c>
      <c r="KK104" s="169" t="e">
        <f t="shared" si="221"/>
        <v>#N/A</v>
      </c>
      <c r="KL104" s="169" t="e">
        <f t="shared" si="221"/>
        <v>#N/A</v>
      </c>
      <c r="KM104" s="169" t="e">
        <f t="shared" si="221"/>
        <v>#N/A</v>
      </c>
      <c r="KN104" s="169" t="e">
        <f t="shared" si="221"/>
        <v>#N/A</v>
      </c>
      <c r="KO104" s="169" t="e">
        <f t="shared" si="221"/>
        <v>#N/A</v>
      </c>
      <c r="KP104" s="169" t="e">
        <f t="shared" si="221"/>
        <v>#N/A</v>
      </c>
      <c r="KQ104" s="169" t="e">
        <f t="shared" si="221"/>
        <v>#N/A</v>
      </c>
      <c r="KR104" s="169" t="e">
        <f t="shared" si="221"/>
        <v>#N/A</v>
      </c>
      <c r="KS104" s="169" t="e">
        <f t="shared" si="221"/>
        <v>#N/A</v>
      </c>
      <c r="KT104" s="169" t="e">
        <f t="shared" si="221"/>
        <v>#N/A</v>
      </c>
      <c r="KU104" s="169" t="e">
        <f t="shared" si="221"/>
        <v>#N/A</v>
      </c>
      <c r="KV104" s="169" t="e">
        <f t="shared" si="221"/>
        <v>#N/A</v>
      </c>
      <c r="KW104" s="169" t="e">
        <f t="shared" si="221"/>
        <v>#N/A</v>
      </c>
      <c r="KX104" s="169" t="e">
        <f t="shared" si="221"/>
        <v>#N/A</v>
      </c>
      <c r="KY104" s="169" t="e">
        <f t="shared" si="221"/>
        <v>#N/A</v>
      </c>
      <c r="KZ104" s="169" t="e">
        <f t="shared" si="216"/>
        <v>#N/A</v>
      </c>
      <c r="LA104" s="169" t="e">
        <f t="shared" si="216"/>
        <v>#N/A</v>
      </c>
      <c r="LB104" s="169" t="e">
        <f t="shared" si="216"/>
        <v>#N/A</v>
      </c>
      <c r="LC104" s="169" t="e">
        <f t="shared" si="216"/>
        <v>#N/A</v>
      </c>
      <c r="LD104" s="169" t="e">
        <f t="shared" si="216"/>
        <v>#N/A</v>
      </c>
      <c r="LE104" s="169" t="e">
        <f t="shared" si="216"/>
        <v>#N/A</v>
      </c>
      <c r="LF104" s="169" t="e">
        <f t="shared" si="216"/>
        <v>#N/A</v>
      </c>
      <c r="LG104" s="169" t="e">
        <f t="shared" si="216"/>
        <v>#N/A</v>
      </c>
      <c r="LH104" s="169" t="e">
        <f t="shared" si="216"/>
        <v>#N/A</v>
      </c>
      <c r="LI104" s="169" t="e">
        <f t="shared" si="216"/>
        <v>#N/A</v>
      </c>
      <c r="LJ104" s="169" t="e">
        <f t="shared" si="216"/>
        <v>#N/A</v>
      </c>
      <c r="LK104" s="169" t="e">
        <f t="shared" si="216"/>
        <v>#N/A</v>
      </c>
      <c r="LL104" s="169" t="e">
        <f t="shared" si="216"/>
        <v>#N/A</v>
      </c>
      <c r="LM104" s="169" t="e">
        <f t="shared" si="216"/>
        <v>#N/A</v>
      </c>
      <c r="LN104" s="169" t="e">
        <f t="shared" si="216"/>
        <v>#N/A</v>
      </c>
      <c r="LO104" s="169" t="e">
        <f t="shared" si="222"/>
        <v>#N/A</v>
      </c>
      <c r="LP104" s="169" t="e">
        <f t="shared" si="222"/>
        <v>#N/A</v>
      </c>
      <c r="LQ104" s="169" t="e">
        <f t="shared" si="223"/>
        <v>#N/A</v>
      </c>
      <c r="LR104" s="169" t="e">
        <f t="shared" si="223"/>
        <v>#N/A</v>
      </c>
      <c r="LS104" s="169" t="e">
        <f t="shared" si="223"/>
        <v>#N/A</v>
      </c>
      <c r="LT104" s="169" t="e">
        <f t="shared" si="223"/>
        <v>#N/A</v>
      </c>
      <c r="LU104" s="169" t="e">
        <f t="shared" si="223"/>
        <v>#N/A</v>
      </c>
      <c r="LV104" s="169" t="e">
        <f t="shared" si="223"/>
        <v>#N/A</v>
      </c>
      <c r="LW104" s="169" t="e">
        <f t="shared" si="223"/>
        <v>#N/A</v>
      </c>
      <c r="LX104" s="169" t="e">
        <f t="shared" si="223"/>
        <v>#N/A</v>
      </c>
      <c r="LY104" s="169" t="e">
        <f t="shared" si="223"/>
        <v>#N/A</v>
      </c>
      <c r="LZ104" s="169" t="e">
        <f t="shared" si="223"/>
        <v>#N/A</v>
      </c>
      <c r="MA104" s="169" t="e">
        <f t="shared" si="223"/>
        <v>#N/A</v>
      </c>
      <c r="MB104" s="169" t="e">
        <f t="shared" si="223"/>
        <v>#N/A</v>
      </c>
      <c r="MC104" s="169" t="e">
        <f t="shared" si="223"/>
        <v>#N/A</v>
      </c>
      <c r="MD104" s="169" t="e">
        <f t="shared" si="223"/>
        <v>#N/A</v>
      </c>
      <c r="ME104" s="169" t="e">
        <f t="shared" si="223"/>
        <v>#N/A</v>
      </c>
      <c r="MF104" s="169" t="e">
        <f t="shared" si="217"/>
        <v>#N/A</v>
      </c>
      <c r="MG104" s="169" t="e">
        <f t="shared" si="217"/>
        <v>#N/A</v>
      </c>
      <c r="MH104" s="169" t="e">
        <f t="shared" si="217"/>
        <v>#N/A</v>
      </c>
      <c r="MI104" s="169" t="e">
        <f t="shared" si="217"/>
        <v>#N/A</v>
      </c>
      <c r="MJ104" s="169" t="e">
        <f t="shared" si="217"/>
        <v>#N/A</v>
      </c>
      <c r="MK104" s="169" t="e">
        <f t="shared" si="217"/>
        <v>#N/A</v>
      </c>
      <c r="ML104" s="169" t="e">
        <f t="shared" si="217"/>
        <v>#N/A</v>
      </c>
      <c r="MM104" s="169" t="e">
        <f t="shared" si="217"/>
        <v>#N/A</v>
      </c>
      <c r="MN104" s="169" t="e">
        <f t="shared" si="217"/>
        <v>#N/A</v>
      </c>
      <c r="MO104" s="169" t="e">
        <f t="shared" si="217"/>
        <v>#N/A</v>
      </c>
      <c r="MP104" s="169" t="e">
        <f t="shared" si="217"/>
        <v>#N/A</v>
      </c>
      <c r="MQ104" s="169" t="e">
        <f t="shared" si="217"/>
        <v>#N/A</v>
      </c>
      <c r="MR104" s="169" t="e">
        <f t="shared" si="217"/>
        <v>#N/A</v>
      </c>
      <c r="MS104" s="169" t="e">
        <f t="shared" si="217"/>
        <v>#N/A</v>
      </c>
      <c r="MT104" s="169" t="e">
        <f t="shared" si="217"/>
        <v>#N/A</v>
      </c>
      <c r="MU104" s="169" t="e">
        <f t="shared" si="217"/>
        <v>#N/A</v>
      </c>
      <c r="MV104" s="169" t="e">
        <f t="shared" si="224"/>
        <v>#N/A</v>
      </c>
      <c r="MW104" s="169" t="e">
        <f t="shared" si="224"/>
        <v>#N/A</v>
      </c>
      <c r="MX104" s="169" t="e">
        <f t="shared" si="224"/>
        <v>#N/A</v>
      </c>
      <c r="MY104" s="169" t="e">
        <f t="shared" si="224"/>
        <v>#N/A</v>
      </c>
      <c r="MZ104" s="169" t="e">
        <f t="shared" si="224"/>
        <v>#N/A</v>
      </c>
      <c r="NA104" s="169" t="e">
        <f t="shared" si="224"/>
        <v>#N/A</v>
      </c>
      <c r="NB104" s="169" t="e">
        <f t="shared" si="224"/>
        <v>#N/A</v>
      </c>
      <c r="NC104" s="169" t="e">
        <f t="shared" si="224"/>
        <v>#N/A</v>
      </c>
      <c r="ND104" s="169" t="e">
        <f t="shared" si="224"/>
        <v>#N/A</v>
      </c>
      <c r="NE104" s="169" t="e">
        <f t="shared" si="224"/>
        <v>#N/A</v>
      </c>
      <c r="NF104" s="169" t="e">
        <f t="shared" si="224"/>
        <v>#N/A</v>
      </c>
      <c r="NG104" s="169" t="e">
        <f t="shared" si="224"/>
        <v>#N/A</v>
      </c>
      <c r="NH104" s="169" t="e">
        <f t="shared" si="224"/>
        <v>#N/A</v>
      </c>
      <c r="NI104" s="169" t="e">
        <f t="shared" si="224"/>
        <v>#N/A</v>
      </c>
      <c r="NJ104" s="169" t="e">
        <f t="shared" si="224"/>
        <v>#N/A</v>
      </c>
      <c r="NK104" s="169" t="e">
        <f t="shared" si="224"/>
        <v>#N/A</v>
      </c>
      <c r="NL104" s="169" t="e">
        <f t="shared" si="218"/>
        <v>#N/A</v>
      </c>
      <c r="NM104" s="169" t="e">
        <f t="shared" si="218"/>
        <v>#N/A</v>
      </c>
      <c r="NN104" s="169" t="e">
        <f t="shared" si="218"/>
        <v>#N/A</v>
      </c>
      <c r="NO104" s="169" t="e">
        <f t="shared" si="218"/>
        <v>#N/A</v>
      </c>
      <c r="NP104" s="169" t="e">
        <f t="shared" si="218"/>
        <v>#N/A</v>
      </c>
      <c r="NQ104" s="169" t="e">
        <f t="shared" si="218"/>
        <v>#N/A</v>
      </c>
      <c r="NR104" s="169" t="e">
        <f t="shared" si="218"/>
        <v>#N/A</v>
      </c>
      <c r="NS104" s="169" t="e">
        <f t="shared" si="218"/>
        <v>#N/A</v>
      </c>
      <c r="NT104" s="169" t="e">
        <f t="shared" si="218"/>
        <v>#N/A</v>
      </c>
      <c r="NU104" s="169" t="e">
        <f t="shared" si="218"/>
        <v>#N/A</v>
      </c>
      <c r="NV104" s="169" t="e">
        <f t="shared" si="218"/>
        <v>#N/A</v>
      </c>
      <c r="NW104" s="169" t="e">
        <f t="shared" si="218"/>
        <v>#N/A</v>
      </c>
      <c r="NX104" s="169" t="e">
        <f t="shared" si="218"/>
        <v>#N/A</v>
      </c>
      <c r="NY104" s="169" t="e">
        <f t="shared" si="218"/>
        <v>#N/A</v>
      </c>
      <c r="NZ104" s="169" t="e">
        <f t="shared" si="218"/>
        <v>#N/A</v>
      </c>
      <c r="OA104" s="169" t="e">
        <f t="shared" si="225"/>
        <v>#N/A</v>
      </c>
      <c r="OB104" s="169" t="e">
        <f t="shared" si="225"/>
        <v>#N/A</v>
      </c>
      <c r="OC104" s="169" t="e">
        <f t="shared" si="226"/>
        <v>#N/A</v>
      </c>
      <c r="OD104" s="169" t="e">
        <f t="shared" si="226"/>
        <v>#N/A</v>
      </c>
      <c r="OE104" s="169" t="e">
        <f t="shared" si="226"/>
        <v>#N/A</v>
      </c>
      <c r="OF104" s="169" t="e">
        <f t="shared" si="226"/>
        <v>#N/A</v>
      </c>
      <c r="OG104" s="169" t="e">
        <f t="shared" si="226"/>
        <v>#N/A</v>
      </c>
      <c r="OH104" s="169" t="e">
        <f t="shared" si="226"/>
        <v>#N/A</v>
      </c>
      <c r="OI104" s="169" t="e">
        <f t="shared" si="226"/>
        <v>#N/A</v>
      </c>
      <c r="OJ104" s="169" t="e">
        <f t="shared" si="226"/>
        <v>#N/A</v>
      </c>
      <c r="OK104" s="169" t="e">
        <f t="shared" si="226"/>
        <v>#N/A</v>
      </c>
      <c r="OL104" s="169" t="e">
        <f t="shared" si="226"/>
        <v>#N/A</v>
      </c>
      <c r="OM104" s="169" t="e">
        <f t="shared" si="226"/>
        <v>#N/A</v>
      </c>
      <c r="ON104" s="169" t="e">
        <f t="shared" si="226"/>
        <v>#N/A</v>
      </c>
      <c r="OO104" s="169" t="e">
        <f t="shared" si="226"/>
        <v>#N/A</v>
      </c>
      <c r="OP104" s="169" t="e">
        <f t="shared" si="226"/>
        <v>#N/A</v>
      </c>
      <c r="OQ104" s="169" t="e">
        <f t="shared" si="226"/>
        <v>#N/A</v>
      </c>
      <c r="OR104" s="169" t="e">
        <f t="shared" si="219"/>
        <v>#N/A</v>
      </c>
      <c r="OS104" s="169" t="e">
        <f t="shared" si="219"/>
        <v>#N/A</v>
      </c>
      <c r="OT104" s="169" t="e">
        <f t="shared" si="219"/>
        <v>#N/A</v>
      </c>
      <c r="OU104" s="169" t="e">
        <f t="shared" si="219"/>
        <v>#N/A</v>
      </c>
      <c r="OV104" s="169" t="e">
        <f t="shared" si="219"/>
        <v>#N/A</v>
      </c>
      <c r="OW104" s="169" t="e">
        <f t="shared" si="219"/>
        <v>#N/A</v>
      </c>
      <c r="OX104" s="169" t="e">
        <f t="shared" si="219"/>
        <v>#N/A</v>
      </c>
      <c r="OY104" s="169" t="e">
        <f t="shared" si="219"/>
        <v>#N/A</v>
      </c>
      <c r="OZ104" s="169" t="e">
        <f t="shared" si="219"/>
        <v>#N/A</v>
      </c>
      <c r="PA104" s="169" t="e">
        <f t="shared" si="219"/>
        <v>#N/A</v>
      </c>
      <c r="PB104" s="169" t="e">
        <f t="shared" si="219"/>
        <v>#N/A</v>
      </c>
      <c r="PC104" s="169" t="e">
        <f t="shared" si="219"/>
        <v>#N/A</v>
      </c>
      <c r="PD104" s="169" t="e">
        <f t="shared" si="219"/>
        <v>#N/A</v>
      </c>
      <c r="PE104" s="169" t="e">
        <f t="shared" si="219"/>
        <v>#N/A</v>
      </c>
      <c r="PF104" s="169" t="e">
        <f t="shared" si="219"/>
        <v>#N/A</v>
      </c>
      <c r="PG104" s="169" t="e">
        <f t="shared" si="219"/>
        <v>#N/A</v>
      </c>
      <c r="PH104" s="169" t="e">
        <f t="shared" si="227"/>
        <v>#N/A</v>
      </c>
      <c r="PI104" s="169" t="e">
        <f t="shared" si="227"/>
        <v>#N/A</v>
      </c>
      <c r="PJ104" s="169" t="e">
        <f t="shared" si="227"/>
        <v>#N/A</v>
      </c>
      <c r="PK104" s="169" t="e">
        <f t="shared" si="227"/>
        <v>#N/A</v>
      </c>
      <c r="PL104" s="169" t="e">
        <f t="shared" si="227"/>
        <v>#N/A</v>
      </c>
      <c r="PM104" s="169" t="e">
        <f t="shared" si="227"/>
        <v>#N/A</v>
      </c>
      <c r="PN104" s="169" t="e">
        <f t="shared" si="227"/>
        <v>#N/A</v>
      </c>
      <c r="PO104" s="169" t="e">
        <f t="shared" si="227"/>
        <v>#N/A</v>
      </c>
    </row>
    <row r="105" spans="1:431" x14ac:dyDescent="0.75">
      <c r="A105" s="2"/>
      <c r="B105" s="398"/>
      <c r="C105" s="399" t="s">
        <v>864</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413">
        <f>SUM(B104:B105)</f>
        <v>0</v>
      </c>
      <c r="C106" s="414" t="s">
        <v>949</v>
      </c>
      <c r="D106" s="2"/>
      <c r="E106" s="2"/>
      <c r="F106" s="2"/>
      <c r="G106" s="423" t="s">
        <v>75</v>
      </c>
      <c r="H106" s="424"/>
      <c r="I106" s="425"/>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8">IF(AND($I$113&gt;0,$I$114&gt;0),IF(OR(AE104&lt;$I$113,AE104=$I$113),HX104,0),"")</f>
        <v/>
      </c>
      <c r="HY107" s="208" t="str">
        <f t="shared" si="238"/>
        <v/>
      </c>
      <c r="HZ107" s="208" t="str">
        <f t="shared" si="238"/>
        <v/>
      </c>
      <c r="IA107" s="208" t="str">
        <f t="shared" si="238"/>
        <v/>
      </c>
      <c r="IB107" s="208" t="str">
        <f t="shared" si="238"/>
        <v/>
      </c>
      <c r="IC107" s="208" t="str">
        <f t="shared" si="238"/>
        <v/>
      </c>
      <c r="ID107" s="208" t="str">
        <f t="shared" si="238"/>
        <v/>
      </c>
      <c r="IE107" s="208" t="str">
        <f t="shared" si="238"/>
        <v/>
      </c>
      <c r="IF107" s="208" t="str">
        <f t="shared" si="238"/>
        <v/>
      </c>
      <c r="IG107" s="208" t="str">
        <f t="shared" si="238"/>
        <v/>
      </c>
      <c r="IH107" s="208" t="str">
        <f t="shared" si="238"/>
        <v/>
      </c>
      <c r="II107" s="208" t="str">
        <f t="shared" si="238"/>
        <v/>
      </c>
      <c r="IJ107" s="208" t="str">
        <f t="shared" si="238"/>
        <v/>
      </c>
      <c r="IK107" s="208" t="str">
        <f t="shared" si="238"/>
        <v/>
      </c>
      <c r="IL107" s="208" t="str">
        <f t="shared" si="238"/>
        <v/>
      </c>
      <c r="IM107" s="208" t="str">
        <f t="shared" si="238"/>
        <v/>
      </c>
      <c r="IN107" s="208" t="str">
        <f t="shared" si="238"/>
        <v/>
      </c>
      <c r="IO107" s="208" t="str">
        <f t="shared" si="238"/>
        <v/>
      </c>
      <c r="IP107" s="208" t="str">
        <f t="shared" si="238"/>
        <v/>
      </c>
      <c r="IQ107" s="208" t="str">
        <f t="shared" si="238"/>
        <v/>
      </c>
      <c r="IR107" s="208" t="str">
        <f t="shared" si="238"/>
        <v/>
      </c>
      <c r="IS107" s="208" t="str">
        <f t="shared" si="238"/>
        <v/>
      </c>
      <c r="IT107" s="208" t="str">
        <f t="shared" si="238"/>
        <v/>
      </c>
      <c r="IU107" s="208" t="str">
        <f t="shared" si="238"/>
        <v/>
      </c>
      <c r="IV107" s="208" t="str">
        <f t="shared" si="238"/>
        <v/>
      </c>
      <c r="IW107" s="208" t="str">
        <f t="shared" si="238"/>
        <v/>
      </c>
      <c r="IX107" s="208" t="str">
        <f t="shared" si="238"/>
        <v/>
      </c>
      <c r="IY107" s="208" t="str">
        <f t="shared" si="238"/>
        <v/>
      </c>
      <c r="IZ107" s="208" t="str">
        <f t="shared" si="238"/>
        <v/>
      </c>
      <c r="JA107" s="208" t="str">
        <f t="shared" si="238"/>
        <v/>
      </c>
      <c r="JB107" s="208" t="str">
        <f t="shared" si="238"/>
        <v/>
      </c>
      <c r="JC107" s="208" t="str">
        <f t="shared" si="238"/>
        <v/>
      </c>
      <c r="JD107" s="208" t="str">
        <f t="shared" si="238"/>
        <v/>
      </c>
      <c r="JE107" s="208" t="str">
        <f t="shared" si="238"/>
        <v/>
      </c>
      <c r="JF107" s="208" t="str">
        <f t="shared" si="238"/>
        <v/>
      </c>
      <c r="JG107" s="208" t="str">
        <f t="shared" si="238"/>
        <v/>
      </c>
      <c r="JH107" s="208" t="str">
        <f t="shared" si="238"/>
        <v/>
      </c>
      <c r="JI107" s="208" t="str">
        <f t="shared" si="238"/>
        <v/>
      </c>
      <c r="JJ107" s="208" t="str">
        <f t="shared" si="238"/>
        <v/>
      </c>
      <c r="JK107" s="208" t="str">
        <f t="shared" si="238"/>
        <v/>
      </c>
      <c r="JL107" s="208" t="str">
        <f t="shared" si="238"/>
        <v/>
      </c>
      <c r="JM107" s="208" t="str">
        <f t="shared" si="238"/>
        <v/>
      </c>
      <c r="JN107" s="208" t="str">
        <f t="shared" si="238"/>
        <v/>
      </c>
      <c r="JO107" s="208" t="str">
        <f t="shared" si="238"/>
        <v/>
      </c>
      <c r="JP107" s="208" t="str">
        <f t="shared" si="238"/>
        <v/>
      </c>
      <c r="JQ107" s="208" t="str">
        <f t="shared" si="238"/>
        <v/>
      </c>
      <c r="JR107" s="208" t="str">
        <f t="shared" si="238"/>
        <v/>
      </c>
      <c r="JS107" s="208" t="str">
        <f t="shared" si="238"/>
        <v/>
      </c>
      <c r="JT107" s="208" t="str">
        <f t="shared" si="238"/>
        <v/>
      </c>
      <c r="JU107" s="208" t="str">
        <f t="shared" si="238"/>
        <v/>
      </c>
      <c r="JV107" s="208" t="str">
        <f t="shared" si="238"/>
        <v/>
      </c>
      <c r="JW107" s="208" t="str">
        <f t="shared" si="238"/>
        <v/>
      </c>
      <c r="JX107" s="208" t="str">
        <f t="shared" si="238"/>
        <v/>
      </c>
      <c r="JY107" s="208" t="str">
        <f t="shared" si="238"/>
        <v/>
      </c>
      <c r="JZ107" s="208" t="str">
        <f t="shared" si="238"/>
        <v/>
      </c>
      <c r="KA107" s="208" t="str">
        <f t="shared" si="238"/>
        <v/>
      </c>
      <c r="KB107" s="208" t="str">
        <f t="shared" si="238"/>
        <v/>
      </c>
      <c r="KC107" s="208" t="str">
        <f t="shared" si="238"/>
        <v/>
      </c>
      <c r="KD107" s="208" t="str">
        <f t="shared" si="238"/>
        <v/>
      </c>
      <c r="KE107" s="208" t="str">
        <f t="shared" si="238"/>
        <v/>
      </c>
      <c r="KF107" s="208" t="str">
        <f t="shared" si="238"/>
        <v/>
      </c>
      <c r="KG107" s="208" t="str">
        <f t="shared" si="238"/>
        <v/>
      </c>
      <c r="KH107" s="208" t="str">
        <f t="shared" si="238"/>
        <v/>
      </c>
      <c r="KI107" s="208" t="str">
        <f t="shared" si="238"/>
        <v/>
      </c>
      <c r="KJ107" s="208" t="str">
        <f t="shared" ref="KJ107:MU107" si="239">IF(AND($I$113&gt;0,$I$114&gt;0),IF(OR(CQ104&lt;$I$113,CQ104=$I$113),KJ104,0),"")</f>
        <v/>
      </c>
      <c r="KK107" s="208" t="str">
        <f t="shared" si="239"/>
        <v/>
      </c>
      <c r="KL107" s="208" t="str">
        <f t="shared" si="239"/>
        <v/>
      </c>
      <c r="KM107" s="208" t="str">
        <f t="shared" si="239"/>
        <v/>
      </c>
      <c r="KN107" s="208" t="str">
        <f t="shared" si="239"/>
        <v/>
      </c>
      <c r="KO107" s="208" t="str">
        <f t="shared" si="239"/>
        <v/>
      </c>
      <c r="KP107" s="208" t="str">
        <f t="shared" si="239"/>
        <v/>
      </c>
      <c r="KQ107" s="208" t="str">
        <f t="shared" si="239"/>
        <v/>
      </c>
      <c r="KR107" s="208" t="str">
        <f t="shared" si="239"/>
        <v/>
      </c>
      <c r="KS107" s="208" t="str">
        <f t="shared" si="239"/>
        <v/>
      </c>
      <c r="KT107" s="208" t="str">
        <f t="shared" si="239"/>
        <v/>
      </c>
      <c r="KU107" s="208" t="str">
        <f t="shared" si="239"/>
        <v/>
      </c>
      <c r="KV107" s="208" t="str">
        <f t="shared" si="239"/>
        <v/>
      </c>
      <c r="KW107" s="208" t="str">
        <f t="shared" si="239"/>
        <v/>
      </c>
      <c r="KX107" s="208" t="str">
        <f t="shared" si="239"/>
        <v/>
      </c>
      <c r="KY107" s="208" t="str">
        <f t="shared" si="239"/>
        <v/>
      </c>
      <c r="KZ107" s="208" t="str">
        <f t="shared" si="239"/>
        <v/>
      </c>
      <c r="LA107" s="208" t="str">
        <f t="shared" si="239"/>
        <v/>
      </c>
      <c r="LB107" s="208" t="str">
        <f t="shared" si="239"/>
        <v/>
      </c>
      <c r="LC107" s="208" t="str">
        <f t="shared" si="239"/>
        <v/>
      </c>
      <c r="LD107" s="208" t="str">
        <f t="shared" si="239"/>
        <v/>
      </c>
      <c r="LE107" s="208" t="str">
        <f t="shared" si="239"/>
        <v/>
      </c>
      <c r="LF107" s="208" t="str">
        <f t="shared" si="239"/>
        <v/>
      </c>
      <c r="LG107" s="208" t="str">
        <f t="shared" si="239"/>
        <v/>
      </c>
      <c r="LH107" s="208" t="str">
        <f t="shared" si="239"/>
        <v/>
      </c>
      <c r="LI107" s="208" t="str">
        <f t="shared" si="239"/>
        <v/>
      </c>
      <c r="LJ107" s="208" t="str">
        <f t="shared" si="239"/>
        <v/>
      </c>
      <c r="LK107" s="208" t="str">
        <f t="shared" si="239"/>
        <v/>
      </c>
      <c r="LL107" s="208" t="str">
        <f t="shared" si="239"/>
        <v/>
      </c>
      <c r="LM107" s="208" t="str">
        <f t="shared" si="239"/>
        <v/>
      </c>
      <c r="LN107" s="208" t="str">
        <f t="shared" si="239"/>
        <v/>
      </c>
      <c r="LO107" s="208" t="str">
        <f t="shared" si="239"/>
        <v/>
      </c>
      <c r="LP107" s="208" t="str">
        <f t="shared" si="239"/>
        <v/>
      </c>
      <c r="LQ107" s="208" t="str">
        <f t="shared" si="239"/>
        <v/>
      </c>
      <c r="LR107" s="208" t="str">
        <f t="shared" si="239"/>
        <v/>
      </c>
      <c r="LS107" s="208" t="str">
        <f t="shared" si="239"/>
        <v/>
      </c>
      <c r="LT107" s="208" t="str">
        <f t="shared" si="239"/>
        <v/>
      </c>
      <c r="LU107" s="208" t="str">
        <f t="shared" si="239"/>
        <v/>
      </c>
      <c r="LV107" s="208" t="str">
        <f t="shared" si="239"/>
        <v/>
      </c>
      <c r="LW107" s="208" t="str">
        <f t="shared" si="239"/>
        <v/>
      </c>
      <c r="LX107" s="208" t="str">
        <f t="shared" si="239"/>
        <v/>
      </c>
      <c r="LY107" s="208" t="str">
        <f t="shared" si="239"/>
        <v/>
      </c>
      <c r="LZ107" s="208" t="str">
        <f t="shared" si="239"/>
        <v/>
      </c>
      <c r="MA107" s="208" t="str">
        <f t="shared" si="239"/>
        <v/>
      </c>
      <c r="MB107" s="208" t="str">
        <f t="shared" si="239"/>
        <v/>
      </c>
      <c r="MC107" s="208" t="str">
        <f t="shared" si="239"/>
        <v/>
      </c>
      <c r="MD107" s="208" t="str">
        <f t="shared" si="239"/>
        <v/>
      </c>
      <c r="ME107" s="208" t="str">
        <f t="shared" si="239"/>
        <v/>
      </c>
      <c r="MF107" s="208" t="str">
        <f t="shared" si="239"/>
        <v/>
      </c>
      <c r="MG107" s="208" t="str">
        <f t="shared" si="239"/>
        <v/>
      </c>
      <c r="MH107" s="208" t="str">
        <f t="shared" si="239"/>
        <v/>
      </c>
      <c r="MI107" s="208" t="str">
        <f t="shared" si="239"/>
        <v/>
      </c>
      <c r="MJ107" s="208" t="str">
        <f t="shared" si="239"/>
        <v/>
      </c>
      <c r="MK107" s="208" t="str">
        <f t="shared" si="239"/>
        <v/>
      </c>
      <c r="ML107" s="208" t="str">
        <f t="shared" si="239"/>
        <v/>
      </c>
      <c r="MM107" s="208" t="str">
        <f t="shared" si="239"/>
        <v/>
      </c>
      <c r="MN107" s="208" t="str">
        <f t="shared" si="239"/>
        <v/>
      </c>
      <c r="MO107" s="208" t="str">
        <f t="shared" si="239"/>
        <v/>
      </c>
      <c r="MP107" s="208" t="str">
        <f t="shared" si="239"/>
        <v/>
      </c>
      <c r="MQ107" s="208" t="str">
        <f t="shared" si="239"/>
        <v/>
      </c>
      <c r="MR107" s="208" t="str">
        <f t="shared" si="239"/>
        <v/>
      </c>
      <c r="MS107" s="208" t="str">
        <f t="shared" si="239"/>
        <v/>
      </c>
      <c r="MT107" s="208" t="str">
        <f t="shared" si="239"/>
        <v/>
      </c>
      <c r="MU107" s="208" t="str">
        <f t="shared" si="239"/>
        <v/>
      </c>
      <c r="MV107" s="208" t="str">
        <f t="shared" ref="MV107:PG107" si="240">IF(AND($I$113&gt;0,$I$114&gt;0),IF(OR(FC104&lt;$I$113,FC104=$I$113),MV104,0),"")</f>
        <v/>
      </c>
      <c r="MW107" s="208" t="str">
        <f t="shared" si="240"/>
        <v/>
      </c>
      <c r="MX107" s="208" t="str">
        <f t="shared" si="240"/>
        <v/>
      </c>
      <c r="MY107" s="208" t="str">
        <f t="shared" si="240"/>
        <v/>
      </c>
      <c r="MZ107" s="208" t="str">
        <f t="shared" si="240"/>
        <v/>
      </c>
      <c r="NA107" s="208" t="str">
        <f t="shared" si="240"/>
        <v/>
      </c>
      <c r="NB107" s="208" t="str">
        <f t="shared" si="240"/>
        <v/>
      </c>
      <c r="NC107" s="208" t="str">
        <f t="shared" si="240"/>
        <v/>
      </c>
      <c r="ND107" s="208" t="str">
        <f t="shared" si="240"/>
        <v/>
      </c>
      <c r="NE107" s="208" t="str">
        <f t="shared" si="240"/>
        <v/>
      </c>
      <c r="NF107" s="208" t="str">
        <f t="shared" si="240"/>
        <v/>
      </c>
      <c r="NG107" s="208" t="str">
        <f t="shared" si="240"/>
        <v/>
      </c>
      <c r="NH107" s="208" t="str">
        <f t="shared" si="240"/>
        <v/>
      </c>
      <c r="NI107" s="208" t="str">
        <f t="shared" si="240"/>
        <v/>
      </c>
      <c r="NJ107" s="208" t="str">
        <f t="shared" si="240"/>
        <v/>
      </c>
      <c r="NK107" s="208" t="str">
        <f t="shared" si="240"/>
        <v/>
      </c>
      <c r="NL107" s="208" t="str">
        <f t="shared" si="240"/>
        <v/>
      </c>
      <c r="NM107" s="208" t="str">
        <f t="shared" si="240"/>
        <v/>
      </c>
      <c r="NN107" s="208" t="str">
        <f t="shared" si="240"/>
        <v/>
      </c>
      <c r="NO107" s="208" t="str">
        <f t="shared" si="240"/>
        <v/>
      </c>
      <c r="NP107" s="208" t="str">
        <f t="shared" si="240"/>
        <v/>
      </c>
      <c r="NQ107" s="208" t="str">
        <f t="shared" si="240"/>
        <v/>
      </c>
      <c r="NR107" s="208" t="str">
        <f t="shared" si="240"/>
        <v/>
      </c>
      <c r="NS107" s="208" t="str">
        <f t="shared" si="240"/>
        <v/>
      </c>
      <c r="NT107" s="208" t="str">
        <f t="shared" si="240"/>
        <v/>
      </c>
      <c r="NU107" s="208" t="str">
        <f t="shared" si="240"/>
        <v/>
      </c>
      <c r="NV107" s="208" t="str">
        <f t="shared" si="240"/>
        <v/>
      </c>
      <c r="NW107" s="208" t="str">
        <f t="shared" si="240"/>
        <v/>
      </c>
      <c r="NX107" s="208" t="str">
        <f t="shared" si="240"/>
        <v/>
      </c>
      <c r="NY107" s="208" t="str">
        <f t="shared" si="240"/>
        <v/>
      </c>
      <c r="NZ107" s="208" t="str">
        <f t="shared" si="240"/>
        <v/>
      </c>
      <c r="OA107" s="208" t="str">
        <f t="shared" si="240"/>
        <v/>
      </c>
      <c r="OB107" s="208" t="str">
        <f t="shared" si="240"/>
        <v/>
      </c>
      <c r="OC107" s="208" t="str">
        <f t="shared" si="240"/>
        <v/>
      </c>
      <c r="OD107" s="208" t="str">
        <f t="shared" si="240"/>
        <v/>
      </c>
      <c r="OE107" s="208" t="str">
        <f t="shared" si="240"/>
        <v/>
      </c>
      <c r="OF107" s="208" t="str">
        <f t="shared" si="240"/>
        <v/>
      </c>
      <c r="OG107" s="208" t="str">
        <f t="shared" si="240"/>
        <v/>
      </c>
      <c r="OH107" s="208" t="str">
        <f t="shared" si="240"/>
        <v/>
      </c>
      <c r="OI107" s="208" t="str">
        <f t="shared" si="240"/>
        <v/>
      </c>
      <c r="OJ107" s="208" t="str">
        <f t="shared" si="240"/>
        <v/>
      </c>
      <c r="OK107" s="208" t="str">
        <f t="shared" si="240"/>
        <v/>
      </c>
      <c r="OL107" s="208" t="str">
        <f t="shared" si="240"/>
        <v/>
      </c>
      <c r="OM107" s="208" t="str">
        <f t="shared" si="240"/>
        <v/>
      </c>
      <c r="ON107" s="208" t="str">
        <f t="shared" si="240"/>
        <v/>
      </c>
      <c r="OO107" s="208" t="str">
        <f t="shared" si="240"/>
        <v/>
      </c>
      <c r="OP107" s="208" t="str">
        <f t="shared" si="240"/>
        <v/>
      </c>
      <c r="OQ107" s="208" t="str">
        <f t="shared" si="240"/>
        <v/>
      </c>
      <c r="OR107" s="208" t="str">
        <f t="shared" si="240"/>
        <v/>
      </c>
      <c r="OS107" s="208" t="str">
        <f t="shared" si="240"/>
        <v/>
      </c>
      <c r="OT107" s="208" t="str">
        <f t="shared" si="240"/>
        <v/>
      </c>
      <c r="OU107" s="208" t="str">
        <f t="shared" si="240"/>
        <v/>
      </c>
      <c r="OV107" s="208" t="str">
        <f t="shared" si="240"/>
        <v/>
      </c>
      <c r="OW107" s="208" t="str">
        <f t="shared" si="240"/>
        <v/>
      </c>
      <c r="OX107" s="208" t="str">
        <f t="shared" si="240"/>
        <v/>
      </c>
      <c r="OY107" s="208" t="str">
        <f t="shared" si="240"/>
        <v/>
      </c>
      <c r="OZ107" s="208" t="str">
        <f t="shared" si="240"/>
        <v/>
      </c>
      <c r="PA107" s="208" t="str">
        <f t="shared" si="240"/>
        <v/>
      </c>
      <c r="PB107" s="208" t="str">
        <f t="shared" si="240"/>
        <v/>
      </c>
      <c r="PC107" s="208" t="str">
        <f t="shared" si="240"/>
        <v/>
      </c>
      <c r="PD107" s="208" t="str">
        <f t="shared" si="240"/>
        <v/>
      </c>
      <c r="PE107" s="208" t="str">
        <f t="shared" si="240"/>
        <v/>
      </c>
      <c r="PF107" s="208" t="str">
        <f t="shared" si="240"/>
        <v/>
      </c>
      <c r="PG107" s="208" t="str">
        <f t="shared" si="240"/>
        <v/>
      </c>
      <c r="PH107" s="208" t="str">
        <f t="shared" ref="PH107:PO107" si="241">IF(AND($I$113&gt;0,$I$114&gt;0),IF(OR(HO104&lt;$I$113,HO104=$I$113),PH104,0),"")</f>
        <v/>
      </c>
      <c r="PI107" s="208" t="str">
        <f t="shared" si="241"/>
        <v/>
      </c>
      <c r="PJ107" s="208" t="str">
        <f t="shared" si="241"/>
        <v/>
      </c>
      <c r="PK107" s="208" t="str">
        <f t="shared" si="241"/>
        <v/>
      </c>
      <c r="PL107" s="208" t="str">
        <f t="shared" si="241"/>
        <v/>
      </c>
      <c r="PM107" s="208" t="str">
        <f t="shared" si="241"/>
        <v/>
      </c>
      <c r="PN107" s="208" t="str">
        <f t="shared" si="241"/>
        <v/>
      </c>
      <c r="PO107" s="208" t="str">
        <f t="shared" si="241"/>
        <v/>
      </c>
    </row>
    <row r="108" spans="1:431" x14ac:dyDescent="0.75">
      <c r="A108" s="56" t="s">
        <v>865</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42">IF(AND($I$113&gt;0,$I$114&gt;0),IF(AND(AE104&gt;$I$113,OR(AE104&lt;$I$114,AE104=$I$114)),HX104,0),"")</f>
        <v/>
      </c>
      <c r="HY108" s="208" t="str">
        <f t="shared" si="242"/>
        <v/>
      </c>
      <c r="HZ108" s="208" t="str">
        <f t="shared" si="242"/>
        <v/>
      </c>
      <c r="IA108" s="208" t="str">
        <f t="shared" si="242"/>
        <v/>
      </c>
      <c r="IB108" s="208" t="str">
        <f t="shared" si="242"/>
        <v/>
      </c>
      <c r="IC108" s="208" t="str">
        <f t="shared" si="242"/>
        <v/>
      </c>
      <c r="ID108" s="208" t="str">
        <f t="shared" si="242"/>
        <v/>
      </c>
      <c r="IE108" s="208" t="str">
        <f t="shared" si="242"/>
        <v/>
      </c>
      <c r="IF108" s="208" t="str">
        <f t="shared" si="242"/>
        <v/>
      </c>
      <c r="IG108" s="208" t="str">
        <f t="shared" si="242"/>
        <v/>
      </c>
      <c r="IH108" s="208" t="str">
        <f t="shared" si="242"/>
        <v/>
      </c>
      <c r="II108" s="208" t="str">
        <f t="shared" si="242"/>
        <v/>
      </c>
      <c r="IJ108" s="208" t="str">
        <f t="shared" si="242"/>
        <v/>
      </c>
      <c r="IK108" s="208" t="str">
        <f t="shared" si="242"/>
        <v/>
      </c>
      <c r="IL108" s="208" t="str">
        <f t="shared" si="242"/>
        <v/>
      </c>
      <c r="IM108" s="208" t="str">
        <f t="shared" si="242"/>
        <v/>
      </c>
      <c r="IN108" s="208" t="str">
        <f t="shared" si="242"/>
        <v/>
      </c>
      <c r="IO108" s="208" t="str">
        <f t="shared" si="242"/>
        <v/>
      </c>
      <c r="IP108" s="208" t="str">
        <f t="shared" si="242"/>
        <v/>
      </c>
      <c r="IQ108" s="208" t="str">
        <f t="shared" si="242"/>
        <v/>
      </c>
      <c r="IR108" s="208" t="str">
        <f t="shared" si="242"/>
        <v/>
      </c>
      <c r="IS108" s="208" t="str">
        <f t="shared" si="242"/>
        <v/>
      </c>
      <c r="IT108" s="208" t="str">
        <f t="shared" si="242"/>
        <v/>
      </c>
      <c r="IU108" s="208" t="str">
        <f t="shared" si="242"/>
        <v/>
      </c>
      <c r="IV108" s="208" t="str">
        <f t="shared" si="242"/>
        <v/>
      </c>
      <c r="IW108" s="208" t="str">
        <f t="shared" si="242"/>
        <v/>
      </c>
      <c r="IX108" s="208" t="str">
        <f t="shared" si="242"/>
        <v/>
      </c>
      <c r="IY108" s="208" t="str">
        <f t="shared" si="242"/>
        <v/>
      </c>
      <c r="IZ108" s="208" t="str">
        <f t="shared" si="242"/>
        <v/>
      </c>
      <c r="JA108" s="208" t="str">
        <f t="shared" si="242"/>
        <v/>
      </c>
      <c r="JB108" s="208" t="str">
        <f t="shared" si="242"/>
        <v/>
      </c>
      <c r="JC108" s="208" t="str">
        <f t="shared" si="242"/>
        <v/>
      </c>
      <c r="JD108" s="208" t="str">
        <f t="shared" si="242"/>
        <v/>
      </c>
      <c r="JE108" s="208" t="str">
        <f t="shared" si="242"/>
        <v/>
      </c>
      <c r="JF108" s="208" t="str">
        <f t="shared" si="242"/>
        <v/>
      </c>
      <c r="JG108" s="208" t="str">
        <f t="shared" si="242"/>
        <v/>
      </c>
      <c r="JH108" s="208" t="str">
        <f t="shared" si="242"/>
        <v/>
      </c>
      <c r="JI108" s="208" t="str">
        <f t="shared" si="242"/>
        <v/>
      </c>
      <c r="JJ108" s="208" t="str">
        <f t="shared" si="242"/>
        <v/>
      </c>
      <c r="JK108" s="208" t="str">
        <f t="shared" si="242"/>
        <v/>
      </c>
      <c r="JL108" s="208" t="str">
        <f t="shared" si="242"/>
        <v/>
      </c>
      <c r="JM108" s="208" t="str">
        <f t="shared" si="242"/>
        <v/>
      </c>
      <c r="JN108" s="208" t="str">
        <f t="shared" si="242"/>
        <v/>
      </c>
      <c r="JO108" s="208" t="str">
        <f t="shared" si="242"/>
        <v/>
      </c>
      <c r="JP108" s="208" t="str">
        <f t="shared" si="242"/>
        <v/>
      </c>
      <c r="JQ108" s="208" t="str">
        <f t="shared" si="242"/>
        <v/>
      </c>
      <c r="JR108" s="208" t="str">
        <f t="shared" si="242"/>
        <v/>
      </c>
      <c r="JS108" s="208" t="str">
        <f t="shared" si="242"/>
        <v/>
      </c>
      <c r="JT108" s="208" t="str">
        <f t="shared" si="242"/>
        <v/>
      </c>
      <c r="JU108" s="208" t="str">
        <f t="shared" si="242"/>
        <v/>
      </c>
      <c r="JV108" s="208" t="str">
        <f t="shared" si="242"/>
        <v/>
      </c>
      <c r="JW108" s="208" t="str">
        <f t="shared" si="242"/>
        <v/>
      </c>
      <c r="JX108" s="208" t="str">
        <f t="shared" si="242"/>
        <v/>
      </c>
      <c r="JY108" s="208" t="str">
        <f t="shared" si="242"/>
        <v/>
      </c>
      <c r="JZ108" s="208" t="str">
        <f t="shared" si="242"/>
        <v/>
      </c>
      <c r="KA108" s="208" t="str">
        <f t="shared" si="242"/>
        <v/>
      </c>
      <c r="KB108" s="208" t="str">
        <f t="shared" si="242"/>
        <v/>
      </c>
      <c r="KC108" s="208" t="str">
        <f t="shared" si="242"/>
        <v/>
      </c>
      <c r="KD108" s="208" t="str">
        <f t="shared" si="242"/>
        <v/>
      </c>
      <c r="KE108" s="208" t="str">
        <f t="shared" si="242"/>
        <v/>
      </c>
      <c r="KF108" s="208" t="str">
        <f t="shared" si="242"/>
        <v/>
      </c>
      <c r="KG108" s="208" t="str">
        <f t="shared" si="242"/>
        <v/>
      </c>
      <c r="KH108" s="208" t="str">
        <f t="shared" si="242"/>
        <v/>
      </c>
      <c r="KI108" s="208" t="str">
        <f t="shared" si="242"/>
        <v/>
      </c>
      <c r="KJ108" s="208" t="str">
        <f t="shared" ref="KJ108:MU108" si="243">IF(AND($I$113&gt;0,$I$114&gt;0),IF(AND(CQ104&gt;$I$113,OR(CQ104&lt;$I$114,CQ104=$I$114)),KJ104,0),"")</f>
        <v/>
      </c>
      <c r="KK108" s="208" t="str">
        <f t="shared" si="243"/>
        <v/>
      </c>
      <c r="KL108" s="208" t="str">
        <f t="shared" si="243"/>
        <v/>
      </c>
      <c r="KM108" s="208" t="str">
        <f t="shared" si="243"/>
        <v/>
      </c>
      <c r="KN108" s="208" t="str">
        <f t="shared" si="243"/>
        <v/>
      </c>
      <c r="KO108" s="208" t="str">
        <f t="shared" si="243"/>
        <v/>
      </c>
      <c r="KP108" s="208" t="str">
        <f t="shared" si="243"/>
        <v/>
      </c>
      <c r="KQ108" s="208" t="str">
        <f t="shared" si="243"/>
        <v/>
      </c>
      <c r="KR108" s="208" t="str">
        <f t="shared" si="243"/>
        <v/>
      </c>
      <c r="KS108" s="208" t="str">
        <f t="shared" si="243"/>
        <v/>
      </c>
      <c r="KT108" s="208" t="str">
        <f t="shared" si="243"/>
        <v/>
      </c>
      <c r="KU108" s="208" t="str">
        <f t="shared" si="243"/>
        <v/>
      </c>
      <c r="KV108" s="208" t="str">
        <f t="shared" si="243"/>
        <v/>
      </c>
      <c r="KW108" s="208" t="str">
        <f t="shared" si="243"/>
        <v/>
      </c>
      <c r="KX108" s="208" t="str">
        <f t="shared" si="243"/>
        <v/>
      </c>
      <c r="KY108" s="208" t="str">
        <f t="shared" si="243"/>
        <v/>
      </c>
      <c r="KZ108" s="208" t="str">
        <f t="shared" si="243"/>
        <v/>
      </c>
      <c r="LA108" s="208" t="str">
        <f t="shared" si="243"/>
        <v/>
      </c>
      <c r="LB108" s="208" t="str">
        <f t="shared" si="243"/>
        <v/>
      </c>
      <c r="LC108" s="208" t="str">
        <f t="shared" si="243"/>
        <v/>
      </c>
      <c r="LD108" s="208" t="str">
        <f t="shared" si="243"/>
        <v/>
      </c>
      <c r="LE108" s="208" t="str">
        <f t="shared" si="243"/>
        <v/>
      </c>
      <c r="LF108" s="208" t="str">
        <f t="shared" si="243"/>
        <v/>
      </c>
      <c r="LG108" s="208" t="str">
        <f t="shared" si="243"/>
        <v/>
      </c>
      <c r="LH108" s="208" t="str">
        <f t="shared" si="243"/>
        <v/>
      </c>
      <c r="LI108" s="208" t="str">
        <f t="shared" si="243"/>
        <v/>
      </c>
      <c r="LJ108" s="208" t="str">
        <f t="shared" si="243"/>
        <v/>
      </c>
      <c r="LK108" s="208" t="str">
        <f t="shared" si="243"/>
        <v/>
      </c>
      <c r="LL108" s="208" t="str">
        <f t="shared" si="243"/>
        <v/>
      </c>
      <c r="LM108" s="208" t="str">
        <f t="shared" si="243"/>
        <v/>
      </c>
      <c r="LN108" s="208" t="str">
        <f t="shared" si="243"/>
        <v/>
      </c>
      <c r="LO108" s="208" t="str">
        <f t="shared" si="243"/>
        <v/>
      </c>
      <c r="LP108" s="208" t="str">
        <f t="shared" si="243"/>
        <v/>
      </c>
      <c r="LQ108" s="208" t="str">
        <f t="shared" si="243"/>
        <v/>
      </c>
      <c r="LR108" s="208" t="str">
        <f t="shared" si="243"/>
        <v/>
      </c>
      <c r="LS108" s="208" t="str">
        <f t="shared" si="243"/>
        <v/>
      </c>
      <c r="LT108" s="208" t="str">
        <f t="shared" si="243"/>
        <v/>
      </c>
      <c r="LU108" s="208" t="str">
        <f t="shared" si="243"/>
        <v/>
      </c>
      <c r="LV108" s="208" t="str">
        <f t="shared" si="243"/>
        <v/>
      </c>
      <c r="LW108" s="208" t="str">
        <f t="shared" si="243"/>
        <v/>
      </c>
      <c r="LX108" s="208" t="str">
        <f t="shared" si="243"/>
        <v/>
      </c>
      <c r="LY108" s="208" t="str">
        <f t="shared" si="243"/>
        <v/>
      </c>
      <c r="LZ108" s="208" t="str">
        <f t="shared" si="243"/>
        <v/>
      </c>
      <c r="MA108" s="208" t="str">
        <f t="shared" si="243"/>
        <v/>
      </c>
      <c r="MB108" s="208" t="str">
        <f t="shared" si="243"/>
        <v/>
      </c>
      <c r="MC108" s="208" t="str">
        <f t="shared" si="243"/>
        <v/>
      </c>
      <c r="MD108" s="208" t="str">
        <f t="shared" si="243"/>
        <v/>
      </c>
      <c r="ME108" s="208" t="str">
        <f t="shared" si="243"/>
        <v/>
      </c>
      <c r="MF108" s="208" t="str">
        <f t="shared" si="243"/>
        <v/>
      </c>
      <c r="MG108" s="208" t="str">
        <f t="shared" si="243"/>
        <v/>
      </c>
      <c r="MH108" s="208" t="str">
        <f t="shared" si="243"/>
        <v/>
      </c>
      <c r="MI108" s="208" t="str">
        <f t="shared" si="243"/>
        <v/>
      </c>
      <c r="MJ108" s="208" t="str">
        <f t="shared" si="243"/>
        <v/>
      </c>
      <c r="MK108" s="208" t="str">
        <f t="shared" si="243"/>
        <v/>
      </c>
      <c r="ML108" s="208" t="str">
        <f t="shared" si="243"/>
        <v/>
      </c>
      <c r="MM108" s="208" t="str">
        <f t="shared" si="243"/>
        <v/>
      </c>
      <c r="MN108" s="208" t="str">
        <f t="shared" si="243"/>
        <v/>
      </c>
      <c r="MO108" s="208" t="str">
        <f t="shared" si="243"/>
        <v/>
      </c>
      <c r="MP108" s="208" t="str">
        <f t="shared" si="243"/>
        <v/>
      </c>
      <c r="MQ108" s="208" t="str">
        <f t="shared" si="243"/>
        <v/>
      </c>
      <c r="MR108" s="208" t="str">
        <f t="shared" si="243"/>
        <v/>
      </c>
      <c r="MS108" s="208" t="str">
        <f t="shared" si="243"/>
        <v/>
      </c>
      <c r="MT108" s="208" t="str">
        <f t="shared" si="243"/>
        <v/>
      </c>
      <c r="MU108" s="208" t="str">
        <f t="shared" si="243"/>
        <v/>
      </c>
      <c r="MV108" s="208" t="str">
        <f t="shared" ref="MV108:PG108" si="244">IF(AND($I$113&gt;0,$I$114&gt;0),IF(AND(FC104&gt;$I$113,OR(FC104&lt;$I$114,FC104=$I$114)),MV104,0),"")</f>
        <v/>
      </c>
      <c r="MW108" s="208" t="str">
        <f t="shared" si="244"/>
        <v/>
      </c>
      <c r="MX108" s="208" t="str">
        <f t="shared" si="244"/>
        <v/>
      </c>
      <c r="MY108" s="208" t="str">
        <f t="shared" si="244"/>
        <v/>
      </c>
      <c r="MZ108" s="208" t="str">
        <f t="shared" si="244"/>
        <v/>
      </c>
      <c r="NA108" s="208" t="str">
        <f t="shared" si="244"/>
        <v/>
      </c>
      <c r="NB108" s="208" t="str">
        <f t="shared" si="244"/>
        <v/>
      </c>
      <c r="NC108" s="208" t="str">
        <f t="shared" si="244"/>
        <v/>
      </c>
      <c r="ND108" s="208" t="str">
        <f t="shared" si="244"/>
        <v/>
      </c>
      <c r="NE108" s="208" t="str">
        <f t="shared" si="244"/>
        <v/>
      </c>
      <c r="NF108" s="208" t="str">
        <f t="shared" si="244"/>
        <v/>
      </c>
      <c r="NG108" s="208" t="str">
        <f t="shared" si="244"/>
        <v/>
      </c>
      <c r="NH108" s="208" t="str">
        <f t="shared" si="244"/>
        <v/>
      </c>
      <c r="NI108" s="208" t="str">
        <f t="shared" si="244"/>
        <v/>
      </c>
      <c r="NJ108" s="208" t="str">
        <f t="shared" si="244"/>
        <v/>
      </c>
      <c r="NK108" s="208" t="str">
        <f t="shared" si="244"/>
        <v/>
      </c>
      <c r="NL108" s="208" t="str">
        <f t="shared" si="244"/>
        <v/>
      </c>
      <c r="NM108" s="208" t="str">
        <f t="shared" si="244"/>
        <v/>
      </c>
      <c r="NN108" s="208" t="str">
        <f t="shared" si="244"/>
        <v/>
      </c>
      <c r="NO108" s="208" t="str">
        <f t="shared" si="244"/>
        <v/>
      </c>
      <c r="NP108" s="208" t="str">
        <f t="shared" si="244"/>
        <v/>
      </c>
      <c r="NQ108" s="208" t="str">
        <f t="shared" si="244"/>
        <v/>
      </c>
      <c r="NR108" s="208" t="str">
        <f t="shared" si="244"/>
        <v/>
      </c>
      <c r="NS108" s="208" t="str">
        <f t="shared" si="244"/>
        <v/>
      </c>
      <c r="NT108" s="208" t="str">
        <f t="shared" si="244"/>
        <v/>
      </c>
      <c r="NU108" s="208" t="str">
        <f t="shared" si="244"/>
        <v/>
      </c>
      <c r="NV108" s="208" t="str">
        <f t="shared" si="244"/>
        <v/>
      </c>
      <c r="NW108" s="208" t="str">
        <f t="shared" si="244"/>
        <v/>
      </c>
      <c r="NX108" s="208" t="str">
        <f t="shared" si="244"/>
        <v/>
      </c>
      <c r="NY108" s="208" t="str">
        <f t="shared" si="244"/>
        <v/>
      </c>
      <c r="NZ108" s="208" t="str">
        <f t="shared" si="244"/>
        <v/>
      </c>
      <c r="OA108" s="208" t="str">
        <f t="shared" si="244"/>
        <v/>
      </c>
      <c r="OB108" s="208" t="str">
        <f t="shared" si="244"/>
        <v/>
      </c>
      <c r="OC108" s="208" t="str">
        <f t="shared" si="244"/>
        <v/>
      </c>
      <c r="OD108" s="208" t="str">
        <f t="shared" si="244"/>
        <v/>
      </c>
      <c r="OE108" s="208" t="str">
        <f t="shared" si="244"/>
        <v/>
      </c>
      <c r="OF108" s="208" t="str">
        <f t="shared" si="244"/>
        <v/>
      </c>
      <c r="OG108" s="208" t="str">
        <f t="shared" si="244"/>
        <v/>
      </c>
      <c r="OH108" s="208" t="str">
        <f t="shared" si="244"/>
        <v/>
      </c>
      <c r="OI108" s="208" t="str">
        <f t="shared" si="244"/>
        <v/>
      </c>
      <c r="OJ108" s="208" t="str">
        <f t="shared" si="244"/>
        <v/>
      </c>
      <c r="OK108" s="208" t="str">
        <f t="shared" si="244"/>
        <v/>
      </c>
      <c r="OL108" s="208" t="str">
        <f t="shared" si="244"/>
        <v/>
      </c>
      <c r="OM108" s="208" t="str">
        <f t="shared" si="244"/>
        <v/>
      </c>
      <c r="ON108" s="208" t="str">
        <f t="shared" si="244"/>
        <v/>
      </c>
      <c r="OO108" s="208" t="str">
        <f t="shared" si="244"/>
        <v/>
      </c>
      <c r="OP108" s="208" t="str">
        <f t="shared" si="244"/>
        <v/>
      </c>
      <c r="OQ108" s="208" t="str">
        <f t="shared" si="244"/>
        <v/>
      </c>
      <c r="OR108" s="208" t="str">
        <f t="shared" si="244"/>
        <v/>
      </c>
      <c r="OS108" s="208" t="str">
        <f t="shared" si="244"/>
        <v/>
      </c>
      <c r="OT108" s="208" t="str">
        <f t="shared" si="244"/>
        <v/>
      </c>
      <c r="OU108" s="208" t="str">
        <f t="shared" si="244"/>
        <v/>
      </c>
      <c r="OV108" s="208" t="str">
        <f t="shared" si="244"/>
        <v/>
      </c>
      <c r="OW108" s="208" t="str">
        <f t="shared" si="244"/>
        <v/>
      </c>
      <c r="OX108" s="208" t="str">
        <f t="shared" si="244"/>
        <v/>
      </c>
      <c r="OY108" s="208" t="str">
        <f t="shared" si="244"/>
        <v/>
      </c>
      <c r="OZ108" s="208" t="str">
        <f t="shared" si="244"/>
        <v/>
      </c>
      <c r="PA108" s="208" t="str">
        <f t="shared" si="244"/>
        <v/>
      </c>
      <c r="PB108" s="208" t="str">
        <f t="shared" si="244"/>
        <v/>
      </c>
      <c r="PC108" s="208" t="str">
        <f t="shared" si="244"/>
        <v/>
      </c>
      <c r="PD108" s="208" t="str">
        <f t="shared" si="244"/>
        <v/>
      </c>
      <c r="PE108" s="208" t="str">
        <f t="shared" si="244"/>
        <v/>
      </c>
      <c r="PF108" s="208" t="str">
        <f t="shared" si="244"/>
        <v/>
      </c>
      <c r="PG108" s="208" t="str">
        <f t="shared" si="244"/>
        <v/>
      </c>
      <c r="PH108" s="208" t="str">
        <f t="shared" ref="PH108:PO108" si="245">IF(AND($I$113&gt;0,$I$114&gt;0),IF(AND(HO104&gt;$I$113,OR(HO104&lt;$I$114,HO104=$I$114)),PH104,0),"")</f>
        <v/>
      </c>
      <c r="PI108" s="208" t="str">
        <f t="shared" si="245"/>
        <v/>
      </c>
      <c r="PJ108" s="208" t="str">
        <f t="shared" si="245"/>
        <v/>
      </c>
      <c r="PK108" s="208" t="str">
        <f t="shared" si="245"/>
        <v/>
      </c>
      <c r="PL108" s="208" t="str">
        <f t="shared" si="245"/>
        <v/>
      </c>
      <c r="PM108" s="208" t="str">
        <f t="shared" si="245"/>
        <v/>
      </c>
      <c r="PN108" s="208" t="str">
        <f t="shared" si="245"/>
        <v/>
      </c>
      <c r="PO108" s="208" t="str">
        <f t="shared" si="245"/>
        <v/>
      </c>
    </row>
    <row r="109" spans="1:431" ht="16" x14ac:dyDescent="0.8">
      <c r="A109" s="390" t="s">
        <v>866</v>
      </c>
      <c r="B109" s="400">
        <v>44445</v>
      </c>
      <c r="C109" s="5"/>
      <c r="D109" s="5"/>
      <c r="E109" s="5"/>
      <c r="F109" s="5"/>
      <c r="G109" s="5"/>
      <c r="H109" s="33" t="str">
        <f>IF(VLOOKUP(VLookups!$A$81,VLookups!$A$75:$B$77,2,FALSE),"With a confidence interval of","With a credible interval of")</f>
        <v>With a confidence interval of</v>
      </c>
      <c r="I109" s="98">
        <v>0.9</v>
      </c>
      <c r="J109" s="321"/>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6">IF(AND($I$113&gt;0,$I$114&gt;0),IF(AND(AE104&gt;$I$114),HX104,0),"")</f>
        <v/>
      </c>
      <c r="HY109" s="208" t="str">
        <f t="shared" si="246"/>
        <v/>
      </c>
      <c r="HZ109" s="208" t="str">
        <f t="shared" si="246"/>
        <v/>
      </c>
      <c r="IA109" s="208" t="str">
        <f t="shared" si="246"/>
        <v/>
      </c>
      <c r="IB109" s="208" t="str">
        <f t="shared" si="246"/>
        <v/>
      </c>
      <c r="IC109" s="208" t="str">
        <f t="shared" si="246"/>
        <v/>
      </c>
      <c r="ID109" s="208" t="str">
        <f t="shared" si="246"/>
        <v/>
      </c>
      <c r="IE109" s="208" t="str">
        <f t="shared" si="246"/>
        <v/>
      </c>
      <c r="IF109" s="208" t="str">
        <f t="shared" si="246"/>
        <v/>
      </c>
      <c r="IG109" s="208" t="str">
        <f t="shared" si="246"/>
        <v/>
      </c>
      <c r="IH109" s="208" t="str">
        <f t="shared" si="246"/>
        <v/>
      </c>
      <c r="II109" s="208" t="str">
        <f t="shared" si="246"/>
        <v/>
      </c>
      <c r="IJ109" s="208" t="str">
        <f t="shared" si="246"/>
        <v/>
      </c>
      <c r="IK109" s="208" t="str">
        <f t="shared" si="246"/>
        <v/>
      </c>
      <c r="IL109" s="208" t="str">
        <f t="shared" si="246"/>
        <v/>
      </c>
      <c r="IM109" s="208" t="str">
        <f t="shared" si="246"/>
        <v/>
      </c>
      <c r="IN109" s="208" t="str">
        <f t="shared" si="246"/>
        <v/>
      </c>
      <c r="IO109" s="208" t="str">
        <f t="shared" si="246"/>
        <v/>
      </c>
      <c r="IP109" s="208" t="str">
        <f t="shared" si="246"/>
        <v/>
      </c>
      <c r="IQ109" s="208" t="str">
        <f t="shared" si="246"/>
        <v/>
      </c>
      <c r="IR109" s="208" t="str">
        <f t="shared" si="246"/>
        <v/>
      </c>
      <c r="IS109" s="208" t="str">
        <f t="shared" si="246"/>
        <v/>
      </c>
      <c r="IT109" s="208" t="str">
        <f t="shared" si="246"/>
        <v/>
      </c>
      <c r="IU109" s="208" t="str">
        <f t="shared" si="246"/>
        <v/>
      </c>
      <c r="IV109" s="208" t="str">
        <f t="shared" si="246"/>
        <v/>
      </c>
      <c r="IW109" s="208" t="str">
        <f t="shared" si="246"/>
        <v/>
      </c>
      <c r="IX109" s="208" t="str">
        <f t="shared" si="246"/>
        <v/>
      </c>
      <c r="IY109" s="208" t="str">
        <f t="shared" si="246"/>
        <v/>
      </c>
      <c r="IZ109" s="208" t="str">
        <f t="shared" si="246"/>
        <v/>
      </c>
      <c r="JA109" s="208" t="str">
        <f t="shared" si="246"/>
        <v/>
      </c>
      <c r="JB109" s="208" t="str">
        <f t="shared" si="246"/>
        <v/>
      </c>
      <c r="JC109" s="208" t="str">
        <f t="shared" si="246"/>
        <v/>
      </c>
      <c r="JD109" s="208" t="str">
        <f t="shared" si="246"/>
        <v/>
      </c>
      <c r="JE109" s="208" t="str">
        <f t="shared" si="246"/>
        <v/>
      </c>
      <c r="JF109" s="208" t="str">
        <f t="shared" si="246"/>
        <v/>
      </c>
      <c r="JG109" s="208" t="str">
        <f t="shared" si="246"/>
        <v/>
      </c>
      <c r="JH109" s="208" t="str">
        <f t="shared" si="246"/>
        <v/>
      </c>
      <c r="JI109" s="208" t="str">
        <f t="shared" si="246"/>
        <v/>
      </c>
      <c r="JJ109" s="208" t="str">
        <f t="shared" si="246"/>
        <v/>
      </c>
      <c r="JK109" s="208" t="str">
        <f t="shared" si="246"/>
        <v/>
      </c>
      <c r="JL109" s="208" t="str">
        <f t="shared" si="246"/>
        <v/>
      </c>
      <c r="JM109" s="208" t="str">
        <f t="shared" si="246"/>
        <v/>
      </c>
      <c r="JN109" s="208" t="str">
        <f t="shared" si="246"/>
        <v/>
      </c>
      <c r="JO109" s="208" t="str">
        <f t="shared" si="246"/>
        <v/>
      </c>
      <c r="JP109" s="208" t="str">
        <f t="shared" si="246"/>
        <v/>
      </c>
      <c r="JQ109" s="208" t="str">
        <f t="shared" si="246"/>
        <v/>
      </c>
      <c r="JR109" s="208" t="str">
        <f t="shared" si="246"/>
        <v/>
      </c>
      <c r="JS109" s="208" t="str">
        <f t="shared" si="246"/>
        <v/>
      </c>
      <c r="JT109" s="208" t="str">
        <f t="shared" si="246"/>
        <v/>
      </c>
      <c r="JU109" s="208" t="str">
        <f t="shared" si="246"/>
        <v/>
      </c>
      <c r="JV109" s="208" t="str">
        <f t="shared" si="246"/>
        <v/>
      </c>
      <c r="JW109" s="208" t="str">
        <f t="shared" si="246"/>
        <v/>
      </c>
      <c r="JX109" s="208" t="str">
        <f t="shared" si="246"/>
        <v/>
      </c>
      <c r="JY109" s="208" t="str">
        <f t="shared" si="246"/>
        <v/>
      </c>
      <c r="JZ109" s="208" t="str">
        <f t="shared" si="246"/>
        <v/>
      </c>
      <c r="KA109" s="208" t="str">
        <f t="shared" si="246"/>
        <v/>
      </c>
      <c r="KB109" s="208" t="str">
        <f t="shared" si="246"/>
        <v/>
      </c>
      <c r="KC109" s="208" t="str">
        <f t="shared" si="246"/>
        <v/>
      </c>
      <c r="KD109" s="208" t="str">
        <f t="shared" si="246"/>
        <v/>
      </c>
      <c r="KE109" s="208" t="str">
        <f t="shared" si="246"/>
        <v/>
      </c>
      <c r="KF109" s="208" t="str">
        <f t="shared" si="246"/>
        <v/>
      </c>
      <c r="KG109" s="208" t="str">
        <f t="shared" si="246"/>
        <v/>
      </c>
      <c r="KH109" s="208" t="str">
        <f t="shared" si="246"/>
        <v/>
      </c>
      <c r="KI109" s="208" t="str">
        <f t="shared" si="246"/>
        <v/>
      </c>
      <c r="KJ109" s="208" t="str">
        <f t="shared" ref="KJ109:MU109" si="247">IF(AND($I$113&gt;0,$I$114&gt;0),IF(AND(CQ104&gt;$I$114),KJ104,0),"")</f>
        <v/>
      </c>
      <c r="KK109" s="208" t="str">
        <f t="shared" si="247"/>
        <v/>
      </c>
      <c r="KL109" s="208" t="str">
        <f t="shared" si="247"/>
        <v/>
      </c>
      <c r="KM109" s="208" t="str">
        <f t="shared" si="247"/>
        <v/>
      </c>
      <c r="KN109" s="208" t="str">
        <f t="shared" si="247"/>
        <v/>
      </c>
      <c r="KO109" s="208" t="str">
        <f t="shared" si="247"/>
        <v/>
      </c>
      <c r="KP109" s="208" t="str">
        <f t="shared" si="247"/>
        <v/>
      </c>
      <c r="KQ109" s="208" t="str">
        <f t="shared" si="247"/>
        <v/>
      </c>
      <c r="KR109" s="208" t="str">
        <f t="shared" si="247"/>
        <v/>
      </c>
      <c r="KS109" s="208" t="str">
        <f t="shared" si="247"/>
        <v/>
      </c>
      <c r="KT109" s="208" t="str">
        <f t="shared" si="247"/>
        <v/>
      </c>
      <c r="KU109" s="208" t="str">
        <f t="shared" si="247"/>
        <v/>
      </c>
      <c r="KV109" s="208" t="str">
        <f t="shared" si="247"/>
        <v/>
      </c>
      <c r="KW109" s="208" t="str">
        <f t="shared" si="247"/>
        <v/>
      </c>
      <c r="KX109" s="208" t="str">
        <f t="shared" si="247"/>
        <v/>
      </c>
      <c r="KY109" s="208" t="str">
        <f t="shared" si="247"/>
        <v/>
      </c>
      <c r="KZ109" s="208" t="str">
        <f t="shared" si="247"/>
        <v/>
      </c>
      <c r="LA109" s="208" t="str">
        <f t="shared" si="247"/>
        <v/>
      </c>
      <c r="LB109" s="208" t="str">
        <f t="shared" si="247"/>
        <v/>
      </c>
      <c r="LC109" s="208" t="str">
        <f t="shared" si="247"/>
        <v/>
      </c>
      <c r="LD109" s="208" t="str">
        <f t="shared" si="247"/>
        <v/>
      </c>
      <c r="LE109" s="208" t="str">
        <f t="shared" si="247"/>
        <v/>
      </c>
      <c r="LF109" s="208" t="str">
        <f t="shared" si="247"/>
        <v/>
      </c>
      <c r="LG109" s="208" t="str">
        <f t="shared" si="247"/>
        <v/>
      </c>
      <c r="LH109" s="208" t="str">
        <f t="shared" si="247"/>
        <v/>
      </c>
      <c r="LI109" s="208" t="str">
        <f t="shared" si="247"/>
        <v/>
      </c>
      <c r="LJ109" s="208" t="str">
        <f t="shared" si="247"/>
        <v/>
      </c>
      <c r="LK109" s="208" t="str">
        <f t="shared" si="247"/>
        <v/>
      </c>
      <c r="LL109" s="208" t="str">
        <f t="shared" si="247"/>
        <v/>
      </c>
      <c r="LM109" s="208" t="str">
        <f t="shared" si="247"/>
        <v/>
      </c>
      <c r="LN109" s="208" t="str">
        <f t="shared" si="247"/>
        <v/>
      </c>
      <c r="LO109" s="208" t="str">
        <f t="shared" si="247"/>
        <v/>
      </c>
      <c r="LP109" s="208" t="str">
        <f t="shared" si="247"/>
        <v/>
      </c>
      <c r="LQ109" s="208" t="str">
        <f t="shared" si="247"/>
        <v/>
      </c>
      <c r="LR109" s="208" t="str">
        <f t="shared" si="247"/>
        <v/>
      </c>
      <c r="LS109" s="208" t="str">
        <f t="shared" si="247"/>
        <v/>
      </c>
      <c r="LT109" s="208" t="str">
        <f t="shared" si="247"/>
        <v/>
      </c>
      <c r="LU109" s="208" t="str">
        <f t="shared" si="247"/>
        <v/>
      </c>
      <c r="LV109" s="208" t="str">
        <f t="shared" si="247"/>
        <v/>
      </c>
      <c r="LW109" s="208" t="str">
        <f t="shared" si="247"/>
        <v/>
      </c>
      <c r="LX109" s="208" t="str">
        <f t="shared" si="247"/>
        <v/>
      </c>
      <c r="LY109" s="208" t="str">
        <f t="shared" si="247"/>
        <v/>
      </c>
      <c r="LZ109" s="208" t="str">
        <f t="shared" si="247"/>
        <v/>
      </c>
      <c r="MA109" s="208" t="str">
        <f t="shared" si="247"/>
        <v/>
      </c>
      <c r="MB109" s="208" t="str">
        <f t="shared" si="247"/>
        <v/>
      </c>
      <c r="MC109" s="208" t="str">
        <f t="shared" si="247"/>
        <v/>
      </c>
      <c r="MD109" s="208" t="str">
        <f t="shared" si="247"/>
        <v/>
      </c>
      <c r="ME109" s="208" t="str">
        <f t="shared" si="247"/>
        <v/>
      </c>
      <c r="MF109" s="208" t="str">
        <f t="shared" si="247"/>
        <v/>
      </c>
      <c r="MG109" s="208" t="str">
        <f t="shared" si="247"/>
        <v/>
      </c>
      <c r="MH109" s="208" t="str">
        <f t="shared" si="247"/>
        <v/>
      </c>
      <c r="MI109" s="208" t="str">
        <f t="shared" si="247"/>
        <v/>
      </c>
      <c r="MJ109" s="208" t="str">
        <f t="shared" si="247"/>
        <v/>
      </c>
      <c r="MK109" s="208" t="str">
        <f t="shared" si="247"/>
        <v/>
      </c>
      <c r="ML109" s="208" t="str">
        <f t="shared" si="247"/>
        <v/>
      </c>
      <c r="MM109" s="208" t="str">
        <f t="shared" si="247"/>
        <v/>
      </c>
      <c r="MN109" s="208" t="str">
        <f t="shared" si="247"/>
        <v/>
      </c>
      <c r="MO109" s="208" t="str">
        <f t="shared" si="247"/>
        <v/>
      </c>
      <c r="MP109" s="208" t="str">
        <f t="shared" si="247"/>
        <v/>
      </c>
      <c r="MQ109" s="208" t="str">
        <f t="shared" si="247"/>
        <v/>
      </c>
      <c r="MR109" s="208" t="str">
        <f t="shared" si="247"/>
        <v/>
      </c>
      <c r="MS109" s="208" t="str">
        <f t="shared" si="247"/>
        <v/>
      </c>
      <c r="MT109" s="208" t="str">
        <f t="shared" si="247"/>
        <v/>
      </c>
      <c r="MU109" s="208" t="str">
        <f t="shared" si="247"/>
        <v/>
      </c>
      <c r="MV109" s="208" t="str">
        <f t="shared" ref="MV109:PG109" si="248">IF(AND($I$113&gt;0,$I$114&gt;0),IF(AND(FC104&gt;$I$114),MV104,0),"")</f>
        <v/>
      </c>
      <c r="MW109" s="208" t="str">
        <f t="shared" si="248"/>
        <v/>
      </c>
      <c r="MX109" s="208" t="str">
        <f t="shared" si="248"/>
        <v/>
      </c>
      <c r="MY109" s="208" t="str">
        <f t="shared" si="248"/>
        <v/>
      </c>
      <c r="MZ109" s="208" t="str">
        <f t="shared" si="248"/>
        <v/>
      </c>
      <c r="NA109" s="208" t="str">
        <f t="shared" si="248"/>
        <v/>
      </c>
      <c r="NB109" s="208" t="str">
        <f t="shared" si="248"/>
        <v/>
      </c>
      <c r="NC109" s="208" t="str">
        <f t="shared" si="248"/>
        <v/>
      </c>
      <c r="ND109" s="208" t="str">
        <f t="shared" si="248"/>
        <v/>
      </c>
      <c r="NE109" s="208" t="str">
        <f t="shared" si="248"/>
        <v/>
      </c>
      <c r="NF109" s="208" t="str">
        <f t="shared" si="248"/>
        <v/>
      </c>
      <c r="NG109" s="208" t="str">
        <f t="shared" si="248"/>
        <v/>
      </c>
      <c r="NH109" s="208" t="str">
        <f t="shared" si="248"/>
        <v/>
      </c>
      <c r="NI109" s="208" t="str">
        <f t="shared" si="248"/>
        <v/>
      </c>
      <c r="NJ109" s="208" t="str">
        <f t="shared" si="248"/>
        <v/>
      </c>
      <c r="NK109" s="208" t="str">
        <f t="shared" si="248"/>
        <v/>
      </c>
      <c r="NL109" s="208" t="str">
        <f t="shared" si="248"/>
        <v/>
      </c>
      <c r="NM109" s="208" t="str">
        <f t="shared" si="248"/>
        <v/>
      </c>
      <c r="NN109" s="208" t="str">
        <f t="shared" si="248"/>
        <v/>
      </c>
      <c r="NO109" s="208" t="str">
        <f t="shared" si="248"/>
        <v/>
      </c>
      <c r="NP109" s="208" t="str">
        <f t="shared" si="248"/>
        <v/>
      </c>
      <c r="NQ109" s="208" t="str">
        <f t="shared" si="248"/>
        <v/>
      </c>
      <c r="NR109" s="208" t="str">
        <f t="shared" si="248"/>
        <v/>
      </c>
      <c r="NS109" s="208" t="str">
        <f t="shared" si="248"/>
        <v/>
      </c>
      <c r="NT109" s="208" t="str">
        <f t="shared" si="248"/>
        <v/>
      </c>
      <c r="NU109" s="208" t="str">
        <f t="shared" si="248"/>
        <v/>
      </c>
      <c r="NV109" s="208" t="str">
        <f t="shared" si="248"/>
        <v/>
      </c>
      <c r="NW109" s="208" t="str">
        <f t="shared" si="248"/>
        <v/>
      </c>
      <c r="NX109" s="208" t="str">
        <f t="shared" si="248"/>
        <v/>
      </c>
      <c r="NY109" s="208" t="str">
        <f t="shared" si="248"/>
        <v/>
      </c>
      <c r="NZ109" s="208" t="str">
        <f t="shared" si="248"/>
        <v/>
      </c>
      <c r="OA109" s="208" t="str">
        <f t="shared" si="248"/>
        <v/>
      </c>
      <c r="OB109" s="208" t="str">
        <f t="shared" si="248"/>
        <v/>
      </c>
      <c r="OC109" s="208" t="str">
        <f t="shared" si="248"/>
        <v/>
      </c>
      <c r="OD109" s="208" t="str">
        <f t="shared" si="248"/>
        <v/>
      </c>
      <c r="OE109" s="208" t="str">
        <f t="shared" si="248"/>
        <v/>
      </c>
      <c r="OF109" s="208" t="str">
        <f t="shared" si="248"/>
        <v/>
      </c>
      <c r="OG109" s="208" t="str">
        <f t="shared" si="248"/>
        <v/>
      </c>
      <c r="OH109" s="208" t="str">
        <f t="shared" si="248"/>
        <v/>
      </c>
      <c r="OI109" s="208" t="str">
        <f t="shared" si="248"/>
        <v/>
      </c>
      <c r="OJ109" s="208" t="str">
        <f t="shared" si="248"/>
        <v/>
      </c>
      <c r="OK109" s="208" t="str">
        <f t="shared" si="248"/>
        <v/>
      </c>
      <c r="OL109" s="208" t="str">
        <f t="shared" si="248"/>
        <v/>
      </c>
      <c r="OM109" s="208" t="str">
        <f t="shared" si="248"/>
        <v/>
      </c>
      <c r="ON109" s="208" t="str">
        <f t="shared" si="248"/>
        <v/>
      </c>
      <c r="OO109" s="208" t="str">
        <f t="shared" si="248"/>
        <v/>
      </c>
      <c r="OP109" s="208" t="str">
        <f t="shared" si="248"/>
        <v/>
      </c>
      <c r="OQ109" s="208" t="str">
        <f t="shared" si="248"/>
        <v/>
      </c>
      <c r="OR109" s="208" t="str">
        <f t="shared" si="248"/>
        <v/>
      </c>
      <c r="OS109" s="208" t="str">
        <f t="shared" si="248"/>
        <v/>
      </c>
      <c r="OT109" s="208" t="str">
        <f t="shared" si="248"/>
        <v/>
      </c>
      <c r="OU109" s="208" t="str">
        <f t="shared" si="248"/>
        <v/>
      </c>
      <c r="OV109" s="208" t="str">
        <f t="shared" si="248"/>
        <v/>
      </c>
      <c r="OW109" s="208" t="str">
        <f t="shared" si="248"/>
        <v/>
      </c>
      <c r="OX109" s="208" t="str">
        <f t="shared" si="248"/>
        <v/>
      </c>
      <c r="OY109" s="208" t="str">
        <f t="shared" si="248"/>
        <v/>
      </c>
      <c r="OZ109" s="208" t="str">
        <f t="shared" si="248"/>
        <v/>
      </c>
      <c r="PA109" s="208" t="str">
        <f t="shared" si="248"/>
        <v/>
      </c>
      <c r="PB109" s="208" t="str">
        <f t="shared" si="248"/>
        <v/>
      </c>
      <c r="PC109" s="208" t="str">
        <f t="shared" si="248"/>
        <v/>
      </c>
      <c r="PD109" s="208" t="str">
        <f t="shared" si="248"/>
        <v/>
      </c>
      <c r="PE109" s="208" t="str">
        <f t="shared" si="248"/>
        <v/>
      </c>
      <c r="PF109" s="208" t="str">
        <f t="shared" si="248"/>
        <v/>
      </c>
      <c r="PG109" s="208" t="str">
        <f t="shared" si="248"/>
        <v/>
      </c>
      <c r="PH109" s="208" t="str">
        <f t="shared" ref="PH109:PO109" si="249">IF(AND($I$113&gt;0,$I$114&gt;0),IF(AND(HO104&gt;$I$114),PH104,0),"")</f>
        <v/>
      </c>
      <c r="PI109" s="208" t="str">
        <f t="shared" si="249"/>
        <v/>
      </c>
      <c r="PJ109" s="208" t="str">
        <f t="shared" si="249"/>
        <v/>
      </c>
      <c r="PK109" s="208" t="str">
        <f t="shared" si="249"/>
        <v/>
      </c>
      <c r="PL109" s="208" t="str">
        <f t="shared" si="249"/>
        <v/>
      </c>
      <c r="PM109" s="208" t="str">
        <f t="shared" si="249"/>
        <v/>
      </c>
      <c r="PN109" s="208" t="str">
        <f t="shared" si="249"/>
        <v/>
      </c>
      <c r="PO109" s="208" t="str">
        <f t="shared" si="249"/>
        <v/>
      </c>
    </row>
    <row r="110" spans="1:431" ht="16" x14ac:dyDescent="0.8">
      <c r="A110" s="390" t="s">
        <v>867</v>
      </c>
      <c r="B110" s="400">
        <v>44525</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50">MAX(HX107:HX109)</f>
        <v>0</v>
      </c>
      <c r="HY110" s="259">
        <f t="shared" si="250"/>
        <v>0</v>
      </c>
      <c r="HZ110" s="259">
        <f t="shared" si="250"/>
        <v>0</v>
      </c>
      <c r="IA110" s="259">
        <f t="shared" si="250"/>
        <v>0</v>
      </c>
      <c r="IB110" s="259">
        <f t="shared" si="250"/>
        <v>0</v>
      </c>
      <c r="IC110" s="259">
        <f t="shared" si="250"/>
        <v>0</v>
      </c>
      <c r="ID110" s="259">
        <f t="shared" si="250"/>
        <v>0</v>
      </c>
      <c r="IE110" s="259">
        <f t="shared" si="250"/>
        <v>0</v>
      </c>
      <c r="IF110" s="259">
        <f t="shared" si="250"/>
        <v>0</v>
      </c>
      <c r="IG110" s="259">
        <f t="shared" si="250"/>
        <v>0</v>
      </c>
      <c r="IH110" s="259">
        <f t="shared" si="250"/>
        <v>0</v>
      </c>
      <c r="II110" s="259">
        <f t="shared" si="250"/>
        <v>0</v>
      </c>
      <c r="IJ110" s="259">
        <f t="shared" si="250"/>
        <v>0</v>
      </c>
      <c r="IK110" s="259">
        <f t="shared" si="250"/>
        <v>0</v>
      </c>
      <c r="IL110" s="259">
        <f t="shared" si="250"/>
        <v>0</v>
      </c>
      <c r="IM110" s="259">
        <f t="shared" si="250"/>
        <v>0</v>
      </c>
      <c r="IN110" s="259">
        <f t="shared" si="250"/>
        <v>0</v>
      </c>
      <c r="IO110" s="259">
        <f t="shared" si="250"/>
        <v>0</v>
      </c>
      <c r="IP110" s="259">
        <f t="shared" si="250"/>
        <v>0</v>
      </c>
      <c r="IQ110" s="259">
        <f t="shared" si="250"/>
        <v>0</v>
      </c>
      <c r="IR110" s="259">
        <f t="shared" si="250"/>
        <v>0</v>
      </c>
      <c r="IS110" s="259">
        <f t="shared" si="250"/>
        <v>0</v>
      </c>
      <c r="IT110" s="259">
        <f t="shared" si="250"/>
        <v>0</v>
      </c>
      <c r="IU110" s="259">
        <f t="shared" si="250"/>
        <v>0</v>
      </c>
      <c r="IV110" s="259">
        <f t="shared" si="250"/>
        <v>0</v>
      </c>
      <c r="IW110" s="259">
        <f t="shared" si="250"/>
        <v>0</v>
      </c>
      <c r="IX110" s="259">
        <f t="shared" si="250"/>
        <v>0</v>
      </c>
      <c r="IY110" s="259">
        <f t="shared" si="250"/>
        <v>0</v>
      </c>
      <c r="IZ110" s="259">
        <f t="shared" si="250"/>
        <v>0</v>
      </c>
      <c r="JA110" s="259">
        <f t="shared" si="250"/>
        <v>0</v>
      </c>
      <c r="JB110" s="259">
        <f t="shared" si="250"/>
        <v>0</v>
      </c>
      <c r="JC110" s="259">
        <f t="shared" si="250"/>
        <v>0</v>
      </c>
      <c r="JD110" s="259">
        <f t="shared" si="250"/>
        <v>0</v>
      </c>
      <c r="JE110" s="259">
        <f t="shared" si="250"/>
        <v>0</v>
      </c>
      <c r="JF110" s="259">
        <f t="shared" si="250"/>
        <v>0</v>
      </c>
      <c r="JG110" s="259">
        <f t="shared" si="250"/>
        <v>0</v>
      </c>
      <c r="JH110" s="259">
        <f t="shared" si="250"/>
        <v>0</v>
      </c>
      <c r="JI110" s="259">
        <f t="shared" si="250"/>
        <v>0</v>
      </c>
      <c r="JJ110" s="259">
        <f t="shared" si="250"/>
        <v>0</v>
      </c>
      <c r="JK110" s="259">
        <f t="shared" si="250"/>
        <v>0</v>
      </c>
      <c r="JL110" s="259">
        <f t="shared" si="250"/>
        <v>0</v>
      </c>
      <c r="JM110" s="259">
        <f t="shared" si="250"/>
        <v>0</v>
      </c>
      <c r="JN110" s="259">
        <f t="shared" si="250"/>
        <v>0</v>
      </c>
      <c r="JO110" s="259">
        <f t="shared" si="250"/>
        <v>0</v>
      </c>
      <c r="JP110" s="259">
        <f t="shared" si="250"/>
        <v>0</v>
      </c>
      <c r="JQ110" s="259">
        <f t="shared" si="250"/>
        <v>0</v>
      </c>
      <c r="JR110" s="259">
        <f t="shared" si="250"/>
        <v>0</v>
      </c>
      <c r="JS110" s="259">
        <f t="shared" si="250"/>
        <v>0</v>
      </c>
      <c r="JT110" s="259">
        <f t="shared" si="250"/>
        <v>0</v>
      </c>
      <c r="JU110" s="259">
        <f t="shared" si="250"/>
        <v>0</v>
      </c>
      <c r="JV110" s="259">
        <f t="shared" si="250"/>
        <v>0</v>
      </c>
      <c r="JW110" s="259">
        <f t="shared" si="250"/>
        <v>0</v>
      </c>
      <c r="JX110" s="259">
        <f t="shared" si="250"/>
        <v>0</v>
      </c>
      <c r="JY110" s="259">
        <f t="shared" si="250"/>
        <v>0</v>
      </c>
      <c r="JZ110" s="259">
        <f t="shared" si="250"/>
        <v>0</v>
      </c>
      <c r="KA110" s="259">
        <f t="shared" si="250"/>
        <v>0</v>
      </c>
      <c r="KB110" s="259">
        <f t="shared" si="250"/>
        <v>0</v>
      </c>
      <c r="KC110" s="259">
        <f t="shared" si="250"/>
        <v>0</v>
      </c>
      <c r="KD110" s="259">
        <f t="shared" si="250"/>
        <v>0</v>
      </c>
      <c r="KE110" s="259">
        <f t="shared" si="250"/>
        <v>0</v>
      </c>
      <c r="KF110" s="259">
        <f t="shared" si="250"/>
        <v>0</v>
      </c>
      <c r="KG110" s="259">
        <f t="shared" si="250"/>
        <v>0</v>
      </c>
      <c r="KH110" s="259">
        <f t="shared" si="250"/>
        <v>0</v>
      </c>
      <c r="KI110" s="259">
        <f t="shared" si="250"/>
        <v>0</v>
      </c>
      <c r="KJ110" s="259">
        <f t="shared" ref="KJ110:MU110" si="251">MAX(KJ107:KJ109)</f>
        <v>0</v>
      </c>
      <c r="KK110" s="259">
        <f t="shared" si="251"/>
        <v>0</v>
      </c>
      <c r="KL110" s="259">
        <f t="shared" si="251"/>
        <v>0</v>
      </c>
      <c r="KM110" s="259">
        <f t="shared" si="251"/>
        <v>0</v>
      </c>
      <c r="KN110" s="259">
        <f t="shared" si="251"/>
        <v>0</v>
      </c>
      <c r="KO110" s="259">
        <f t="shared" si="251"/>
        <v>0</v>
      </c>
      <c r="KP110" s="259">
        <f t="shared" si="251"/>
        <v>0</v>
      </c>
      <c r="KQ110" s="259">
        <f t="shared" si="251"/>
        <v>0</v>
      </c>
      <c r="KR110" s="259">
        <f t="shared" si="251"/>
        <v>0</v>
      </c>
      <c r="KS110" s="259">
        <f t="shared" si="251"/>
        <v>0</v>
      </c>
      <c r="KT110" s="259">
        <f t="shared" si="251"/>
        <v>0</v>
      </c>
      <c r="KU110" s="259">
        <f t="shared" si="251"/>
        <v>0</v>
      </c>
      <c r="KV110" s="259">
        <f t="shared" si="251"/>
        <v>0</v>
      </c>
      <c r="KW110" s="259">
        <f t="shared" si="251"/>
        <v>0</v>
      </c>
      <c r="KX110" s="259">
        <f t="shared" si="251"/>
        <v>0</v>
      </c>
      <c r="KY110" s="259">
        <f t="shared" si="251"/>
        <v>0</v>
      </c>
      <c r="KZ110" s="259">
        <f t="shared" si="251"/>
        <v>0</v>
      </c>
      <c r="LA110" s="259">
        <f t="shared" si="251"/>
        <v>0</v>
      </c>
      <c r="LB110" s="259">
        <f t="shared" si="251"/>
        <v>0</v>
      </c>
      <c r="LC110" s="259">
        <f t="shared" si="251"/>
        <v>0</v>
      </c>
      <c r="LD110" s="259">
        <f t="shared" si="251"/>
        <v>0</v>
      </c>
      <c r="LE110" s="259">
        <f t="shared" si="251"/>
        <v>0</v>
      </c>
      <c r="LF110" s="259">
        <f t="shared" si="251"/>
        <v>0</v>
      </c>
      <c r="LG110" s="259">
        <f t="shared" si="251"/>
        <v>0</v>
      </c>
      <c r="LH110" s="259">
        <f t="shared" si="251"/>
        <v>0</v>
      </c>
      <c r="LI110" s="259">
        <f t="shared" si="251"/>
        <v>0</v>
      </c>
      <c r="LJ110" s="259">
        <f t="shared" si="251"/>
        <v>0</v>
      </c>
      <c r="LK110" s="259">
        <f t="shared" si="251"/>
        <v>0</v>
      </c>
      <c r="LL110" s="259">
        <f t="shared" si="251"/>
        <v>0</v>
      </c>
      <c r="LM110" s="259">
        <f t="shared" si="251"/>
        <v>0</v>
      </c>
      <c r="LN110" s="259">
        <f t="shared" si="251"/>
        <v>0</v>
      </c>
      <c r="LO110" s="259">
        <f t="shared" si="251"/>
        <v>0</v>
      </c>
      <c r="LP110" s="259">
        <f t="shared" si="251"/>
        <v>0</v>
      </c>
      <c r="LQ110" s="259">
        <f t="shared" si="251"/>
        <v>0</v>
      </c>
      <c r="LR110" s="259">
        <f t="shared" si="251"/>
        <v>0</v>
      </c>
      <c r="LS110" s="259">
        <f t="shared" si="251"/>
        <v>0</v>
      </c>
      <c r="LT110" s="259">
        <f t="shared" si="251"/>
        <v>0</v>
      </c>
      <c r="LU110" s="259">
        <f t="shared" si="251"/>
        <v>0</v>
      </c>
      <c r="LV110" s="259">
        <f t="shared" si="251"/>
        <v>0</v>
      </c>
      <c r="LW110" s="259">
        <f t="shared" si="251"/>
        <v>0</v>
      </c>
      <c r="LX110" s="259">
        <f t="shared" si="251"/>
        <v>0</v>
      </c>
      <c r="LY110" s="259">
        <f t="shared" si="251"/>
        <v>0</v>
      </c>
      <c r="LZ110" s="259">
        <f t="shared" si="251"/>
        <v>0</v>
      </c>
      <c r="MA110" s="259">
        <f t="shared" si="251"/>
        <v>0</v>
      </c>
      <c r="MB110" s="259">
        <f t="shared" si="251"/>
        <v>0</v>
      </c>
      <c r="MC110" s="259">
        <f t="shared" si="251"/>
        <v>0</v>
      </c>
      <c r="MD110" s="259">
        <f t="shared" si="251"/>
        <v>0</v>
      </c>
      <c r="ME110" s="259">
        <f t="shared" si="251"/>
        <v>0</v>
      </c>
      <c r="MF110" s="259">
        <f t="shared" si="251"/>
        <v>0</v>
      </c>
      <c r="MG110" s="259">
        <f t="shared" si="251"/>
        <v>0</v>
      </c>
      <c r="MH110" s="259">
        <f t="shared" si="251"/>
        <v>0</v>
      </c>
      <c r="MI110" s="259">
        <f t="shared" si="251"/>
        <v>0</v>
      </c>
      <c r="MJ110" s="259">
        <f t="shared" si="251"/>
        <v>0</v>
      </c>
      <c r="MK110" s="259">
        <f t="shared" si="251"/>
        <v>0</v>
      </c>
      <c r="ML110" s="259">
        <f t="shared" si="251"/>
        <v>0</v>
      </c>
      <c r="MM110" s="259">
        <f t="shared" si="251"/>
        <v>0</v>
      </c>
      <c r="MN110" s="259">
        <f t="shared" si="251"/>
        <v>0</v>
      </c>
      <c r="MO110" s="259">
        <f t="shared" si="251"/>
        <v>0</v>
      </c>
      <c r="MP110" s="259">
        <f t="shared" si="251"/>
        <v>0</v>
      </c>
      <c r="MQ110" s="259">
        <f t="shared" si="251"/>
        <v>0</v>
      </c>
      <c r="MR110" s="259">
        <f t="shared" si="251"/>
        <v>0</v>
      </c>
      <c r="MS110" s="259">
        <f t="shared" si="251"/>
        <v>0</v>
      </c>
      <c r="MT110" s="259">
        <f t="shared" si="251"/>
        <v>0</v>
      </c>
      <c r="MU110" s="259">
        <f t="shared" si="251"/>
        <v>0</v>
      </c>
      <c r="MV110" s="259">
        <f t="shared" ref="MV110:PG110" si="252">MAX(MV107:MV109)</f>
        <v>0</v>
      </c>
      <c r="MW110" s="259">
        <f t="shared" si="252"/>
        <v>0</v>
      </c>
      <c r="MX110" s="259">
        <f t="shared" si="252"/>
        <v>0</v>
      </c>
      <c r="MY110" s="259">
        <f t="shared" si="252"/>
        <v>0</v>
      </c>
      <c r="MZ110" s="259">
        <f t="shared" si="252"/>
        <v>0</v>
      </c>
      <c r="NA110" s="259">
        <f t="shared" si="252"/>
        <v>0</v>
      </c>
      <c r="NB110" s="259">
        <f t="shared" si="252"/>
        <v>0</v>
      </c>
      <c r="NC110" s="259">
        <f t="shared" si="252"/>
        <v>0</v>
      </c>
      <c r="ND110" s="259">
        <f t="shared" si="252"/>
        <v>0</v>
      </c>
      <c r="NE110" s="259">
        <f t="shared" si="252"/>
        <v>0</v>
      </c>
      <c r="NF110" s="259">
        <f t="shared" si="252"/>
        <v>0</v>
      </c>
      <c r="NG110" s="259">
        <f t="shared" si="252"/>
        <v>0</v>
      </c>
      <c r="NH110" s="259">
        <f t="shared" si="252"/>
        <v>0</v>
      </c>
      <c r="NI110" s="259">
        <f t="shared" si="252"/>
        <v>0</v>
      </c>
      <c r="NJ110" s="259">
        <f t="shared" si="252"/>
        <v>0</v>
      </c>
      <c r="NK110" s="259">
        <f t="shared" si="252"/>
        <v>0</v>
      </c>
      <c r="NL110" s="259">
        <f t="shared" si="252"/>
        <v>0</v>
      </c>
      <c r="NM110" s="259">
        <f t="shared" si="252"/>
        <v>0</v>
      </c>
      <c r="NN110" s="259">
        <f t="shared" si="252"/>
        <v>0</v>
      </c>
      <c r="NO110" s="259">
        <f t="shared" si="252"/>
        <v>0</v>
      </c>
      <c r="NP110" s="259">
        <f t="shared" si="252"/>
        <v>0</v>
      </c>
      <c r="NQ110" s="259">
        <f t="shared" si="252"/>
        <v>0</v>
      </c>
      <c r="NR110" s="259">
        <f t="shared" si="252"/>
        <v>0</v>
      </c>
      <c r="NS110" s="259">
        <f t="shared" si="252"/>
        <v>0</v>
      </c>
      <c r="NT110" s="259">
        <f t="shared" si="252"/>
        <v>0</v>
      </c>
      <c r="NU110" s="259">
        <f t="shared" si="252"/>
        <v>0</v>
      </c>
      <c r="NV110" s="259">
        <f t="shared" si="252"/>
        <v>0</v>
      </c>
      <c r="NW110" s="259">
        <f t="shared" si="252"/>
        <v>0</v>
      </c>
      <c r="NX110" s="259">
        <f t="shared" si="252"/>
        <v>0</v>
      </c>
      <c r="NY110" s="259">
        <f t="shared" si="252"/>
        <v>0</v>
      </c>
      <c r="NZ110" s="259">
        <f t="shared" si="252"/>
        <v>0</v>
      </c>
      <c r="OA110" s="259">
        <f t="shared" si="252"/>
        <v>0</v>
      </c>
      <c r="OB110" s="259">
        <f t="shared" si="252"/>
        <v>0</v>
      </c>
      <c r="OC110" s="259">
        <f t="shared" si="252"/>
        <v>0</v>
      </c>
      <c r="OD110" s="259">
        <f t="shared" si="252"/>
        <v>0</v>
      </c>
      <c r="OE110" s="259">
        <f t="shared" si="252"/>
        <v>0</v>
      </c>
      <c r="OF110" s="259">
        <f t="shared" si="252"/>
        <v>0</v>
      </c>
      <c r="OG110" s="259">
        <f t="shared" si="252"/>
        <v>0</v>
      </c>
      <c r="OH110" s="259">
        <f t="shared" si="252"/>
        <v>0</v>
      </c>
      <c r="OI110" s="259">
        <f t="shared" si="252"/>
        <v>0</v>
      </c>
      <c r="OJ110" s="259">
        <f t="shared" si="252"/>
        <v>0</v>
      </c>
      <c r="OK110" s="259">
        <f t="shared" si="252"/>
        <v>0</v>
      </c>
      <c r="OL110" s="259">
        <f t="shared" si="252"/>
        <v>0</v>
      </c>
      <c r="OM110" s="259">
        <f t="shared" si="252"/>
        <v>0</v>
      </c>
      <c r="ON110" s="259">
        <f t="shared" si="252"/>
        <v>0</v>
      </c>
      <c r="OO110" s="259">
        <f t="shared" si="252"/>
        <v>0</v>
      </c>
      <c r="OP110" s="259">
        <f t="shared" si="252"/>
        <v>0</v>
      </c>
      <c r="OQ110" s="259">
        <f t="shared" si="252"/>
        <v>0</v>
      </c>
      <c r="OR110" s="259">
        <f t="shared" si="252"/>
        <v>0</v>
      </c>
      <c r="OS110" s="259">
        <f t="shared" si="252"/>
        <v>0</v>
      </c>
      <c r="OT110" s="259">
        <f t="shared" si="252"/>
        <v>0</v>
      </c>
      <c r="OU110" s="259">
        <f t="shared" si="252"/>
        <v>0</v>
      </c>
      <c r="OV110" s="259">
        <f t="shared" si="252"/>
        <v>0</v>
      </c>
      <c r="OW110" s="259">
        <f t="shared" si="252"/>
        <v>0</v>
      </c>
      <c r="OX110" s="259">
        <f t="shared" si="252"/>
        <v>0</v>
      </c>
      <c r="OY110" s="259">
        <f t="shared" si="252"/>
        <v>0</v>
      </c>
      <c r="OZ110" s="259">
        <f t="shared" si="252"/>
        <v>0</v>
      </c>
      <c r="PA110" s="259">
        <f t="shared" si="252"/>
        <v>0</v>
      </c>
      <c r="PB110" s="259">
        <f t="shared" si="252"/>
        <v>0</v>
      </c>
      <c r="PC110" s="259">
        <f t="shared" si="252"/>
        <v>0</v>
      </c>
      <c r="PD110" s="259">
        <f t="shared" si="252"/>
        <v>0</v>
      </c>
      <c r="PE110" s="259">
        <f t="shared" si="252"/>
        <v>0</v>
      </c>
      <c r="PF110" s="259">
        <f t="shared" si="252"/>
        <v>0</v>
      </c>
      <c r="PG110" s="259">
        <f t="shared" si="252"/>
        <v>0</v>
      </c>
      <c r="PH110" s="259">
        <f t="shared" ref="PH110:PO110" si="253">MAX(PH107:PH109)</f>
        <v>0</v>
      </c>
      <c r="PI110" s="259">
        <f t="shared" si="253"/>
        <v>0</v>
      </c>
      <c r="PJ110" s="259">
        <f t="shared" si="253"/>
        <v>0</v>
      </c>
      <c r="PK110" s="259">
        <f t="shared" si="253"/>
        <v>0</v>
      </c>
      <c r="PL110" s="259">
        <f t="shared" si="253"/>
        <v>0</v>
      </c>
      <c r="PM110" s="259">
        <f t="shared" si="253"/>
        <v>0</v>
      </c>
      <c r="PN110" s="259">
        <f t="shared" si="253"/>
        <v>0</v>
      </c>
      <c r="PO110" s="259">
        <f t="shared" si="253"/>
        <v>0</v>
      </c>
    </row>
    <row r="111" spans="1:431" ht="16" x14ac:dyDescent="0.8">
      <c r="A111" s="390" t="s">
        <v>868</v>
      </c>
      <c r="B111" s="400">
        <v>44526</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90" t="s">
        <v>869</v>
      </c>
      <c r="B112" s="400">
        <v>44550</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90" t="s">
        <v>869</v>
      </c>
      <c r="B113" s="400">
        <v>44551</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90" t="s">
        <v>869</v>
      </c>
      <c r="B114" s="400">
        <v>44552</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90" t="s">
        <v>869</v>
      </c>
      <c r="B115" s="400">
        <v>44553</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90" t="s">
        <v>869</v>
      </c>
      <c r="B116" s="400">
        <v>44554</v>
      </c>
      <c r="C116" s="5"/>
      <c r="D116" s="5"/>
      <c r="E116" s="5"/>
      <c r="F116" s="5"/>
      <c r="G116" s="5"/>
      <c r="H116" s="77" t="s">
        <v>228</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90" t="s">
        <v>869</v>
      </c>
      <c r="B117" s="400">
        <v>44557</v>
      </c>
      <c r="C117" s="5"/>
      <c r="D117" s="5"/>
      <c r="E117" s="5"/>
      <c r="F117" s="5"/>
      <c r="G117" s="5"/>
      <c r="H117" s="77" t="s">
        <v>229</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90" t="s">
        <v>869</v>
      </c>
      <c r="B118" s="400">
        <v>44558</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0" t="s">
        <v>869</v>
      </c>
      <c r="B119" s="400">
        <v>44559</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0" t="s">
        <v>869</v>
      </c>
      <c r="B120" s="400">
        <v>44560</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0" t="s">
        <v>869</v>
      </c>
      <c r="B121" s="400">
        <v>44561</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0" t="s">
        <v>870</v>
      </c>
      <c r="B122" s="400">
        <v>44564</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0" t="s">
        <v>871</v>
      </c>
      <c r="B123" s="400">
        <v>44711</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0" t="s">
        <v>872</v>
      </c>
      <c r="B124" s="400">
        <v>44746</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0" t="s">
        <v>866</v>
      </c>
      <c r="B125" s="400">
        <v>44809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0" t="s">
        <v>867</v>
      </c>
      <c r="B126" s="400">
        <v>44889</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0" t="s">
        <v>868</v>
      </c>
      <c r="B127" s="400">
        <v>44890</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0" t="s">
        <v>869</v>
      </c>
      <c r="B128" s="400">
        <v>44914</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0" t="s">
        <v>869</v>
      </c>
      <c r="B129" s="400">
        <v>44915</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0" t="s">
        <v>869</v>
      </c>
      <c r="B130" s="400">
        <v>44916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0" t="s">
        <v>869</v>
      </c>
      <c r="B131" s="400">
        <v>44917</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0" t="s">
        <v>869</v>
      </c>
      <c r="B132" s="400">
        <v>44918</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0" t="s">
        <v>869</v>
      </c>
      <c r="B133" s="400">
        <v>44921</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0" t="s">
        <v>869</v>
      </c>
      <c r="B134" s="400">
        <v>44922</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0" t="s">
        <v>869</v>
      </c>
      <c r="B135" s="400">
        <v>44923</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0" t="s">
        <v>869</v>
      </c>
      <c r="B136" s="400">
        <v>44924</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90" t="s">
        <v>869</v>
      </c>
      <c r="B137" s="400">
        <v>44925</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90" t="s">
        <v>870</v>
      </c>
      <c r="B138" s="400">
        <v>44928</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90"/>
      <c r="B139" s="401"/>
      <c r="C139" s="2"/>
      <c r="D139" s="2"/>
      <c r="E139" s="10" t="s">
        <v>76</v>
      </c>
      <c r="F139" s="11"/>
      <c r="G139" s="11"/>
      <c r="H139" s="11"/>
      <c r="I139" s="11"/>
      <c r="J139" s="107"/>
      <c r="K139" s="12"/>
      <c r="L139" s="12"/>
      <c r="M139" s="12"/>
      <c r="N139" s="11"/>
      <c r="O139" s="11"/>
      <c r="P139" s="11"/>
      <c r="Q139" s="13"/>
      <c r="R139" s="281"/>
      <c r="S139" s="11"/>
      <c r="Z139" s="5"/>
      <c r="AA139" s="5"/>
      <c r="AB139" s="5"/>
    </row>
    <row r="140" spans="1:28" x14ac:dyDescent="0.75">
      <c r="A140" s="390"/>
      <c r="B140" s="401"/>
      <c r="C140" s="2"/>
      <c r="D140" s="2"/>
      <c r="E140" s="10" t="s">
        <v>86</v>
      </c>
      <c r="F140" s="11"/>
      <c r="G140" s="11"/>
      <c r="H140" s="11"/>
      <c r="I140" s="11"/>
      <c r="J140" s="107"/>
      <c r="K140" s="12"/>
      <c r="L140" s="12"/>
      <c r="M140" s="12"/>
      <c r="N140" s="11"/>
      <c r="O140" s="11"/>
      <c r="P140" s="11"/>
      <c r="Q140" s="13"/>
      <c r="R140" s="281"/>
      <c r="S140" s="11"/>
      <c r="Z140" s="5"/>
      <c r="AA140" s="5"/>
      <c r="AB140" s="5"/>
    </row>
    <row r="141" spans="1:28" x14ac:dyDescent="0.75">
      <c r="A141" s="390"/>
      <c r="B141" s="401"/>
      <c r="C141" s="2"/>
      <c r="D141" s="2"/>
      <c r="E141" s="10" t="s">
        <v>52</v>
      </c>
      <c r="F141" s="11"/>
      <c r="G141" s="11"/>
      <c r="H141" s="11"/>
      <c r="I141" s="11"/>
      <c r="J141" s="107"/>
      <c r="K141" s="12"/>
      <c r="L141" s="12"/>
      <c r="M141" s="12"/>
      <c r="N141" s="11"/>
      <c r="O141" s="11"/>
      <c r="P141" s="11"/>
      <c r="Q141" s="13"/>
      <c r="R141" s="281"/>
      <c r="S141" s="11"/>
      <c r="Z141" s="5"/>
      <c r="AA141" s="5"/>
      <c r="AB141" s="5"/>
    </row>
    <row r="142" spans="1:28" x14ac:dyDescent="0.75">
      <c r="A142" s="390"/>
      <c r="B142" s="401"/>
      <c r="C142" s="2"/>
      <c r="D142" s="2"/>
      <c r="E142" s="10" t="s">
        <v>943</v>
      </c>
      <c r="F142" s="11"/>
      <c r="G142" s="11"/>
      <c r="H142" s="11"/>
      <c r="I142" s="11"/>
      <c r="J142" s="107"/>
      <c r="K142" s="12"/>
      <c r="L142" s="12"/>
      <c r="M142" s="12"/>
      <c r="N142" s="11"/>
      <c r="O142" s="11"/>
      <c r="P142" s="11"/>
      <c r="Q142" s="13"/>
      <c r="R142" s="281"/>
      <c r="S142" s="11"/>
      <c r="Z142" s="5"/>
      <c r="AA142" s="5"/>
      <c r="AB142" s="5"/>
    </row>
    <row r="143" spans="1:28" x14ac:dyDescent="0.75">
      <c r="A143" s="390"/>
      <c r="B143" s="401"/>
      <c r="C143" s="2"/>
      <c r="D143" s="2"/>
      <c r="E143" s="10"/>
      <c r="F143" s="11"/>
      <c r="G143" s="11"/>
      <c r="H143" s="11"/>
      <c r="I143" s="11"/>
      <c r="J143" s="107"/>
      <c r="K143" s="12"/>
      <c r="L143" s="12"/>
      <c r="M143" s="12"/>
      <c r="N143" s="11"/>
      <c r="O143" s="11"/>
      <c r="P143" s="11"/>
      <c r="Q143" s="13"/>
      <c r="R143" s="281"/>
      <c r="S143" s="11"/>
      <c r="Z143" s="5"/>
      <c r="AA143" s="5"/>
      <c r="AB143" s="5"/>
    </row>
    <row r="144" spans="1:28" x14ac:dyDescent="0.75">
      <c r="A144" s="390"/>
      <c r="B144" s="401"/>
      <c r="C144" s="2"/>
      <c r="D144" s="2"/>
      <c r="E144" s="14" t="s">
        <v>8</v>
      </c>
      <c r="F144" s="11"/>
      <c r="G144" s="11"/>
      <c r="H144" s="11"/>
      <c r="I144" s="11"/>
      <c r="J144" s="107"/>
      <c r="K144" s="12"/>
      <c r="L144" s="12"/>
      <c r="M144" s="12"/>
      <c r="N144" s="11"/>
      <c r="O144" s="11"/>
      <c r="P144" s="11"/>
      <c r="Q144" s="13"/>
      <c r="R144" s="281"/>
      <c r="S144" s="11"/>
      <c r="Z144" s="5"/>
      <c r="AA144" s="5"/>
      <c r="AB144" s="5"/>
    </row>
    <row r="145" spans="1:28" x14ac:dyDescent="0.75">
      <c r="A145" s="390"/>
      <c r="B145" s="401"/>
      <c r="C145" s="2"/>
      <c r="D145" s="2"/>
      <c r="E145" s="10" t="s">
        <v>77</v>
      </c>
      <c r="F145" s="11"/>
      <c r="G145" s="11"/>
      <c r="H145" s="11"/>
      <c r="I145" s="11"/>
      <c r="J145" s="107"/>
      <c r="K145" s="12"/>
      <c r="L145" s="12"/>
      <c r="M145" s="12"/>
      <c r="N145" s="11"/>
      <c r="O145" s="11"/>
      <c r="P145" s="11"/>
      <c r="Q145" s="13"/>
      <c r="R145" s="281"/>
      <c r="S145" s="11"/>
      <c r="Z145" s="5"/>
      <c r="AA145" s="5"/>
      <c r="AB145" s="5"/>
    </row>
    <row r="146" spans="1:28" x14ac:dyDescent="0.75">
      <c r="A146" s="390"/>
      <c r="B146" s="401"/>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90"/>
      <c r="B147" s="401"/>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90"/>
      <c r="B148" s="401"/>
      <c r="C148" s="2"/>
      <c r="D148" s="2"/>
      <c r="O148" s="2"/>
      <c r="P148" s="2"/>
      <c r="Q148" s="5"/>
      <c r="R148" s="5"/>
      <c r="S148" s="5"/>
      <c r="T148" s="5"/>
      <c r="U148" s="5"/>
      <c r="V148" s="5"/>
      <c r="W148" s="5"/>
      <c r="X148" s="5"/>
      <c r="Y148" s="5"/>
      <c r="Z148" s="5"/>
      <c r="AA148" s="5"/>
      <c r="AB148" s="5"/>
    </row>
    <row r="149" spans="1:28" x14ac:dyDescent="0.75">
      <c r="A149" s="2"/>
      <c r="B149" s="2"/>
      <c r="C149" s="2"/>
      <c r="D149" s="2"/>
      <c r="O149" s="47"/>
      <c r="P149" s="47"/>
      <c r="Q149" s="5"/>
      <c r="R149" s="5"/>
      <c r="S149" s="5"/>
      <c r="T149" s="5"/>
      <c r="U149" s="5"/>
      <c r="V149" s="5"/>
      <c r="W149" s="5"/>
      <c r="X149" s="5"/>
      <c r="Y149" s="5"/>
      <c r="Z149" s="5"/>
      <c r="AA149" s="5"/>
      <c r="AB149" s="5"/>
    </row>
    <row r="150" spans="1:28" x14ac:dyDescent="0.75">
      <c r="A150" s="2"/>
      <c r="B150" s="2"/>
      <c r="C150" s="2"/>
      <c r="D150" s="2"/>
      <c r="E150" s="19" t="str">
        <f>CONCATENATE("Version ",'Change Log'!$B$3," – © 2015-",YEAR('Change Log'!$A$3),", William W. Davis, MSPM, PMP")</f>
        <v>Version 5.0.2 – © 2015-2021, William W. Davis, MSPM, PMP</v>
      </c>
      <c r="F150" s="2"/>
      <c r="G150" s="5"/>
      <c r="H150" s="5"/>
      <c r="I150" s="5"/>
      <c r="J150" s="5"/>
      <c r="K150" s="5"/>
      <c r="L150" s="2"/>
      <c r="M150" s="2"/>
      <c r="N150" s="5"/>
      <c r="O150" s="47"/>
      <c r="P150" s="47"/>
      <c r="Q150" s="5"/>
      <c r="R150" s="5"/>
      <c r="S150" s="5"/>
      <c r="T150" s="5"/>
      <c r="U150" s="5"/>
      <c r="V150" s="5"/>
      <c r="W150" s="5"/>
      <c r="X150" s="5"/>
      <c r="Y150" s="5"/>
      <c r="Z150" s="5"/>
      <c r="AA150" s="5"/>
      <c r="AB150" s="5"/>
    </row>
    <row r="151" spans="1:28" x14ac:dyDescent="0.75">
      <c r="A151" s="2"/>
      <c r="B151" s="2"/>
      <c r="C151" s="2"/>
      <c r="D151" s="2"/>
      <c r="E151" s="419" t="s">
        <v>135</v>
      </c>
      <c r="F151" s="419"/>
      <c r="G151" s="419"/>
      <c r="H151" s="419"/>
      <c r="I151" s="419"/>
      <c r="J151" s="419"/>
      <c r="K151" s="419"/>
      <c r="L151" s="419"/>
      <c r="M151" s="419"/>
      <c r="N151" s="47"/>
      <c r="O151" s="47"/>
      <c r="P151" s="47"/>
      <c r="Q151" s="5"/>
      <c r="R151" s="5"/>
      <c r="S151" s="5"/>
      <c r="T151" s="5"/>
      <c r="U151" s="5"/>
      <c r="V151" s="5"/>
      <c r="W151" s="5"/>
      <c r="X151" s="5"/>
      <c r="Y151" s="5"/>
      <c r="Z151" s="5"/>
      <c r="AA151" s="5"/>
      <c r="AB151" s="5"/>
    </row>
    <row r="152" spans="1:28" x14ac:dyDescent="0.75">
      <c r="A152" s="2"/>
      <c r="B152" s="2"/>
      <c r="C152" s="2"/>
      <c r="D152" s="2"/>
      <c r="E152" s="419" t="s">
        <v>851</v>
      </c>
      <c r="F152" s="419"/>
      <c r="G152" s="419"/>
      <c r="H152" s="419"/>
      <c r="I152" s="419"/>
      <c r="J152" s="419"/>
      <c r="K152" s="411"/>
      <c r="L152" s="411"/>
      <c r="M152" s="411"/>
      <c r="N152" s="47"/>
      <c r="O152" s="47"/>
      <c r="P152" s="47"/>
      <c r="Q152" s="5"/>
      <c r="R152" s="5"/>
      <c r="S152" s="5"/>
      <c r="T152" s="5"/>
      <c r="U152" s="5"/>
      <c r="V152" s="5"/>
      <c r="W152" s="5"/>
      <c r="X152" s="5"/>
      <c r="Y152" s="5"/>
      <c r="Z152" s="5"/>
      <c r="AA152" s="5"/>
      <c r="AB152" s="5"/>
    </row>
    <row r="153" spans="1:28" x14ac:dyDescent="0.75">
      <c r="A153" s="2"/>
      <c r="B153" s="2"/>
      <c r="C153" s="2"/>
      <c r="D153" s="2"/>
      <c r="E153" s="419" t="s">
        <v>90</v>
      </c>
      <c r="F153" s="419"/>
      <c r="G153" s="419"/>
      <c r="H153" s="419"/>
      <c r="I153" s="411"/>
      <c r="J153" s="411"/>
      <c r="K153" s="411"/>
      <c r="L153" s="411"/>
      <c r="M153" s="411"/>
      <c r="N153" s="411"/>
      <c r="O153" s="47"/>
      <c r="P153" s="47"/>
      <c r="Q153" s="5"/>
      <c r="R153" s="5"/>
      <c r="S153" s="5"/>
      <c r="T153" s="5"/>
      <c r="U153" s="5"/>
      <c r="V153" s="5"/>
      <c r="W153" s="5"/>
      <c r="X153" s="5"/>
      <c r="Y153" s="5"/>
      <c r="Z153" s="5"/>
      <c r="AA153" s="5"/>
      <c r="AB153" s="5"/>
    </row>
    <row r="154" spans="1:28" x14ac:dyDescent="0.75">
      <c r="A154" s="2"/>
      <c r="B154" s="2"/>
      <c r="C154" s="2"/>
      <c r="D154" s="2"/>
      <c r="E154" s="419" t="s">
        <v>210</v>
      </c>
      <c r="F154" s="419"/>
      <c r="G154" s="419"/>
      <c r="H154" s="419"/>
      <c r="I154" s="419"/>
      <c r="J154" s="411"/>
      <c r="K154" s="411"/>
      <c r="L154" s="411"/>
      <c r="M154" s="411"/>
      <c r="N154" s="47"/>
      <c r="O154" s="2"/>
      <c r="P154" s="2"/>
      <c r="Q154" s="5"/>
      <c r="R154" s="5"/>
      <c r="S154" s="5"/>
      <c r="T154" s="5"/>
      <c r="U154" s="5"/>
      <c r="V154" s="5"/>
      <c r="W154" s="5"/>
      <c r="X154" s="5"/>
      <c r="Y154" s="5"/>
      <c r="Z154" s="5"/>
      <c r="AA154" s="5"/>
      <c r="AB154" s="5"/>
    </row>
    <row r="155" spans="1:28" x14ac:dyDescent="0.75">
      <c r="A155" s="2"/>
      <c r="B155" s="2"/>
      <c r="C155" s="2"/>
      <c r="D155" s="2"/>
      <c r="E155" s="419" t="s">
        <v>826</v>
      </c>
      <c r="F155" s="419"/>
      <c r="G155" s="419"/>
      <c r="H155" s="419"/>
      <c r="I155" s="419"/>
      <c r="J155" s="419"/>
      <c r="K155" s="419"/>
      <c r="L155" s="419"/>
      <c r="M155" s="419"/>
      <c r="N155" s="411"/>
      <c r="O155" s="2"/>
      <c r="P155" s="2"/>
      <c r="Q155" s="5"/>
      <c r="R155" s="5"/>
      <c r="S155" s="5"/>
      <c r="T155" s="5"/>
      <c r="U155" s="5"/>
      <c r="V155" s="5"/>
      <c r="W155" s="5"/>
      <c r="X155" s="5"/>
      <c r="Y155" s="5"/>
      <c r="Z155" s="5"/>
      <c r="AA155" s="5"/>
      <c r="AB155" s="5"/>
    </row>
    <row r="156" spans="1:28" x14ac:dyDescent="0.75">
      <c r="A156" s="2"/>
      <c r="B156" s="2"/>
      <c r="C156" s="2"/>
      <c r="D156" s="2"/>
      <c r="E156" s="154" t="s">
        <v>205</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4" t="s">
        <v>88</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4" t="s">
        <v>204</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206</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748</v>
      </c>
      <c r="F160" s="2"/>
      <c r="G160" s="5"/>
      <c r="H160" s="5"/>
      <c r="I160" s="5"/>
      <c r="J160" s="5"/>
      <c r="K160" s="5"/>
      <c r="L160" s="2"/>
      <c r="M160" s="2"/>
      <c r="N160" s="5"/>
      <c r="O160" s="2"/>
      <c r="P160" s="2"/>
      <c r="Q160" s="5"/>
      <c r="R160" s="5"/>
      <c r="S160" s="5"/>
      <c r="T160" s="5"/>
    </row>
    <row r="161" spans="1:16" x14ac:dyDescent="0.75">
      <c r="E161" s="154" t="s">
        <v>749</v>
      </c>
      <c r="F161" s="2"/>
      <c r="G161" s="5"/>
      <c r="H161" s="5"/>
      <c r="I161" s="5"/>
      <c r="J161" s="5"/>
      <c r="K161" s="5"/>
      <c r="L161" s="2"/>
      <c r="M161" s="2"/>
      <c r="N161" s="5"/>
    </row>
    <row r="162" spans="1:16" x14ac:dyDescent="0.75">
      <c r="E162" s="154"/>
      <c r="F162" s="2"/>
      <c r="G162" s="5"/>
      <c r="H162" s="5"/>
      <c r="I162" s="5"/>
      <c r="J162" s="5"/>
      <c r="K162" s="5"/>
      <c r="L162" s="2"/>
      <c r="M162" s="2"/>
      <c r="N162" s="5"/>
    </row>
    <row r="163" spans="1:16" x14ac:dyDescent="0.75">
      <c r="E163" s="154" t="s">
        <v>750</v>
      </c>
    </row>
    <row r="164" spans="1:16" x14ac:dyDescent="0.75">
      <c r="E164" s="154" t="s">
        <v>87</v>
      </c>
    </row>
    <row r="165" spans="1:16" x14ac:dyDescent="0.75">
      <c r="E165" s="438" t="s">
        <v>755</v>
      </c>
      <c r="F165" s="438"/>
      <c r="G165" s="438"/>
      <c r="H165" s="438"/>
      <c r="I165" s="438"/>
      <c r="J165" s="438"/>
      <c r="K165" s="438"/>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sheetData>
  <mergeCells count="12">
    <mergeCell ref="E165:K165"/>
    <mergeCell ref="T1:U1"/>
    <mergeCell ref="V1:AA1"/>
    <mergeCell ref="T2:T3"/>
    <mergeCell ref="U2:U3"/>
    <mergeCell ref="V2:AA2"/>
    <mergeCell ref="G106:I106"/>
    <mergeCell ref="E151:M151"/>
    <mergeCell ref="E152:J152"/>
    <mergeCell ref="E153:H153"/>
    <mergeCell ref="E154:I154"/>
    <mergeCell ref="E155:M155"/>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1" r:id="rId1" display="Download more FREE Statistical PERT templates at https://www.statisticalpert.com" xr:uid="{5B45DB71-21AB-44CE-BB8B-C0BB11E0BCEF}"/>
    <hyperlink ref="E152" r:id="rId2" display="Take a Pluralsight course on Statistical PERT" xr:uid="{03B1E00B-EEDC-46FF-AEFE-222E6741A471}"/>
    <hyperlink ref="E153" r:id="rId3" xr:uid="{39BBDF71-55C3-419B-997D-34B5CAD40F39}"/>
    <hyperlink ref="E155" r:id="rId4" display="Follow Statistical PERT on Twitter to learn when new updates are released" xr:uid="{D4D33785-30D4-4EA5-AEE8-991C48493BE7}"/>
    <hyperlink ref="E165"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773</v>
      </c>
      <c r="C1" s="5"/>
      <c r="D1" s="5"/>
      <c r="E1" s="2"/>
      <c r="F1" s="2"/>
      <c r="G1" s="5"/>
      <c r="H1" s="2"/>
      <c r="I1" s="2"/>
      <c r="J1" s="5"/>
      <c r="K1" s="5"/>
      <c r="L1" s="5"/>
      <c r="M1" s="433" t="s">
        <v>72</v>
      </c>
      <c r="N1" s="434"/>
      <c r="O1" s="439" t="str">
        <f>VLOOKUP(M1,VLookups!A43:C44,3,FALSE)</f>
        <v>Show the likelihood that the SPERT estimates will be EQUAL TO or GREATER THAN an uncertainty</v>
      </c>
      <c r="P1" s="439"/>
      <c r="Q1" s="439"/>
      <c r="R1" s="439"/>
      <c r="S1" s="439"/>
      <c r="T1" s="439"/>
      <c r="U1" s="5"/>
    </row>
    <row r="2" spans="1:425" ht="15" customHeight="1" x14ac:dyDescent="0.75">
      <c r="B2" s="25"/>
      <c r="C2" s="25"/>
      <c r="D2" s="25"/>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0.7</v>
      </c>
      <c r="U3" s="5"/>
      <c r="V3" s="167" t="s">
        <v>875</v>
      </c>
      <c r="HP3" s="167" t="s">
        <v>168</v>
      </c>
      <c r="PI3" s="170" t="s">
        <v>906</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23" t="s">
        <v>75</v>
      </c>
      <c r="C7" s="424"/>
      <c r="D7" s="425"/>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67" t="s">
        <v>924</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6">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779</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5"/>
      <c r="E13" s="38"/>
      <c r="F13" s="45" t="s">
        <v>34</v>
      </c>
      <c r="G13" s="5"/>
      <c r="H13" s="5"/>
      <c r="I13" s="5"/>
      <c r="J13" s="5"/>
      <c r="K13" s="5"/>
      <c r="L13" s="5"/>
      <c r="M13" s="5"/>
      <c r="N13" s="5"/>
      <c r="O13" s="5"/>
      <c r="P13" s="5"/>
      <c r="Q13" s="5"/>
      <c r="R13" s="5"/>
      <c r="S13" s="5"/>
      <c r="T13" s="5"/>
      <c r="U13" s="5"/>
    </row>
    <row r="14" spans="1:425" ht="16" x14ac:dyDescent="0.8">
      <c r="A14" s="5"/>
      <c r="B14" s="5"/>
      <c r="C14" s="77" t="s">
        <v>32</v>
      </c>
      <c r="D14" s="295"/>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228</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229</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855</v>
      </c>
      <c r="H23" s="5"/>
      <c r="I23" s="5"/>
      <c r="J23" s="5"/>
      <c r="K23" s="5"/>
      <c r="L23" s="5"/>
      <c r="M23" s="5"/>
      <c r="N23" s="5"/>
      <c r="O23" s="5"/>
      <c r="P23" s="5"/>
      <c r="Q23" s="5"/>
      <c r="R23" s="5"/>
      <c r="S23" s="5"/>
      <c r="T23" s="5"/>
      <c r="U23" s="5"/>
    </row>
    <row r="24" spans="1:21" x14ac:dyDescent="0.75">
      <c r="A24" s="5"/>
      <c r="B24" s="5"/>
      <c r="C24" s="33"/>
      <c r="D24" s="33"/>
      <c r="E24" s="2"/>
      <c r="F24" s="2"/>
      <c r="G24" s="381">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5.0.2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9" t="s">
        <v>135</v>
      </c>
      <c r="C29" s="419"/>
      <c r="D29" s="419"/>
      <c r="E29" s="419"/>
      <c r="F29" s="419"/>
      <c r="G29" s="419"/>
      <c r="H29" s="419"/>
      <c r="I29" s="103"/>
      <c r="J29" s="2"/>
      <c r="K29" s="2"/>
      <c r="L29" s="5"/>
      <c r="M29" s="5"/>
      <c r="N29" s="5"/>
      <c r="O29" s="5"/>
      <c r="P29" s="5"/>
      <c r="Q29" s="5"/>
      <c r="R29" s="5"/>
      <c r="S29" s="5"/>
      <c r="T29" s="5"/>
      <c r="U29" s="5"/>
    </row>
    <row r="30" spans="1:21" x14ac:dyDescent="0.75">
      <c r="A30" s="2"/>
      <c r="B30" s="419" t="s">
        <v>136</v>
      </c>
      <c r="C30" s="419"/>
      <c r="D30" s="419"/>
      <c r="E30" s="419"/>
      <c r="F30" s="419"/>
      <c r="G30" s="419"/>
      <c r="H30" s="419"/>
      <c r="I30" s="103"/>
      <c r="J30" s="2"/>
      <c r="K30" s="2"/>
      <c r="L30" s="5"/>
      <c r="M30" s="5"/>
      <c r="N30" s="5"/>
      <c r="O30" s="5"/>
      <c r="P30" s="5"/>
      <c r="Q30" s="5"/>
      <c r="R30" s="5"/>
      <c r="S30" s="5"/>
      <c r="T30" s="5"/>
      <c r="U30" s="5"/>
    </row>
    <row r="31" spans="1:21" x14ac:dyDescent="0.75">
      <c r="A31" s="2"/>
      <c r="B31" s="419" t="s">
        <v>90</v>
      </c>
      <c r="C31" s="419"/>
      <c r="D31" s="419"/>
      <c r="E31" s="419"/>
      <c r="F31" s="419"/>
      <c r="G31" s="419"/>
      <c r="H31" s="419"/>
      <c r="I31" s="103"/>
      <c r="J31" s="2"/>
      <c r="K31" s="2"/>
      <c r="L31" s="5"/>
      <c r="M31" s="5"/>
      <c r="N31" s="5"/>
      <c r="O31" s="5"/>
      <c r="P31" s="5"/>
      <c r="Q31" s="5"/>
      <c r="R31" s="5"/>
      <c r="S31" s="5"/>
      <c r="T31" s="5"/>
      <c r="U31" s="5"/>
    </row>
    <row r="32" spans="1:21" x14ac:dyDescent="0.75">
      <c r="A32" s="2"/>
      <c r="B32" s="419" t="s">
        <v>210</v>
      </c>
      <c r="C32" s="419"/>
      <c r="D32" s="419"/>
      <c r="E32" s="419"/>
      <c r="F32" s="419"/>
      <c r="G32" s="419"/>
      <c r="H32" s="419"/>
      <c r="I32" s="103"/>
      <c r="J32" s="2"/>
      <c r="K32" s="2"/>
      <c r="L32" s="5"/>
      <c r="M32" s="5"/>
      <c r="N32" s="5"/>
      <c r="O32" s="5"/>
      <c r="P32" s="5"/>
      <c r="Q32" s="5"/>
      <c r="R32" s="5"/>
      <c r="S32" s="5"/>
      <c r="T32" s="5"/>
      <c r="U32" s="5"/>
    </row>
    <row r="33" spans="1:21" x14ac:dyDescent="0.75">
      <c r="A33" s="2"/>
      <c r="B33" s="419" t="s">
        <v>826</v>
      </c>
      <c r="C33" s="419"/>
      <c r="D33" s="419"/>
      <c r="E33" s="419"/>
      <c r="F33" s="419"/>
      <c r="G33" s="419"/>
      <c r="H33" s="419"/>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748</v>
      </c>
      <c r="C38" s="5"/>
      <c r="D38" s="5"/>
      <c r="E38" s="2"/>
      <c r="F38" s="2"/>
      <c r="G38" s="5"/>
      <c r="H38" s="2"/>
      <c r="I38" s="2"/>
      <c r="J38" s="5"/>
      <c r="K38" s="5"/>
      <c r="L38" s="5"/>
      <c r="M38" s="5"/>
      <c r="N38" s="5"/>
      <c r="O38" s="5"/>
      <c r="P38" s="5"/>
      <c r="Q38" s="5"/>
      <c r="R38" s="5"/>
      <c r="S38" s="5"/>
      <c r="T38" s="5"/>
      <c r="U38" s="5"/>
    </row>
    <row r="39" spans="1:21" x14ac:dyDescent="0.75">
      <c r="A39" s="19"/>
      <c r="B39" s="154" t="s">
        <v>749</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750</v>
      </c>
    </row>
    <row r="42" spans="1:21" x14ac:dyDescent="0.75">
      <c r="B42" s="154" t="s">
        <v>87</v>
      </c>
    </row>
    <row r="43" spans="1:21" x14ac:dyDescent="0.75">
      <c r="B43" s="438" t="s">
        <v>755</v>
      </c>
      <c r="C43" s="438"/>
      <c r="D43" s="438"/>
      <c r="E43" s="438"/>
      <c r="F43" s="438"/>
      <c r="G43" s="438"/>
      <c r="H43" s="438"/>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4"/>
      <c r="B1" s="54" t="s">
        <v>774</v>
      </c>
      <c r="C1" s="5"/>
      <c r="D1" s="5"/>
      <c r="E1" s="2"/>
      <c r="F1" s="2"/>
      <c r="G1" s="5"/>
      <c r="H1" s="5"/>
      <c r="I1" s="5"/>
      <c r="J1" s="5"/>
      <c r="K1" s="5"/>
      <c r="L1" s="5"/>
      <c r="M1" s="5"/>
      <c r="N1" s="5"/>
      <c r="O1" s="433" t="s">
        <v>72</v>
      </c>
      <c r="P1" s="434"/>
      <c r="Q1" s="439" t="str">
        <f>VLOOKUP(O1,VLookups!A43:C44,3,FALSE)</f>
        <v>Show the likelihood that the SPERT estimates will be EQUAL TO or GREATER THAN an uncertainty</v>
      </c>
      <c r="R1" s="439"/>
      <c r="S1" s="439"/>
      <c r="T1" s="439"/>
      <c r="U1" s="439"/>
      <c r="V1" s="439"/>
      <c r="W1" s="5"/>
    </row>
    <row r="2" spans="1:427" ht="15" customHeight="1" x14ac:dyDescent="0.75">
      <c r="B2" s="25"/>
      <c r="C2" s="25"/>
      <c r="D2" s="25"/>
      <c r="E2" s="286"/>
      <c r="F2" s="286"/>
      <c r="G2" s="25"/>
      <c r="H2" s="286"/>
      <c r="I2" s="286"/>
      <c r="J2" s="5"/>
      <c r="K2" s="5"/>
      <c r="L2" s="5"/>
      <c r="M2" s="5"/>
      <c r="N2" s="5"/>
      <c r="O2" s="443" t="s">
        <v>69</v>
      </c>
      <c r="P2" s="443" t="s">
        <v>70</v>
      </c>
      <c r="Q2" s="440" t="s">
        <v>51</v>
      </c>
      <c r="R2" s="441"/>
      <c r="S2" s="441"/>
      <c r="T2" s="441"/>
      <c r="U2" s="441"/>
      <c r="V2" s="442"/>
      <c r="W2" s="5"/>
      <c r="X2" s="167" t="s">
        <v>173</v>
      </c>
    </row>
    <row r="3" spans="1:427" x14ac:dyDescent="0.75">
      <c r="A3" s="3" t="s">
        <v>5</v>
      </c>
      <c r="B3" s="57" t="s">
        <v>39</v>
      </c>
      <c r="C3" s="57" t="s">
        <v>6</v>
      </c>
      <c r="D3" s="57" t="s">
        <v>40</v>
      </c>
      <c r="E3" s="57"/>
      <c r="F3" s="57"/>
      <c r="G3" s="57" t="s">
        <v>65</v>
      </c>
      <c r="H3" s="57" t="s">
        <v>9</v>
      </c>
      <c r="I3" s="57" t="s">
        <v>167</v>
      </c>
      <c r="J3" s="57" t="s">
        <v>763</v>
      </c>
      <c r="K3" s="57" t="s">
        <v>63</v>
      </c>
      <c r="L3" s="57" t="s">
        <v>81</v>
      </c>
      <c r="M3" s="57" t="s">
        <v>767</v>
      </c>
      <c r="N3" s="290" t="s">
        <v>768</v>
      </c>
      <c r="O3" s="444"/>
      <c r="P3" s="444"/>
      <c r="Q3" s="100">
        <v>0.1</v>
      </c>
      <c r="R3" s="53">
        <v>0.9</v>
      </c>
      <c r="S3" s="53">
        <v>0.85</v>
      </c>
      <c r="T3" s="53">
        <v>0.8</v>
      </c>
      <c r="U3" s="53">
        <v>0.75</v>
      </c>
      <c r="V3" s="53">
        <v>0.7</v>
      </c>
      <c r="W3" s="5"/>
      <c r="X3" s="167" t="s">
        <v>875</v>
      </c>
      <c r="HR3" s="167" t="s">
        <v>168</v>
      </c>
      <c r="PK3" s="170" t="s">
        <v>876</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88">
        <f ca="1">RAND()</f>
        <v>0.21664797518189149</v>
      </c>
      <c r="N4" s="289"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23" t="s">
        <v>75</v>
      </c>
      <c r="C7" s="424"/>
      <c r="D7" s="425"/>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67" t="s">
        <v>924</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46" t="str">
        <f>VLOOKUP(O1,VLookups!A43:L44,12,FALSE)</f>
        <v>Show the percentage of simulated trials that were LESS THAN or EQUAL TO the SPERT estimates above</v>
      </c>
      <c r="R9" s="446"/>
      <c r="S9" s="446"/>
      <c r="T9" s="446"/>
      <c r="U9" s="446"/>
      <c r="V9" s="446"/>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54" t="s">
        <v>778</v>
      </c>
      <c r="C10" s="455"/>
      <c r="D10" s="456"/>
      <c r="F10" s="2"/>
      <c r="G10" s="5"/>
      <c r="H10" s="5"/>
      <c r="I10" s="5"/>
      <c r="J10" s="5"/>
      <c r="K10" s="5"/>
      <c r="L10" s="5"/>
      <c r="M10" s="5"/>
      <c r="N10" s="5"/>
      <c r="O10" s="5"/>
      <c r="Q10" s="447" t="s">
        <v>781</v>
      </c>
      <c r="R10" s="448"/>
      <c r="S10" s="448"/>
      <c r="T10" s="448"/>
      <c r="U10" s="448"/>
      <c r="V10" s="449"/>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93">
        <f>IF(VLOOKUP($O$1,VLookups!$A$43:$C$44,2,FALSE),COUNTIF($C$64:$C$10063,"&gt;"&amp;Q4)/10000,COUNTIF($C$64:$C$10063,"&lt;"&amp;Q4)/10000)</f>
        <v>0</v>
      </c>
      <c r="R11" s="293">
        <f>IF(VLOOKUP($O$1,VLookups!$A$43:$C$44,2,FALSE),COUNTIF($C$64:$C$10063,"&gt;"&amp;R4)/10000,COUNTIF($C$64:$C$10063,"&lt;"&amp;R4)/10000)</f>
        <v>0</v>
      </c>
      <c r="S11" s="293">
        <f>IF(VLOOKUP($O$1,VLookups!$A$43:$C$44,2,FALSE),COUNTIF($C$64:$C$10063,"&gt;"&amp;S4)/10000,COUNTIF($C$64:$C$10063,"&lt;"&amp;S4)/10000)</f>
        <v>0</v>
      </c>
      <c r="T11" s="293">
        <f>IF(VLOOKUP($O$1,VLookups!$A$43:$C$44,2,FALSE),COUNTIF($C$64:$C$10063,"&gt;"&amp;T4)/10000,COUNTIF($C$64:$C$10063,"&lt;"&amp;T4)/10000)</f>
        <v>0</v>
      </c>
      <c r="U11" s="293">
        <f>IF(VLOOKUP($O$1,VLookups!$A$43:$C$44,2,FALSE),COUNTIF($C$64:$C$10063,"&gt;"&amp;U4)/10000,COUNTIF($C$64:$C$10063,"&lt;"&amp;U4)/10000)</f>
        <v>0</v>
      </c>
      <c r="V11" s="293">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s="302"/>
      <c r="B12" s="302"/>
      <c r="C12" s="303" t="s">
        <v>69</v>
      </c>
      <c r="D12" s="304"/>
      <c r="F12" s="39"/>
      <c r="G12" s="5"/>
      <c r="H12" s="5"/>
      <c r="I12" s="5"/>
      <c r="J12" s="5"/>
      <c r="K12" s="5"/>
      <c r="L12" s="5"/>
      <c r="M12" s="5"/>
      <c r="U12" s="5"/>
      <c r="V12" s="5"/>
      <c r="W12" s="5"/>
    </row>
    <row r="13" spans="1:427" ht="15" customHeight="1" x14ac:dyDescent="0.75">
      <c r="A13" s="302"/>
      <c r="B13" s="302"/>
      <c r="C13" s="305" t="str">
        <f>IF(VLOOKUP(O1,VLookups!A43:C44,2,FALSE),"Planning estimate is not greater than","Planning estimate is greater than")</f>
        <v>Planning estimate is greater than</v>
      </c>
      <c r="D13" s="301" t="str">
        <f>IF(AND(O4&gt;0,C4&gt;0,NOT(K4="")),ABS(VLOOKUP($O$1,VLookups!$A$43:$B$44,2,FALSE)-(COUNTIF(C64:C10063,"&lt;"&amp;D12)/10000)),"")</f>
        <v/>
      </c>
      <c r="F13" s="2"/>
      <c r="G13" s="5"/>
      <c r="H13" s="5"/>
      <c r="I13" s="5"/>
      <c r="J13" s="5"/>
      <c r="K13" s="5"/>
      <c r="L13" s="5"/>
      <c r="M13" s="5"/>
      <c r="U13" s="5"/>
      <c r="V13" s="5"/>
      <c r="W13" s="5"/>
    </row>
    <row r="14" spans="1:427" ht="15" customHeight="1" x14ac:dyDescent="0.75">
      <c r="A14" s="302"/>
      <c r="B14" s="302"/>
      <c r="C14" s="364" t="s">
        <v>840</v>
      </c>
      <c r="F14" s="45"/>
      <c r="G14" s="5"/>
      <c r="H14" s="5"/>
      <c r="I14" s="5"/>
      <c r="J14" s="5"/>
      <c r="K14" s="5"/>
      <c r="L14" s="5"/>
      <c r="M14" s="5"/>
      <c r="Q14" s="306"/>
      <c r="U14" s="5"/>
      <c r="V14" s="5"/>
      <c r="W14" s="5"/>
    </row>
    <row r="15" spans="1:427" ht="15" customHeight="1" x14ac:dyDescent="0.75">
      <c r="A15" s="302"/>
      <c r="B15" s="302"/>
      <c r="C15" s="303" t="s">
        <v>31</v>
      </c>
      <c r="D15" s="297"/>
      <c r="F15" s="45"/>
      <c r="G15" s="5"/>
      <c r="H15" s="5"/>
      <c r="I15" s="5"/>
      <c r="J15" s="5"/>
      <c r="K15" s="5"/>
      <c r="L15" s="5"/>
      <c r="M15" s="5"/>
      <c r="Q15" s="451" t="s">
        <v>839</v>
      </c>
      <c r="R15" s="452"/>
      <c r="S15" s="452"/>
      <c r="T15" s="453"/>
      <c r="U15" s="5"/>
      <c r="V15" s="5"/>
      <c r="W15" s="5"/>
    </row>
    <row r="16" spans="1:427" ht="15" customHeight="1" x14ac:dyDescent="0.75">
      <c r="A16" s="302"/>
      <c r="B16" s="302"/>
      <c r="C16" s="303" t="s">
        <v>32</v>
      </c>
      <c r="D16" s="297"/>
      <c r="F16" s="45"/>
      <c r="G16" s="5"/>
      <c r="H16" s="5"/>
      <c r="I16" s="5"/>
      <c r="J16" s="5"/>
      <c r="K16" s="5"/>
      <c r="L16" s="5"/>
      <c r="M16" s="5"/>
      <c r="Q16" s="363">
        <v>0.01</v>
      </c>
      <c r="R16" s="365" t="str">
        <f>IF(ISERROR(_xlfn.PERCENTILE.EXC($C$64:$C$10063,Q16)),"",_xlfn.PERCENTILE.EXC($C$66:$C$10065,Q16))</f>
        <v/>
      </c>
      <c r="S16" s="363">
        <v>0.5</v>
      </c>
      <c r="T16" s="365" t="str">
        <f>IF(ISERROR(_xlfn.PERCENTILE.EXC($C$64:$C$10063,S16)),"",_xlfn.PERCENTILE.EXC($C$64:$C$10063,S16))</f>
        <v/>
      </c>
      <c r="U16" s="5"/>
      <c r="V16" s="5"/>
      <c r="W16" s="5"/>
    </row>
    <row r="17" spans="1:23" ht="15" customHeight="1" x14ac:dyDescent="0.75">
      <c r="A17" s="302"/>
      <c r="B17" s="302"/>
      <c r="C17" s="303" t="s">
        <v>79</v>
      </c>
      <c r="D17" s="301">
        <f>1-(COUNTIF($C$64:$C$10063,"&lt;"&amp;D15)/10000)-(COUNTIF($C$64:$C$10063,"&gt;"&amp;D16)/10000)</f>
        <v>1</v>
      </c>
      <c r="F17" s="45"/>
      <c r="G17" s="5"/>
      <c r="H17" s="5"/>
      <c r="I17" s="5"/>
      <c r="J17" s="5"/>
      <c r="K17" s="5"/>
      <c r="L17" s="5"/>
      <c r="M17" s="5"/>
      <c r="Q17" s="363">
        <v>0.05</v>
      </c>
      <c r="R17" s="365" t="str">
        <f t="shared" ref="R17:R26" si="26">IF(ISERROR(_xlfn.PERCENTILE.EXC($C$64:$C$10063,Q17)),"",_xlfn.PERCENTILE.EXC($C$66:$C$10065,Q17))</f>
        <v/>
      </c>
      <c r="S17" s="363">
        <v>0.55000000000000004</v>
      </c>
      <c r="T17" s="365" t="str">
        <f t="shared" ref="T17:T26" si="27">IF(ISERROR(_xlfn.PERCENTILE.EXC($C$64:$C$10063,S17)),"",_xlfn.PERCENTILE.EXC($C$64:$C$10063,S17))</f>
        <v/>
      </c>
      <c r="U17" s="5"/>
      <c r="V17" s="5"/>
      <c r="W17" s="5"/>
    </row>
    <row r="18" spans="1:23" ht="15" customHeight="1" x14ac:dyDescent="0.75">
      <c r="A18" s="302"/>
      <c r="B18" s="302"/>
      <c r="C18" s="303" t="s">
        <v>228</v>
      </c>
      <c r="D18" s="301">
        <f>COUNTIF($C$64:$C$10063,"&lt;"&amp;D15)/10000</f>
        <v>0</v>
      </c>
      <c r="F18" s="45"/>
      <c r="G18" s="5"/>
      <c r="H18" s="5"/>
      <c r="I18" s="5"/>
      <c r="J18" s="5"/>
      <c r="K18" s="5"/>
      <c r="L18" s="5"/>
      <c r="M18" s="5"/>
      <c r="Q18" s="363">
        <v>0.1</v>
      </c>
      <c r="R18" s="365" t="str">
        <f t="shared" si="26"/>
        <v/>
      </c>
      <c r="S18" s="363">
        <v>0.6</v>
      </c>
      <c r="T18" s="365" t="str">
        <f t="shared" si="27"/>
        <v/>
      </c>
      <c r="U18" s="5"/>
      <c r="V18" s="5"/>
      <c r="W18" s="5"/>
    </row>
    <row r="19" spans="1:23" ht="15" customHeight="1" x14ac:dyDescent="0.75">
      <c r="A19" s="5"/>
      <c r="B19" s="33"/>
      <c r="C19" s="303" t="s">
        <v>229</v>
      </c>
      <c r="D19" s="301">
        <f>COUNTIF($C$64:$C$10063,"&gt;"&amp;D16)/10000</f>
        <v>0</v>
      </c>
      <c r="G19" s="5"/>
      <c r="H19" s="5"/>
      <c r="I19" s="5"/>
      <c r="J19" s="5"/>
      <c r="K19" s="5"/>
      <c r="L19" s="5"/>
      <c r="M19" s="5"/>
      <c r="Q19" s="363">
        <v>0.15</v>
      </c>
      <c r="R19" s="365" t="str">
        <f t="shared" si="26"/>
        <v/>
      </c>
      <c r="S19" s="363">
        <v>0.65</v>
      </c>
      <c r="T19" s="365" t="str">
        <f t="shared" si="27"/>
        <v/>
      </c>
      <c r="U19" s="5"/>
      <c r="V19" s="5"/>
      <c r="W19" s="5"/>
    </row>
    <row r="20" spans="1:23" ht="15" customHeight="1" x14ac:dyDescent="0.75">
      <c r="A20" s="5"/>
      <c r="B20" s="33"/>
      <c r="C20" s="303"/>
      <c r="D20" s="33"/>
      <c r="G20" s="5"/>
      <c r="H20" s="5"/>
      <c r="I20" s="5"/>
      <c r="J20" s="5"/>
      <c r="K20" s="5"/>
      <c r="L20" s="5"/>
      <c r="M20" s="5"/>
      <c r="Q20" s="363">
        <v>0.2</v>
      </c>
      <c r="R20" s="365" t="str">
        <f t="shared" si="26"/>
        <v/>
      </c>
      <c r="S20" s="363">
        <v>0.7</v>
      </c>
      <c r="T20" s="365" t="str">
        <f t="shared" si="27"/>
        <v/>
      </c>
      <c r="U20" s="5"/>
      <c r="V20" s="5"/>
      <c r="W20" s="5"/>
    </row>
    <row r="21" spans="1:23" ht="15" customHeight="1" x14ac:dyDescent="0.75">
      <c r="A21" s="5"/>
      <c r="B21" s="33"/>
      <c r="C21" s="303" t="s">
        <v>39</v>
      </c>
      <c r="D21" s="366">
        <f>MIN($C$64:$C$10063)</f>
        <v>0</v>
      </c>
      <c r="E21" s="2"/>
      <c r="F21" s="2"/>
      <c r="G21" s="5"/>
      <c r="H21" s="5"/>
      <c r="I21" s="5"/>
      <c r="J21" s="5"/>
      <c r="K21" s="5"/>
      <c r="L21" s="5"/>
      <c r="M21" s="5"/>
      <c r="N21" s="5"/>
      <c r="O21" s="5"/>
      <c r="P21" s="5"/>
      <c r="Q21" s="363">
        <v>0.25</v>
      </c>
      <c r="R21" s="365" t="str">
        <f t="shared" si="26"/>
        <v/>
      </c>
      <c r="S21" s="363">
        <v>0.75</v>
      </c>
      <c r="T21" s="365" t="str">
        <f t="shared" si="27"/>
        <v/>
      </c>
      <c r="U21" s="5"/>
      <c r="V21" s="5"/>
      <c r="W21" s="5"/>
    </row>
    <row r="22" spans="1:23" ht="15" customHeight="1" x14ac:dyDescent="0.75">
      <c r="A22" s="5"/>
      <c r="B22" s="5"/>
      <c r="C22" s="303" t="s">
        <v>40</v>
      </c>
      <c r="D22" s="366">
        <f>MAX($C$64:$C$10063)</f>
        <v>0</v>
      </c>
      <c r="E22" s="2"/>
      <c r="F22" s="2"/>
      <c r="G22" s="5"/>
      <c r="H22" s="5"/>
      <c r="I22" s="5"/>
      <c r="J22" s="5"/>
      <c r="K22" s="5"/>
      <c r="L22" s="5"/>
      <c r="M22" s="5"/>
      <c r="N22" s="5"/>
      <c r="O22" s="5"/>
      <c r="P22" s="5"/>
      <c r="Q22" s="363">
        <v>0.3</v>
      </c>
      <c r="R22" s="365" t="str">
        <f t="shared" si="26"/>
        <v/>
      </c>
      <c r="S22" s="363">
        <v>0.8</v>
      </c>
      <c r="T22" s="365" t="str">
        <f t="shared" si="27"/>
        <v/>
      </c>
      <c r="U22" s="5"/>
      <c r="V22" s="5"/>
      <c r="W22" s="5"/>
    </row>
    <row r="23" spans="1:23" ht="15" customHeight="1" x14ac:dyDescent="0.75">
      <c r="A23" s="5"/>
      <c r="B23" s="5"/>
      <c r="C23" s="303" t="s">
        <v>777</v>
      </c>
      <c r="D23" s="360" t="str">
        <f>IF(ISERR(AVERAGE($C$64:$C$10063)),"",AVERAGE($C$64:$C$10063))</f>
        <v/>
      </c>
      <c r="E23" s="2"/>
      <c r="F23" s="2"/>
      <c r="G23" s="5"/>
      <c r="H23" s="5"/>
      <c r="I23" s="5"/>
      <c r="J23" s="5"/>
      <c r="K23" s="5"/>
      <c r="L23" s="5"/>
      <c r="M23" s="5"/>
      <c r="N23" s="5"/>
      <c r="O23" s="5"/>
      <c r="P23" s="5"/>
      <c r="Q23" s="363">
        <v>0.35</v>
      </c>
      <c r="R23" s="365" t="str">
        <f t="shared" si="26"/>
        <v/>
      </c>
      <c r="S23" s="363">
        <v>0.85</v>
      </c>
      <c r="T23" s="365" t="str">
        <f t="shared" si="27"/>
        <v/>
      </c>
      <c r="U23" s="5"/>
      <c r="V23" s="5"/>
      <c r="W23" s="5"/>
    </row>
    <row r="24" spans="1:23" ht="15" customHeight="1" x14ac:dyDescent="0.75">
      <c r="A24" s="5"/>
      <c r="B24" s="5"/>
      <c r="C24" s="303" t="s">
        <v>837</v>
      </c>
      <c r="D24" s="360" t="str">
        <f>IF(ISERR(MEDIAN($C$64:$C$10063)),"",MEDIAN($C$64:$C$10063))</f>
        <v/>
      </c>
      <c r="E24" s="2"/>
      <c r="F24" s="2"/>
      <c r="G24" s="5"/>
      <c r="H24" s="5"/>
      <c r="I24" s="5"/>
      <c r="J24" s="5"/>
      <c r="K24" s="5"/>
      <c r="L24" s="5"/>
      <c r="M24" s="5"/>
      <c r="N24" s="5"/>
      <c r="O24" s="5"/>
      <c r="P24" s="5"/>
      <c r="Q24" s="363">
        <v>0.4</v>
      </c>
      <c r="R24" s="365" t="str">
        <f t="shared" si="26"/>
        <v/>
      </c>
      <c r="S24" s="363">
        <v>0.9</v>
      </c>
      <c r="T24" s="365" t="str">
        <f t="shared" si="27"/>
        <v/>
      </c>
      <c r="U24" s="5"/>
      <c r="V24" s="5"/>
      <c r="W24" s="5"/>
    </row>
    <row r="25" spans="1:23" x14ac:dyDescent="0.75">
      <c r="A25" s="5"/>
      <c r="B25" s="5"/>
      <c r="C25" s="303" t="s">
        <v>835</v>
      </c>
      <c r="D25" s="361" t="str" cm="1">
        <f t="array" ref="D25">IF(ISERR(_xlfn.MODE.SNGL(ROUND($C$64:$C$10063,0))),"",_xlfn.MODE.SNGL(ROUND($C$64:$C$10063,0)))</f>
        <v/>
      </c>
      <c r="E25" s="2"/>
      <c r="F25" s="2"/>
      <c r="G25" s="5"/>
      <c r="H25" s="5"/>
      <c r="I25" s="5"/>
      <c r="J25" s="5"/>
      <c r="K25" s="5"/>
      <c r="L25" s="5"/>
      <c r="M25" s="5"/>
      <c r="N25" s="5"/>
      <c r="O25" s="5"/>
      <c r="P25" s="5"/>
      <c r="Q25" s="363">
        <v>0.45</v>
      </c>
      <c r="R25" s="365" t="str">
        <f t="shared" si="26"/>
        <v/>
      </c>
      <c r="S25" s="363">
        <v>0.95</v>
      </c>
      <c r="T25" s="365" t="str">
        <f t="shared" si="27"/>
        <v/>
      </c>
      <c r="U25" s="5"/>
      <c r="V25" s="5"/>
      <c r="W25" s="5"/>
    </row>
    <row r="26" spans="1:23" ht="15" customHeight="1" x14ac:dyDescent="0.75">
      <c r="A26" s="5"/>
      <c r="B26" s="5"/>
      <c r="C26" s="303" t="s">
        <v>836</v>
      </c>
      <c r="D26" s="360" t="str">
        <f>IF(ISERR(_xlfn.STDEV.P($C$64:$C$10063)),"",_xlfn.STDEV.P($C$64:$C$10063))</f>
        <v/>
      </c>
      <c r="E26" s="2"/>
      <c r="F26" s="2"/>
      <c r="G26" s="5"/>
      <c r="H26" s="5"/>
      <c r="I26" s="5"/>
      <c r="J26" s="5"/>
      <c r="K26" s="5"/>
      <c r="L26" s="5"/>
      <c r="M26" s="5"/>
      <c r="N26" s="5"/>
      <c r="O26" s="5"/>
      <c r="P26" s="5"/>
      <c r="Q26" s="363">
        <v>0.5</v>
      </c>
      <c r="R26" s="365" t="str">
        <f t="shared" si="26"/>
        <v/>
      </c>
      <c r="S26" s="363">
        <v>0.99</v>
      </c>
      <c r="T26" s="365"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94">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779</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7"/>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7"/>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8"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228</v>
      </c>
      <c r="D35" s="299"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229</v>
      </c>
      <c r="D36" s="300"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855</v>
      </c>
      <c r="E40" s="2"/>
      <c r="F40" s="2"/>
      <c r="G40" s="5"/>
      <c r="H40" s="2"/>
      <c r="I40" s="2"/>
      <c r="J40" s="5"/>
      <c r="K40" s="5"/>
      <c r="L40" s="5"/>
      <c r="M40" s="5"/>
      <c r="N40" s="5"/>
      <c r="O40" s="5"/>
      <c r="P40" s="5"/>
      <c r="Q40" s="5"/>
      <c r="R40" s="5"/>
      <c r="S40" s="5"/>
      <c r="T40" s="5"/>
      <c r="U40" s="5"/>
      <c r="V40" s="5"/>
      <c r="W40" s="5"/>
    </row>
    <row r="41" spans="1:23" x14ac:dyDescent="0.75">
      <c r="A41" s="2"/>
      <c r="B41" s="5"/>
      <c r="D41" s="381">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5.0.2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9" t="s">
        <v>135</v>
      </c>
      <c r="C45" s="419"/>
      <c r="D45" s="419"/>
      <c r="E45" s="419"/>
      <c r="F45" s="419"/>
      <c r="G45" s="419"/>
      <c r="H45" s="419"/>
      <c r="I45" s="285"/>
      <c r="J45" s="2"/>
      <c r="K45" s="2"/>
      <c r="L45" s="5"/>
      <c r="M45" s="5"/>
      <c r="N45" s="5"/>
      <c r="O45" s="5"/>
      <c r="P45" s="5"/>
      <c r="Q45" s="5"/>
      <c r="R45" s="5"/>
      <c r="S45" s="5"/>
      <c r="T45" s="5"/>
      <c r="U45" s="5"/>
      <c r="V45" s="5"/>
      <c r="W45" s="5"/>
    </row>
    <row r="46" spans="1:23" x14ac:dyDescent="0.75">
      <c r="A46" s="2"/>
      <c r="B46" s="450" t="s">
        <v>899</v>
      </c>
      <c r="C46" s="450"/>
      <c r="D46" s="450"/>
      <c r="E46" s="450"/>
      <c r="F46" s="450"/>
      <c r="G46" s="450"/>
      <c r="H46" s="450"/>
      <c r="I46" s="285"/>
      <c r="J46" s="2"/>
      <c r="K46" s="2"/>
      <c r="L46" s="5"/>
      <c r="M46" s="5"/>
      <c r="N46" s="5"/>
      <c r="O46" s="5"/>
      <c r="P46" s="5"/>
      <c r="Q46" s="5"/>
      <c r="R46" s="5"/>
      <c r="S46" s="5"/>
      <c r="T46" s="5"/>
      <c r="U46" s="5"/>
      <c r="V46" s="5"/>
      <c r="W46" s="5"/>
    </row>
    <row r="47" spans="1:23" x14ac:dyDescent="0.75">
      <c r="A47" s="2"/>
      <c r="B47" s="419" t="s">
        <v>90</v>
      </c>
      <c r="C47" s="419"/>
      <c r="D47" s="419"/>
      <c r="E47" s="419"/>
      <c r="F47" s="419"/>
      <c r="G47" s="419"/>
      <c r="H47" s="419"/>
      <c r="I47" s="285"/>
      <c r="J47" s="2"/>
      <c r="K47" s="2"/>
      <c r="L47" s="5"/>
      <c r="M47" s="5"/>
      <c r="N47" s="5"/>
      <c r="O47" s="5"/>
      <c r="P47" s="5"/>
      <c r="Q47" s="5"/>
      <c r="R47" s="5"/>
      <c r="S47" s="5"/>
      <c r="T47" s="5"/>
      <c r="U47" s="5"/>
      <c r="V47" s="5"/>
      <c r="W47" s="5"/>
    </row>
    <row r="48" spans="1:23" x14ac:dyDescent="0.75">
      <c r="A48" s="2"/>
      <c r="B48" s="419" t="s">
        <v>210</v>
      </c>
      <c r="C48" s="419"/>
      <c r="D48" s="419"/>
      <c r="E48" s="419"/>
      <c r="F48" s="419"/>
      <c r="G48" s="419"/>
      <c r="H48" s="419"/>
      <c r="I48" s="285"/>
      <c r="J48" s="2"/>
      <c r="K48" s="2"/>
      <c r="L48" s="5"/>
      <c r="M48" s="5"/>
      <c r="N48" s="5"/>
      <c r="O48" s="5"/>
      <c r="P48" s="5"/>
      <c r="Q48" s="5"/>
      <c r="R48" s="5"/>
      <c r="S48" s="5"/>
      <c r="T48" s="5"/>
      <c r="U48" s="5"/>
      <c r="V48" s="5"/>
      <c r="W48" s="5"/>
    </row>
    <row r="49" spans="1:23" x14ac:dyDescent="0.75">
      <c r="A49" s="2"/>
      <c r="B49" s="419" t="s">
        <v>826</v>
      </c>
      <c r="C49" s="419"/>
      <c r="D49" s="419"/>
      <c r="E49" s="419"/>
      <c r="F49" s="419"/>
      <c r="G49" s="419"/>
      <c r="H49" s="419"/>
      <c r="I49" s="285"/>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748</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749</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750</v>
      </c>
    </row>
    <row r="58" spans="1:23" x14ac:dyDescent="0.75">
      <c r="B58" s="154" t="s">
        <v>87</v>
      </c>
    </row>
    <row r="59" spans="1:23" x14ac:dyDescent="0.75">
      <c r="B59" s="438" t="s">
        <v>755</v>
      </c>
      <c r="C59" s="438"/>
      <c r="D59" s="438"/>
      <c r="E59" s="438"/>
      <c r="F59" s="438"/>
      <c r="G59" s="438"/>
      <c r="H59" s="438"/>
    </row>
    <row r="61" spans="1:23" x14ac:dyDescent="0.75">
      <c r="B61" s="457" t="s">
        <v>780</v>
      </c>
      <c r="C61" s="457"/>
    </row>
    <row r="62" spans="1:23" x14ac:dyDescent="0.75">
      <c r="B62" s="291" t="s">
        <v>765</v>
      </c>
      <c r="C62" s="291" t="s">
        <v>766</v>
      </c>
    </row>
    <row r="63" spans="1:23" x14ac:dyDescent="0.75">
      <c r="B63" s="287"/>
      <c r="C63" s="292"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813</v>
      </c>
      <c r="C1" s="343"/>
      <c r="D1" s="342"/>
      <c r="E1" s="343"/>
      <c r="F1" s="318"/>
      <c r="G1" s="5"/>
      <c r="H1" s="5"/>
      <c r="I1" s="5"/>
      <c r="J1" s="5"/>
      <c r="K1" s="5"/>
      <c r="L1" s="5"/>
      <c r="M1" s="5"/>
      <c r="N1" s="5"/>
      <c r="O1" s="5"/>
      <c r="P1" s="5"/>
      <c r="Q1" s="160"/>
      <c r="R1" s="228" t="s">
        <v>214</v>
      </c>
      <c r="S1" s="228" t="s">
        <v>215</v>
      </c>
      <c r="T1" s="228" t="s">
        <v>216</v>
      </c>
    </row>
    <row r="2" spans="1:21" x14ac:dyDescent="0.75">
      <c r="A2" s="2"/>
      <c r="B2" s="5"/>
      <c r="C2" s="229" t="s">
        <v>214</v>
      </c>
      <c r="D2" s="229" t="s">
        <v>215</v>
      </c>
      <c r="E2" s="229" t="s">
        <v>216</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226</v>
      </c>
    </row>
    <row r="3" spans="1:21" x14ac:dyDescent="0.75">
      <c r="A3" s="5"/>
      <c r="B3" s="161" t="s">
        <v>900</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218</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219</v>
      </c>
      <c r="C10" s="237"/>
      <c r="D10" s="238"/>
      <c r="E10" s="238"/>
      <c r="F10" s="162" t="s">
        <v>220</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3" t="s">
        <v>764</v>
      </c>
      <c r="C14" s="350"/>
      <c r="D14" s="350"/>
      <c r="E14" s="350"/>
      <c r="F14" s="284" t="s">
        <v>769</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901</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51" t="str">
        <f>IF(OR(C9="",C15=""),"",C9/C15)</f>
        <v/>
      </c>
      <c r="D16" s="352" t="str">
        <f>IF(OR($C$9="",$C$15=""),"",IF(ISBLANK(D9),$C$9,D9)/IF(ISBLANK(D15),$C$15,D15))</f>
        <v/>
      </c>
      <c r="E16" s="352" t="str">
        <f>IF(OR($C$9="",$C$15=""),"",IF(ISBLANK(E9),$C$9,E9)/IF(ISBLANK(E15),$C$15,E15))</f>
        <v/>
      </c>
      <c r="F16" s="162" t="s">
        <v>217</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3" t="s">
        <v>823</v>
      </c>
      <c r="C17" s="350">
        <v>0.3</v>
      </c>
      <c r="D17" s="350"/>
      <c r="E17" s="350"/>
      <c r="F17" s="284" t="s">
        <v>822</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3" t="s">
        <v>820</v>
      </c>
      <c r="C19" s="234"/>
      <c r="D19" s="234"/>
      <c r="E19" s="234"/>
      <c r="F19" s="284" t="s">
        <v>821</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221</v>
      </c>
      <c r="C21" s="349" t="str">
        <f>IF(OR(C3="",C20=""),"",C3+C20)</f>
        <v/>
      </c>
      <c r="D21" s="349" t="str">
        <f>IF(OR($C$3="",$C$20=""),"",IF(ISBLANK(D3),$C$3,D3)+IF(ISBLANK(D20),$C$20,D20))</f>
        <v/>
      </c>
      <c r="E21" s="349" t="str">
        <f>IF(OR($C$3="",$C$20=""),"",IF(ISBLANK(E3),$C$3,E3)+IF(ISBLANK(E20),$C$20,E20))</f>
        <v/>
      </c>
      <c r="F21" s="162" t="s">
        <v>850</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67" t="s">
        <v>924</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5.0.2 – © 2015-2021,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19" t="s">
        <v>135</v>
      </c>
      <c r="C24" s="419"/>
      <c r="D24" s="419"/>
      <c r="E24" s="419"/>
      <c r="F24" s="419"/>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19" t="s">
        <v>136</v>
      </c>
      <c r="C25" s="419"/>
      <c r="D25" s="419"/>
      <c r="E25" s="419"/>
      <c r="F25" s="419"/>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19" t="s">
        <v>90</v>
      </c>
      <c r="C26" s="419"/>
      <c r="D26" s="419"/>
      <c r="E26" s="419"/>
      <c r="F26" s="419"/>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19" t="s">
        <v>210</v>
      </c>
      <c r="C27" s="419"/>
      <c r="D27" s="419"/>
      <c r="E27" s="419"/>
      <c r="F27" s="419"/>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19" t="s">
        <v>826</v>
      </c>
      <c r="C28" s="419"/>
      <c r="D28" s="419"/>
      <c r="E28" s="353"/>
      <c r="F28" s="353"/>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748</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749</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750</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38" t="s">
        <v>755</v>
      </c>
      <c r="C38" s="438"/>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4"/>
      <c r="B1" s="54" t="s">
        <v>932</v>
      </c>
      <c r="C1" s="54"/>
      <c r="D1" s="5"/>
      <c r="E1" s="5"/>
      <c r="F1" s="2"/>
      <c r="G1" s="2"/>
      <c r="H1" s="2"/>
      <c r="I1" s="2"/>
      <c r="J1" s="2"/>
      <c r="K1" s="2"/>
      <c r="L1" s="5"/>
      <c r="M1" s="2"/>
      <c r="N1" s="2"/>
      <c r="O1" s="5"/>
      <c r="P1" s="5"/>
      <c r="Q1" s="5"/>
      <c r="R1" s="5"/>
      <c r="S1" s="5"/>
      <c r="T1" s="5"/>
      <c r="U1" s="5"/>
      <c r="V1" s="5"/>
      <c r="W1" s="5"/>
      <c r="X1" s="5"/>
      <c r="Y1" s="5"/>
      <c r="Z1" s="5"/>
    </row>
    <row r="2" spans="1:26" x14ac:dyDescent="0.75">
      <c r="A2" s="458" t="s">
        <v>5</v>
      </c>
      <c r="B2" s="458" t="s">
        <v>815</v>
      </c>
      <c r="C2" s="461" t="s">
        <v>846</v>
      </c>
      <c r="D2" s="458" t="s">
        <v>791</v>
      </c>
      <c r="E2" s="458" t="s">
        <v>816</v>
      </c>
      <c r="F2" s="461" t="s">
        <v>793</v>
      </c>
      <c r="G2" s="461" t="s">
        <v>814</v>
      </c>
      <c r="H2" s="461" t="s">
        <v>817</v>
      </c>
      <c r="I2" s="461" t="s">
        <v>817</v>
      </c>
      <c r="J2" s="461" t="s">
        <v>792</v>
      </c>
      <c r="K2" s="461" t="s">
        <v>792</v>
      </c>
      <c r="L2" s="326" t="s">
        <v>829</v>
      </c>
      <c r="M2" s="326" t="s">
        <v>790</v>
      </c>
      <c r="O2" s="460" t="s">
        <v>794</v>
      </c>
      <c r="P2" s="460" t="s">
        <v>795</v>
      </c>
    </row>
    <row r="3" spans="1:26" x14ac:dyDescent="0.75">
      <c r="A3" s="459"/>
      <c r="B3" s="459"/>
      <c r="C3" s="462"/>
      <c r="D3" s="459"/>
      <c r="E3" s="459"/>
      <c r="F3" s="462"/>
      <c r="G3" s="462"/>
      <c r="H3" s="462"/>
      <c r="I3" s="462"/>
      <c r="J3" s="462"/>
      <c r="K3" s="462"/>
      <c r="L3" s="328">
        <v>0.15</v>
      </c>
      <c r="M3" s="328">
        <v>0.85</v>
      </c>
      <c r="O3" s="460"/>
      <c r="P3" s="460"/>
    </row>
    <row r="4" spans="1:26" x14ac:dyDescent="0.75">
      <c r="A4" s="459"/>
      <c r="B4" s="459"/>
      <c r="C4" s="462"/>
      <c r="D4" s="459"/>
      <c r="E4" s="459"/>
      <c r="F4" s="462"/>
      <c r="G4" s="462"/>
      <c r="H4" s="462"/>
      <c r="I4" s="462"/>
      <c r="J4" s="462"/>
      <c r="K4" s="462"/>
      <c r="L4" s="340" t="str">
        <f ca="1">IFERROR(_xlfn.NORM.INV(1-L3,$O$20,$P$20),"")</f>
        <v/>
      </c>
      <c r="M4" s="340" t="str">
        <f ca="1">IFERROR(_xlfn.NORM.INV(1-M3,$O$20,$P$20),"")</f>
        <v/>
      </c>
      <c r="O4" s="460"/>
      <c r="P4" s="460"/>
    </row>
    <row r="5" spans="1:26" x14ac:dyDescent="0.75">
      <c r="A5" s="333">
        <v>1</v>
      </c>
      <c r="B5" s="369"/>
      <c r="C5" s="327"/>
      <c r="D5" s="370"/>
      <c r="E5" s="370"/>
      <c r="F5" s="243" t="e">
        <f>IF(ISBLANK(E5),NA(),E5)</f>
        <v>#N/A</v>
      </c>
      <c r="G5" s="244" t="str">
        <f>IF(OR(ISBLANK(F5),ISNA(F5)),"",F5)</f>
        <v/>
      </c>
      <c r="H5" s="368" t="str">
        <f>IF(NOT(ISBLANK($B$5)),$D$5,"")</f>
        <v/>
      </c>
      <c r="I5" s="368" t="str">
        <f>IF(NOT(ISBLANK($B$5)),$D$5,"")</f>
        <v/>
      </c>
      <c r="J5" s="327"/>
      <c r="K5" s="327"/>
      <c r="L5" s="327"/>
      <c r="M5" s="327"/>
      <c r="O5" s="336" t="str">
        <f>IF(ISERROR(AVERAGE(E5:E56)),"",AVERAGE(E5:E56))</f>
        <v/>
      </c>
      <c r="P5" s="336" t="str">
        <f>IF(ISERROR(IF(_xlfn.STDEV.P(E5:E56)=0,"",_xlfn.STDEV.P(E5:E56))),"",IF(_xlfn.STDEV.P(E5:E56)=0,"",_xlfn.STDEV.P(E5:E56)))</f>
        <v/>
      </c>
      <c r="R5" s="325"/>
    </row>
    <row r="6" spans="1:26" x14ac:dyDescent="0.75">
      <c r="A6" s="333">
        <v>2</v>
      </c>
      <c r="B6" s="369"/>
      <c r="C6" s="327"/>
      <c r="D6" s="370"/>
      <c r="E6" s="370"/>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29" t="str">
        <f t="shared" ref="K6:K56" si="2">IF(ISBLANK(B6),"",IF(OR(ISBLANK(J6),ISNA(J6)),"",J6))</f>
        <v/>
      </c>
      <c r="L6" s="327"/>
      <c r="M6" s="327"/>
      <c r="R6" s="325"/>
    </row>
    <row r="7" spans="1:26" ht="15" customHeight="1" x14ac:dyDescent="0.75">
      <c r="A7" s="333">
        <v>3</v>
      </c>
      <c r="B7" s="369"/>
      <c r="C7" s="327"/>
      <c r="D7" s="370"/>
      <c r="E7" s="370"/>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29" t="str">
        <f t="shared" si="2"/>
        <v/>
      </c>
      <c r="L7" s="330" t="e">
        <f>IF(AND(ISBLANK($E7),NOT(ISBLANK($E6))),$K6+L$4,NA())</f>
        <v>#N/A</v>
      </c>
      <c r="M7" s="330" t="e">
        <f>IF(AND(ISBLANK($E7),NOT(ISBLANK($E6))),$K6+M$4,NA())</f>
        <v>#N/A</v>
      </c>
      <c r="O7" s="461" t="s">
        <v>824</v>
      </c>
      <c r="P7" s="461" t="s">
        <v>796</v>
      </c>
      <c r="Q7" s="461" t="s">
        <v>797</v>
      </c>
    </row>
    <row r="8" spans="1:26" ht="15" customHeight="1" x14ac:dyDescent="0.75">
      <c r="A8" s="333">
        <v>4</v>
      </c>
      <c r="B8" s="331"/>
      <c r="C8" s="372"/>
      <c r="D8" s="332"/>
      <c r="E8" s="33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29" t="str">
        <f t="shared" si="2"/>
        <v/>
      </c>
      <c r="L8" s="329" t="str">
        <f>IF(ISBLANK($B8),"",IF(ISNA(L7),IF(AND(ISBLANK($E8),NOT(ISBLANK($E7))),$K7+(L$4*IF(ISBLANK($C8),1,$C8)),L7+(L$4*IF(ISBLANK($C8),1,$C8))),L7+(L$4*IF(ISBLANK($C8),1,$C8))))</f>
        <v/>
      </c>
      <c r="M8" s="329" t="str">
        <f>IF(ISBLANK($B8),"",IF(ISNA(M7),IF(AND(ISBLANK($E8),NOT(ISBLANK($E7))),$K7+(M$4*IF(ISBLANK($C8),1,$C8)),M7+(M$4*IF(ISBLANK($C8),1,$C8))),M7+(M$4*IF(ISBLANK($C8),1,$C8))))</f>
        <v/>
      </c>
      <c r="O8" s="462"/>
      <c r="P8" s="462"/>
      <c r="Q8" s="462"/>
    </row>
    <row r="9" spans="1:26" x14ac:dyDescent="0.75">
      <c r="A9" s="333">
        <v>5</v>
      </c>
      <c r="B9" s="331"/>
      <c r="C9" s="372"/>
      <c r="D9" s="332"/>
      <c r="E9" s="33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29" t="str">
        <f t="shared" si="2"/>
        <v/>
      </c>
      <c r="L9" s="329" t="str">
        <f t="shared" ref="L9:L56" si="4">IF(ISBLANK($B9),"",IF(ISNA(L8),IF(AND(ISBLANK($E9),NOT(ISBLANK($E8))),$K8+(L$4*IF(ISBLANK($C9),1,$C9)),L8+(L$4*IF(ISBLANK($C9),1,$C9))),L8+(L$4*IF(ISBLANK($C9),1,$C9))))</f>
        <v/>
      </c>
      <c r="M9" s="329" t="str">
        <f t="shared" ref="M9:M56" si="5">IF(ISBLANK($B9),"",IF(ISNA(M8),IF(AND(ISBLANK($E9),NOT(ISBLANK($E8))),$K8+(M$4*IF(ISBLANK($C9),1,$C9)),M8+(M$4*IF(ISBLANK($C9),1,$C9))),M8+(M$4*IF(ISBLANK($C9),1,$C9))))</f>
        <v/>
      </c>
      <c r="O9" s="463"/>
      <c r="P9" s="463"/>
      <c r="Q9" s="463"/>
    </row>
    <row r="10" spans="1:26" x14ac:dyDescent="0.75">
      <c r="A10" s="333">
        <v>6</v>
      </c>
      <c r="B10" s="331"/>
      <c r="C10" s="372"/>
      <c r="D10" s="332"/>
      <c r="E10" s="33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29" t="str">
        <f t="shared" si="2"/>
        <v/>
      </c>
      <c r="L10" s="329" t="str">
        <f t="shared" si="4"/>
        <v/>
      </c>
      <c r="M10" s="329" t="str">
        <f t="shared" si="5"/>
        <v/>
      </c>
      <c r="O10" s="310"/>
      <c r="P10" s="336" t="str">
        <f ca="1">IF(ISERROR(AVERAGE(INDIRECT(CONCATENATE("E",$O$10+4)):$E$56)),"",AVERAGE(INDIRECT(CONCATENATE("E",$O$10+4)):$E$56))</f>
        <v/>
      </c>
      <c r="Q10" s="336" t="str">
        <f ca="1">IF(ISERROR(_xlfn.STDEV.P(INDIRECT(CONCATENATE("E",$O$10+4)):$E$56)),"",_xlfn.STDEV.P(INDIRECT(CONCATENATE("E",$O$10+4)):$E$56))</f>
        <v/>
      </c>
    </row>
    <row r="11" spans="1:26" x14ac:dyDescent="0.75">
      <c r="A11" s="333">
        <v>7</v>
      </c>
      <c r="B11" s="331"/>
      <c r="C11" s="372"/>
      <c r="D11" s="332"/>
      <c r="E11" s="33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29" t="str">
        <f t="shared" si="2"/>
        <v/>
      </c>
      <c r="L11" s="329" t="str">
        <f t="shared" si="4"/>
        <v/>
      </c>
      <c r="M11" s="329" t="str">
        <f t="shared" si="5"/>
        <v/>
      </c>
    </row>
    <row r="12" spans="1:26" x14ac:dyDescent="0.75">
      <c r="A12" s="333">
        <v>8</v>
      </c>
      <c r="B12" s="331"/>
      <c r="C12" s="372"/>
      <c r="D12" s="332"/>
      <c r="E12" s="33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29" t="str">
        <f t="shared" si="2"/>
        <v/>
      </c>
      <c r="L12" s="329" t="str">
        <f t="shared" si="4"/>
        <v/>
      </c>
      <c r="M12" s="329" t="str">
        <f t="shared" si="5"/>
        <v/>
      </c>
      <c r="O12" s="461" t="s">
        <v>800</v>
      </c>
      <c r="P12" s="461" t="s">
        <v>801</v>
      </c>
    </row>
    <row r="13" spans="1:26" x14ac:dyDescent="0.75">
      <c r="A13" s="333">
        <v>9</v>
      </c>
      <c r="B13" s="331"/>
      <c r="C13" s="372"/>
      <c r="D13" s="332"/>
      <c r="E13" s="33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29" t="str">
        <f t="shared" si="2"/>
        <v/>
      </c>
      <c r="L13" s="329" t="str">
        <f t="shared" si="4"/>
        <v/>
      </c>
      <c r="M13" s="329" t="str">
        <f t="shared" si="5"/>
        <v/>
      </c>
      <c r="O13" s="462"/>
      <c r="P13" s="462"/>
    </row>
    <row r="14" spans="1:26" x14ac:dyDescent="0.75">
      <c r="A14" s="333">
        <v>10</v>
      </c>
      <c r="B14" s="331"/>
      <c r="C14" s="372"/>
      <c r="D14" s="332"/>
      <c r="E14" s="33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29" t="str">
        <f t="shared" si="2"/>
        <v/>
      </c>
      <c r="L14" s="329" t="str">
        <f t="shared" si="4"/>
        <v/>
      </c>
      <c r="M14" s="329" t="str">
        <f t="shared" si="5"/>
        <v/>
      </c>
      <c r="O14" s="463"/>
      <c r="P14" s="463"/>
    </row>
    <row r="15" spans="1:26" x14ac:dyDescent="0.75">
      <c r="A15" s="333">
        <v>11</v>
      </c>
      <c r="B15" s="331"/>
      <c r="C15" s="372"/>
      <c r="D15" s="332"/>
      <c r="E15" s="33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29" t="str">
        <f t="shared" si="2"/>
        <v/>
      </c>
      <c r="L15" s="329" t="str">
        <f t="shared" si="4"/>
        <v/>
      </c>
      <c r="M15" s="329" t="str">
        <f t="shared" si="5"/>
        <v/>
      </c>
      <c r="O15" s="335"/>
      <c r="P15" s="335"/>
    </row>
    <row r="16" spans="1:26" x14ac:dyDescent="0.75">
      <c r="A16" s="333">
        <v>12</v>
      </c>
      <c r="B16" s="331"/>
      <c r="C16" s="372"/>
      <c r="D16" s="332"/>
      <c r="E16" s="33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29" t="str">
        <f t="shared" si="2"/>
        <v/>
      </c>
      <c r="L16" s="329" t="str">
        <f t="shared" si="4"/>
        <v/>
      </c>
      <c r="M16" s="329" t="str">
        <f t="shared" si="5"/>
        <v/>
      </c>
    </row>
    <row r="17" spans="1:16" x14ac:dyDescent="0.75">
      <c r="A17" s="333">
        <v>13</v>
      </c>
      <c r="B17" s="331"/>
      <c r="C17" s="372"/>
      <c r="D17" s="332"/>
      <c r="E17" s="33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29" t="str">
        <f t="shared" si="2"/>
        <v/>
      </c>
      <c r="L17" s="329" t="str">
        <f t="shared" si="4"/>
        <v/>
      </c>
      <c r="M17" s="329" t="str">
        <f t="shared" si="5"/>
        <v/>
      </c>
      <c r="O17" s="461" t="s">
        <v>799</v>
      </c>
      <c r="P17" s="461" t="s">
        <v>798</v>
      </c>
    </row>
    <row r="18" spans="1:16" x14ac:dyDescent="0.75">
      <c r="A18" s="333">
        <v>14</v>
      </c>
      <c r="B18" s="331"/>
      <c r="C18" s="372"/>
      <c r="D18" s="332"/>
      <c r="E18" s="33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29" t="str">
        <f t="shared" si="2"/>
        <v/>
      </c>
      <c r="L18" s="329" t="str">
        <f t="shared" si="4"/>
        <v/>
      </c>
      <c r="M18" s="329" t="str">
        <f t="shared" si="5"/>
        <v/>
      </c>
      <c r="O18" s="462"/>
      <c r="P18" s="462"/>
    </row>
    <row r="19" spans="1:16" x14ac:dyDescent="0.75">
      <c r="A19" s="333">
        <v>15</v>
      </c>
      <c r="B19" s="331"/>
      <c r="C19" s="372"/>
      <c r="D19" s="332"/>
      <c r="E19" s="33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29" t="str">
        <f t="shared" si="2"/>
        <v/>
      </c>
      <c r="L19" s="329" t="str">
        <f t="shared" si="4"/>
        <v/>
      </c>
      <c r="M19" s="329" t="str">
        <f t="shared" si="5"/>
        <v/>
      </c>
      <c r="O19" s="463"/>
      <c r="P19" s="463"/>
    </row>
    <row r="20" spans="1:16" x14ac:dyDescent="0.75">
      <c r="A20" s="333">
        <v>16</v>
      </c>
      <c r="B20" s="331"/>
      <c r="C20" s="372"/>
      <c r="D20" s="332"/>
      <c r="E20" s="33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29" t="str">
        <f t="shared" si="2"/>
        <v/>
      </c>
      <c r="L20" s="329" t="str">
        <f t="shared" si="4"/>
        <v/>
      </c>
      <c r="M20" s="329" t="str">
        <f t="shared" si="5"/>
        <v/>
      </c>
      <c r="O20" s="337" t="str">
        <f ca="1">IF(ISBLANK(O15),P10,O15)</f>
        <v/>
      </c>
      <c r="P20" s="337" t="str">
        <f ca="1">IF(ISBLANK(P15),Q10,P15)</f>
        <v/>
      </c>
    </row>
    <row r="21" spans="1:16" hidden="1" x14ac:dyDescent="0.75">
      <c r="A21" s="333">
        <v>17</v>
      </c>
      <c r="B21" s="331"/>
      <c r="C21" s="372"/>
      <c r="D21" s="332"/>
      <c r="E21" s="33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29" t="str">
        <f t="shared" si="2"/>
        <v/>
      </c>
      <c r="L21" s="329" t="str">
        <f t="shared" si="4"/>
        <v/>
      </c>
      <c r="M21" s="329" t="str">
        <f t="shared" si="5"/>
        <v/>
      </c>
    </row>
    <row r="22" spans="1:16" hidden="1" x14ac:dyDescent="0.75">
      <c r="A22" s="333">
        <v>18</v>
      </c>
      <c r="B22" s="331"/>
      <c r="C22" s="372"/>
      <c r="D22" s="332"/>
      <c r="E22" s="33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29" t="str">
        <f t="shared" si="2"/>
        <v/>
      </c>
      <c r="L22" s="329" t="str">
        <f t="shared" si="4"/>
        <v/>
      </c>
      <c r="M22" s="329" t="str">
        <f t="shared" si="5"/>
        <v/>
      </c>
    </row>
    <row r="23" spans="1:16" hidden="1" x14ac:dyDescent="0.75">
      <c r="A23" s="333">
        <v>19</v>
      </c>
      <c r="B23" s="331"/>
      <c r="C23" s="372"/>
      <c r="D23" s="332"/>
      <c r="E23" s="33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29" t="str">
        <f t="shared" si="2"/>
        <v/>
      </c>
      <c r="L23" s="329" t="str">
        <f t="shared" si="4"/>
        <v/>
      </c>
      <c r="M23" s="329" t="str">
        <f t="shared" si="5"/>
        <v/>
      </c>
    </row>
    <row r="24" spans="1:16" hidden="1" x14ac:dyDescent="0.75">
      <c r="A24" s="333">
        <v>20</v>
      </c>
      <c r="B24" s="331"/>
      <c r="C24" s="372"/>
      <c r="D24" s="332"/>
      <c r="E24" s="33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29" t="str">
        <f t="shared" si="2"/>
        <v/>
      </c>
      <c r="L24" s="329" t="str">
        <f t="shared" si="4"/>
        <v/>
      </c>
      <c r="M24" s="329" t="str">
        <f t="shared" si="5"/>
        <v/>
      </c>
    </row>
    <row r="25" spans="1:16" hidden="1" x14ac:dyDescent="0.75">
      <c r="A25" s="333">
        <v>21</v>
      </c>
      <c r="B25" s="331"/>
      <c r="C25" s="372"/>
      <c r="D25" s="332"/>
      <c r="E25" s="33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29" t="str">
        <f t="shared" si="2"/>
        <v/>
      </c>
      <c r="L25" s="329" t="str">
        <f t="shared" si="4"/>
        <v/>
      </c>
      <c r="M25" s="329" t="str">
        <f t="shared" si="5"/>
        <v/>
      </c>
    </row>
    <row r="26" spans="1:16" hidden="1" x14ac:dyDescent="0.75">
      <c r="A26" s="333">
        <v>22</v>
      </c>
      <c r="B26" s="331"/>
      <c r="C26" s="372"/>
      <c r="D26" s="332"/>
      <c r="E26" s="33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29" t="str">
        <f t="shared" si="2"/>
        <v/>
      </c>
      <c r="L26" s="329" t="str">
        <f t="shared" si="4"/>
        <v/>
      </c>
      <c r="M26" s="329" t="str">
        <f t="shared" si="5"/>
        <v/>
      </c>
    </row>
    <row r="27" spans="1:16" hidden="1" x14ac:dyDescent="0.75">
      <c r="A27" s="333">
        <v>23</v>
      </c>
      <c r="B27" s="331"/>
      <c r="C27" s="372"/>
      <c r="D27" s="332"/>
      <c r="E27" s="33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29" t="str">
        <f t="shared" si="2"/>
        <v/>
      </c>
      <c r="L27" s="329" t="str">
        <f t="shared" si="4"/>
        <v/>
      </c>
      <c r="M27" s="329" t="str">
        <f t="shared" si="5"/>
        <v/>
      </c>
    </row>
    <row r="28" spans="1:16" hidden="1" x14ac:dyDescent="0.75">
      <c r="A28" s="333">
        <v>24</v>
      </c>
      <c r="B28" s="331"/>
      <c r="C28" s="372"/>
      <c r="D28" s="332"/>
      <c r="E28" s="33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29" t="str">
        <f t="shared" si="2"/>
        <v/>
      </c>
      <c r="L28" s="329" t="str">
        <f t="shared" si="4"/>
        <v/>
      </c>
      <c r="M28" s="329" t="str">
        <f t="shared" si="5"/>
        <v/>
      </c>
    </row>
    <row r="29" spans="1:16" hidden="1" x14ac:dyDescent="0.75">
      <c r="A29" s="333">
        <v>25</v>
      </c>
      <c r="B29" s="331"/>
      <c r="C29" s="372"/>
      <c r="D29" s="332"/>
      <c r="E29" s="33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29" t="str">
        <f t="shared" si="2"/>
        <v/>
      </c>
      <c r="L29" s="329" t="str">
        <f t="shared" si="4"/>
        <v/>
      </c>
      <c r="M29" s="329" t="str">
        <f t="shared" si="5"/>
        <v/>
      </c>
    </row>
    <row r="30" spans="1:16" hidden="1" x14ac:dyDescent="0.75">
      <c r="A30" s="333">
        <v>26</v>
      </c>
      <c r="B30" s="331"/>
      <c r="C30" s="372"/>
      <c r="D30" s="332"/>
      <c r="E30" s="33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29" t="str">
        <f t="shared" si="2"/>
        <v/>
      </c>
      <c r="L30" s="329" t="str">
        <f t="shared" si="4"/>
        <v/>
      </c>
      <c r="M30" s="329" t="str">
        <f t="shared" si="5"/>
        <v/>
      </c>
    </row>
    <row r="31" spans="1:16" hidden="1" x14ac:dyDescent="0.75">
      <c r="A31" s="333">
        <v>27</v>
      </c>
      <c r="B31" s="331"/>
      <c r="C31" s="372"/>
      <c r="D31" s="332"/>
      <c r="E31" s="33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29" t="str">
        <f t="shared" si="2"/>
        <v/>
      </c>
      <c r="L31" s="329" t="str">
        <f t="shared" si="4"/>
        <v/>
      </c>
      <c r="M31" s="329" t="str">
        <f t="shared" si="5"/>
        <v/>
      </c>
    </row>
    <row r="32" spans="1:16" hidden="1" x14ac:dyDescent="0.75">
      <c r="A32" s="333">
        <v>28</v>
      </c>
      <c r="B32" s="331"/>
      <c r="C32" s="372"/>
      <c r="D32" s="332"/>
      <c r="E32" s="33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29" t="str">
        <f t="shared" si="2"/>
        <v/>
      </c>
      <c r="L32" s="329" t="str">
        <f t="shared" si="4"/>
        <v/>
      </c>
      <c r="M32" s="329" t="str">
        <f t="shared" si="5"/>
        <v/>
      </c>
    </row>
    <row r="33" spans="1:13" hidden="1" x14ac:dyDescent="0.75">
      <c r="A33" s="333">
        <v>29</v>
      </c>
      <c r="B33" s="331"/>
      <c r="C33" s="372"/>
      <c r="D33" s="332"/>
      <c r="E33" s="33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29" t="str">
        <f t="shared" si="2"/>
        <v/>
      </c>
      <c r="L33" s="329" t="str">
        <f t="shared" si="4"/>
        <v/>
      </c>
      <c r="M33" s="329" t="str">
        <f t="shared" si="5"/>
        <v/>
      </c>
    </row>
    <row r="34" spans="1:13" hidden="1" x14ac:dyDescent="0.75">
      <c r="A34" s="333">
        <v>30</v>
      </c>
      <c r="B34" s="331"/>
      <c r="C34" s="372"/>
      <c r="D34" s="332"/>
      <c r="E34" s="33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29" t="str">
        <f t="shared" si="2"/>
        <v/>
      </c>
      <c r="L34" s="329" t="str">
        <f t="shared" si="4"/>
        <v/>
      </c>
      <c r="M34" s="329" t="str">
        <f t="shared" si="5"/>
        <v/>
      </c>
    </row>
    <row r="35" spans="1:13" hidden="1" x14ac:dyDescent="0.75">
      <c r="A35" s="333">
        <v>31</v>
      </c>
      <c r="B35" s="331"/>
      <c r="C35" s="372"/>
      <c r="D35" s="332"/>
      <c r="E35" s="33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29" t="str">
        <f t="shared" si="2"/>
        <v/>
      </c>
      <c r="L35" s="329" t="str">
        <f t="shared" si="4"/>
        <v/>
      </c>
      <c r="M35" s="329" t="str">
        <f t="shared" si="5"/>
        <v/>
      </c>
    </row>
    <row r="36" spans="1:13" hidden="1" x14ac:dyDescent="0.75">
      <c r="A36" s="333">
        <v>32</v>
      </c>
      <c r="B36" s="331"/>
      <c r="C36" s="372"/>
      <c r="D36" s="332"/>
      <c r="E36" s="33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29" t="str">
        <f t="shared" si="2"/>
        <v/>
      </c>
      <c r="L36" s="329" t="str">
        <f t="shared" si="4"/>
        <v/>
      </c>
      <c r="M36" s="329" t="str">
        <f t="shared" si="5"/>
        <v/>
      </c>
    </row>
    <row r="37" spans="1:13" hidden="1" x14ac:dyDescent="0.75">
      <c r="A37" s="333">
        <v>33</v>
      </c>
      <c r="B37" s="331"/>
      <c r="C37" s="372"/>
      <c r="D37" s="332"/>
      <c r="E37" s="33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29" t="str">
        <f t="shared" si="2"/>
        <v/>
      </c>
      <c r="L37" s="329" t="str">
        <f t="shared" si="4"/>
        <v/>
      </c>
      <c r="M37" s="329" t="str">
        <f t="shared" si="5"/>
        <v/>
      </c>
    </row>
    <row r="38" spans="1:13" hidden="1" x14ac:dyDescent="0.75">
      <c r="A38" s="333">
        <v>34</v>
      </c>
      <c r="B38" s="331"/>
      <c r="C38" s="372"/>
      <c r="D38" s="332"/>
      <c r="E38" s="33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29" t="str">
        <f t="shared" si="2"/>
        <v/>
      </c>
      <c r="L38" s="329" t="str">
        <f t="shared" si="4"/>
        <v/>
      </c>
      <c r="M38" s="329" t="str">
        <f t="shared" si="5"/>
        <v/>
      </c>
    </row>
    <row r="39" spans="1:13" hidden="1" x14ac:dyDescent="0.75">
      <c r="A39" s="333">
        <v>35</v>
      </c>
      <c r="B39" s="331"/>
      <c r="C39" s="372"/>
      <c r="D39" s="332"/>
      <c r="E39" s="33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29" t="str">
        <f t="shared" si="2"/>
        <v/>
      </c>
      <c r="L39" s="329" t="str">
        <f t="shared" si="4"/>
        <v/>
      </c>
      <c r="M39" s="329" t="str">
        <f t="shared" si="5"/>
        <v/>
      </c>
    </row>
    <row r="40" spans="1:13" hidden="1" x14ac:dyDescent="0.75">
      <c r="A40" s="333">
        <v>36</v>
      </c>
      <c r="B40" s="331"/>
      <c r="C40" s="372"/>
      <c r="D40" s="332"/>
      <c r="E40" s="33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29" t="str">
        <f t="shared" si="2"/>
        <v/>
      </c>
      <c r="L40" s="329" t="str">
        <f t="shared" si="4"/>
        <v/>
      </c>
      <c r="M40" s="329" t="str">
        <f t="shared" si="5"/>
        <v/>
      </c>
    </row>
    <row r="41" spans="1:13" hidden="1" x14ac:dyDescent="0.75">
      <c r="A41" s="333">
        <v>37</v>
      </c>
      <c r="B41" s="331"/>
      <c r="C41" s="372"/>
      <c r="D41" s="332"/>
      <c r="E41" s="33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29" t="str">
        <f t="shared" si="2"/>
        <v/>
      </c>
      <c r="L41" s="329" t="str">
        <f t="shared" si="4"/>
        <v/>
      </c>
      <c r="M41" s="329" t="str">
        <f t="shared" si="5"/>
        <v/>
      </c>
    </row>
    <row r="42" spans="1:13" hidden="1" x14ac:dyDescent="0.75">
      <c r="A42" s="333">
        <v>38</v>
      </c>
      <c r="B42" s="331"/>
      <c r="C42" s="372"/>
      <c r="D42" s="332"/>
      <c r="E42" s="33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29" t="str">
        <f t="shared" si="2"/>
        <v/>
      </c>
      <c r="L42" s="329" t="str">
        <f t="shared" si="4"/>
        <v/>
      </c>
      <c r="M42" s="329" t="str">
        <f t="shared" si="5"/>
        <v/>
      </c>
    </row>
    <row r="43" spans="1:13" hidden="1" x14ac:dyDescent="0.75">
      <c r="A43" s="333">
        <v>39</v>
      </c>
      <c r="B43" s="331"/>
      <c r="C43" s="372"/>
      <c r="D43" s="332"/>
      <c r="E43" s="33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29" t="str">
        <f t="shared" si="2"/>
        <v/>
      </c>
      <c r="L43" s="329" t="str">
        <f t="shared" si="4"/>
        <v/>
      </c>
      <c r="M43" s="329" t="str">
        <f t="shared" si="5"/>
        <v/>
      </c>
    </row>
    <row r="44" spans="1:13" hidden="1" x14ac:dyDescent="0.75">
      <c r="A44" s="333">
        <v>40</v>
      </c>
      <c r="B44" s="331"/>
      <c r="C44" s="372"/>
      <c r="D44" s="332"/>
      <c r="E44" s="33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29" t="str">
        <f t="shared" si="2"/>
        <v/>
      </c>
      <c r="L44" s="329" t="str">
        <f t="shared" si="4"/>
        <v/>
      </c>
      <c r="M44" s="329" t="str">
        <f t="shared" si="5"/>
        <v/>
      </c>
    </row>
    <row r="45" spans="1:13" hidden="1" x14ac:dyDescent="0.75">
      <c r="A45" s="333">
        <v>41</v>
      </c>
      <c r="B45" s="331"/>
      <c r="C45" s="372"/>
      <c r="D45" s="332"/>
      <c r="E45" s="33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29" t="str">
        <f t="shared" si="2"/>
        <v/>
      </c>
      <c r="L45" s="329" t="str">
        <f t="shared" si="4"/>
        <v/>
      </c>
      <c r="M45" s="329" t="str">
        <f t="shared" si="5"/>
        <v/>
      </c>
    </row>
    <row r="46" spans="1:13" hidden="1" x14ac:dyDescent="0.75">
      <c r="A46" s="333">
        <v>42</v>
      </c>
      <c r="B46" s="331"/>
      <c r="C46" s="372"/>
      <c r="D46" s="332"/>
      <c r="E46" s="33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29" t="str">
        <f t="shared" si="2"/>
        <v/>
      </c>
      <c r="L46" s="329" t="str">
        <f t="shared" si="4"/>
        <v/>
      </c>
      <c r="M46" s="329" t="str">
        <f t="shared" si="5"/>
        <v/>
      </c>
    </row>
    <row r="47" spans="1:13" hidden="1" x14ac:dyDescent="0.75">
      <c r="A47" s="333">
        <v>43</v>
      </c>
      <c r="B47" s="331"/>
      <c r="C47" s="372"/>
      <c r="D47" s="332"/>
      <c r="E47" s="33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29" t="str">
        <f t="shared" si="2"/>
        <v/>
      </c>
      <c r="L47" s="329" t="str">
        <f t="shared" si="4"/>
        <v/>
      </c>
      <c r="M47" s="329" t="str">
        <f t="shared" si="5"/>
        <v/>
      </c>
    </row>
    <row r="48" spans="1:13" hidden="1" x14ac:dyDescent="0.75">
      <c r="A48" s="333">
        <v>44</v>
      </c>
      <c r="B48" s="331"/>
      <c r="C48" s="372"/>
      <c r="D48" s="332"/>
      <c r="E48" s="33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29" t="str">
        <f t="shared" si="2"/>
        <v/>
      </c>
      <c r="L48" s="329" t="str">
        <f t="shared" si="4"/>
        <v/>
      </c>
      <c r="M48" s="329" t="str">
        <f t="shared" si="5"/>
        <v/>
      </c>
    </row>
    <row r="49" spans="1:13" hidden="1" x14ac:dyDescent="0.75">
      <c r="A49" s="333">
        <v>45</v>
      </c>
      <c r="B49" s="331"/>
      <c r="C49" s="372"/>
      <c r="D49" s="332"/>
      <c r="E49" s="33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29" t="str">
        <f t="shared" si="2"/>
        <v/>
      </c>
      <c r="L49" s="329" t="str">
        <f t="shared" si="4"/>
        <v/>
      </c>
      <c r="M49" s="329" t="str">
        <f t="shared" si="5"/>
        <v/>
      </c>
    </row>
    <row r="50" spans="1:13" hidden="1" x14ac:dyDescent="0.75">
      <c r="A50" s="333">
        <v>46</v>
      </c>
      <c r="B50" s="331"/>
      <c r="C50" s="372"/>
      <c r="D50" s="332"/>
      <c r="E50" s="33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29" t="str">
        <f t="shared" si="2"/>
        <v/>
      </c>
      <c r="L50" s="329" t="str">
        <f t="shared" si="4"/>
        <v/>
      </c>
      <c r="M50" s="329" t="str">
        <f t="shared" si="5"/>
        <v/>
      </c>
    </row>
    <row r="51" spans="1:13" hidden="1" x14ac:dyDescent="0.75">
      <c r="A51" s="333">
        <v>47</v>
      </c>
      <c r="B51" s="331"/>
      <c r="C51" s="372"/>
      <c r="D51" s="332"/>
      <c r="E51" s="33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29" t="str">
        <f t="shared" si="2"/>
        <v/>
      </c>
      <c r="L51" s="329" t="str">
        <f t="shared" si="4"/>
        <v/>
      </c>
      <c r="M51" s="329" t="str">
        <f t="shared" si="5"/>
        <v/>
      </c>
    </row>
    <row r="52" spans="1:13" hidden="1" x14ac:dyDescent="0.75">
      <c r="A52" s="333">
        <v>48</v>
      </c>
      <c r="B52" s="331"/>
      <c r="C52" s="372"/>
      <c r="D52" s="332"/>
      <c r="E52" s="33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29" t="str">
        <f t="shared" si="2"/>
        <v/>
      </c>
      <c r="L52" s="329" t="str">
        <f t="shared" si="4"/>
        <v/>
      </c>
      <c r="M52" s="329" t="str">
        <f t="shared" si="5"/>
        <v/>
      </c>
    </row>
    <row r="53" spans="1:13" hidden="1" x14ac:dyDescent="0.75">
      <c r="A53" s="333">
        <v>49</v>
      </c>
      <c r="B53" s="331"/>
      <c r="C53" s="372"/>
      <c r="D53" s="332"/>
      <c r="E53" s="33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29" t="str">
        <f t="shared" si="2"/>
        <v/>
      </c>
      <c r="L53" s="329" t="str">
        <f t="shared" si="4"/>
        <v/>
      </c>
      <c r="M53" s="329" t="str">
        <f t="shared" si="5"/>
        <v/>
      </c>
    </row>
    <row r="54" spans="1:13" hidden="1" x14ac:dyDescent="0.75">
      <c r="A54" s="333">
        <v>50</v>
      </c>
      <c r="B54" s="331"/>
      <c r="C54" s="372"/>
      <c r="D54" s="332"/>
      <c r="E54" s="33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29" t="str">
        <f t="shared" si="2"/>
        <v/>
      </c>
      <c r="L54" s="329" t="str">
        <f t="shared" si="4"/>
        <v/>
      </c>
      <c r="M54" s="329" t="str">
        <f t="shared" si="5"/>
        <v/>
      </c>
    </row>
    <row r="55" spans="1:13" hidden="1" x14ac:dyDescent="0.75">
      <c r="A55" s="333">
        <v>51</v>
      </c>
      <c r="B55" s="331"/>
      <c r="C55" s="372"/>
      <c r="D55" s="332"/>
      <c r="E55" s="33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29" t="str">
        <f t="shared" si="2"/>
        <v/>
      </c>
      <c r="L55" s="329" t="str">
        <f t="shared" si="4"/>
        <v/>
      </c>
      <c r="M55" s="329" t="str">
        <f t="shared" si="5"/>
        <v/>
      </c>
    </row>
    <row r="56" spans="1:13" hidden="1" x14ac:dyDescent="0.75">
      <c r="A56" s="344">
        <v>52</v>
      </c>
      <c r="B56" s="345"/>
      <c r="C56" s="373"/>
      <c r="D56" s="346"/>
      <c r="E56" s="346"/>
      <c r="F56" s="347" t="e">
        <f t="shared" si="0"/>
        <v>#N/A</v>
      </c>
      <c r="G56" s="347" t="str">
        <f t="shared" si="6"/>
        <v/>
      </c>
      <c r="H56" s="347" t="e" cm="1">
        <f t="array" ref="H56">IF(ISBLANK($B56),NA(),IF(ISBLANK($D56),INDEX($D$5:$D$56,COUNT($D$5:$D$56)),$D56)+IF(ISNA($F55),MAX($G$5:$G$56),$F55))</f>
        <v>#N/A</v>
      </c>
      <c r="I56" s="347" t="str" cm="1">
        <f t="array" ref="I56">IF(ISBLANK($B56),"",IF(ISBLANK($D56),INDEX($D$5:$D$56,COUNT($D$5:$D$56)),$D56)+IF(ISNA($F55),MAX($G$5:$G$56),$F55))</f>
        <v/>
      </c>
      <c r="J56" s="347" t="e">
        <f t="shared" si="3"/>
        <v>#N/A</v>
      </c>
      <c r="K56" s="348" t="str">
        <f t="shared" si="2"/>
        <v/>
      </c>
      <c r="L56" s="348" t="str">
        <f t="shared" si="4"/>
        <v/>
      </c>
      <c r="M56" s="348" t="str">
        <f t="shared" si="5"/>
        <v/>
      </c>
    </row>
    <row r="57" spans="1:13" x14ac:dyDescent="0.75">
      <c r="A57" s="334" t="s">
        <v>828</v>
      </c>
      <c r="B57" s="1"/>
      <c r="C57" s="1"/>
      <c r="J57" s="324"/>
      <c r="K57" s="324"/>
      <c r="L57" s="367" t="s">
        <v>924</v>
      </c>
    </row>
    <row r="58" spans="1:13" x14ac:dyDescent="0.75">
      <c r="B58" s="1"/>
      <c r="C58" s="1"/>
      <c r="J58" s="324"/>
      <c r="K58" s="324"/>
      <c r="L58" s="324"/>
    </row>
    <row r="59" spans="1:13" x14ac:dyDescent="0.75">
      <c r="B59" s="1"/>
      <c r="C59" s="1"/>
      <c r="L59" s="324"/>
    </row>
    <row r="78" spans="1:11" x14ac:dyDescent="0.75">
      <c r="A78" s="2"/>
      <c r="B78" s="19" t="str">
        <f>CONCATENATE("Version ",'Change Log'!$B$3," – © 2015-",YEAR('Change Log'!$A$3),", William W. Davis, MSPM, PMP")</f>
        <v>Version 5.0.2 – © 2015-2021, William W. Davis, MSPM, PMP</v>
      </c>
      <c r="C78" s="19"/>
      <c r="D78" s="5"/>
      <c r="E78" s="5"/>
      <c r="F78" s="5"/>
      <c r="G78" s="5"/>
    </row>
    <row r="79" spans="1:11" x14ac:dyDescent="0.75">
      <c r="A79" s="2"/>
      <c r="B79" s="419" t="s">
        <v>135</v>
      </c>
      <c r="C79" s="419"/>
      <c r="D79" s="419"/>
      <c r="E79" s="419"/>
      <c r="F79" s="419"/>
      <c r="G79" s="419"/>
      <c r="H79" s="419"/>
      <c r="I79" s="419"/>
      <c r="J79" s="419"/>
      <c r="K79" s="419"/>
    </row>
    <row r="80" spans="1:11" x14ac:dyDescent="0.75">
      <c r="A80" s="2"/>
      <c r="B80" s="419" t="s">
        <v>136</v>
      </c>
      <c r="C80" s="419"/>
      <c r="D80" s="419"/>
      <c r="E80" s="419"/>
      <c r="F80" s="419"/>
      <c r="G80" s="419"/>
      <c r="H80" s="353"/>
      <c r="I80" s="353"/>
    </row>
    <row r="81" spans="1:12" x14ac:dyDescent="0.75">
      <c r="A81" s="2"/>
      <c r="B81" s="419" t="s">
        <v>90</v>
      </c>
      <c r="C81" s="419"/>
      <c r="D81" s="419"/>
      <c r="E81" s="419"/>
      <c r="F81" s="353"/>
      <c r="G81" s="353"/>
    </row>
    <row r="82" spans="1:12" x14ac:dyDescent="0.75">
      <c r="A82" s="2"/>
      <c r="B82" s="419" t="s">
        <v>210</v>
      </c>
      <c r="C82" s="419"/>
      <c r="D82" s="419"/>
      <c r="E82" s="419"/>
      <c r="F82" s="419"/>
      <c r="G82" s="419"/>
      <c r="H82" s="353"/>
      <c r="I82" s="353"/>
    </row>
    <row r="83" spans="1:12" x14ac:dyDescent="0.75">
      <c r="A83" s="2"/>
      <c r="B83" s="419" t="s">
        <v>826</v>
      </c>
      <c r="C83" s="419"/>
      <c r="D83" s="419"/>
      <c r="E83" s="419"/>
      <c r="F83" s="419"/>
      <c r="G83" s="419"/>
      <c r="H83" s="419"/>
      <c r="I83" s="419"/>
      <c r="J83" s="419"/>
      <c r="K83" s="419"/>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748</v>
      </c>
      <c r="C88" s="154"/>
      <c r="D88" s="5"/>
      <c r="E88" s="5"/>
      <c r="F88" s="5"/>
      <c r="G88" s="5"/>
    </row>
    <row r="89" spans="1:12" x14ac:dyDescent="0.75">
      <c r="A89" s="19"/>
      <c r="B89" s="154" t="s">
        <v>749</v>
      </c>
      <c r="C89" s="154"/>
      <c r="D89" s="5"/>
      <c r="E89" s="5"/>
      <c r="F89" s="5"/>
      <c r="G89" s="5"/>
    </row>
    <row r="90" spans="1:12" x14ac:dyDescent="0.75">
      <c r="A90" s="2"/>
      <c r="B90" s="154"/>
      <c r="C90" s="154"/>
      <c r="D90" s="5"/>
      <c r="E90" s="5"/>
      <c r="F90" s="5"/>
      <c r="G90" s="5"/>
    </row>
    <row r="91" spans="1:12" x14ac:dyDescent="0.75">
      <c r="A91" s="2"/>
      <c r="B91" s="154" t="s">
        <v>750</v>
      </c>
      <c r="C91" s="154"/>
      <c r="D91" s="5"/>
      <c r="E91" s="5"/>
      <c r="F91" s="5"/>
      <c r="G91" s="5"/>
    </row>
    <row r="92" spans="1:12" x14ac:dyDescent="0.75">
      <c r="A92" s="2"/>
      <c r="B92" s="154" t="s">
        <v>87</v>
      </c>
      <c r="C92" s="154"/>
      <c r="D92" s="5"/>
      <c r="E92" s="5"/>
      <c r="F92" s="5"/>
      <c r="G92" s="5"/>
    </row>
    <row r="93" spans="1:12" x14ac:dyDescent="0.75">
      <c r="A93" s="1"/>
      <c r="B93" s="438" t="s">
        <v>755</v>
      </c>
      <c r="C93" s="438"/>
      <c r="D93" s="438"/>
      <c r="E93" s="438"/>
      <c r="F93" s="438"/>
      <c r="G93" s="438"/>
      <c r="H93" s="438"/>
      <c r="I93" s="371"/>
      <c r="J93" s="268"/>
      <c r="K93" s="268"/>
      <c r="L93" s="268"/>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954</v>
      </c>
    </row>
    <row r="2" spans="1:23" x14ac:dyDescent="0.75">
      <c r="A2" s="464" t="s">
        <v>892</v>
      </c>
      <c r="B2" s="464" t="s">
        <v>15</v>
      </c>
      <c r="C2" s="464" t="s">
        <v>856</v>
      </c>
      <c r="D2" s="464" t="s">
        <v>908</v>
      </c>
      <c r="E2" s="464" t="s">
        <v>909</v>
      </c>
      <c r="F2" s="464" t="s">
        <v>907</v>
      </c>
      <c r="G2" s="464" t="s">
        <v>857</v>
      </c>
      <c r="H2" s="464" t="s">
        <v>877</v>
      </c>
      <c r="I2" s="464" t="s">
        <v>878</v>
      </c>
      <c r="J2" s="464" t="s">
        <v>879</v>
      </c>
      <c r="K2" s="464" t="s">
        <v>880</v>
      </c>
      <c r="L2" s="464" t="s">
        <v>881</v>
      </c>
      <c r="M2" s="464" t="s">
        <v>882</v>
      </c>
      <c r="N2" s="464" t="s">
        <v>883</v>
      </c>
      <c r="O2" s="464" t="s">
        <v>884</v>
      </c>
      <c r="P2" s="464" t="s">
        <v>885</v>
      </c>
      <c r="Q2" s="464" t="s">
        <v>886</v>
      </c>
      <c r="R2" s="464" t="s">
        <v>887</v>
      </c>
      <c r="S2" s="464" t="s">
        <v>888</v>
      </c>
      <c r="T2" s="464" t="s">
        <v>889</v>
      </c>
      <c r="U2" s="464" t="s">
        <v>890</v>
      </c>
      <c r="V2" s="464" t="s">
        <v>891</v>
      </c>
      <c r="W2" s="408"/>
    </row>
    <row r="3" spans="1:23" x14ac:dyDescent="0.75">
      <c r="A3" s="464"/>
      <c r="B3" s="464"/>
      <c r="C3" s="464"/>
      <c r="D3" s="464"/>
      <c r="E3" s="464"/>
      <c r="F3" s="464"/>
      <c r="G3" s="464"/>
      <c r="H3" s="464"/>
      <c r="I3" s="464"/>
      <c r="J3" s="464"/>
      <c r="K3" s="464"/>
      <c r="L3" s="464"/>
      <c r="M3" s="464"/>
      <c r="N3" s="464"/>
      <c r="O3" s="464"/>
      <c r="P3" s="464"/>
      <c r="Q3" s="464"/>
      <c r="R3" s="464"/>
      <c r="S3" s="464"/>
      <c r="T3" s="464"/>
      <c r="U3" s="464"/>
      <c r="V3" s="464"/>
      <c r="W3" s="408" t="s">
        <v>925</v>
      </c>
    </row>
    <row r="4" spans="1:23" x14ac:dyDescent="0.75">
      <c r="A4" s="464"/>
      <c r="B4" s="464"/>
      <c r="C4" s="464"/>
      <c r="D4" s="464"/>
      <c r="E4" s="464"/>
      <c r="F4" s="464"/>
      <c r="G4" s="464"/>
      <c r="H4" s="464"/>
      <c r="I4" s="464"/>
      <c r="J4" s="464"/>
      <c r="K4" s="464"/>
      <c r="L4" s="464"/>
      <c r="M4" s="464"/>
      <c r="N4" s="464"/>
      <c r="O4" s="464"/>
      <c r="P4" s="464"/>
      <c r="Q4" s="464"/>
      <c r="R4" s="464"/>
      <c r="S4" s="464"/>
      <c r="T4" s="464"/>
      <c r="U4" s="464"/>
      <c r="V4" s="464"/>
      <c r="W4" s="408" t="s">
        <v>945</v>
      </c>
    </row>
    <row r="5" spans="1:23" x14ac:dyDescent="0.75">
      <c r="A5" s="465" t="s">
        <v>893</v>
      </c>
      <c r="B5" s="466"/>
      <c r="C5" s="466"/>
      <c r="D5" s="466"/>
      <c r="E5" s="466"/>
      <c r="F5" s="466"/>
      <c r="G5" s="467"/>
      <c r="H5" s="406"/>
      <c r="I5" s="406"/>
      <c r="J5" s="406"/>
      <c r="K5" s="406"/>
      <c r="L5" s="406"/>
      <c r="M5" s="406"/>
      <c r="N5" s="406"/>
      <c r="O5" s="406"/>
      <c r="P5" s="406"/>
      <c r="Q5" s="406"/>
      <c r="R5" s="406"/>
      <c r="S5" s="406"/>
      <c r="T5" s="406"/>
      <c r="U5" s="406"/>
      <c r="V5" s="406"/>
    </row>
    <row r="6" spans="1:23" x14ac:dyDescent="0.75">
      <c r="A6" s="383">
        <v>1</v>
      </c>
      <c r="B6" s="384">
        <v>44837</v>
      </c>
      <c r="C6" s="407">
        <v>0</v>
      </c>
      <c r="D6" s="407">
        <v>0</v>
      </c>
      <c r="E6" s="407">
        <v>0</v>
      </c>
      <c r="F6" s="407">
        <v>0</v>
      </c>
      <c r="G6" s="407">
        <v>0</v>
      </c>
      <c r="H6" s="407">
        <v>0</v>
      </c>
      <c r="I6" s="407">
        <v>0</v>
      </c>
      <c r="J6" s="407">
        <v>0</v>
      </c>
      <c r="K6" s="407">
        <v>0</v>
      </c>
      <c r="L6" s="407">
        <v>0</v>
      </c>
      <c r="M6" s="407">
        <v>0</v>
      </c>
      <c r="N6" s="407">
        <v>0</v>
      </c>
      <c r="O6" s="407">
        <v>0</v>
      </c>
      <c r="P6" s="407">
        <v>0</v>
      </c>
      <c r="Q6" s="407">
        <v>0</v>
      </c>
      <c r="R6" s="407">
        <v>0</v>
      </c>
      <c r="S6" s="407">
        <v>0</v>
      </c>
      <c r="T6" s="407">
        <v>0</v>
      </c>
      <c r="U6" s="407">
        <v>0</v>
      </c>
      <c r="V6" s="407">
        <v>0</v>
      </c>
    </row>
    <row r="7" spans="1:23" x14ac:dyDescent="0.75">
      <c r="A7" s="383">
        <v>2</v>
      </c>
      <c r="B7" s="384"/>
      <c r="C7" s="405"/>
      <c r="D7" s="405"/>
      <c r="E7" s="405"/>
      <c r="F7" s="405"/>
      <c r="G7" s="405"/>
      <c r="H7" s="405"/>
      <c r="I7" s="405"/>
      <c r="J7" s="405"/>
      <c r="K7" s="405"/>
      <c r="L7" s="405"/>
      <c r="M7" s="405"/>
      <c r="N7" s="405"/>
      <c r="O7" s="405"/>
      <c r="P7" s="405"/>
      <c r="Q7" s="405"/>
      <c r="R7" s="405"/>
      <c r="S7" s="405"/>
      <c r="T7" s="405"/>
      <c r="U7" s="405"/>
      <c r="V7" s="405"/>
    </row>
    <row r="8" spans="1:23" x14ac:dyDescent="0.75">
      <c r="A8" s="383">
        <v>3</v>
      </c>
      <c r="B8" s="384"/>
      <c r="C8" s="405"/>
      <c r="D8" s="405"/>
      <c r="E8" s="405"/>
      <c r="F8" s="405"/>
      <c r="G8" s="405"/>
      <c r="H8" s="405"/>
      <c r="I8" s="405"/>
      <c r="J8" s="405"/>
      <c r="K8" s="405"/>
      <c r="L8" s="405"/>
      <c r="M8" s="405"/>
      <c r="N8" s="405"/>
      <c r="O8" s="405"/>
      <c r="P8" s="405"/>
      <c r="Q8" s="405"/>
      <c r="R8" s="405"/>
      <c r="S8" s="405"/>
      <c r="T8" s="405"/>
      <c r="U8" s="405"/>
      <c r="V8" s="405"/>
    </row>
    <row r="9" spans="1:23" x14ac:dyDescent="0.75">
      <c r="A9" s="383">
        <v>4</v>
      </c>
      <c r="B9" s="384"/>
      <c r="C9" s="405"/>
      <c r="D9" s="405"/>
      <c r="E9" s="405"/>
      <c r="F9" s="405"/>
      <c r="G9" s="405"/>
      <c r="H9" s="405"/>
      <c r="I9" s="405"/>
      <c r="J9" s="405"/>
      <c r="K9" s="405"/>
      <c r="L9" s="405"/>
      <c r="M9" s="405"/>
      <c r="N9" s="405"/>
      <c r="O9" s="405"/>
      <c r="P9" s="405"/>
      <c r="Q9" s="405"/>
      <c r="R9" s="405"/>
      <c r="S9" s="405"/>
      <c r="T9" s="405"/>
      <c r="U9" s="405"/>
      <c r="V9" s="405"/>
    </row>
    <row r="10" spans="1:23" x14ac:dyDescent="0.75">
      <c r="A10" s="383">
        <v>5</v>
      </c>
      <c r="B10" s="384"/>
      <c r="C10" s="405"/>
      <c r="D10" s="405"/>
      <c r="E10" s="405"/>
      <c r="F10" s="405"/>
      <c r="G10" s="405"/>
      <c r="H10" s="405"/>
      <c r="I10" s="405"/>
      <c r="J10" s="405"/>
      <c r="K10" s="405"/>
      <c r="L10" s="405"/>
      <c r="M10" s="405"/>
      <c r="N10" s="405"/>
      <c r="O10" s="405"/>
      <c r="P10" s="405"/>
      <c r="Q10" s="405"/>
      <c r="R10" s="405"/>
      <c r="S10" s="405"/>
      <c r="T10" s="405"/>
      <c r="U10" s="405"/>
      <c r="V10" s="405"/>
    </row>
    <row r="11" spans="1:23" x14ac:dyDescent="0.75">
      <c r="A11" s="383">
        <v>6</v>
      </c>
      <c r="B11" s="384"/>
      <c r="C11" s="405"/>
      <c r="D11" s="405"/>
      <c r="E11" s="405"/>
      <c r="F11" s="405"/>
      <c r="G11" s="405"/>
      <c r="H11" s="405"/>
      <c r="I11" s="405"/>
      <c r="J11" s="405"/>
      <c r="K11" s="405"/>
      <c r="L11" s="405"/>
      <c r="M11" s="405"/>
      <c r="N11" s="405"/>
      <c r="O11" s="405"/>
      <c r="P11" s="405"/>
      <c r="Q11" s="405"/>
      <c r="R11" s="405"/>
      <c r="S11" s="405"/>
      <c r="T11" s="405"/>
      <c r="U11" s="405"/>
      <c r="V11" s="405"/>
    </row>
    <row r="12" spans="1:23" x14ac:dyDescent="0.75">
      <c r="A12" s="383">
        <v>7</v>
      </c>
      <c r="B12" s="384"/>
      <c r="C12" s="405"/>
      <c r="D12" s="405"/>
      <c r="E12" s="405"/>
      <c r="F12" s="405"/>
      <c r="G12" s="405"/>
      <c r="H12" s="405"/>
      <c r="I12" s="405"/>
      <c r="J12" s="405"/>
      <c r="K12" s="405"/>
      <c r="L12" s="405"/>
      <c r="M12" s="405"/>
      <c r="N12" s="405"/>
      <c r="O12" s="405"/>
      <c r="P12" s="405"/>
      <c r="Q12" s="405"/>
      <c r="R12" s="405"/>
      <c r="S12" s="405"/>
      <c r="T12" s="405"/>
      <c r="U12" s="405"/>
      <c r="V12" s="405"/>
    </row>
    <row r="13" spans="1:23" x14ac:dyDescent="0.75">
      <c r="A13" s="383">
        <v>8</v>
      </c>
      <c r="B13" s="384"/>
      <c r="C13" s="405"/>
      <c r="D13" s="405"/>
      <c r="E13" s="405"/>
      <c r="F13" s="405"/>
      <c r="G13" s="405"/>
      <c r="H13" s="405"/>
      <c r="I13" s="405"/>
      <c r="J13" s="405"/>
      <c r="K13" s="405"/>
      <c r="L13" s="405"/>
      <c r="M13" s="405"/>
      <c r="N13" s="405"/>
      <c r="O13" s="405"/>
      <c r="P13" s="405"/>
      <c r="Q13" s="405"/>
      <c r="R13" s="405"/>
      <c r="S13" s="405"/>
      <c r="T13" s="405"/>
      <c r="U13" s="405"/>
      <c r="V13" s="405"/>
    </row>
    <row r="14" spans="1:23" x14ac:dyDescent="0.75">
      <c r="A14" s="383">
        <v>9</v>
      </c>
      <c r="B14" s="384"/>
      <c r="C14" s="405"/>
      <c r="D14" s="405"/>
      <c r="E14" s="405"/>
      <c r="F14" s="405"/>
      <c r="G14" s="405"/>
      <c r="H14" s="405"/>
      <c r="I14" s="405"/>
      <c r="J14" s="405"/>
      <c r="K14" s="405"/>
      <c r="L14" s="405"/>
      <c r="M14" s="405"/>
      <c r="N14" s="405"/>
      <c r="O14" s="405"/>
      <c r="P14" s="405"/>
      <c r="Q14" s="405"/>
      <c r="R14" s="405"/>
      <c r="S14" s="405"/>
      <c r="T14" s="405"/>
      <c r="U14" s="405"/>
      <c r="V14" s="405"/>
    </row>
    <row r="15" spans="1:23" x14ac:dyDescent="0.75">
      <c r="A15" s="383">
        <v>10</v>
      </c>
      <c r="B15" s="384"/>
      <c r="C15" s="405"/>
      <c r="D15" s="405"/>
      <c r="E15" s="405"/>
      <c r="F15" s="405"/>
      <c r="G15" s="405"/>
      <c r="H15" s="405"/>
      <c r="I15" s="405"/>
      <c r="J15" s="405"/>
      <c r="K15" s="405"/>
      <c r="L15" s="405"/>
      <c r="M15" s="405"/>
      <c r="N15" s="405"/>
      <c r="O15" s="405"/>
      <c r="P15" s="405"/>
      <c r="Q15" s="405"/>
      <c r="R15" s="405"/>
      <c r="S15" s="405"/>
      <c r="T15" s="405"/>
      <c r="U15" s="405"/>
      <c r="V15" s="405"/>
    </row>
    <row r="16" spans="1:23" x14ac:dyDescent="0.75">
      <c r="A16" s="383">
        <v>11</v>
      </c>
      <c r="B16" s="384"/>
      <c r="C16" s="405"/>
      <c r="D16" s="405"/>
      <c r="E16" s="405"/>
      <c r="F16" s="405"/>
      <c r="G16" s="405"/>
      <c r="H16" s="405"/>
      <c r="I16" s="405"/>
      <c r="J16" s="405"/>
      <c r="K16" s="405"/>
      <c r="L16" s="405"/>
      <c r="M16" s="405"/>
      <c r="N16" s="405"/>
      <c r="O16" s="405"/>
      <c r="P16" s="405"/>
      <c r="Q16" s="405"/>
      <c r="R16" s="405"/>
      <c r="S16" s="405"/>
      <c r="T16" s="405"/>
      <c r="U16" s="405"/>
      <c r="V16" s="405"/>
    </row>
    <row r="17" spans="1:22" x14ac:dyDescent="0.75">
      <c r="A17" s="383">
        <v>12</v>
      </c>
      <c r="B17" s="384"/>
      <c r="C17" s="405"/>
      <c r="D17" s="405"/>
      <c r="E17" s="405"/>
      <c r="F17" s="405"/>
      <c r="G17" s="405"/>
      <c r="H17" s="405"/>
      <c r="I17" s="405"/>
      <c r="J17" s="405"/>
      <c r="K17" s="405"/>
      <c r="L17" s="405"/>
      <c r="M17" s="405"/>
      <c r="N17" s="405"/>
      <c r="O17" s="405"/>
      <c r="P17" s="405"/>
      <c r="Q17" s="405"/>
      <c r="R17" s="405"/>
      <c r="S17" s="405"/>
      <c r="T17" s="405"/>
      <c r="U17" s="405"/>
      <c r="V17" s="405"/>
    </row>
    <row r="18" spans="1:22" x14ac:dyDescent="0.75">
      <c r="A18" s="383">
        <v>13</v>
      </c>
      <c r="B18" s="384"/>
      <c r="C18" s="405"/>
      <c r="D18" s="405"/>
      <c r="E18" s="405"/>
      <c r="F18" s="405"/>
      <c r="G18" s="405"/>
      <c r="H18" s="405"/>
      <c r="I18" s="405"/>
      <c r="J18" s="405"/>
      <c r="K18" s="405"/>
      <c r="L18" s="405"/>
      <c r="M18" s="405"/>
      <c r="N18" s="405"/>
      <c r="O18" s="405"/>
      <c r="P18" s="405"/>
      <c r="Q18" s="405"/>
      <c r="R18" s="405"/>
      <c r="S18" s="405"/>
      <c r="T18" s="405"/>
      <c r="U18" s="405"/>
      <c r="V18" s="405"/>
    </row>
    <row r="19" spans="1:22" x14ac:dyDescent="0.75">
      <c r="A19" s="383">
        <v>14</v>
      </c>
      <c r="B19" s="384"/>
      <c r="C19" s="405"/>
      <c r="D19" s="405"/>
      <c r="E19" s="405"/>
      <c r="F19" s="405"/>
      <c r="G19" s="405"/>
      <c r="H19" s="405"/>
      <c r="I19" s="405"/>
      <c r="J19" s="405"/>
      <c r="K19" s="405"/>
      <c r="L19" s="405"/>
      <c r="M19" s="405"/>
      <c r="N19" s="405"/>
      <c r="O19" s="405"/>
      <c r="P19" s="405"/>
      <c r="Q19" s="405"/>
      <c r="R19" s="405"/>
      <c r="S19" s="405"/>
      <c r="T19" s="405"/>
      <c r="U19" s="405"/>
      <c r="V19" s="405"/>
    </row>
    <row r="20" spans="1:22" x14ac:dyDescent="0.75">
      <c r="A20" s="383">
        <v>15</v>
      </c>
      <c r="B20" s="384"/>
      <c r="C20" s="405"/>
      <c r="D20" s="405"/>
      <c r="E20" s="405"/>
      <c r="F20" s="405"/>
      <c r="G20" s="405"/>
      <c r="H20" s="405"/>
      <c r="I20" s="405"/>
      <c r="J20" s="405"/>
      <c r="K20" s="405"/>
      <c r="L20" s="405"/>
      <c r="M20" s="405"/>
      <c r="N20" s="405"/>
      <c r="O20" s="405"/>
      <c r="P20" s="405"/>
      <c r="Q20" s="405"/>
      <c r="R20" s="405"/>
      <c r="S20" s="405"/>
      <c r="T20" s="405"/>
      <c r="U20" s="405"/>
      <c r="V20" s="405"/>
    </row>
    <row r="21" spans="1:22" x14ac:dyDescent="0.75">
      <c r="A21" s="383">
        <v>16</v>
      </c>
      <c r="B21" s="384"/>
      <c r="C21" s="405"/>
      <c r="D21" s="405"/>
      <c r="E21" s="405"/>
      <c r="F21" s="405"/>
      <c r="G21" s="405"/>
      <c r="H21" s="405"/>
      <c r="I21" s="405"/>
      <c r="J21" s="405"/>
      <c r="K21" s="405"/>
      <c r="L21" s="405"/>
      <c r="M21" s="405"/>
      <c r="N21" s="405"/>
      <c r="O21" s="405"/>
      <c r="P21" s="405"/>
      <c r="Q21" s="405"/>
      <c r="R21" s="405"/>
      <c r="S21" s="405"/>
      <c r="T21" s="405"/>
      <c r="U21" s="405"/>
      <c r="V21" s="405"/>
    </row>
    <row r="22" spans="1:22" x14ac:dyDescent="0.75">
      <c r="A22" s="383">
        <v>17</v>
      </c>
      <c r="B22" s="384"/>
      <c r="C22" s="405"/>
      <c r="D22" s="405"/>
      <c r="E22" s="405"/>
      <c r="F22" s="405"/>
      <c r="G22" s="405"/>
      <c r="H22" s="405"/>
      <c r="I22" s="405"/>
      <c r="J22" s="405"/>
      <c r="K22" s="405"/>
      <c r="L22" s="405"/>
      <c r="M22" s="405"/>
      <c r="N22" s="405"/>
      <c r="O22" s="405"/>
      <c r="P22" s="405"/>
      <c r="Q22" s="405"/>
      <c r="R22" s="405"/>
      <c r="S22" s="405"/>
      <c r="T22" s="405"/>
      <c r="U22" s="405"/>
      <c r="V22" s="405"/>
    </row>
    <row r="23" spans="1:22" x14ac:dyDescent="0.75">
      <c r="A23" s="383">
        <v>18</v>
      </c>
      <c r="B23" s="384"/>
      <c r="C23" s="405"/>
      <c r="D23" s="405"/>
      <c r="E23" s="405"/>
      <c r="F23" s="405"/>
      <c r="G23" s="405"/>
      <c r="H23" s="405"/>
      <c r="I23" s="405"/>
      <c r="J23" s="405"/>
      <c r="K23" s="405"/>
      <c r="L23" s="405"/>
      <c r="M23" s="405"/>
      <c r="N23" s="405"/>
      <c r="O23" s="405"/>
      <c r="P23" s="405"/>
      <c r="Q23" s="405"/>
      <c r="R23" s="405"/>
      <c r="S23" s="405"/>
      <c r="T23" s="405"/>
      <c r="U23" s="405"/>
      <c r="V23" s="405"/>
    </row>
    <row r="24" spans="1:22" x14ac:dyDescent="0.75">
      <c r="A24" s="383">
        <v>19</v>
      </c>
      <c r="B24" s="384"/>
      <c r="C24" s="405"/>
      <c r="D24" s="405"/>
      <c r="E24" s="405"/>
      <c r="F24" s="405"/>
      <c r="G24" s="405"/>
      <c r="H24" s="405"/>
      <c r="I24" s="405"/>
      <c r="J24" s="405"/>
      <c r="K24" s="405"/>
      <c r="L24" s="405"/>
      <c r="M24" s="405"/>
      <c r="N24" s="405"/>
      <c r="O24" s="405"/>
      <c r="P24" s="405"/>
      <c r="Q24" s="405"/>
      <c r="R24" s="405"/>
      <c r="S24" s="405"/>
      <c r="T24" s="405"/>
      <c r="U24" s="405"/>
      <c r="V24" s="405"/>
    </row>
    <row r="25" spans="1:22" x14ac:dyDescent="0.75">
      <c r="A25" s="383">
        <v>20</v>
      </c>
      <c r="B25" s="384"/>
      <c r="C25" s="405"/>
      <c r="D25" s="405"/>
      <c r="E25" s="405"/>
      <c r="F25" s="405"/>
      <c r="G25" s="405"/>
      <c r="H25" s="405"/>
      <c r="I25" s="405"/>
      <c r="J25" s="405"/>
      <c r="K25" s="405"/>
      <c r="L25" s="405"/>
      <c r="M25" s="405"/>
      <c r="N25" s="405"/>
      <c r="O25" s="405"/>
      <c r="P25" s="405"/>
      <c r="Q25" s="405"/>
      <c r="R25" s="405"/>
      <c r="S25" s="405"/>
      <c r="T25" s="405"/>
      <c r="U25" s="405"/>
      <c r="V25" s="405"/>
    </row>
    <row r="26" spans="1:22" x14ac:dyDescent="0.75">
      <c r="A26" s="383">
        <v>21</v>
      </c>
      <c r="B26" s="384"/>
      <c r="C26" s="405"/>
      <c r="D26" s="405"/>
      <c r="E26" s="405"/>
      <c r="F26" s="405"/>
      <c r="G26" s="405"/>
      <c r="H26" s="405"/>
      <c r="I26" s="405"/>
      <c r="J26" s="405"/>
      <c r="K26" s="405"/>
      <c r="L26" s="405"/>
      <c r="M26" s="405"/>
      <c r="N26" s="405"/>
      <c r="O26" s="405"/>
      <c r="P26" s="405"/>
      <c r="Q26" s="405"/>
      <c r="R26" s="405"/>
      <c r="S26" s="405"/>
      <c r="T26" s="405"/>
      <c r="U26" s="405"/>
      <c r="V26" s="405"/>
    </row>
    <row r="27" spans="1:22" x14ac:dyDescent="0.75">
      <c r="A27" s="383">
        <v>22</v>
      </c>
      <c r="B27" s="384"/>
      <c r="C27" s="405"/>
      <c r="D27" s="405"/>
      <c r="E27" s="405"/>
      <c r="F27" s="405"/>
      <c r="G27" s="405"/>
      <c r="H27" s="405"/>
      <c r="I27" s="405"/>
      <c r="J27" s="405"/>
      <c r="K27" s="405"/>
      <c r="L27" s="405"/>
      <c r="M27" s="405"/>
      <c r="N27" s="405"/>
      <c r="O27" s="405"/>
      <c r="P27" s="405"/>
      <c r="Q27" s="405"/>
      <c r="R27" s="405"/>
      <c r="S27" s="405"/>
      <c r="T27" s="405"/>
      <c r="U27" s="405"/>
      <c r="V27" s="405"/>
    </row>
    <row r="28" spans="1:22" x14ac:dyDescent="0.75">
      <c r="A28" s="383">
        <v>23</v>
      </c>
      <c r="B28" s="384"/>
      <c r="C28" s="405"/>
      <c r="D28" s="405"/>
      <c r="E28" s="405"/>
      <c r="F28" s="405"/>
      <c r="G28" s="405"/>
      <c r="H28" s="405"/>
      <c r="I28" s="405"/>
      <c r="J28" s="405"/>
      <c r="K28" s="405"/>
      <c r="L28" s="405"/>
      <c r="M28" s="405"/>
      <c r="N28" s="405"/>
      <c r="O28" s="405"/>
      <c r="P28" s="405"/>
      <c r="Q28" s="405"/>
      <c r="R28" s="405"/>
      <c r="S28" s="405"/>
      <c r="T28" s="405"/>
      <c r="U28" s="405"/>
      <c r="V28" s="405"/>
    </row>
    <row r="29" spans="1:22" x14ac:dyDescent="0.75">
      <c r="A29" s="383">
        <v>24</v>
      </c>
      <c r="B29" s="384"/>
      <c r="C29" s="405"/>
      <c r="D29" s="405"/>
      <c r="E29" s="405"/>
      <c r="F29" s="405"/>
      <c r="G29" s="405"/>
      <c r="H29" s="405"/>
      <c r="I29" s="405"/>
      <c r="J29" s="405"/>
      <c r="K29" s="405"/>
      <c r="L29" s="405"/>
      <c r="M29" s="405"/>
      <c r="N29" s="405"/>
      <c r="O29" s="405"/>
      <c r="P29" s="405"/>
      <c r="Q29" s="405"/>
      <c r="R29" s="405"/>
      <c r="S29" s="405"/>
      <c r="T29" s="405"/>
      <c r="U29" s="405"/>
      <c r="V29" s="405"/>
    </row>
    <row r="30" spans="1:22" x14ac:dyDescent="0.75">
      <c r="A30" s="383">
        <v>25</v>
      </c>
      <c r="B30" s="384"/>
      <c r="C30" s="405"/>
      <c r="D30" s="405"/>
      <c r="E30" s="405"/>
      <c r="F30" s="405"/>
      <c r="G30" s="405"/>
      <c r="H30" s="405"/>
      <c r="I30" s="405"/>
      <c r="J30" s="405"/>
      <c r="K30" s="405"/>
      <c r="L30" s="405"/>
      <c r="M30" s="405"/>
      <c r="N30" s="405"/>
      <c r="O30" s="405"/>
      <c r="P30" s="405"/>
      <c r="Q30" s="405"/>
      <c r="R30" s="405"/>
      <c r="S30" s="405"/>
      <c r="T30" s="405"/>
      <c r="U30" s="405"/>
      <c r="V30" s="405"/>
    </row>
    <row r="31" spans="1:22" x14ac:dyDescent="0.75">
      <c r="A31" s="383">
        <v>26</v>
      </c>
      <c r="B31" s="384"/>
      <c r="C31" s="405"/>
      <c r="D31" s="405"/>
      <c r="E31" s="405"/>
      <c r="F31" s="405"/>
      <c r="G31" s="405"/>
      <c r="H31" s="405"/>
      <c r="I31" s="405"/>
      <c r="J31" s="405"/>
      <c r="K31" s="405"/>
      <c r="L31" s="405"/>
      <c r="M31" s="405"/>
      <c r="N31" s="405"/>
      <c r="O31" s="405"/>
      <c r="P31" s="405"/>
      <c r="Q31" s="405"/>
      <c r="R31" s="405"/>
      <c r="S31" s="405"/>
      <c r="T31" s="405"/>
      <c r="U31" s="405"/>
      <c r="V31" s="405"/>
    </row>
    <row r="32" spans="1:22" x14ac:dyDescent="0.75">
      <c r="A32" s="383">
        <v>27</v>
      </c>
      <c r="B32" s="384"/>
      <c r="C32" s="405"/>
      <c r="D32" s="405"/>
      <c r="E32" s="405"/>
      <c r="F32" s="405"/>
      <c r="G32" s="405"/>
      <c r="H32" s="405"/>
      <c r="I32" s="405"/>
      <c r="J32" s="405"/>
      <c r="K32" s="405"/>
      <c r="L32" s="405"/>
      <c r="M32" s="405"/>
      <c r="N32" s="405"/>
      <c r="O32" s="405"/>
      <c r="P32" s="405"/>
      <c r="Q32" s="405"/>
      <c r="R32" s="405"/>
      <c r="S32" s="405"/>
      <c r="T32" s="405"/>
      <c r="U32" s="405"/>
      <c r="V32" s="405"/>
    </row>
    <row r="33" spans="1:22" x14ac:dyDescent="0.75">
      <c r="A33" s="383">
        <v>28</v>
      </c>
      <c r="B33" s="384"/>
      <c r="C33" s="405"/>
      <c r="D33" s="405"/>
      <c r="E33" s="405"/>
      <c r="F33" s="405"/>
      <c r="G33" s="405"/>
      <c r="H33" s="405"/>
      <c r="I33" s="405"/>
      <c r="J33" s="405"/>
      <c r="K33" s="405"/>
      <c r="L33" s="405"/>
      <c r="M33" s="405"/>
      <c r="N33" s="405"/>
      <c r="O33" s="405"/>
      <c r="P33" s="405"/>
      <c r="Q33" s="405"/>
      <c r="R33" s="405"/>
      <c r="S33" s="405"/>
      <c r="T33" s="405"/>
      <c r="U33" s="405"/>
      <c r="V33" s="405"/>
    </row>
    <row r="34" spans="1:22" x14ac:dyDescent="0.75">
      <c r="A34" s="383">
        <v>29</v>
      </c>
      <c r="B34" s="384"/>
      <c r="C34" s="405"/>
      <c r="D34" s="405"/>
      <c r="E34" s="405"/>
      <c r="F34" s="405"/>
      <c r="G34" s="405"/>
      <c r="H34" s="405"/>
      <c r="I34" s="405"/>
      <c r="J34" s="405"/>
      <c r="K34" s="405"/>
      <c r="L34" s="405"/>
      <c r="M34" s="405"/>
      <c r="N34" s="405"/>
      <c r="O34" s="405"/>
      <c r="P34" s="405"/>
      <c r="Q34" s="405"/>
      <c r="R34" s="405"/>
      <c r="S34" s="405"/>
      <c r="T34" s="405"/>
      <c r="U34" s="405"/>
      <c r="V34" s="405"/>
    </row>
    <row r="35" spans="1:22" x14ac:dyDescent="0.75">
      <c r="A35" s="383">
        <v>30</v>
      </c>
      <c r="B35" s="384"/>
      <c r="C35" s="405"/>
      <c r="D35" s="405"/>
      <c r="E35" s="405"/>
      <c r="F35" s="405"/>
      <c r="G35" s="405"/>
      <c r="H35" s="405"/>
      <c r="I35" s="405"/>
      <c r="J35" s="405"/>
      <c r="K35" s="405"/>
      <c r="L35" s="405"/>
      <c r="M35" s="405"/>
      <c r="N35" s="405"/>
      <c r="O35" s="405"/>
      <c r="P35" s="405"/>
      <c r="Q35" s="405"/>
      <c r="R35" s="405"/>
      <c r="S35" s="405"/>
      <c r="T35" s="405"/>
      <c r="U35" s="405"/>
      <c r="V35" s="405"/>
    </row>
    <row r="36" spans="1:22" x14ac:dyDescent="0.75">
      <c r="A36" s="383">
        <v>31</v>
      </c>
      <c r="B36" s="384"/>
      <c r="C36" s="405"/>
      <c r="D36" s="405"/>
      <c r="E36" s="405"/>
      <c r="F36" s="405"/>
      <c r="G36" s="405"/>
      <c r="H36" s="405"/>
      <c r="I36" s="405"/>
      <c r="J36" s="405"/>
      <c r="K36" s="405"/>
      <c r="L36" s="405"/>
      <c r="M36" s="405"/>
      <c r="N36" s="405"/>
      <c r="O36" s="405"/>
      <c r="P36" s="405"/>
      <c r="Q36" s="405"/>
      <c r="R36" s="405"/>
      <c r="S36" s="405"/>
      <c r="T36" s="405"/>
      <c r="U36" s="405"/>
      <c r="V36" s="405"/>
    </row>
    <row r="37" spans="1:22" x14ac:dyDescent="0.75">
      <c r="A37" s="383">
        <v>32</v>
      </c>
      <c r="B37" s="384"/>
      <c r="C37" s="405"/>
      <c r="D37" s="405"/>
      <c r="E37" s="405"/>
      <c r="F37" s="405"/>
      <c r="G37" s="405"/>
      <c r="H37" s="405"/>
      <c r="I37" s="405"/>
      <c r="J37" s="405"/>
      <c r="K37" s="405"/>
      <c r="L37" s="405"/>
      <c r="M37" s="405"/>
      <c r="N37" s="405"/>
      <c r="O37" s="405"/>
      <c r="P37" s="405"/>
      <c r="Q37" s="405"/>
      <c r="R37" s="405"/>
      <c r="S37" s="405"/>
      <c r="T37" s="405"/>
      <c r="U37" s="405"/>
      <c r="V37" s="405"/>
    </row>
    <row r="38" spans="1:22" x14ac:dyDescent="0.75">
      <c r="A38" s="383">
        <v>33</v>
      </c>
      <c r="B38" s="384"/>
      <c r="C38" s="405"/>
      <c r="D38" s="405"/>
      <c r="E38" s="405"/>
      <c r="F38" s="405"/>
      <c r="G38" s="405"/>
      <c r="H38" s="405"/>
      <c r="I38" s="405"/>
      <c r="J38" s="405"/>
      <c r="K38" s="405"/>
      <c r="L38" s="405"/>
      <c r="M38" s="405"/>
      <c r="N38" s="405"/>
      <c r="O38" s="405"/>
      <c r="P38" s="405"/>
      <c r="Q38" s="405"/>
      <c r="R38" s="405"/>
      <c r="S38" s="405"/>
      <c r="T38" s="405"/>
      <c r="U38" s="405"/>
      <c r="V38" s="405"/>
    </row>
    <row r="39" spans="1:22" x14ac:dyDescent="0.75">
      <c r="A39" s="383">
        <v>34</v>
      </c>
      <c r="B39" s="384"/>
      <c r="C39" s="405"/>
      <c r="D39" s="405"/>
      <c r="E39" s="405"/>
      <c r="F39" s="405"/>
      <c r="G39" s="405"/>
      <c r="H39" s="405"/>
      <c r="I39" s="405"/>
      <c r="J39" s="405"/>
      <c r="K39" s="405"/>
      <c r="L39" s="405"/>
      <c r="M39" s="405"/>
      <c r="N39" s="405"/>
      <c r="O39" s="405"/>
      <c r="P39" s="405"/>
      <c r="Q39" s="405"/>
      <c r="R39" s="405"/>
      <c r="S39" s="405"/>
      <c r="T39" s="405"/>
      <c r="U39" s="405"/>
      <c r="V39" s="405"/>
    </row>
    <row r="40" spans="1:22" x14ac:dyDescent="0.75">
      <c r="A40" s="383">
        <v>35</v>
      </c>
      <c r="B40" s="384"/>
      <c r="C40" s="405"/>
      <c r="D40" s="405"/>
      <c r="E40" s="405"/>
      <c r="F40" s="405"/>
      <c r="G40" s="405"/>
      <c r="H40" s="405"/>
      <c r="I40" s="405"/>
      <c r="J40" s="405"/>
      <c r="K40" s="405"/>
      <c r="L40" s="405"/>
      <c r="M40" s="405"/>
      <c r="N40" s="405"/>
      <c r="O40" s="405"/>
      <c r="P40" s="405"/>
      <c r="Q40" s="405"/>
      <c r="R40" s="405"/>
      <c r="S40" s="405"/>
      <c r="T40" s="405"/>
      <c r="U40" s="405"/>
      <c r="V40" s="405"/>
    </row>
    <row r="41" spans="1:22" x14ac:dyDescent="0.75">
      <c r="A41" s="383">
        <v>36</v>
      </c>
      <c r="B41" s="384"/>
      <c r="C41" s="405"/>
      <c r="D41" s="405"/>
      <c r="E41" s="405"/>
      <c r="F41" s="405"/>
      <c r="G41" s="405"/>
      <c r="H41" s="405"/>
      <c r="I41" s="405"/>
      <c r="J41" s="405"/>
      <c r="K41" s="405"/>
      <c r="L41" s="405"/>
      <c r="M41" s="405"/>
      <c r="N41" s="405"/>
      <c r="O41" s="405"/>
      <c r="P41" s="405"/>
      <c r="Q41" s="405"/>
      <c r="R41" s="405"/>
      <c r="S41" s="405"/>
      <c r="T41" s="405"/>
      <c r="U41" s="405"/>
      <c r="V41" s="405"/>
    </row>
    <row r="42" spans="1:22" x14ac:dyDescent="0.75">
      <c r="A42" s="383">
        <v>37</v>
      </c>
      <c r="B42" s="384"/>
      <c r="C42" s="405"/>
      <c r="D42" s="405"/>
      <c r="E42" s="405"/>
      <c r="F42" s="405"/>
      <c r="G42" s="405"/>
      <c r="H42" s="405"/>
      <c r="I42" s="405"/>
      <c r="J42" s="405"/>
      <c r="K42" s="405"/>
      <c r="L42" s="405"/>
      <c r="M42" s="405"/>
      <c r="N42" s="405"/>
      <c r="O42" s="405"/>
      <c r="P42" s="405"/>
      <c r="Q42" s="405"/>
      <c r="R42" s="405"/>
      <c r="S42" s="405"/>
      <c r="T42" s="405"/>
      <c r="U42" s="405"/>
      <c r="V42" s="405"/>
    </row>
    <row r="43" spans="1:22" x14ac:dyDescent="0.75">
      <c r="A43" s="383">
        <v>38</v>
      </c>
      <c r="B43" s="384"/>
      <c r="C43" s="405"/>
      <c r="D43" s="405"/>
      <c r="E43" s="405"/>
      <c r="F43" s="405"/>
      <c r="G43" s="405"/>
      <c r="H43" s="405"/>
      <c r="I43" s="405"/>
      <c r="J43" s="405"/>
      <c r="K43" s="405"/>
      <c r="L43" s="405"/>
      <c r="M43" s="405"/>
      <c r="N43" s="405"/>
      <c r="O43" s="405"/>
      <c r="P43" s="405"/>
      <c r="Q43" s="405"/>
      <c r="R43" s="405"/>
      <c r="S43" s="405"/>
      <c r="T43" s="405"/>
      <c r="U43" s="405"/>
      <c r="V43" s="405"/>
    </row>
    <row r="44" spans="1:22" x14ac:dyDescent="0.75">
      <c r="A44" s="383">
        <v>39</v>
      </c>
      <c r="B44" s="384"/>
      <c r="C44" s="405"/>
      <c r="D44" s="405"/>
      <c r="E44" s="405"/>
      <c r="F44" s="405"/>
      <c r="G44" s="405"/>
      <c r="H44" s="405"/>
      <c r="I44" s="405"/>
      <c r="J44" s="405"/>
      <c r="K44" s="405"/>
      <c r="L44" s="405"/>
      <c r="M44" s="405"/>
      <c r="N44" s="405"/>
      <c r="O44" s="405"/>
      <c r="P44" s="405"/>
      <c r="Q44" s="405"/>
      <c r="R44" s="405"/>
      <c r="S44" s="405"/>
      <c r="T44" s="405"/>
      <c r="U44" s="405"/>
      <c r="V44" s="405"/>
    </row>
    <row r="45" spans="1:22" x14ac:dyDescent="0.75">
      <c r="A45" s="383">
        <v>40</v>
      </c>
      <c r="B45" s="384"/>
      <c r="C45" s="405"/>
      <c r="D45" s="405"/>
      <c r="E45" s="405"/>
      <c r="F45" s="405"/>
      <c r="G45" s="405"/>
      <c r="H45" s="405"/>
      <c r="I45" s="405"/>
      <c r="J45" s="405"/>
      <c r="K45" s="405"/>
      <c r="L45" s="405"/>
      <c r="M45" s="405"/>
      <c r="N45" s="405"/>
      <c r="O45" s="405"/>
      <c r="P45" s="405"/>
      <c r="Q45" s="405"/>
      <c r="R45" s="405"/>
      <c r="S45" s="405"/>
      <c r="T45" s="405"/>
      <c r="U45" s="405"/>
      <c r="V45" s="405"/>
    </row>
    <row r="46" spans="1:22" x14ac:dyDescent="0.75">
      <c r="A46" s="383">
        <v>41</v>
      </c>
      <c r="B46" s="384"/>
      <c r="C46" s="405"/>
      <c r="D46" s="405"/>
      <c r="E46" s="405"/>
      <c r="F46" s="405"/>
      <c r="G46" s="405"/>
      <c r="H46" s="405"/>
      <c r="I46" s="405"/>
      <c r="J46" s="405"/>
      <c r="K46" s="405"/>
      <c r="L46" s="405"/>
      <c r="M46" s="405"/>
      <c r="N46" s="405"/>
      <c r="O46" s="405"/>
      <c r="P46" s="405"/>
      <c r="Q46" s="405"/>
      <c r="R46" s="405"/>
      <c r="S46" s="405"/>
      <c r="T46" s="405"/>
      <c r="U46" s="405"/>
      <c r="V46" s="405"/>
    </row>
    <row r="47" spans="1:22" x14ac:dyDescent="0.75">
      <c r="A47" s="383">
        <v>42</v>
      </c>
      <c r="B47" s="384"/>
      <c r="C47" s="405"/>
      <c r="D47" s="405"/>
      <c r="E47" s="405"/>
      <c r="F47" s="405"/>
      <c r="G47" s="405"/>
      <c r="H47" s="405"/>
      <c r="I47" s="405"/>
      <c r="J47" s="405"/>
      <c r="K47" s="405"/>
      <c r="L47" s="405"/>
      <c r="M47" s="405"/>
      <c r="N47" s="405"/>
      <c r="O47" s="405"/>
      <c r="P47" s="405"/>
      <c r="Q47" s="405"/>
      <c r="R47" s="405"/>
      <c r="S47" s="405"/>
      <c r="T47" s="405"/>
      <c r="U47" s="405"/>
      <c r="V47" s="405"/>
    </row>
    <row r="48" spans="1:22" x14ac:dyDescent="0.75">
      <c r="A48" s="383">
        <v>43</v>
      </c>
      <c r="B48" s="384"/>
      <c r="C48" s="405"/>
      <c r="D48" s="405"/>
      <c r="E48" s="405"/>
      <c r="F48" s="405"/>
      <c r="G48" s="405"/>
      <c r="H48" s="405"/>
      <c r="I48" s="405"/>
      <c r="J48" s="405"/>
      <c r="K48" s="405"/>
      <c r="L48" s="405"/>
      <c r="M48" s="405"/>
      <c r="N48" s="405"/>
      <c r="O48" s="405"/>
      <c r="P48" s="405"/>
      <c r="Q48" s="405"/>
      <c r="R48" s="405"/>
      <c r="S48" s="405"/>
      <c r="T48" s="405"/>
      <c r="U48" s="405"/>
      <c r="V48" s="405"/>
    </row>
    <row r="49" spans="1:22" x14ac:dyDescent="0.75">
      <c r="A49" s="383">
        <v>44</v>
      </c>
      <c r="B49" s="384"/>
      <c r="C49" s="405"/>
      <c r="D49" s="405"/>
      <c r="E49" s="405"/>
      <c r="F49" s="405"/>
      <c r="G49" s="405"/>
      <c r="H49" s="405"/>
      <c r="I49" s="405"/>
      <c r="J49" s="405"/>
      <c r="K49" s="405"/>
      <c r="L49" s="405"/>
      <c r="M49" s="405"/>
      <c r="N49" s="405"/>
      <c r="O49" s="405"/>
      <c r="P49" s="405"/>
      <c r="Q49" s="405"/>
      <c r="R49" s="405"/>
      <c r="S49" s="405"/>
      <c r="T49" s="405"/>
      <c r="U49" s="405"/>
      <c r="V49" s="405"/>
    </row>
    <row r="50" spans="1:22" x14ac:dyDescent="0.75">
      <c r="A50" s="383">
        <v>45</v>
      </c>
      <c r="B50" s="384"/>
      <c r="C50" s="405"/>
      <c r="D50" s="405"/>
      <c r="E50" s="405"/>
      <c r="F50" s="405"/>
      <c r="G50" s="405"/>
      <c r="H50" s="405"/>
      <c r="I50" s="405"/>
      <c r="J50" s="405"/>
      <c r="K50" s="405"/>
      <c r="L50" s="405"/>
      <c r="M50" s="405"/>
      <c r="N50" s="405"/>
      <c r="O50" s="405"/>
      <c r="P50" s="405"/>
      <c r="Q50" s="405"/>
      <c r="R50" s="405"/>
      <c r="S50" s="405"/>
      <c r="T50" s="405"/>
      <c r="U50" s="405"/>
      <c r="V50" s="405"/>
    </row>
    <row r="51" spans="1:22" hidden="1" x14ac:dyDescent="0.75">
      <c r="A51" s="383">
        <v>46</v>
      </c>
      <c r="B51" s="384"/>
      <c r="C51" s="405"/>
      <c r="D51" s="405"/>
      <c r="E51" s="405"/>
      <c r="F51" s="405"/>
      <c r="G51" s="405"/>
      <c r="H51" s="405"/>
      <c r="I51" s="405"/>
      <c r="J51" s="405"/>
      <c r="K51" s="405"/>
      <c r="L51" s="405"/>
      <c r="M51" s="405"/>
      <c r="N51" s="405"/>
      <c r="O51" s="405"/>
      <c r="P51" s="405"/>
      <c r="Q51" s="405"/>
      <c r="R51" s="405"/>
      <c r="S51" s="405"/>
      <c r="T51" s="405"/>
      <c r="U51" s="405"/>
      <c r="V51" s="405"/>
    </row>
    <row r="52" spans="1:22" hidden="1" x14ac:dyDescent="0.75">
      <c r="A52" s="383">
        <v>47</v>
      </c>
      <c r="B52" s="384"/>
      <c r="C52" s="405"/>
      <c r="D52" s="405"/>
      <c r="E52" s="405"/>
      <c r="F52" s="405"/>
      <c r="G52" s="405"/>
      <c r="H52" s="405"/>
      <c r="I52" s="405"/>
      <c r="J52" s="405"/>
      <c r="K52" s="405"/>
      <c r="L52" s="405"/>
      <c r="M52" s="405"/>
      <c r="N52" s="405"/>
      <c r="O52" s="405"/>
      <c r="P52" s="405"/>
      <c r="Q52" s="405"/>
      <c r="R52" s="405"/>
      <c r="S52" s="405"/>
      <c r="T52" s="405"/>
      <c r="U52" s="405"/>
      <c r="V52" s="405"/>
    </row>
    <row r="53" spans="1:22" hidden="1" x14ac:dyDescent="0.75">
      <c r="A53" s="383">
        <v>48</v>
      </c>
      <c r="B53" s="384"/>
      <c r="C53" s="405"/>
      <c r="D53" s="405"/>
      <c r="E53" s="405"/>
      <c r="F53" s="405"/>
      <c r="G53" s="405"/>
      <c r="H53" s="405"/>
      <c r="I53" s="405"/>
      <c r="J53" s="405"/>
      <c r="K53" s="405"/>
      <c r="L53" s="405"/>
      <c r="M53" s="405"/>
      <c r="N53" s="405"/>
      <c r="O53" s="405"/>
      <c r="P53" s="405"/>
      <c r="Q53" s="405"/>
      <c r="R53" s="405"/>
      <c r="S53" s="405"/>
      <c r="T53" s="405"/>
      <c r="U53" s="405"/>
      <c r="V53" s="405"/>
    </row>
    <row r="54" spans="1:22" hidden="1" x14ac:dyDescent="0.75">
      <c r="A54" s="383">
        <v>49</v>
      </c>
      <c r="B54" s="384"/>
      <c r="C54" s="405"/>
      <c r="D54" s="405"/>
      <c r="E54" s="405"/>
      <c r="F54" s="405"/>
      <c r="G54" s="405"/>
      <c r="H54" s="405"/>
      <c r="I54" s="405"/>
      <c r="J54" s="405"/>
      <c r="K54" s="405"/>
      <c r="L54" s="405"/>
      <c r="M54" s="405"/>
      <c r="N54" s="405"/>
      <c r="O54" s="405"/>
      <c r="P54" s="405"/>
      <c r="Q54" s="405"/>
      <c r="R54" s="405"/>
      <c r="S54" s="405"/>
      <c r="T54" s="405"/>
      <c r="U54" s="405"/>
      <c r="V54" s="405"/>
    </row>
    <row r="55" spans="1:22" hidden="1" x14ac:dyDescent="0.75">
      <c r="A55" s="383">
        <v>50</v>
      </c>
      <c r="B55" s="384"/>
      <c r="C55" s="405"/>
      <c r="D55" s="405"/>
      <c r="E55" s="405"/>
      <c r="F55" s="405"/>
      <c r="G55" s="405"/>
      <c r="H55" s="405"/>
      <c r="I55" s="405"/>
      <c r="J55" s="405"/>
      <c r="K55" s="405"/>
      <c r="L55" s="405"/>
      <c r="M55" s="405"/>
      <c r="N55" s="405"/>
      <c r="O55" s="405"/>
      <c r="P55" s="405"/>
      <c r="Q55" s="405"/>
      <c r="R55" s="405"/>
      <c r="S55" s="405"/>
      <c r="T55" s="405"/>
      <c r="U55" s="405"/>
      <c r="V55" s="405"/>
    </row>
    <row r="56" spans="1:22" hidden="1" x14ac:dyDescent="0.75">
      <c r="A56" s="383">
        <v>51</v>
      </c>
      <c r="B56" s="384"/>
      <c r="C56" s="405"/>
      <c r="D56" s="405"/>
      <c r="E56" s="405"/>
      <c r="F56" s="405"/>
      <c r="G56" s="405"/>
      <c r="H56" s="405"/>
      <c r="I56" s="405"/>
      <c r="J56" s="405"/>
      <c r="K56" s="405"/>
      <c r="L56" s="405"/>
      <c r="M56" s="405"/>
      <c r="N56" s="405"/>
      <c r="O56" s="405"/>
      <c r="P56" s="405"/>
      <c r="Q56" s="405"/>
      <c r="R56" s="405"/>
      <c r="S56" s="405"/>
      <c r="T56" s="405"/>
      <c r="U56" s="405"/>
      <c r="V56" s="405"/>
    </row>
    <row r="57" spans="1:22" hidden="1" x14ac:dyDescent="0.75">
      <c r="A57" s="383">
        <v>52</v>
      </c>
      <c r="B57" s="384"/>
      <c r="C57" s="405"/>
      <c r="D57" s="405"/>
      <c r="E57" s="405"/>
      <c r="F57" s="405"/>
      <c r="G57" s="405"/>
      <c r="H57" s="405"/>
      <c r="I57" s="405"/>
      <c r="J57" s="405"/>
      <c r="K57" s="405"/>
      <c r="L57" s="405"/>
      <c r="M57" s="405"/>
      <c r="N57" s="405"/>
      <c r="O57" s="405"/>
      <c r="P57" s="405"/>
      <c r="Q57" s="405"/>
      <c r="R57" s="405"/>
      <c r="S57" s="405"/>
      <c r="T57" s="405"/>
      <c r="U57" s="405"/>
      <c r="V57" s="405"/>
    </row>
    <row r="58" spans="1:22" hidden="1" x14ac:dyDescent="0.75">
      <c r="A58" s="383">
        <v>53</v>
      </c>
      <c r="B58" s="384"/>
      <c r="C58" s="405"/>
      <c r="D58" s="405"/>
      <c r="E58" s="405"/>
      <c r="F58" s="405"/>
      <c r="G58" s="405"/>
      <c r="H58" s="405"/>
      <c r="I58" s="405"/>
      <c r="J58" s="405"/>
      <c r="K58" s="405"/>
      <c r="L58" s="405"/>
      <c r="M58" s="405"/>
      <c r="N58" s="405"/>
      <c r="O58" s="405"/>
      <c r="P58" s="405"/>
      <c r="Q58" s="405"/>
      <c r="R58" s="405"/>
      <c r="S58" s="405"/>
      <c r="T58" s="405"/>
      <c r="U58" s="405"/>
      <c r="V58" s="405"/>
    </row>
    <row r="59" spans="1:22" hidden="1" x14ac:dyDescent="0.75">
      <c r="A59" s="383">
        <v>54</v>
      </c>
      <c r="B59" s="384"/>
      <c r="C59" s="405"/>
      <c r="D59" s="405"/>
      <c r="E59" s="405"/>
      <c r="F59" s="405"/>
      <c r="G59" s="405"/>
      <c r="H59" s="405"/>
      <c r="I59" s="405"/>
      <c r="J59" s="405"/>
      <c r="K59" s="405"/>
      <c r="L59" s="405"/>
      <c r="M59" s="405"/>
      <c r="N59" s="405"/>
      <c r="O59" s="405"/>
      <c r="P59" s="405"/>
      <c r="Q59" s="405"/>
      <c r="R59" s="405"/>
      <c r="S59" s="405"/>
      <c r="T59" s="405"/>
      <c r="U59" s="405"/>
      <c r="V59" s="405"/>
    </row>
    <row r="60" spans="1:22" hidden="1" x14ac:dyDescent="0.75">
      <c r="A60" s="383">
        <v>55</v>
      </c>
      <c r="B60" s="384"/>
      <c r="C60" s="405"/>
      <c r="D60" s="405"/>
      <c r="E60" s="405"/>
      <c r="F60" s="405"/>
      <c r="G60" s="405"/>
      <c r="H60" s="405"/>
      <c r="I60" s="405"/>
      <c r="J60" s="405"/>
      <c r="K60" s="405"/>
      <c r="L60" s="405"/>
      <c r="M60" s="405"/>
      <c r="N60" s="405"/>
      <c r="O60" s="405"/>
      <c r="P60" s="405"/>
      <c r="Q60" s="405"/>
      <c r="R60" s="405"/>
      <c r="S60" s="405"/>
      <c r="T60" s="405"/>
      <c r="U60" s="405"/>
      <c r="V60" s="405"/>
    </row>
    <row r="61" spans="1:22" hidden="1" x14ac:dyDescent="0.75">
      <c r="A61" s="383">
        <v>56</v>
      </c>
      <c r="B61" s="384"/>
      <c r="C61" s="405"/>
      <c r="D61" s="405"/>
      <c r="E61" s="405"/>
      <c r="F61" s="405"/>
      <c r="G61" s="405"/>
      <c r="H61" s="405"/>
      <c r="I61" s="405"/>
      <c r="J61" s="405"/>
      <c r="K61" s="405"/>
      <c r="L61" s="405"/>
      <c r="M61" s="405"/>
      <c r="N61" s="405"/>
      <c r="O61" s="405"/>
      <c r="P61" s="405"/>
      <c r="Q61" s="405"/>
      <c r="R61" s="405"/>
      <c r="S61" s="405"/>
      <c r="T61" s="405"/>
      <c r="U61" s="405"/>
      <c r="V61" s="405"/>
    </row>
    <row r="62" spans="1:22" hidden="1" x14ac:dyDescent="0.75">
      <c r="A62" s="383">
        <v>57</v>
      </c>
      <c r="B62" s="384"/>
      <c r="C62" s="405"/>
      <c r="D62" s="405"/>
      <c r="E62" s="405"/>
      <c r="F62" s="405"/>
      <c r="G62" s="405"/>
      <c r="H62" s="405"/>
      <c r="I62" s="405"/>
      <c r="J62" s="405"/>
      <c r="K62" s="405"/>
      <c r="L62" s="405"/>
      <c r="M62" s="405"/>
      <c r="N62" s="405"/>
      <c r="O62" s="405"/>
      <c r="P62" s="405"/>
      <c r="Q62" s="405"/>
      <c r="R62" s="405"/>
      <c r="S62" s="405"/>
      <c r="T62" s="405"/>
      <c r="U62" s="405"/>
      <c r="V62" s="405"/>
    </row>
    <row r="63" spans="1:22" hidden="1" x14ac:dyDescent="0.75">
      <c r="A63" s="383">
        <v>58</v>
      </c>
      <c r="B63" s="384"/>
      <c r="C63" s="405"/>
      <c r="D63" s="405"/>
      <c r="E63" s="405"/>
      <c r="F63" s="405"/>
      <c r="G63" s="405"/>
      <c r="H63" s="405"/>
      <c r="I63" s="405"/>
      <c r="J63" s="405"/>
      <c r="K63" s="405"/>
      <c r="L63" s="405"/>
      <c r="M63" s="405"/>
      <c r="N63" s="405"/>
      <c r="O63" s="405"/>
      <c r="P63" s="405"/>
      <c r="Q63" s="405"/>
      <c r="R63" s="405"/>
      <c r="S63" s="405"/>
      <c r="T63" s="405"/>
      <c r="U63" s="405"/>
      <c r="V63" s="405"/>
    </row>
    <row r="64" spans="1:22" hidden="1" x14ac:dyDescent="0.75">
      <c r="A64" s="383">
        <v>59</v>
      </c>
      <c r="B64" s="384"/>
      <c r="C64" s="405"/>
      <c r="D64" s="405"/>
      <c r="E64" s="405"/>
      <c r="F64" s="405"/>
      <c r="G64" s="405"/>
      <c r="H64" s="405"/>
      <c r="I64" s="405"/>
      <c r="J64" s="405"/>
      <c r="K64" s="405"/>
      <c r="L64" s="405"/>
      <c r="M64" s="405"/>
      <c r="N64" s="405"/>
      <c r="O64" s="405"/>
      <c r="P64" s="405"/>
      <c r="Q64" s="405"/>
      <c r="R64" s="405"/>
      <c r="S64" s="405"/>
      <c r="T64" s="405"/>
      <c r="U64" s="405"/>
      <c r="V64" s="405"/>
    </row>
    <row r="65" spans="1:22" hidden="1" x14ac:dyDescent="0.75">
      <c r="A65" s="383">
        <v>60</v>
      </c>
      <c r="B65" s="384"/>
      <c r="C65" s="405"/>
      <c r="D65" s="405"/>
      <c r="E65" s="405"/>
      <c r="F65" s="405"/>
      <c r="G65" s="405"/>
      <c r="H65" s="405"/>
      <c r="I65" s="405"/>
      <c r="J65" s="405"/>
      <c r="K65" s="405"/>
      <c r="L65" s="405"/>
      <c r="M65" s="405"/>
      <c r="N65" s="405"/>
      <c r="O65" s="405"/>
      <c r="P65" s="405"/>
      <c r="Q65" s="405"/>
      <c r="R65" s="405"/>
      <c r="S65" s="405"/>
      <c r="T65" s="405"/>
      <c r="U65" s="405"/>
      <c r="V65" s="405"/>
    </row>
    <row r="66" spans="1:22" hidden="1" x14ac:dyDescent="0.75">
      <c r="A66" s="383">
        <v>61</v>
      </c>
      <c r="B66" s="384"/>
      <c r="C66" s="405"/>
      <c r="D66" s="405"/>
      <c r="E66" s="405"/>
      <c r="F66" s="405"/>
      <c r="G66" s="405"/>
      <c r="H66" s="405"/>
      <c r="I66" s="405"/>
      <c r="J66" s="405"/>
      <c r="K66" s="405"/>
      <c r="L66" s="405"/>
      <c r="M66" s="405"/>
      <c r="N66" s="405"/>
      <c r="O66" s="405"/>
      <c r="P66" s="405"/>
      <c r="Q66" s="405"/>
      <c r="R66" s="405"/>
      <c r="S66" s="405"/>
      <c r="T66" s="405"/>
      <c r="U66" s="405"/>
      <c r="V66" s="405"/>
    </row>
    <row r="67" spans="1:22" hidden="1" x14ac:dyDescent="0.75">
      <c r="A67" s="383">
        <v>62</v>
      </c>
      <c r="B67" s="384"/>
      <c r="C67" s="405"/>
      <c r="D67" s="405"/>
      <c r="E67" s="405"/>
      <c r="F67" s="405"/>
      <c r="G67" s="405"/>
      <c r="H67" s="405"/>
      <c r="I67" s="405"/>
      <c r="J67" s="405"/>
      <c r="K67" s="405"/>
      <c r="L67" s="405"/>
      <c r="M67" s="405"/>
      <c r="N67" s="405"/>
      <c r="O67" s="405"/>
      <c r="P67" s="405"/>
      <c r="Q67" s="405"/>
      <c r="R67" s="405"/>
      <c r="S67" s="405"/>
      <c r="T67" s="405"/>
      <c r="U67" s="405"/>
      <c r="V67" s="405"/>
    </row>
    <row r="68" spans="1:22" hidden="1" x14ac:dyDescent="0.75">
      <c r="A68" s="383">
        <v>63</v>
      </c>
      <c r="B68" s="384"/>
      <c r="C68" s="405"/>
      <c r="D68" s="405"/>
      <c r="E68" s="405"/>
      <c r="F68" s="405"/>
      <c r="G68" s="405"/>
      <c r="H68" s="405"/>
      <c r="I68" s="405"/>
      <c r="J68" s="405"/>
      <c r="K68" s="405"/>
      <c r="L68" s="405"/>
      <c r="M68" s="405"/>
      <c r="N68" s="405"/>
      <c r="O68" s="405"/>
      <c r="P68" s="405"/>
      <c r="Q68" s="405"/>
      <c r="R68" s="405"/>
      <c r="S68" s="405"/>
      <c r="T68" s="405"/>
      <c r="U68" s="405"/>
      <c r="V68" s="405"/>
    </row>
    <row r="69" spans="1:22" hidden="1" x14ac:dyDescent="0.75">
      <c r="A69" s="383">
        <v>64</v>
      </c>
      <c r="B69" s="384"/>
      <c r="C69" s="405"/>
      <c r="D69" s="405"/>
      <c r="E69" s="405"/>
      <c r="F69" s="405"/>
      <c r="G69" s="405"/>
      <c r="H69" s="405"/>
      <c r="I69" s="405"/>
      <c r="J69" s="405"/>
      <c r="K69" s="405"/>
      <c r="L69" s="405"/>
      <c r="M69" s="405"/>
      <c r="N69" s="405"/>
      <c r="O69" s="405"/>
      <c r="P69" s="405"/>
      <c r="Q69" s="405"/>
      <c r="R69" s="405"/>
      <c r="S69" s="405"/>
      <c r="T69" s="405"/>
      <c r="U69" s="405"/>
      <c r="V69" s="405"/>
    </row>
    <row r="70" spans="1:22" hidden="1" x14ac:dyDescent="0.75">
      <c r="A70" s="383">
        <v>65</v>
      </c>
      <c r="B70" s="384"/>
      <c r="C70" s="405"/>
      <c r="D70" s="405"/>
      <c r="E70" s="405"/>
      <c r="F70" s="405"/>
      <c r="G70" s="405"/>
      <c r="H70" s="405"/>
      <c r="I70" s="405"/>
      <c r="J70" s="405"/>
      <c r="K70" s="405"/>
      <c r="L70" s="405"/>
      <c r="M70" s="405"/>
      <c r="N70" s="405"/>
      <c r="O70" s="405"/>
      <c r="P70" s="405"/>
      <c r="Q70" s="405"/>
      <c r="R70" s="405"/>
      <c r="S70" s="405"/>
      <c r="T70" s="405"/>
      <c r="U70" s="405"/>
      <c r="V70" s="405"/>
    </row>
    <row r="71" spans="1:22" hidden="1" x14ac:dyDescent="0.75">
      <c r="A71" s="383">
        <v>66</v>
      </c>
      <c r="B71" s="384"/>
      <c r="C71" s="405"/>
      <c r="D71" s="405"/>
      <c r="E71" s="405"/>
      <c r="F71" s="405"/>
      <c r="G71" s="405"/>
      <c r="H71" s="405"/>
      <c r="I71" s="405"/>
      <c r="J71" s="405"/>
      <c r="K71" s="405"/>
      <c r="L71" s="405"/>
      <c r="M71" s="405"/>
      <c r="N71" s="405"/>
      <c r="O71" s="405"/>
      <c r="P71" s="405"/>
      <c r="Q71" s="405"/>
      <c r="R71" s="405"/>
      <c r="S71" s="405"/>
      <c r="T71" s="405"/>
      <c r="U71" s="405"/>
      <c r="V71" s="405"/>
    </row>
    <row r="72" spans="1:22" hidden="1" x14ac:dyDescent="0.75">
      <c r="A72" s="383">
        <v>67</v>
      </c>
      <c r="B72" s="384"/>
      <c r="C72" s="405"/>
      <c r="D72" s="405"/>
      <c r="E72" s="405"/>
      <c r="F72" s="405"/>
      <c r="G72" s="405"/>
      <c r="H72" s="405"/>
      <c r="I72" s="405"/>
      <c r="J72" s="405"/>
      <c r="K72" s="405"/>
      <c r="L72" s="405"/>
      <c r="M72" s="405"/>
      <c r="N72" s="405"/>
      <c r="O72" s="405"/>
      <c r="P72" s="405"/>
      <c r="Q72" s="405"/>
      <c r="R72" s="405"/>
      <c r="S72" s="405"/>
      <c r="T72" s="405"/>
      <c r="U72" s="405"/>
      <c r="V72" s="405"/>
    </row>
    <row r="73" spans="1:22" hidden="1" x14ac:dyDescent="0.75">
      <c r="A73" s="383">
        <v>68</v>
      </c>
      <c r="B73" s="384"/>
      <c r="C73" s="405"/>
      <c r="D73" s="405"/>
      <c r="E73" s="405"/>
      <c r="F73" s="405"/>
      <c r="G73" s="405"/>
      <c r="H73" s="405"/>
      <c r="I73" s="405"/>
      <c r="J73" s="405"/>
      <c r="K73" s="405"/>
      <c r="L73" s="405"/>
      <c r="M73" s="405"/>
      <c r="N73" s="405"/>
      <c r="O73" s="405"/>
      <c r="P73" s="405"/>
      <c r="Q73" s="405"/>
      <c r="R73" s="405"/>
      <c r="S73" s="405"/>
      <c r="T73" s="405"/>
      <c r="U73" s="405"/>
      <c r="V73" s="405"/>
    </row>
    <row r="74" spans="1:22" hidden="1" x14ac:dyDescent="0.75">
      <c r="A74" s="383">
        <v>69</v>
      </c>
      <c r="B74" s="384"/>
      <c r="C74" s="405"/>
      <c r="D74" s="405"/>
      <c r="E74" s="405"/>
      <c r="F74" s="405"/>
      <c r="G74" s="405"/>
      <c r="H74" s="405"/>
      <c r="I74" s="405"/>
      <c r="J74" s="405"/>
      <c r="K74" s="405"/>
      <c r="L74" s="405"/>
      <c r="M74" s="405"/>
      <c r="N74" s="405"/>
      <c r="O74" s="405"/>
      <c r="P74" s="405"/>
      <c r="Q74" s="405"/>
      <c r="R74" s="405"/>
      <c r="S74" s="405"/>
      <c r="T74" s="405"/>
      <c r="U74" s="405"/>
      <c r="V74" s="405"/>
    </row>
    <row r="75" spans="1:22" hidden="1" x14ac:dyDescent="0.75">
      <c r="A75" s="383">
        <v>70</v>
      </c>
      <c r="B75" s="384"/>
      <c r="C75" s="405"/>
      <c r="D75" s="405"/>
      <c r="E75" s="405"/>
      <c r="F75" s="405"/>
      <c r="G75" s="405"/>
      <c r="H75" s="405"/>
      <c r="I75" s="405"/>
      <c r="J75" s="405"/>
      <c r="K75" s="405"/>
      <c r="L75" s="405"/>
      <c r="M75" s="405"/>
      <c r="N75" s="405"/>
      <c r="O75" s="405"/>
      <c r="P75" s="405"/>
      <c r="Q75" s="405"/>
      <c r="R75" s="405"/>
      <c r="S75" s="405"/>
      <c r="T75" s="405"/>
      <c r="U75" s="405"/>
      <c r="V75" s="405"/>
    </row>
    <row r="76" spans="1:22" hidden="1" x14ac:dyDescent="0.75">
      <c r="A76" s="383">
        <v>71</v>
      </c>
      <c r="B76" s="384"/>
      <c r="C76" s="405"/>
      <c r="D76" s="405"/>
      <c r="E76" s="405"/>
      <c r="F76" s="405"/>
      <c r="G76" s="405"/>
      <c r="H76" s="405"/>
      <c r="I76" s="405"/>
      <c r="J76" s="405"/>
      <c r="K76" s="405"/>
      <c r="L76" s="405"/>
      <c r="M76" s="405"/>
      <c r="N76" s="405"/>
      <c r="O76" s="405"/>
      <c r="P76" s="405"/>
      <c r="Q76" s="405"/>
      <c r="R76" s="405"/>
      <c r="S76" s="405"/>
      <c r="T76" s="405"/>
      <c r="U76" s="405"/>
      <c r="V76" s="405"/>
    </row>
    <row r="77" spans="1:22" hidden="1" x14ac:dyDescent="0.75">
      <c r="A77" s="383">
        <v>72</v>
      </c>
      <c r="B77" s="384"/>
      <c r="C77" s="405"/>
      <c r="D77" s="405"/>
      <c r="E77" s="405"/>
      <c r="F77" s="405"/>
      <c r="G77" s="405"/>
      <c r="H77" s="405"/>
      <c r="I77" s="405"/>
      <c r="J77" s="405"/>
      <c r="K77" s="405"/>
      <c r="L77" s="405"/>
      <c r="M77" s="405"/>
      <c r="N77" s="405"/>
      <c r="O77" s="405"/>
      <c r="P77" s="405"/>
      <c r="Q77" s="405"/>
      <c r="R77" s="405"/>
      <c r="S77" s="405"/>
      <c r="T77" s="405"/>
      <c r="U77" s="405"/>
      <c r="V77" s="405"/>
    </row>
    <row r="78" spans="1:22" hidden="1" x14ac:dyDescent="0.75">
      <c r="A78" s="383">
        <v>73</v>
      </c>
      <c r="B78" s="384"/>
      <c r="C78" s="405"/>
      <c r="D78" s="405"/>
      <c r="E78" s="405"/>
      <c r="F78" s="405"/>
      <c r="G78" s="405"/>
      <c r="H78" s="405"/>
      <c r="I78" s="405"/>
      <c r="J78" s="405"/>
      <c r="K78" s="405"/>
      <c r="L78" s="405"/>
      <c r="M78" s="405"/>
      <c r="N78" s="405"/>
      <c r="O78" s="405"/>
      <c r="P78" s="405"/>
      <c r="Q78" s="405"/>
      <c r="R78" s="405"/>
      <c r="S78" s="405"/>
      <c r="T78" s="405"/>
      <c r="U78" s="405"/>
      <c r="V78" s="405"/>
    </row>
    <row r="79" spans="1:22" hidden="1" x14ac:dyDescent="0.75">
      <c r="A79" s="383">
        <v>74</v>
      </c>
      <c r="B79" s="384"/>
      <c r="C79" s="405"/>
      <c r="D79" s="405"/>
      <c r="E79" s="405"/>
      <c r="F79" s="405"/>
      <c r="G79" s="405"/>
      <c r="H79" s="405"/>
      <c r="I79" s="405"/>
      <c r="J79" s="405"/>
      <c r="K79" s="405"/>
      <c r="L79" s="405"/>
      <c r="M79" s="405"/>
      <c r="N79" s="405"/>
      <c r="O79" s="405"/>
      <c r="P79" s="405"/>
      <c r="Q79" s="405"/>
      <c r="R79" s="405"/>
      <c r="S79" s="405"/>
      <c r="T79" s="405"/>
      <c r="U79" s="405"/>
      <c r="V79" s="405"/>
    </row>
    <row r="80" spans="1:22" hidden="1" x14ac:dyDescent="0.75">
      <c r="A80" s="383">
        <v>75</v>
      </c>
      <c r="B80" s="384"/>
      <c r="C80" s="405"/>
      <c r="D80" s="405"/>
      <c r="E80" s="405"/>
      <c r="F80" s="405"/>
      <c r="G80" s="405"/>
      <c r="H80" s="405"/>
      <c r="I80" s="405"/>
      <c r="J80" s="405"/>
      <c r="K80" s="405"/>
      <c r="L80" s="405"/>
      <c r="M80" s="405"/>
      <c r="N80" s="405"/>
      <c r="O80" s="405"/>
      <c r="P80" s="405"/>
      <c r="Q80" s="405"/>
      <c r="R80" s="405"/>
      <c r="S80" s="405"/>
      <c r="T80" s="405"/>
      <c r="U80" s="405"/>
      <c r="V80" s="405"/>
    </row>
    <row r="81" spans="1:22" hidden="1" x14ac:dyDescent="0.75">
      <c r="A81" s="383">
        <v>76</v>
      </c>
      <c r="B81" s="384"/>
      <c r="C81" s="405"/>
      <c r="D81" s="405"/>
      <c r="E81" s="405"/>
      <c r="F81" s="405"/>
      <c r="G81" s="405"/>
      <c r="H81" s="405"/>
      <c r="I81" s="405"/>
      <c r="J81" s="405"/>
      <c r="K81" s="405"/>
      <c r="L81" s="405"/>
      <c r="M81" s="405"/>
      <c r="N81" s="405"/>
      <c r="O81" s="405"/>
      <c r="P81" s="405"/>
      <c r="Q81" s="405"/>
      <c r="R81" s="405"/>
      <c r="S81" s="405"/>
      <c r="T81" s="405"/>
      <c r="U81" s="405"/>
      <c r="V81" s="405"/>
    </row>
    <row r="82" spans="1:22" hidden="1" x14ac:dyDescent="0.75">
      <c r="A82" s="383">
        <v>77</v>
      </c>
      <c r="B82" s="384"/>
      <c r="C82" s="405"/>
      <c r="D82" s="405"/>
      <c r="E82" s="405"/>
      <c r="F82" s="405"/>
      <c r="G82" s="405"/>
      <c r="H82" s="405"/>
      <c r="I82" s="405"/>
      <c r="J82" s="405"/>
      <c r="K82" s="405"/>
      <c r="L82" s="405"/>
      <c r="M82" s="405"/>
      <c r="N82" s="405"/>
      <c r="O82" s="405"/>
      <c r="P82" s="405"/>
      <c r="Q82" s="405"/>
      <c r="R82" s="405"/>
      <c r="S82" s="405"/>
      <c r="T82" s="405"/>
      <c r="U82" s="405"/>
      <c r="V82" s="405"/>
    </row>
    <row r="83" spans="1:22" hidden="1" x14ac:dyDescent="0.75">
      <c r="A83" s="383">
        <v>78</v>
      </c>
      <c r="B83" s="384"/>
      <c r="C83" s="405"/>
      <c r="D83" s="405"/>
      <c r="E83" s="405"/>
      <c r="F83" s="405"/>
      <c r="G83" s="405"/>
      <c r="H83" s="405"/>
      <c r="I83" s="405"/>
      <c r="J83" s="405"/>
      <c r="K83" s="405"/>
      <c r="L83" s="405"/>
      <c r="M83" s="405"/>
      <c r="N83" s="405"/>
      <c r="O83" s="405"/>
      <c r="P83" s="405"/>
      <c r="Q83" s="405"/>
      <c r="R83" s="405"/>
      <c r="S83" s="405"/>
      <c r="T83" s="405"/>
      <c r="U83" s="405"/>
      <c r="V83" s="405"/>
    </row>
    <row r="84" spans="1:22" hidden="1" x14ac:dyDescent="0.75">
      <c r="A84" s="383">
        <v>79</v>
      </c>
      <c r="B84" s="384"/>
      <c r="C84" s="405"/>
      <c r="D84" s="405"/>
      <c r="E84" s="405"/>
      <c r="F84" s="405"/>
      <c r="G84" s="405"/>
      <c r="H84" s="405"/>
      <c r="I84" s="405"/>
      <c r="J84" s="405"/>
      <c r="K84" s="405"/>
      <c r="L84" s="405"/>
      <c r="M84" s="405"/>
      <c r="N84" s="405"/>
      <c r="O84" s="405"/>
      <c r="P84" s="405"/>
      <c r="Q84" s="405"/>
      <c r="R84" s="405"/>
      <c r="S84" s="405"/>
      <c r="T84" s="405"/>
      <c r="U84" s="405"/>
      <c r="V84" s="405"/>
    </row>
    <row r="85" spans="1:22" hidden="1" x14ac:dyDescent="0.75">
      <c r="A85" s="383">
        <v>80</v>
      </c>
      <c r="B85" s="384"/>
      <c r="C85" s="405"/>
      <c r="D85" s="405"/>
      <c r="E85" s="405"/>
      <c r="F85" s="405"/>
      <c r="G85" s="405"/>
      <c r="H85" s="405"/>
      <c r="I85" s="405"/>
      <c r="J85" s="405"/>
      <c r="K85" s="405"/>
      <c r="L85" s="405"/>
      <c r="M85" s="405"/>
      <c r="N85" s="405"/>
      <c r="O85" s="405"/>
      <c r="P85" s="405"/>
      <c r="Q85" s="405"/>
      <c r="R85" s="405"/>
      <c r="S85" s="405"/>
      <c r="T85" s="405"/>
      <c r="U85" s="405"/>
      <c r="V85" s="405"/>
    </row>
    <row r="86" spans="1:22" hidden="1" x14ac:dyDescent="0.75">
      <c r="A86" s="383">
        <v>81</v>
      </c>
      <c r="B86" s="384"/>
      <c r="C86" s="405"/>
      <c r="D86" s="405"/>
      <c r="E86" s="405"/>
      <c r="F86" s="405"/>
      <c r="G86" s="405"/>
      <c r="H86" s="405"/>
      <c r="I86" s="405"/>
      <c r="J86" s="405"/>
      <c r="K86" s="405"/>
      <c r="L86" s="405"/>
      <c r="M86" s="405"/>
      <c r="N86" s="405"/>
      <c r="O86" s="405"/>
      <c r="P86" s="405"/>
      <c r="Q86" s="405"/>
      <c r="R86" s="405"/>
      <c r="S86" s="405"/>
      <c r="T86" s="405"/>
      <c r="U86" s="405"/>
      <c r="V86" s="405"/>
    </row>
    <row r="87" spans="1:22" hidden="1" x14ac:dyDescent="0.75">
      <c r="A87" s="383">
        <v>82</v>
      </c>
      <c r="B87" s="384"/>
      <c r="C87" s="405"/>
      <c r="D87" s="405"/>
      <c r="E87" s="405"/>
      <c r="F87" s="405"/>
      <c r="G87" s="405"/>
      <c r="H87" s="405"/>
      <c r="I87" s="405"/>
      <c r="J87" s="405"/>
      <c r="K87" s="405"/>
      <c r="L87" s="405"/>
      <c r="M87" s="405"/>
      <c r="N87" s="405"/>
      <c r="O87" s="405"/>
      <c r="P87" s="405"/>
      <c r="Q87" s="405"/>
      <c r="R87" s="405"/>
      <c r="S87" s="405"/>
      <c r="T87" s="405"/>
      <c r="U87" s="405"/>
      <c r="V87" s="405"/>
    </row>
    <row r="88" spans="1:22" hidden="1" x14ac:dyDescent="0.75">
      <c r="A88" s="383">
        <v>83</v>
      </c>
      <c r="B88" s="384"/>
      <c r="C88" s="405"/>
      <c r="D88" s="405"/>
      <c r="E88" s="405"/>
      <c r="F88" s="405"/>
      <c r="G88" s="405"/>
      <c r="H88" s="405"/>
      <c r="I88" s="405"/>
      <c r="J88" s="405"/>
      <c r="K88" s="405"/>
      <c r="L88" s="405"/>
      <c r="M88" s="405"/>
      <c r="N88" s="405"/>
      <c r="O88" s="405"/>
      <c r="P88" s="405"/>
      <c r="Q88" s="405"/>
      <c r="R88" s="405"/>
      <c r="S88" s="405"/>
      <c r="T88" s="405"/>
      <c r="U88" s="405"/>
      <c r="V88" s="405"/>
    </row>
    <row r="89" spans="1:22" hidden="1" x14ac:dyDescent="0.75">
      <c r="A89" s="383">
        <v>84</v>
      </c>
      <c r="B89" s="384"/>
      <c r="C89" s="405"/>
      <c r="D89" s="405"/>
      <c r="E89" s="405"/>
      <c r="F89" s="405"/>
      <c r="G89" s="405"/>
      <c r="H89" s="405"/>
      <c r="I89" s="405"/>
      <c r="J89" s="405"/>
      <c r="K89" s="405"/>
      <c r="L89" s="405"/>
      <c r="M89" s="405"/>
      <c r="N89" s="405"/>
      <c r="O89" s="405"/>
      <c r="P89" s="405"/>
      <c r="Q89" s="405"/>
      <c r="R89" s="405"/>
      <c r="S89" s="405"/>
      <c r="T89" s="405"/>
      <c r="U89" s="405"/>
      <c r="V89" s="405"/>
    </row>
    <row r="90" spans="1:22" hidden="1" x14ac:dyDescent="0.75">
      <c r="A90" s="383">
        <v>85</v>
      </c>
      <c r="B90" s="384"/>
      <c r="C90" s="405"/>
      <c r="D90" s="405"/>
      <c r="E90" s="405"/>
      <c r="F90" s="405"/>
      <c r="G90" s="405"/>
      <c r="H90" s="405"/>
      <c r="I90" s="405"/>
      <c r="J90" s="405"/>
      <c r="K90" s="405"/>
      <c r="L90" s="405"/>
      <c r="M90" s="405"/>
      <c r="N90" s="405"/>
      <c r="O90" s="405"/>
      <c r="P90" s="405"/>
      <c r="Q90" s="405"/>
      <c r="R90" s="405"/>
      <c r="S90" s="405"/>
      <c r="T90" s="405"/>
      <c r="U90" s="405"/>
      <c r="V90" s="405"/>
    </row>
    <row r="91" spans="1:22" hidden="1" x14ac:dyDescent="0.75">
      <c r="A91" s="383">
        <v>86</v>
      </c>
      <c r="B91" s="384"/>
      <c r="C91" s="405"/>
      <c r="D91" s="405"/>
      <c r="E91" s="405"/>
      <c r="F91" s="405"/>
      <c r="G91" s="405"/>
      <c r="H91" s="405"/>
      <c r="I91" s="405"/>
      <c r="J91" s="405"/>
      <c r="K91" s="405"/>
      <c r="L91" s="405"/>
      <c r="M91" s="405"/>
      <c r="N91" s="405"/>
      <c r="O91" s="405"/>
      <c r="P91" s="405"/>
      <c r="Q91" s="405"/>
      <c r="R91" s="405"/>
      <c r="S91" s="405"/>
      <c r="T91" s="405"/>
      <c r="U91" s="405"/>
      <c r="V91" s="405"/>
    </row>
    <row r="92" spans="1:22" hidden="1" x14ac:dyDescent="0.75">
      <c r="A92" s="383">
        <v>87</v>
      </c>
      <c r="B92" s="384"/>
      <c r="C92" s="405"/>
      <c r="D92" s="405"/>
      <c r="E92" s="405"/>
      <c r="F92" s="405"/>
      <c r="G92" s="405"/>
      <c r="H92" s="405"/>
      <c r="I92" s="405"/>
      <c r="J92" s="405"/>
      <c r="K92" s="405"/>
      <c r="L92" s="405"/>
      <c r="M92" s="405"/>
      <c r="N92" s="405"/>
      <c r="O92" s="405"/>
      <c r="P92" s="405"/>
      <c r="Q92" s="405"/>
      <c r="R92" s="405"/>
      <c r="S92" s="405"/>
      <c r="T92" s="405"/>
      <c r="U92" s="405"/>
      <c r="V92" s="405"/>
    </row>
    <row r="93" spans="1:22" hidden="1" x14ac:dyDescent="0.75">
      <c r="A93" s="383">
        <v>88</v>
      </c>
      <c r="B93" s="384"/>
      <c r="C93" s="405"/>
      <c r="D93" s="405"/>
      <c r="E93" s="405"/>
      <c r="F93" s="405"/>
      <c r="G93" s="405"/>
      <c r="H93" s="405"/>
      <c r="I93" s="405"/>
      <c r="J93" s="405"/>
      <c r="K93" s="405"/>
      <c r="L93" s="405"/>
      <c r="M93" s="405"/>
      <c r="N93" s="405"/>
      <c r="O93" s="405"/>
      <c r="P93" s="405"/>
      <c r="Q93" s="405"/>
      <c r="R93" s="405"/>
      <c r="S93" s="405"/>
      <c r="T93" s="405"/>
      <c r="U93" s="405"/>
      <c r="V93" s="405"/>
    </row>
    <row r="94" spans="1:22" hidden="1" x14ac:dyDescent="0.75">
      <c r="A94" s="383">
        <v>89</v>
      </c>
      <c r="B94" s="384"/>
      <c r="C94" s="405"/>
      <c r="D94" s="405"/>
      <c r="E94" s="405"/>
      <c r="F94" s="405"/>
      <c r="G94" s="405"/>
      <c r="H94" s="405"/>
      <c r="I94" s="405"/>
      <c r="J94" s="405"/>
      <c r="K94" s="405"/>
      <c r="L94" s="405"/>
      <c r="M94" s="405"/>
      <c r="N94" s="405"/>
      <c r="O94" s="405"/>
      <c r="P94" s="405"/>
      <c r="Q94" s="405"/>
      <c r="R94" s="405"/>
      <c r="S94" s="405"/>
      <c r="T94" s="405"/>
      <c r="U94" s="405"/>
      <c r="V94" s="405"/>
    </row>
    <row r="95" spans="1:22" hidden="1" x14ac:dyDescent="0.75">
      <c r="A95" s="383">
        <v>90</v>
      </c>
      <c r="B95" s="384"/>
      <c r="C95" s="405"/>
      <c r="D95" s="405"/>
      <c r="E95" s="405"/>
      <c r="F95" s="405"/>
      <c r="G95" s="405"/>
      <c r="H95" s="405"/>
      <c r="I95" s="405"/>
      <c r="J95" s="405"/>
      <c r="K95" s="405"/>
      <c r="L95" s="405"/>
      <c r="M95" s="405"/>
      <c r="N95" s="405"/>
      <c r="O95" s="405"/>
      <c r="P95" s="405"/>
      <c r="Q95" s="405"/>
      <c r="R95" s="405"/>
      <c r="S95" s="405"/>
      <c r="T95" s="405"/>
      <c r="U95" s="405"/>
      <c r="V95" s="405"/>
    </row>
    <row r="96" spans="1:22" hidden="1" x14ac:dyDescent="0.75">
      <c r="A96" s="383">
        <v>91</v>
      </c>
      <c r="B96" s="384"/>
      <c r="C96" s="405"/>
      <c r="D96" s="405"/>
      <c r="E96" s="405"/>
      <c r="F96" s="405"/>
      <c r="G96" s="405"/>
      <c r="H96" s="405"/>
      <c r="I96" s="405"/>
      <c r="J96" s="405"/>
      <c r="K96" s="405"/>
      <c r="L96" s="405"/>
      <c r="M96" s="405"/>
      <c r="N96" s="405"/>
      <c r="O96" s="405"/>
      <c r="P96" s="405"/>
      <c r="Q96" s="405"/>
      <c r="R96" s="405"/>
      <c r="S96" s="405"/>
      <c r="T96" s="405"/>
      <c r="U96" s="405"/>
      <c r="V96" s="405"/>
    </row>
    <row r="97" spans="1:22" hidden="1" x14ac:dyDescent="0.75">
      <c r="A97" s="383">
        <v>92</v>
      </c>
      <c r="B97" s="384"/>
      <c r="C97" s="405"/>
      <c r="D97" s="405"/>
      <c r="E97" s="405"/>
      <c r="F97" s="405"/>
      <c r="G97" s="405"/>
      <c r="H97" s="405"/>
      <c r="I97" s="405"/>
      <c r="J97" s="405"/>
      <c r="K97" s="405"/>
      <c r="L97" s="405"/>
      <c r="M97" s="405"/>
      <c r="N97" s="405"/>
      <c r="O97" s="405"/>
      <c r="P97" s="405"/>
      <c r="Q97" s="405"/>
      <c r="R97" s="405"/>
      <c r="S97" s="405"/>
      <c r="T97" s="405"/>
      <c r="U97" s="405"/>
      <c r="V97" s="405"/>
    </row>
    <row r="98" spans="1:22" hidden="1" x14ac:dyDescent="0.75">
      <c r="A98" s="383">
        <v>93</v>
      </c>
      <c r="B98" s="384"/>
      <c r="C98" s="405"/>
      <c r="D98" s="405"/>
      <c r="E98" s="405"/>
      <c r="F98" s="405"/>
      <c r="G98" s="405"/>
      <c r="H98" s="405"/>
      <c r="I98" s="405"/>
      <c r="J98" s="405"/>
      <c r="K98" s="405"/>
      <c r="L98" s="405"/>
      <c r="M98" s="405"/>
      <c r="N98" s="405"/>
      <c r="O98" s="405"/>
      <c r="P98" s="405"/>
      <c r="Q98" s="405"/>
      <c r="R98" s="405"/>
      <c r="S98" s="405"/>
      <c r="T98" s="405"/>
      <c r="U98" s="405"/>
      <c r="V98" s="405"/>
    </row>
    <row r="99" spans="1:22" hidden="1" x14ac:dyDescent="0.75">
      <c r="A99" s="383">
        <v>94</v>
      </c>
      <c r="B99" s="384"/>
      <c r="C99" s="405"/>
      <c r="D99" s="405"/>
      <c r="E99" s="405"/>
      <c r="F99" s="405"/>
      <c r="G99" s="405"/>
      <c r="H99" s="405"/>
      <c r="I99" s="405"/>
      <c r="J99" s="405"/>
      <c r="K99" s="405"/>
      <c r="L99" s="405"/>
      <c r="M99" s="405"/>
      <c r="N99" s="405"/>
      <c r="O99" s="405"/>
      <c r="P99" s="405"/>
      <c r="Q99" s="405"/>
      <c r="R99" s="405"/>
      <c r="S99" s="405"/>
      <c r="T99" s="405"/>
      <c r="U99" s="405"/>
      <c r="V99" s="405"/>
    </row>
    <row r="100" spans="1:22" hidden="1" x14ac:dyDescent="0.75">
      <c r="A100" s="383">
        <v>95</v>
      </c>
      <c r="B100" s="384"/>
      <c r="C100" s="405"/>
      <c r="D100" s="405"/>
      <c r="E100" s="405"/>
      <c r="F100" s="405"/>
      <c r="G100" s="405"/>
      <c r="H100" s="405"/>
      <c r="I100" s="405"/>
      <c r="J100" s="405"/>
      <c r="K100" s="405"/>
      <c r="L100" s="405"/>
      <c r="M100" s="405"/>
      <c r="N100" s="405"/>
      <c r="O100" s="405"/>
      <c r="P100" s="405"/>
      <c r="Q100" s="405"/>
      <c r="R100" s="405"/>
      <c r="S100" s="405"/>
      <c r="T100" s="405"/>
      <c r="U100" s="405"/>
      <c r="V100" s="405"/>
    </row>
    <row r="101" spans="1:22" hidden="1" x14ac:dyDescent="0.75">
      <c r="A101" s="383">
        <v>96</v>
      </c>
      <c r="B101" s="384"/>
      <c r="C101" s="405"/>
      <c r="D101" s="405"/>
      <c r="E101" s="405"/>
      <c r="F101" s="405"/>
      <c r="G101" s="405"/>
      <c r="H101" s="405"/>
      <c r="I101" s="405"/>
      <c r="J101" s="405"/>
      <c r="K101" s="405"/>
      <c r="L101" s="405"/>
      <c r="M101" s="405"/>
      <c r="N101" s="405"/>
      <c r="O101" s="405"/>
      <c r="P101" s="405"/>
      <c r="Q101" s="405"/>
      <c r="R101" s="405"/>
      <c r="S101" s="405"/>
      <c r="T101" s="405"/>
      <c r="U101" s="405"/>
      <c r="V101" s="405"/>
    </row>
    <row r="102" spans="1:22" hidden="1" x14ac:dyDescent="0.75">
      <c r="A102" s="383">
        <v>97</v>
      </c>
      <c r="B102" s="384"/>
      <c r="C102" s="405"/>
      <c r="D102" s="405"/>
      <c r="E102" s="405"/>
      <c r="F102" s="405"/>
      <c r="G102" s="405"/>
      <c r="H102" s="405"/>
      <c r="I102" s="405"/>
      <c r="J102" s="405"/>
      <c r="K102" s="405"/>
      <c r="L102" s="405"/>
      <c r="M102" s="405"/>
      <c r="N102" s="405"/>
      <c r="O102" s="405"/>
      <c r="P102" s="405"/>
      <c r="Q102" s="405"/>
      <c r="R102" s="405"/>
      <c r="S102" s="405"/>
      <c r="T102" s="405"/>
      <c r="U102" s="405"/>
      <c r="V102" s="405"/>
    </row>
    <row r="103" spans="1:22" hidden="1" x14ac:dyDescent="0.75">
      <c r="A103" s="383">
        <v>98</v>
      </c>
      <c r="B103" s="384"/>
      <c r="C103" s="405"/>
      <c r="D103" s="405"/>
      <c r="E103" s="405"/>
      <c r="F103" s="405"/>
      <c r="G103" s="405"/>
      <c r="H103" s="405"/>
      <c r="I103" s="405"/>
      <c r="J103" s="405"/>
      <c r="K103" s="405"/>
      <c r="L103" s="405"/>
      <c r="M103" s="405"/>
      <c r="N103" s="405"/>
      <c r="O103" s="405"/>
      <c r="P103" s="405"/>
      <c r="Q103" s="405"/>
      <c r="R103" s="405"/>
      <c r="S103" s="405"/>
      <c r="T103" s="405"/>
      <c r="U103" s="405"/>
      <c r="V103" s="405"/>
    </row>
    <row r="104" spans="1:22" hidden="1" x14ac:dyDescent="0.75">
      <c r="A104" s="383">
        <v>99</v>
      </c>
      <c r="B104" s="384"/>
      <c r="C104" s="405"/>
      <c r="D104" s="405"/>
      <c r="E104" s="405"/>
      <c r="F104" s="405"/>
      <c r="G104" s="405"/>
      <c r="H104" s="405"/>
      <c r="I104" s="405"/>
      <c r="J104" s="405"/>
      <c r="K104" s="405"/>
      <c r="L104" s="405"/>
      <c r="M104" s="405"/>
      <c r="N104" s="405"/>
      <c r="O104" s="405"/>
      <c r="P104" s="405"/>
      <c r="Q104" s="405"/>
      <c r="R104" s="405"/>
      <c r="S104" s="405"/>
      <c r="T104" s="405"/>
      <c r="U104" s="405"/>
      <c r="V104" s="405"/>
    </row>
    <row r="105" spans="1:22" hidden="1" x14ac:dyDescent="0.75">
      <c r="A105" s="383">
        <v>100</v>
      </c>
      <c r="B105" s="384"/>
      <c r="C105" s="405"/>
      <c r="D105" s="405"/>
      <c r="E105" s="405"/>
      <c r="F105" s="405"/>
      <c r="G105" s="405"/>
      <c r="H105" s="405"/>
      <c r="I105" s="405"/>
      <c r="J105" s="405"/>
      <c r="K105" s="405"/>
      <c r="L105" s="405"/>
      <c r="M105" s="405"/>
      <c r="N105" s="405"/>
      <c r="O105" s="405"/>
      <c r="P105" s="405"/>
      <c r="Q105" s="405"/>
      <c r="R105" s="405"/>
      <c r="S105" s="405"/>
      <c r="T105" s="405"/>
      <c r="U105" s="405"/>
      <c r="V105" s="405"/>
    </row>
    <row r="106" spans="1:22" hidden="1" x14ac:dyDescent="0.75">
      <c r="A106" s="383">
        <v>101</v>
      </c>
      <c r="B106" s="384"/>
      <c r="C106" s="405"/>
      <c r="D106" s="405"/>
      <c r="E106" s="405"/>
      <c r="F106" s="405"/>
      <c r="G106" s="405"/>
      <c r="H106" s="405"/>
      <c r="I106" s="405"/>
      <c r="J106" s="405"/>
      <c r="K106" s="405"/>
      <c r="L106" s="405"/>
      <c r="M106" s="405"/>
      <c r="N106" s="405"/>
      <c r="O106" s="405"/>
      <c r="P106" s="405"/>
      <c r="Q106" s="405"/>
      <c r="R106" s="405"/>
      <c r="S106" s="405"/>
      <c r="T106" s="405"/>
      <c r="U106" s="405"/>
      <c r="V106" s="405"/>
    </row>
    <row r="107" spans="1:22" hidden="1" x14ac:dyDescent="0.75">
      <c r="A107" s="383">
        <v>102</v>
      </c>
      <c r="B107" s="384"/>
      <c r="C107" s="405"/>
      <c r="D107" s="405"/>
      <c r="E107" s="405"/>
      <c r="F107" s="405"/>
      <c r="G107" s="405"/>
      <c r="H107" s="405"/>
      <c r="I107" s="405"/>
      <c r="J107" s="405"/>
      <c r="K107" s="405"/>
      <c r="L107" s="405"/>
      <c r="M107" s="405"/>
      <c r="N107" s="405"/>
      <c r="O107" s="405"/>
      <c r="P107" s="405"/>
      <c r="Q107" s="405"/>
      <c r="R107" s="405"/>
      <c r="S107" s="405"/>
      <c r="T107" s="405"/>
      <c r="U107" s="405"/>
      <c r="V107" s="405"/>
    </row>
    <row r="108" spans="1:22" hidden="1" x14ac:dyDescent="0.75">
      <c r="A108" s="383">
        <v>103</v>
      </c>
      <c r="B108" s="384"/>
      <c r="C108" s="405"/>
      <c r="D108" s="405"/>
      <c r="E108" s="405"/>
      <c r="F108" s="405"/>
      <c r="G108" s="405"/>
      <c r="H108" s="405"/>
      <c r="I108" s="405"/>
      <c r="J108" s="405"/>
      <c r="K108" s="405"/>
      <c r="L108" s="405"/>
      <c r="M108" s="405"/>
      <c r="N108" s="405"/>
      <c r="O108" s="405"/>
      <c r="P108" s="405"/>
      <c r="Q108" s="405"/>
      <c r="R108" s="405"/>
      <c r="S108" s="405"/>
      <c r="T108" s="405"/>
      <c r="U108" s="405"/>
      <c r="V108" s="405"/>
    </row>
    <row r="109" spans="1:22" hidden="1" x14ac:dyDescent="0.75">
      <c r="A109" s="383">
        <v>104</v>
      </c>
      <c r="B109" s="384"/>
      <c r="C109" s="405"/>
      <c r="D109" s="405"/>
      <c r="E109" s="405"/>
      <c r="F109" s="405"/>
      <c r="G109" s="405"/>
      <c r="H109" s="405"/>
      <c r="I109" s="405"/>
      <c r="J109" s="405"/>
      <c r="K109" s="405"/>
      <c r="L109" s="405"/>
      <c r="M109" s="405"/>
      <c r="N109" s="405"/>
      <c r="O109" s="405"/>
      <c r="P109" s="405"/>
      <c r="Q109" s="405"/>
      <c r="R109" s="405"/>
      <c r="S109" s="405"/>
      <c r="T109" s="405"/>
      <c r="U109" s="405"/>
      <c r="V109" s="405"/>
    </row>
    <row r="110" spans="1:22" hidden="1" x14ac:dyDescent="0.75">
      <c r="A110" s="383">
        <v>105</v>
      </c>
      <c r="B110" s="384"/>
      <c r="C110" s="405"/>
      <c r="D110" s="405"/>
      <c r="E110" s="405"/>
      <c r="F110" s="405"/>
      <c r="G110" s="405"/>
      <c r="H110" s="405"/>
      <c r="I110" s="405"/>
      <c r="J110" s="405"/>
      <c r="K110" s="405"/>
      <c r="L110" s="405"/>
      <c r="M110" s="405"/>
      <c r="N110" s="405"/>
      <c r="O110" s="405"/>
      <c r="P110" s="405"/>
      <c r="Q110" s="405"/>
      <c r="R110" s="405"/>
      <c r="S110" s="405"/>
      <c r="T110" s="405"/>
      <c r="U110" s="405"/>
      <c r="V110" s="405"/>
    </row>
    <row r="111" spans="1:22" hidden="1" x14ac:dyDescent="0.75">
      <c r="A111" s="383">
        <v>106</v>
      </c>
      <c r="B111" s="384"/>
      <c r="C111" s="405"/>
      <c r="D111" s="405"/>
      <c r="E111" s="405"/>
      <c r="F111" s="405"/>
      <c r="G111" s="405"/>
      <c r="H111" s="405"/>
      <c r="I111" s="405"/>
      <c r="J111" s="405"/>
      <c r="K111" s="405"/>
      <c r="L111" s="405"/>
      <c r="M111" s="405"/>
      <c r="N111" s="405"/>
      <c r="O111" s="405"/>
      <c r="P111" s="405"/>
      <c r="Q111" s="405"/>
      <c r="R111" s="405"/>
      <c r="S111" s="405"/>
      <c r="T111" s="405"/>
      <c r="U111" s="405"/>
      <c r="V111" s="405"/>
    </row>
    <row r="112" spans="1:22" hidden="1" x14ac:dyDescent="0.75">
      <c r="A112" s="383">
        <v>107</v>
      </c>
      <c r="B112" s="384"/>
      <c r="C112" s="405"/>
      <c r="D112" s="405"/>
      <c r="E112" s="405"/>
      <c r="F112" s="405"/>
      <c r="G112" s="405"/>
      <c r="H112" s="405"/>
      <c r="I112" s="405"/>
      <c r="J112" s="405"/>
      <c r="K112" s="405"/>
      <c r="L112" s="405"/>
      <c r="M112" s="405"/>
      <c r="N112" s="405"/>
      <c r="O112" s="405"/>
      <c r="P112" s="405"/>
      <c r="Q112" s="405"/>
      <c r="R112" s="405"/>
      <c r="S112" s="405"/>
      <c r="T112" s="405"/>
      <c r="U112" s="405"/>
      <c r="V112" s="405"/>
    </row>
    <row r="113" spans="1:22" hidden="1" x14ac:dyDescent="0.75">
      <c r="A113" s="383">
        <v>108</v>
      </c>
      <c r="B113" s="384"/>
      <c r="C113" s="405"/>
      <c r="D113" s="405"/>
      <c r="E113" s="405"/>
      <c r="F113" s="405"/>
      <c r="G113" s="405"/>
      <c r="H113" s="405"/>
      <c r="I113" s="405"/>
      <c r="J113" s="405"/>
      <c r="K113" s="405"/>
      <c r="L113" s="405"/>
      <c r="M113" s="405"/>
      <c r="N113" s="405"/>
      <c r="O113" s="405"/>
      <c r="P113" s="405"/>
      <c r="Q113" s="405"/>
      <c r="R113" s="405"/>
      <c r="S113" s="405"/>
      <c r="T113" s="405"/>
      <c r="U113" s="405"/>
      <c r="V113" s="405"/>
    </row>
    <row r="114" spans="1:22" hidden="1" x14ac:dyDescent="0.75">
      <c r="A114" s="383">
        <v>109</v>
      </c>
      <c r="B114" s="384"/>
      <c r="C114" s="405"/>
      <c r="D114" s="405"/>
      <c r="E114" s="405"/>
      <c r="F114" s="405"/>
      <c r="G114" s="405"/>
      <c r="H114" s="405"/>
      <c r="I114" s="405"/>
      <c r="J114" s="405"/>
      <c r="K114" s="405"/>
      <c r="L114" s="405"/>
      <c r="M114" s="405"/>
      <c r="N114" s="405"/>
      <c r="O114" s="405"/>
      <c r="P114" s="405"/>
      <c r="Q114" s="405"/>
      <c r="R114" s="405"/>
      <c r="S114" s="405"/>
      <c r="T114" s="405"/>
      <c r="U114" s="405"/>
      <c r="V114" s="405"/>
    </row>
    <row r="115" spans="1:22" hidden="1" x14ac:dyDescent="0.75">
      <c r="A115" s="383">
        <v>110</v>
      </c>
      <c r="B115" s="384"/>
      <c r="C115" s="405"/>
      <c r="D115" s="405"/>
      <c r="E115" s="405"/>
      <c r="F115" s="405"/>
      <c r="G115" s="405"/>
      <c r="H115" s="405"/>
      <c r="I115" s="405"/>
      <c r="J115" s="405"/>
      <c r="K115" s="405"/>
      <c r="L115" s="405"/>
      <c r="M115" s="405"/>
      <c r="N115" s="405"/>
      <c r="O115" s="405"/>
      <c r="P115" s="405"/>
      <c r="Q115" s="405"/>
      <c r="R115" s="405"/>
      <c r="S115" s="405"/>
      <c r="T115" s="405"/>
      <c r="U115" s="405"/>
      <c r="V115" s="405"/>
    </row>
    <row r="116" spans="1:22" hidden="1" x14ac:dyDescent="0.75">
      <c r="A116" s="383">
        <v>111</v>
      </c>
      <c r="B116" s="384"/>
      <c r="C116" s="405"/>
      <c r="D116" s="405"/>
      <c r="E116" s="405"/>
      <c r="F116" s="405"/>
      <c r="G116" s="405"/>
      <c r="H116" s="405"/>
      <c r="I116" s="405"/>
      <c r="J116" s="405"/>
      <c r="K116" s="405"/>
      <c r="L116" s="405"/>
      <c r="M116" s="405"/>
      <c r="N116" s="405"/>
      <c r="O116" s="405"/>
      <c r="P116" s="405"/>
      <c r="Q116" s="405"/>
      <c r="R116" s="405"/>
      <c r="S116" s="405"/>
      <c r="T116" s="405"/>
      <c r="U116" s="405"/>
      <c r="V116" s="405"/>
    </row>
    <row r="117" spans="1:22" hidden="1" x14ac:dyDescent="0.75">
      <c r="A117" s="383">
        <v>112</v>
      </c>
      <c r="B117" s="384"/>
      <c r="C117" s="405"/>
      <c r="D117" s="405"/>
      <c r="E117" s="405"/>
      <c r="F117" s="405"/>
      <c r="G117" s="405"/>
      <c r="H117" s="405"/>
      <c r="I117" s="405"/>
      <c r="J117" s="405"/>
      <c r="K117" s="405"/>
      <c r="L117" s="405"/>
      <c r="M117" s="405"/>
      <c r="N117" s="405"/>
      <c r="O117" s="405"/>
      <c r="P117" s="405"/>
      <c r="Q117" s="405"/>
      <c r="R117" s="405"/>
      <c r="S117" s="405"/>
      <c r="T117" s="405"/>
      <c r="U117" s="405"/>
      <c r="V117" s="405"/>
    </row>
    <row r="118" spans="1:22" hidden="1" x14ac:dyDescent="0.75">
      <c r="A118" s="383">
        <v>113</v>
      </c>
      <c r="B118" s="384"/>
      <c r="C118" s="405"/>
      <c r="D118" s="405"/>
      <c r="E118" s="405"/>
      <c r="F118" s="405"/>
      <c r="G118" s="405"/>
      <c r="H118" s="405"/>
      <c r="I118" s="405"/>
      <c r="J118" s="405"/>
      <c r="K118" s="405"/>
      <c r="L118" s="405"/>
      <c r="M118" s="405"/>
      <c r="N118" s="405"/>
      <c r="O118" s="405"/>
      <c r="P118" s="405"/>
      <c r="Q118" s="405"/>
      <c r="R118" s="405"/>
      <c r="S118" s="405"/>
      <c r="T118" s="405"/>
      <c r="U118" s="405"/>
      <c r="V118" s="405"/>
    </row>
    <row r="119" spans="1:22" hidden="1" x14ac:dyDescent="0.75">
      <c r="A119" s="383">
        <v>114</v>
      </c>
      <c r="B119" s="384"/>
      <c r="C119" s="405"/>
      <c r="D119" s="405"/>
      <c r="E119" s="405"/>
      <c r="F119" s="405"/>
      <c r="G119" s="405"/>
      <c r="H119" s="405"/>
      <c r="I119" s="405"/>
      <c r="J119" s="405"/>
      <c r="K119" s="405"/>
      <c r="L119" s="405"/>
      <c r="M119" s="405"/>
      <c r="N119" s="405"/>
      <c r="O119" s="405"/>
      <c r="P119" s="405"/>
      <c r="Q119" s="405"/>
      <c r="R119" s="405"/>
      <c r="S119" s="405"/>
      <c r="T119" s="405"/>
      <c r="U119" s="405"/>
      <c r="V119" s="405"/>
    </row>
    <row r="120" spans="1:22" hidden="1" x14ac:dyDescent="0.75">
      <c r="A120" s="383">
        <v>115</v>
      </c>
      <c r="B120" s="384"/>
      <c r="C120" s="405"/>
      <c r="D120" s="405"/>
      <c r="E120" s="405"/>
      <c r="F120" s="405"/>
      <c r="G120" s="405"/>
      <c r="H120" s="405"/>
      <c r="I120" s="405"/>
      <c r="J120" s="405"/>
      <c r="K120" s="405"/>
      <c r="L120" s="405"/>
      <c r="M120" s="405"/>
      <c r="N120" s="405"/>
      <c r="O120" s="405"/>
      <c r="P120" s="405"/>
      <c r="Q120" s="405"/>
      <c r="R120" s="405"/>
      <c r="S120" s="405"/>
      <c r="T120" s="405"/>
      <c r="U120" s="405"/>
      <c r="V120" s="405"/>
    </row>
    <row r="121" spans="1:22" hidden="1" x14ac:dyDescent="0.75">
      <c r="A121" s="383">
        <v>116</v>
      </c>
      <c r="B121" s="384"/>
      <c r="C121" s="405"/>
      <c r="D121" s="405"/>
      <c r="E121" s="405"/>
      <c r="F121" s="405"/>
      <c r="G121" s="405"/>
      <c r="H121" s="405"/>
      <c r="I121" s="405"/>
      <c r="J121" s="405"/>
      <c r="K121" s="405"/>
      <c r="L121" s="405"/>
      <c r="M121" s="405"/>
      <c r="N121" s="405"/>
      <c r="O121" s="405"/>
      <c r="P121" s="405"/>
      <c r="Q121" s="405"/>
      <c r="R121" s="405"/>
      <c r="S121" s="405"/>
      <c r="T121" s="405"/>
      <c r="U121" s="405"/>
      <c r="V121" s="405"/>
    </row>
    <row r="122" spans="1:22" hidden="1" x14ac:dyDescent="0.75">
      <c r="A122" s="383">
        <v>117</v>
      </c>
      <c r="B122" s="384"/>
      <c r="C122" s="405"/>
      <c r="D122" s="405"/>
      <c r="E122" s="405"/>
      <c r="F122" s="405"/>
      <c r="G122" s="405"/>
      <c r="H122" s="405"/>
      <c r="I122" s="405"/>
      <c r="J122" s="405"/>
      <c r="K122" s="405"/>
      <c r="L122" s="405"/>
      <c r="M122" s="405"/>
      <c r="N122" s="405"/>
      <c r="O122" s="405"/>
      <c r="P122" s="405"/>
      <c r="Q122" s="405"/>
      <c r="R122" s="405"/>
      <c r="S122" s="405"/>
      <c r="T122" s="405"/>
      <c r="U122" s="405"/>
      <c r="V122" s="405"/>
    </row>
    <row r="123" spans="1:22" hidden="1" x14ac:dyDescent="0.75">
      <c r="A123" s="383">
        <v>118</v>
      </c>
      <c r="B123" s="384"/>
      <c r="C123" s="405"/>
      <c r="D123" s="405"/>
      <c r="E123" s="405"/>
      <c r="F123" s="405"/>
      <c r="G123" s="405"/>
      <c r="H123" s="405"/>
      <c r="I123" s="405"/>
      <c r="J123" s="405"/>
      <c r="K123" s="405"/>
      <c r="L123" s="405"/>
      <c r="M123" s="405"/>
      <c r="N123" s="405"/>
      <c r="O123" s="405"/>
      <c r="P123" s="405"/>
      <c r="Q123" s="405"/>
      <c r="R123" s="405"/>
      <c r="S123" s="405"/>
      <c r="T123" s="405"/>
      <c r="U123" s="405"/>
      <c r="V123" s="405"/>
    </row>
    <row r="124" spans="1:22" hidden="1" x14ac:dyDescent="0.75">
      <c r="A124" s="383">
        <v>119</v>
      </c>
      <c r="B124" s="384"/>
      <c r="C124" s="405"/>
      <c r="D124" s="405"/>
      <c r="E124" s="405"/>
      <c r="F124" s="405"/>
      <c r="G124" s="405"/>
      <c r="H124" s="405"/>
      <c r="I124" s="405"/>
      <c r="J124" s="405"/>
      <c r="K124" s="405"/>
      <c r="L124" s="405"/>
      <c r="M124" s="405"/>
      <c r="N124" s="405"/>
      <c r="O124" s="405"/>
      <c r="P124" s="405"/>
      <c r="Q124" s="405"/>
      <c r="R124" s="405"/>
      <c r="S124" s="405"/>
      <c r="T124" s="405"/>
      <c r="U124" s="405"/>
      <c r="V124" s="405"/>
    </row>
    <row r="125" spans="1:22" hidden="1" x14ac:dyDescent="0.75">
      <c r="A125" s="383">
        <v>120</v>
      </c>
      <c r="B125" s="384"/>
      <c r="C125" s="405"/>
      <c r="D125" s="405"/>
      <c r="E125" s="405"/>
      <c r="F125" s="405"/>
      <c r="G125" s="405"/>
      <c r="H125" s="405"/>
      <c r="I125" s="405"/>
      <c r="J125" s="405"/>
      <c r="K125" s="405"/>
      <c r="L125" s="405"/>
      <c r="M125" s="405"/>
      <c r="N125" s="405"/>
      <c r="O125" s="405"/>
      <c r="P125" s="405"/>
      <c r="Q125" s="405"/>
      <c r="R125" s="405"/>
      <c r="S125" s="405"/>
      <c r="T125" s="405"/>
      <c r="U125" s="405"/>
      <c r="V125" s="405"/>
    </row>
    <row r="126" spans="1:22" hidden="1" x14ac:dyDescent="0.75">
      <c r="A126" s="383">
        <v>121</v>
      </c>
      <c r="B126" s="384"/>
      <c r="C126" s="405"/>
      <c r="D126" s="405"/>
      <c r="E126" s="405"/>
      <c r="F126" s="405"/>
      <c r="G126" s="405"/>
      <c r="H126" s="405"/>
      <c r="I126" s="405"/>
      <c r="J126" s="405"/>
      <c r="K126" s="405"/>
      <c r="L126" s="405"/>
      <c r="M126" s="405"/>
      <c r="N126" s="405"/>
      <c r="O126" s="405"/>
      <c r="P126" s="405"/>
      <c r="Q126" s="405"/>
      <c r="R126" s="405"/>
      <c r="S126" s="405"/>
      <c r="T126" s="405"/>
      <c r="U126" s="405"/>
      <c r="V126" s="405"/>
    </row>
    <row r="127" spans="1:22" hidden="1" x14ac:dyDescent="0.75">
      <c r="A127" s="383">
        <v>122</v>
      </c>
      <c r="B127" s="384"/>
      <c r="C127" s="405"/>
      <c r="D127" s="405"/>
      <c r="E127" s="405"/>
      <c r="F127" s="405"/>
      <c r="G127" s="405"/>
      <c r="H127" s="405"/>
      <c r="I127" s="405"/>
      <c r="J127" s="405"/>
      <c r="K127" s="405"/>
      <c r="L127" s="405"/>
      <c r="M127" s="405"/>
      <c r="N127" s="405"/>
      <c r="O127" s="405"/>
      <c r="P127" s="405"/>
      <c r="Q127" s="405"/>
      <c r="R127" s="405"/>
      <c r="S127" s="405"/>
      <c r="T127" s="405"/>
      <c r="U127" s="405"/>
      <c r="V127" s="405"/>
    </row>
    <row r="128" spans="1:22" hidden="1" x14ac:dyDescent="0.75">
      <c r="A128" s="383">
        <v>123</v>
      </c>
      <c r="B128" s="384"/>
      <c r="C128" s="405"/>
      <c r="D128" s="405"/>
      <c r="E128" s="405"/>
      <c r="F128" s="405"/>
      <c r="G128" s="405"/>
      <c r="H128" s="405"/>
      <c r="I128" s="405"/>
      <c r="J128" s="405"/>
      <c r="K128" s="405"/>
      <c r="L128" s="405"/>
      <c r="M128" s="405"/>
      <c r="N128" s="405"/>
      <c r="O128" s="405"/>
      <c r="P128" s="405"/>
      <c r="Q128" s="405"/>
      <c r="R128" s="405"/>
      <c r="S128" s="405"/>
      <c r="T128" s="405"/>
      <c r="U128" s="405"/>
      <c r="V128" s="405"/>
    </row>
    <row r="129" spans="1:22" hidden="1" x14ac:dyDescent="0.75">
      <c r="A129" s="383">
        <v>124</v>
      </c>
      <c r="B129" s="384"/>
      <c r="C129" s="405"/>
      <c r="D129" s="405"/>
      <c r="E129" s="405"/>
      <c r="F129" s="405"/>
      <c r="G129" s="405"/>
      <c r="H129" s="405"/>
      <c r="I129" s="405"/>
      <c r="J129" s="405"/>
      <c r="K129" s="405"/>
      <c r="L129" s="405"/>
      <c r="M129" s="405"/>
      <c r="N129" s="405"/>
      <c r="O129" s="405"/>
      <c r="P129" s="405"/>
      <c r="Q129" s="405"/>
      <c r="R129" s="405"/>
      <c r="S129" s="405"/>
      <c r="T129" s="405"/>
      <c r="U129" s="405"/>
      <c r="V129" s="405"/>
    </row>
    <row r="130" spans="1:22" hidden="1" x14ac:dyDescent="0.75">
      <c r="A130" s="383">
        <v>125</v>
      </c>
      <c r="B130" s="384"/>
      <c r="C130" s="405"/>
      <c r="D130" s="405"/>
      <c r="E130" s="405"/>
      <c r="F130" s="405"/>
      <c r="G130" s="405"/>
      <c r="H130" s="405"/>
      <c r="I130" s="405"/>
      <c r="J130" s="405"/>
      <c r="K130" s="405"/>
      <c r="L130" s="405"/>
      <c r="M130" s="405"/>
      <c r="N130" s="405"/>
      <c r="O130" s="405"/>
      <c r="P130" s="405"/>
      <c r="Q130" s="405"/>
      <c r="R130" s="405"/>
      <c r="S130" s="405"/>
      <c r="T130" s="405"/>
      <c r="U130" s="405"/>
      <c r="V130" s="405"/>
    </row>
    <row r="131" spans="1:22" hidden="1" x14ac:dyDescent="0.75">
      <c r="A131" s="383">
        <v>126</v>
      </c>
      <c r="B131" s="384"/>
      <c r="C131" s="405"/>
      <c r="D131" s="405"/>
      <c r="E131" s="405"/>
      <c r="F131" s="405"/>
      <c r="G131" s="405"/>
      <c r="H131" s="405"/>
      <c r="I131" s="405"/>
      <c r="J131" s="405"/>
      <c r="K131" s="405"/>
      <c r="L131" s="405"/>
      <c r="M131" s="405"/>
      <c r="N131" s="405"/>
      <c r="O131" s="405"/>
      <c r="P131" s="405"/>
      <c r="Q131" s="405"/>
      <c r="R131" s="405"/>
      <c r="S131" s="405"/>
      <c r="T131" s="405"/>
      <c r="U131" s="405"/>
      <c r="V131" s="405"/>
    </row>
    <row r="132" spans="1:22" hidden="1" x14ac:dyDescent="0.75">
      <c r="A132" s="383">
        <v>127</v>
      </c>
      <c r="B132" s="384"/>
      <c r="C132" s="405"/>
      <c r="D132" s="405"/>
      <c r="E132" s="405"/>
      <c r="F132" s="405"/>
      <c r="G132" s="405"/>
      <c r="H132" s="405"/>
      <c r="I132" s="405"/>
      <c r="J132" s="405"/>
      <c r="K132" s="405"/>
      <c r="L132" s="405"/>
      <c r="M132" s="405"/>
      <c r="N132" s="405"/>
      <c r="O132" s="405"/>
      <c r="P132" s="405"/>
      <c r="Q132" s="405"/>
      <c r="R132" s="405"/>
      <c r="S132" s="405"/>
      <c r="T132" s="405"/>
      <c r="U132" s="405"/>
      <c r="V132" s="405"/>
    </row>
    <row r="133" spans="1:22" hidden="1" x14ac:dyDescent="0.75">
      <c r="A133" s="383">
        <v>128</v>
      </c>
      <c r="B133" s="384"/>
      <c r="C133" s="405"/>
      <c r="D133" s="405"/>
      <c r="E133" s="405"/>
      <c r="F133" s="405"/>
      <c r="G133" s="405"/>
      <c r="H133" s="405"/>
      <c r="I133" s="405"/>
      <c r="J133" s="405"/>
      <c r="K133" s="405"/>
      <c r="L133" s="405"/>
      <c r="M133" s="405"/>
      <c r="N133" s="405"/>
      <c r="O133" s="405"/>
      <c r="P133" s="405"/>
      <c r="Q133" s="405"/>
      <c r="R133" s="405"/>
      <c r="S133" s="405"/>
      <c r="T133" s="405"/>
      <c r="U133" s="405"/>
      <c r="V133" s="405"/>
    </row>
    <row r="134" spans="1:22" hidden="1" x14ac:dyDescent="0.75">
      <c r="A134" s="383">
        <v>129</v>
      </c>
      <c r="B134" s="384"/>
      <c r="C134" s="405"/>
      <c r="D134" s="405"/>
      <c r="E134" s="405"/>
      <c r="F134" s="405"/>
      <c r="G134" s="405"/>
      <c r="H134" s="405"/>
      <c r="I134" s="405"/>
      <c r="J134" s="405"/>
      <c r="K134" s="405"/>
      <c r="L134" s="405"/>
      <c r="M134" s="405"/>
      <c r="N134" s="405"/>
      <c r="O134" s="405"/>
      <c r="P134" s="405"/>
      <c r="Q134" s="405"/>
      <c r="R134" s="405"/>
      <c r="S134" s="405"/>
      <c r="T134" s="405"/>
      <c r="U134" s="405"/>
      <c r="V134" s="405"/>
    </row>
    <row r="135" spans="1:22" hidden="1" x14ac:dyDescent="0.75">
      <c r="A135" s="383">
        <v>130</v>
      </c>
      <c r="B135" s="384"/>
      <c r="C135" s="405"/>
      <c r="D135" s="405"/>
      <c r="E135" s="405"/>
      <c r="F135" s="405"/>
      <c r="G135" s="405"/>
      <c r="H135" s="405"/>
      <c r="I135" s="405"/>
      <c r="J135" s="405"/>
      <c r="K135" s="405"/>
      <c r="L135" s="405"/>
      <c r="M135" s="405"/>
      <c r="N135" s="405"/>
      <c r="O135" s="405"/>
      <c r="P135" s="405"/>
      <c r="Q135" s="405"/>
      <c r="R135" s="405"/>
      <c r="S135" s="405"/>
      <c r="T135" s="405"/>
      <c r="U135" s="405"/>
      <c r="V135" s="405"/>
    </row>
    <row r="136" spans="1:22" hidden="1" x14ac:dyDescent="0.75">
      <c r="A136" s="383">
        <v>131</v>
      </c>
      <c r="B136" s="384"/>
      <c r="C136" s="405"/>
      <c r="D136" s="405"/>
      <c r="E136" s="405"/>
      <c r="F136" s="405"/>
      <c r="G136" s="405"/>
      <c r="H136" s="405"/>
      <c r="I136" s="405"/>
      <c r="J136" s="405"/>
      <c r="K136" s="405"/>
      <c r="L136" s="405"/>
      <c r="M136" s="405"/>
      <c r="N136" s="405"/>
      <c r="O136" s="405"/>
      <c r="P136" s="405"/>
      <c r="Q136" s="405"/>
      <c r="R136" s="405"/>
      <c r="S136" s="405"/>
      <c r="T136" s="405"/>
      <c r="U136" s="405"/>
      <c r="V136" s="405"/>
    </row>
    <row r="137" spans="1:22" hidden="1" x14ac:dyDescent="0.75">
      <c r="A137" s="383">
        <v>132</v>
      </c>
      <c r="B137" s="384"/>
      <c r="C137" s="405"/>
      <c r="D137" s="405"/>
      <c r="E137" s="405"/>
      <c r="F137" s="405"/>
      <c r="G137" s="405"/>
      <c r="H137" s="405"/>
      <c r="I137" s="405"/>
      <c r="J137" s="405"/>
      <c r="K137" s="405"/>
      <c r="L137" s="405"/>
      <c r="M137" s="405"/>
      <c r="N137" s="405"/>
      <c r="O137" s="405"/>
      <c r="P137" s="405"/>
      <c r="Q137" s="405"/>
      <c r="R137" s="405"/>
      <c r="S137" s="405"/>
      <c r="T137" s="405"/>
      <c r="U137" s="405"/>
      <c r="V137" s="405"/>
    </row>
    <row r="138" spans="1:22" hidden="1" x14ac:dyDescent="0.75">
      <c r="A138" s="383">
        <v>133</v>
      </c>
      <c r="B138" s="384"/>
      <c r="C138" s="405"/>
      <c r="D138" s="405"/>
      <c r="E138" s="405"/>
      <c r="F138" s="405"/>
      <c r="G138" s="405"/>
      <c r="H138" s="405"/>
      <c r="I138" s="405"/>
      <c r="J138" s="405"/>
      <c r="K138" s="405"/>
      <c r="L138" s="405"/>
      <c r="M138" s="405"/>
      <c r="N138" s="405"/>
      <c r="O138" s="405"/>
      <c r="P138" s="405"/>
      <c r="Q138" s="405"/>
      <c r="R138" s="405"/>
      <c r="S138" s="405"/>
      <c r="T138" s="405"/>
      <c r="U138" s="405"/>
      <c r="V138" s="405"/>
    </row>
    <row r="139" spans="1:22" hidden="1" x14ac:dyDescent="0.75">
      <c r="A139" s="383">
        <v>134</v>
      </c>
      <c r="B139" s="384"/>
      <c r="C139" s="405"/>
      <c r="D139" s="405"/>
      <c r="E139" s="405"/>
      <c r="F139" s="405"/>
      <c r="G139" s="405"/>
      <c r="H139" s="405"/>
      <c r="I139" s="405"/>
      <c r="J139" s="405"/>
      <c r="K139" s="405"/>
      <c r="L139" s="405"/>
      <c r="M139" s="405"/>
      <c r="N139" s="405"/>
      <c r="O139" s="405"/>
      <c r="P139" s="405"/>
      <c r="Q139" s="405"/>
      <c r="R139" s="405"/>
      <c r="S139" s="405"/>
      <c r="T139" s="405"/>
      <c r="U139" s="405"/>
      <c r="V139" s="405"/>
    </row>
    <row r="140" spans="1:22" hidden="1" x14ac:dyDescent="0.75">
      <c r="A140" s="383">
        <v>135</v>
      </c>
      <c r="B140" s="384"/>
      <c r="C140" s="405"/>
      <c r="D140" s="405"/>
      <c r="E140" s="405"/>
      <c r="F140" s="405"/>
      <c r="G140" s="405"/>
      <c r="H140" s="405"/>
      <c r="I140" s="405"/>
      <c r="J140" s="405"/>
      <c r="K140" s="405"/>
      <c r="L140" s="405"/>
      <c r="M140" s="405"/>
      <c r="N140" s="405"/>
      <c r="O140" s="405"/>
      <c r="P140" s="405"/>
      <c r="Q140" s="405"/>
      <c r="R140" s="405"/>
      <c r="S140" s="405"/>
      <c r="T140" s="405"/>
      <c r="U140" s="405"/>
      <c r="V140" s="405"/>
    </row>
    <row r="141" spans="1:22" hidden="1" x14ac:dyDescent="0.75">
      <c r="A141" s="383">
        <v>136</v>
      </c>
      <c r="B141" s="384"/>
      <c r="C141" s="405"/>
      <c r="D141" s="405"/>
      <c r="E141" s="405"/>
      <c r="F141" s="405"/>
      <c r="G141" s="405"/>
      <c r="H141" s="405"/>
      <c r="I141" s="405"/>
      <c r="J141" s="405"/>
      <c r="K141" s="405"/>
      <c r="L141" s="405"/>
      <c r="M141" s="405"/>
      <c r="N141" s="405"/>
      <c r="O141" s="405"/>
      <c r="P141" s="405"/>
      <c r="Q141" s="405"/>
      <c r="R141" s="405"/>
      <c r="S141" s="405"/>
      <c r="T141" s="405"/>
      <c r="U141" s="405"/>
      <c r="V141" s="405"/>
    </row>
    <row r="142" spans="1:22" hidden="1" x14ac:dyDescent="0.75">
      <c r="A142" s="383">
        <v>137</v>
      </c>
      <c r="B142" s="384"/>
      <c r="C142" s="405"/>
      <c r="D142" s="405"/>
      <c r="E142" s="405"/>
      <c r="F142" s="405"/>
      <c r="G142" s="405"/>
      <c r="H142" s="405"/>
      <c r="I142" s="405"/>
      <c r="J142" s="405"/>
      <c r="K142" s="405"/>
      <c r="L142" s="405"/>
      <c r="M142" s="405"/>
      <c r="N142" s="405"/>
      <c r="O142" s="405"/>
      <c r="P142" s="405"/>
      <c r="Q142" s="405"/>
      <c r="R142" s="405"/>
      <c r="S142" s="405"/>
      <c r="T142" s="405"/>
      <c r="U142" s="405"/>
      <c r="V142" s="405"/>
    </row>
    <row r="143" spans="1:22" hidden="1" x14ac:dyDescent="0.75">
      <c r="A143" s="383">
        <v>138</v>
      </c>
      <c r="B143" s="384"/>
      <c r="C143" s="405"/>
      <c r="D143" s="405"/>
      <c r="E143" s="405"/>
      <c r="F143" s="405"/>
      <c r="G143" s="405"/>
      <c r="H143" s="405"/>
      <c r="I143" s="405"/>
      <c r="J143" s="405"/>
      <c r="K143" s="405"/>
      <c r="L143" s="405"/>
      <c r="M143" s="405"/>
      <c r="N143" s="405"/>
      <c r="O143" s="405"/>
      <c r="P143" s="405"/>
      <c r="Q143" s="405"/>
      <c r="R143" s="405"/>
      <c r="S143" s="405"/>
      <c r="T143" s="405"/>
      <c r="U143" s="405"/>
      <c r="V143" s="405"/>
    </row>
    <row r="144" spans="1:22" hidden="1" x14ac:dyDescent="0.75">
      <c r="A144" s="383">
        <v>139</v>
      </c>
      <c r="B144" s="384"/>
      <c r="C144" s="405"/>
      <c r="D144" s="405"/>
      <c r="E144" s="405"/>
      <c r="F144" s="405"/>
      <c r="G144" s="405"/>
      <c r="H144" s="405"/>
      <c r="I144" s="405"/>
      <c r="J144" s="405"/>
      <c r="K144" s="405"/>
      <c r="L144" s="405"/>
      <c r="M144" s="405"/>
      <c r="N144" s="405"/>
      <c r="O144" s="405"/>
      <c r="P144" s="405"/>
      <c r="Q144" s="405"/>
      <c r="R144" s="405"/>
      <c r="S144" s="405"/>
      <c r="T144" s="405"/>
      <c r="U144" s="405"/>
      <c r="V144" s="405"/>
    </row>
    <row r="145" spans="1:22" hidden="1" x14ac:dyDescent="0.75">
      <c r="A145" s="383">
        <v>140</v>
      </c>
      <c r="B145" s="384"/>
      <c r="C145" s="405"/>
      <c r="D145" s="405"/>
      <c r="E145" s="405"/>
      <c r="F145" s="405"/>
      <c r="G145" s="405"/>
      <c r="H145" s="405"/>
      <c r="I145" s="405"/>
      <c r="J145" s="405"/>
      <c r="K145" s="405"/>
      <c r="L145" s="405"/>
      <c r="M145" s="405"/>
      <c r="N145" s="405"/>
      <c r="O145" s="405"/>
      <c r="P145" s="405"/>
      <c r="Q145" s="405"/>
      <c r="R145" s="405"/>
      <c r="S145" s="405"/>
      <c r="T145" s="405"/>
      <c r="U145" s="405"/>
      <c r="V145" s="405"/>
    </row>
    <row r="146" spans="1:22" hidden="1" x14ac:dyDescent="0.75">
      <c r="A146" s="383">
        <v>141</v>
      </c>
      <c r="B146" s="384"/>
      <c r="C146" s="405"/>
      <c r="D146" s="405"/>
      <c r="E146" s="405"/>
      <c r="F146" s="405"/>
      <c r="G146" s="405"/>
      <c r="H146" s="405"/>
      <c r="I146" s="405"/>
      <c r="J146" s="405"/>
      <c r="K146" s="405"/>
      <c r="L146" s="405"/>
      <c r="M146" s="405"/>
      <c r="N146" s="405"/>
      <c r="O146" s="405"/>
      <c r="P146" s="405"/>
      <c r="Q146" s="405"/>
      <c r="R146" s="405"/>
      <c r="S146" s="405"/>
      <c r="T146" s="405"/>
      <c r="U146" s="405"/>
      <c r="V146" s="405"/>
    </row>
    <row r="147" spans="1:22" hidden="1" x14ac:dyDescent="0.75">
      <c r="A147" s="383">
        <v>142</v>
      </c>
      <c r="B147" s="384"/>
      <c r="C147" s="405"/>
      <c r="D147" s="405"/>
      <c r="E147" s="405"/>
      <c r="F147" s="405"/>
      <c r="G147" s="405"/>
      <c r="H147" s="405"/>
      <c r="I147" s="405"/>
      <c r="J147" s="405"/>
      <c r="K147" s="405"/>
      <c r="L147" s="405"/>
      <c r="M147" s="405"/>
      <c r="N147" s="405"/>
      <c r="O147" s="405"/>
      <c r="P147" s="405"/>
      <c r="Q147" s="405"/>
      <c r="R147" s="405"/>
      <c r="S147" s="405"/>
      <c r="T147" s="405"/>
      <c r="U147" s="405"/>
      <c r="V147" s="405"/>
    </row>
    <row r="148" spans="1:22" hidden="1" x14ac:dyDescent="0.75">
      <c r="A148" s="383">
        <v>143</v>
      </c>
      <c r="B148" s="384"/>
      <c r="C148" s="405"/>
      <c r="D148" s="405"/>
      <c r="E148" s="405"/>
      <c r="F148" s="405"/>
      <c r="G148" s="405"/>
      <c r="H148" s="405"/>
      <c r="I148" s="405"/>
      <c r="J148" s="405"/>
      <c r="K148" s="405"/>
      <c r="L148" s="405"/>
      <c r="M148" s="405"/>
      <c r="N148" s="405"/>
      <c r="O148" s="405"/>
      <c r="P148" s="405"/>
      <c r="Q148" s="405"/>
      <c r="R148" s="405"/>
      <c r="S148" s="405"/>
      <c r="T148" s="405"/>
      <c r="U148" s="405"/>
      <c r="V148" s="405"/>
    </row>
    <row r="149" spans="1:22" hidden="1" x14ac:dyDescent="0.75">
      <c r="A149" s="383">
        <v>144</v>
      </c>
      <c r="B149" s="384"/>
      <c r="C149" s="405"/>
      <c r="D149" s="405"/>
      <c r="E149" s="405"/>
      <c r="F149" s="405"/>
      <c r="G149" s="405"/>
      <c r="H149" s="405"/>
      <c r="I149" s="405"/>
      <c r="J149" s="405"/>
      <c r="K149" s="405"/>
      <c r="L149" s="405"/>
      <c r="M149" s="405"/>
      <c r="N149" s="405"/>
      <c r="O149" s="405"/>
      <c r="P149" s="405"/>
      <c r="Q149" s="405"/>
      <c r="R149" s="405"/>
      <c r="S149" s="405"/>
      <c r="T149" s="405"/>
      <c r="U149" s="405"/>
      <c r="V149" s="405"/>
    </row>
    <row r="150" spans="1:22" hidden="1" x14ac:dyDescent="0.75">
      <c r="A150" s="383">
        <v>145</v>
      </c>
      <c r="B150" s="384"/>
      <c r="C150" s="405"/>
      <c r="D150" s="405"/>
      <c r="E150" s="405"/>
      <c r="F150" s="405"/>
      <c r="G150" s="405"/>
      <c r="H150" s="405"/>
      <c r="I150" s="405"/>
      <c r="J150" s="405"/>
      <c r="K150" s="405"/>
      <c r="L150" s="405"/>
      <c r="M150" s="405"/>
      <c r="N150" s="405"/>
      <c r="O150" s="405"/>
      <c r="P150" s="405"/>
      <c r="Q150" s="405"/>
      <c r="R150" s="405"/>
      <c r="S150" s="405"/>
      <c r="T150" s="405"/>
      <c r="U150" s="405"/>
      <c r="V150" s="405"/>
    </row>
    <row r="151" spans="1:22" hidden="1" x14ac:dyDescent="0.75">
      <c r="A151" s="383">
        <v>146</v>
      </c>
      <c r="B151" s="384"/>
      <c r="C151" s="405"/>
      <c r="D151" s="405"/>
      <c r="E151" s="405"/>
      <c r="F151" s="405"/>
      <c r="G151" s="405"/>
      <c r="H151" s="405"/>
      <c r="I151" s="405"/>
      <c r="J151" s="405"/>
      <c r="K151" s="405"/>
      <c r="L151" s="405"/>
      <c r="M151" s="405"/>
      <c r="N151" s="405"/>
      <c r="O151" s="405"/>
      <c r="P151" s="405"/>
      <c r="Q151" s="405"/>
      <c r="R151" s="405"/>
      <c r="S151" s="405"/>
      <c r="T151" s="405"/>
      <c r="U151" s="405"/>
      <c r="V151" s="405"/>
    </row>
    <row r="152" spans="1:22" hidden="1" x14ac:dyDescent="0.75">
      <c r="A152" s="383">
        <v>147</v>
      </c>
      <c r="B152" s="384"/>
      <c r="C152" s="405"/>
      <c r="D152" s="405"/>
      <c r="E152" s="405"/>
      <c r="F152" s="405"/>
      <c r="G152" s="405"/>
      <c r="H152" s="405"/>
      <c r="I152" s="405"/>
      <c r="J152" s="405"/>
      <c r="K152" s="405"/>
      <c r="L152" s="405"/>
      <c r="M152" s="405"/>
      <c r="N152" s="405"/>
      <c r="O152" s="405"/>
      <c r="P152" s="405"/>
      <c r="Q152" s="405"/>
      <c r="R152" s="405"/>
      <c r="S152" s="405"/>
      <c r="T152" s="405"/>
      <c r="U152" s="405"/>
      <c r="V152" s="405"/>
    </row>
    <row r="153" spans="1:22" hidden="1" x14ac:dyDescent="0.75">
      <c r="A153" s="383">
        <v>148</v>
      </c>
      <c r="B153" s="384"/>
      <c r="C153" s="405"/>
      <c r="D153" s="405"/>
      <c r="E153" s="405"/>
      <c r="F153" s="405"/>
      <c r="G153" s="405"/>
      <c r="H153" s="405"/>
      <c r="I153" s="405"/>
      <c r="J153" s="405"/>
      <c r="K153" s="405"/>
      <c r="L153" s="405"/>
      <c r="M153" s="405"/>
      <c r="N153" s="405"/>
      <c r="O153" s="405"/>
      <c r="P153" s="405"/>
      <c r="Q153" s="405"/>
      <c r="R153" s="405"/>
      <c r="S153" s="405"/>
      <c r="T153" s="405"/>
      <c r="U153" s="405"/>
      <c r="V153" s="405"/>
    </row>
    <row r="154" spans="1:22" hidden="1" x14ac:dyDescent="0.75">
      <c r="A154" s="383">
        <v>149</v>
      </c>
      <c r="B154" s="384"/>
      <c r="C154" s="405"/>
      <c r="D154" s="405"/>
      <c r="E154" s="405"/>
      <c r="F154" s="405"/>
      <c r="G154" s="405"/>
      <c r="H154" s="405"/>
      <c r="I154" s="405"/>
      <c r="J154" s="405"/>
      <c r="K154" s="405"/>
      <c r="L154" s="405"/>
      <c r="M154" s="405"/>
      <c r="N154" s="405"/>
      <c r="O154" s="405"/>
      <c r="P154" s="405"/>
      <c r="Q154" s="405"/>
      <c r="R154" s="405"/>
      <c r="S154" s="405"/>
      <c r="T154" s="405"/>
      <c r="U154" s="405"/>
      <c r="V154" s="405"/>
    </row>
    <row r="155" spans="1:22" hidden="1" x14ac:dyDescent="0.75">
      <c r="A155" s="383">
        <v>150</v>
      </c>
      <c r="B155" s="384"/>
      <c r="C155" s="405"/>
      <c r="D155" s="405"/>
      <c r="E155" s="405"/>
      <c r="F155" s="405"/>
      <c r="G155" s="405"/>
      <c r="H155" s="405"/>
      <c r="I155" s="405"/>
      <c r="J155" s="405"/>
      <c r="K155" s="405"/>
      <c r="L155" s="405"/>
      <c r="M155" s="405"/>
      <c r="N155" s="405"/>
      <c r="O155" s="405"/>
      <c r="P155" s="405"/>
      <c r="Q155" s="405"/>
      <c r="R155" s="405"/>
      <c r="S155" s="405"/>
      <c r="T155" s="405"/>
      <c r="U155" s="405"/>
      <c r="V155" s="405"/>
    </row>
    <row r="156" spans="1:22" hidden="1" x14ac:dyDescent="0.75">
      <c r="A156" s="383">
        <v>151</v>
      </c>
      <c r="B156" s="384"/>
      <c r="C156" s="405"/>
      <c r="D156" s="405"/>
      <c r="E156" s="405"/>
      <c r="F156" s="405"/>
      <c r="G156" s="405"/>
      <c r="H156" s="405"/>
      <c r="I156" s="405"/>
      <c r="J156" s="405"/>
      <c r="K156" s="405"/>
      <c r="L156" s="405"/>
      <c r="M156" s="405"/>
      <c r="N156" s="405"/>
      <c r="O156" s="405"/>
      <c r="P156" s="405"/>
      <c r="Q156" s="405"/>
      <c r="R156" s="405"/>
      <c r="S156" s="405"/>
      <c r="T156" s="405"/>
      <c r="U156" s="405"/>
      <c r="V156" s="405"/>
    </row>
    <row r="157" spans="1:22" hidden="1" x14ac:dyDescent="0.75">
      <c r="A157" s="383">
        <v>152</v>
      </c>
      <c r="B157" s="384"/>
      <c r="C157" s="405"/>
      <c r="D157" s="405"/>
      <c r="E157" s="405"/>
      <c r="F157" s="405"/>
      <c r="G157" s="405"/>
      <c r="H157" s="405"/>
      <c r="I157" s="405"/>
      <c r="J157" s="405"/>
      <c r="K157" s="405"/>
      <c r="L157" s="405"/>
      <c r="M157" s="405"/>
      <c r="N157" s="405"/>
      <c r="O157" s="405"/>
      <c r="P157" s="405"/>
      <c r="Q157" s="405"/>
      <c r="R157" s="405"/>
      <c r="S157" s="405"/>
      <c r="T157" s="405"/>
      <c r="U157" s="405"/>
      <c r="V157" s="405"/>
    </row>
    <row r="158" spans="1:22" hidden="1" x14ac:dyDescent="0.75">
      <c r="A158" s="383">
        <v>153</v>
      </c>
      <c r="B158" s="384"/>
      <c r="C158" s="405"/>
      <c r="D158" s="405"/>
      <c r="E158" s="405"/>
      <c r="F158" s="405"/>
      <c r="G158" s="405"/>
      <c r="H158" s="405"/>
      <c r="I158" s="405"/>
      <c r="J158" s="405"/>
      <c r="K158" s="405"/>
      <c r="L158" s="405"/>
      <c r="M158" s="405"/>
      <c r="N158" s="405"/>
      <c r="O158" s="405"/>
      <c r="P158" s="405"/>
      <c r="Q158" s="405"/>
      <c r="R158" s="405"/>
      <c r="S158" s="405"/>
      <c r="T158" s="405"/>
      <c r="U158" s="405"/>
      <c r="V158" s="405"/>
    </row>
    <row r="159" spans="1:22" hidden="1" x14ac:dyDescent="0.75">
      <c r="A159" s="383">
        <v>154</v>
      </c>
      <c r="B159" s="384"/>
      <c r="C159" s="405"/>
      <c r="D159" s="405"/>
      <c r="E159" s="405"/>
      <c r="F159" s="405"/>
      <c r="G159" s="405"/>
      <c r="H159" s="405"/>
      <c r="I159" s="405"/>
      <c r="J159" s="405"/>
      <c r="K159" s="405"/>
      <c r="L159" s="405"/>
      <c r="M159" s="405"/>
      <c r="N159" s="405"/>
      <c r="O159" s="405"/>
      <c r="P159" s="405"/>
      <c r="Q159" s="405"/>
      <c r="R159" s="405"/>
      <c r="S159" s="405"/>
      <c r="T159" s="405"/>
      <c r="U159" s="405"/>
      <c r="V159" s="405"/>
    </row>
    <row r="160" spans="1:22" hidden="1" x14ac:dyDescent="0.75">
      <c r="A160" s="383">
        <v>155</v>
      </c>
      <c r="B160" s="384"/>
      <c r="C160" s="405"/>
      <c r="D160" s="405"/>
      <c r="E160" s="405"/>
      <c r="F160" s="405"/>
      <c r="G160" s="405"/>
      <c r="H160" s="405"/>
      <c r="I160" s="405"/>
      <c r="J160" s="405"/>
      <c r="K160" s="405"/>
      <c r="L160" s="405"/>
      <c r="M160" s="405"/>
      <c r="N160" s="405"/>
      <c r="O160" s="405"/>
      <c r="P160" s="405"/>
      <c r="Q160" s="405"/>
      <c r="R160" s="405"/>
      <c r="S160" s="405"/>
      <c r="T160" s="405"/>
      <c r="U160" s="405"/>
      <c r="V160" s="405"/>
    </row>
    <row r="161" spans="1:22" hidden="1" x14ac:dyDescent="0.75">
      <c r="A161" s="383">
        <v>156</v>
      </c>
      <c r="B161" s="384"/>
      <c r="C161" s="405"/>
      <c r="D161" s="405"/>
      <c r="E161" s="405"/>
      <c r="F161" s="405"/>
      <c r="G161" s="405"/>
      <c r="H161" s="405"/>
      <c r="I161" s="405"/>
      <c r="J161" s="405"/>
      <c r="K161" s="405"/>
      <c r="L161" s="405"/>
      <c r="M161" s="405"/>
      <c r="N161" s="405"/>
      <c r="O161" s="405"/>
      <c r="P161" s="405"/>
      <c r="Q161" s="405"/>
      <c r="R161" s="405"/>
      <c r="S161" s="405"/>
      <c r="T161" s="405"/>
      <c r="U161" s="405"/>
      <c r="V161" s="405"/>
    </row>
    <row r="162" spans="1:22" hidden="1" x14ac:dyDescent="0.75">
      <c r="A162" s="383">
        <v>157</v>
      </c>
      <c r="B162" s="384"/>
      <c r="C162" s="405"/>
      <c r="D162" s="405"/>
      <c r="E162" s="405"/>
      <c r="F162" s="405"/>
      <c r="G162" s="405"/>
      <c r="H162" s="405"/>
      <c r="I162" s="405"/>
      <c r="J162" s="405"/>
      <c r="K162" s="405"/>
      <c r="L162" s="405"/>
      <c r="M162" s="405"/>
      <c r="N162" s="405"/>
      <c r="O162" s="405"/>
      <c r="P162" s="405"/>
      <c r="Q162" s="405"/>
      <c r="R162" s="405"/>
      <c r="S162" s="405"/>
      <c r="T162" s="405"/>
      <c r="U162" s="405"/>
      <c r="V162" s="405"/>
    </row>
    <row r="163" spans="1:22" hidden="1" x14ac:dyDescent="0.75">
      <c r="A163" s="383">
        <v>158</v>
      </c>
      <c r="B163" s="384"/>
      <c r="C163" s="405"/>
      <c r="D163" s="405"/>
      <c r="E163" s="405"/>
      <c r="F163" s="405"/>
      <c r="G163" s="405"/>
      <c r="H163" s="405"/>
      <c r="I163" s="405"/>
      <c r="J163" s="405"/>
      <c r="K163" s="405"/>
      <c r="L163" s="405"/>
      <c r="M163" s="405"/>
      <c r="N163" s="405"/>
      <c r="O163" s="405"/>
      <c r="P163" s="405"/>
      <c r="Q163" s="405"/>
      <c r="R163" s="405"/>
      <c r="S163" s="405"/>
      <c r="T163" s="405"/>
      <c r="U163" s="405"/>
      <c r="V163" s="405"/>
    </row>
    <row r="164" spans="1:22" hidden="1" x14ac:dyDescent="0.75">
      <c r="A164" s="383">
        <v>159</v>
      </c>
      <c r="B164" s="384"/>
      <c r="C164" s="405"/>
      <c r="D164" s="405"/>
      <c r="E164" s="405"/>
      <c r="F164" s="405"/>
      <c r="G164" s="405"/>
      <c r="H164" s="405"/>
      <c r="I164" s="405"/>
      <c r="J164" s="405"/>
      <c r="K164" s="405"/>
      <c r="L164" s="405"/>
      <c r="M164" s="405"/>
      <c r="N164" s="405"/>
      <c r="O164" s="405"/>
      <c r="P164" s="405"/>
      <c r="Q164" s="405"/>
      <c r="R164" s="405"/>
      <c r="S164" s="405"/>
      <c r="T164" s="405"/>
      <c r="U164" s="405"/>
      <c r="V164" s="405"/>
    </row>
    <row r="165" spans="1:22" hidden="1" x14ac:dyDescent="0.75">
      <c r="A165" s="383">
        <v>160</v>
      </c>
      <c r="B165" s="384"/>
      <c r="C165" s="405"/>
      <c r="D165" s="405"/>
      <c r="E165" s="405"/>
      <c r="F165" s="405"/>
      <c r="G165" s="405"/>
      <c r="H165" s="405"/>
      <c r="I165" s="405"/>
      <c r="J165" s="405"/>
      <c r="K165" s="405"/>
      <c r="L165" s="405"/>
      <c r="M165" s="405"/>
      <c r="N165" s="405"/>
      <c r="O165" s="405"/>
      <c r="P165" s="405"/>
      <c r="Q165" s="405"/>
      <c r="R165" s="405"/>
      <c r="S165" s="405"/>
      <c r="T165" s="405"/>
      <c r="U165" s="405"/>
      <c r="V165" s="405"/>
    </row>
    <row r="166" spans="1:22" hidden="1" x14ac:dyDescent="0.75">
      <c r="A166" s="383">
        <v>161</v>
      </c>
      <c r="B166" s="384"/>
      <c r="C166" s="405"/>
      <c r="D166" s="405"/>
      <c r="E166" s="405"/>
      <c r="F166" s="405"/>
      <c r="G166" s="405"/>
      <c r="H166" s="405"/>
      <c r="I166" s="405"/>
      <c r="J166" s="405"/>
      <c r="K166" s="405"/>
      <c r="L166" s="405"/>
      <c r="M166" s="405"/>
      <c r="N166" s="405"/>
      <c r="O166" s="405"/>
      <c r="P166" s="405"/>
      <c r="Q166" s="405"/>
      <c r="R166" s="405"/>
      <c r="S166" s="405"/>
      <c r="T166" s="405"/>
      <c r="U166" s="405"/>
      <c r="V166" s="405"/>
    </row>
    <row r="167" spans="1:22" hidden="1" x14ac:dyDescent="0.75">
      <c r="A167" s="383">
        <v>162</v>
      </c>
      <c r="B167" s="384"/>
      <c r="C167" s="405"/>
      <c r="D167" s="405"/>
      <c r="E167" s="405"/>
      <c r="F167" s="405"/>
      <c r="G167" s="405"/>
      <c r="H167" s="405"/>
      <c r="I167" s="405"/>
      <c r="J167" s="405"/>
      <c r="K167" s="405"/>
      <c r="L167" s="405"/>
      <c r="M167" s="405"/>
      <c r="N167" s="405"/>
      <c r="O167" s="405"/>
      <c r="P167" s="405"/>
      <c r="Q167" s="405"/>
      <c r="R167" s="405"/>
      <c r="S167" s="405"/>
      <c r="T167" s="405"/>
      <c r="U167" s="405"/>
      <c r="V167" s="405"/>
    </row>
    <row r="168" spans="1:22" hidden="1" x14ac:dyDescent="0.75">
      <c r="A168" s="383">
        <v>163</v>
      </c>
      <c r="B168" s="384"/>
      <c r="C168" s="405"/>
      <c r="D168" s="405"/>
      <c r="E168" s="405"/>
      <c r="F168" s="405"/>
      <c r="G168" s="405"/>
      <c r="H168" s="405"/>
      <c r="I168" s="405"/>
      <c r="J168" s="405"/>
      <c r="K168" s="405"/>
      <c r="L168" s="405"/>
      <c r="M168" s="405"/>
      <c r="N168" s="405"/>
      <c r="O168" s="405"/>
      <c r="P168" s="405"/>
      <c r="Q168" s="405"/>
      <c r="R168" s="405"/>
      <c r="S168" s="405"/>
      <c r="T168" s="405"/>
      <c r="U168" s="405"/>
      <c r="V168" s="405"/>
    </row>
    <row r="169" spans="1:22" hidden="1" x14ac:dyDescent="0.75">
      <c r="A169" s="383">
        <v>164</v>
      </c>
      <c r="B169" s="384"/>
      <c r="C169" s="405"/>
      <c r="D169" s="405"/>
      <c r="E169" s="405"/>
      <c r="F169" s="405"/>
      <c r="G169" s="405"/>
      <c r="H169" s="405"/>
      <c r="I169" s="405"/>
      <c r="J169" s="405"/>
      <c r="K169" s="405"/>
      <c r="L169" s="405"/>
      <c r="M169" s="405"/>
      <c r="N169" s="405"/>
      <c r="O169" s="405"/>
      <c r="P169" s="405"/>
      <c r="Q169" s="405"/>
      <c r="R169" s="405"/>
      <c r="S169" s="405"/>
      <c r="T169" s="405"/>
      <c r="U169" s="405"/>
      <c r="V169" s="405"/>
    </row>
    <row r="170" spans="1:22" hidden="1" x14ac:dyDescent="0.75">
      <c r="A170" s="383">
        <v>165</v>
      </c>
      <c r="B170" s="384"/>
      <c r="C170" s="405"/>
      <c r="D170" s="405"/>
      <c r="E170" s="405"/>
      <c r="F170" s="405"/>
      <c r="G170" s="405"/>
      <c r="H170" s="405"/>
      <c r="I170" s="405"/>
      <c r="J170" s="405"/>
      <c r="K170" s="405"/>
      <c r="L170" s="405"/>
      <c r="M170" s="405"/>
      <c r="N170" s="405"/>
      <c r="O170" s="405"/>
      <c r="P170" s="405"/>
      <c r="Q170" s="405"/>
      <c r="R170" s="405"/>
      <c r="S170" s="405"/>
      <c r="T170" s="405"/>
      <c r="U170" s="405"/>
      <c r="V170" s="405"/>
    </row>
    <row r="171" spans="1:22" hidden="1" x14ac:dyDescent="0.75">
      <c r="A171" s="383">
        <v>166</v>
      </c>
      <c r="B171" s="384"/>
      <c r="C171" s="405"/>
      <c r="D171" s="405"/>
      <c r="E171" s="405"/>
      <c r="F171" s="405"/>
      <c r="G171" s="405"/>
      <c r="H171" s="405"/>
      <c r="I171" s="405"/>
      <c r="J171" s="405"/>
      <c r="K171" s="405"/>
      <c r="L171" s="405"/>
      <c r="M171" s="405"/>
      <c r="N171" s="405"/>
      <c r="O171" s="405"/>
      <c r="P171" s="405"/>
      <c r="Q171" s="405"/>
      <c r="R171" s="405"/>
      <c r="S171" s="405"/>
      <c r="T171" s="405"/>
      <c r="U171" s="405"/>
      <c r="V171" s="405"/>
    </row>
    <row r="172" spans="1:22" hidden="1" x14ac:dyDescent="0.75">
      <c r="A172" s="383">
        <v>167</v>
      </c>
      <c r="B172" s="384"/>
      <c r="C172" s="405"/>
      <c r="D172" s="405"/>
      <c r="E172" s="405"/>
      <c r="F172" s="405"/>
      <c r="G172" s="405"/>
      <c r="H172" s="405"/>
      <c r="I172" s="405"/>
      <c r="J172" s="405"/>
      <c r="K172" s="405"/>
      <c r="L172" s="405"/>
      <c r="M172" s="405"/>
      <c r="N172" s="405"/>
      <c r="O172" s="405"/>
      <c r="P172" s="405"/>
      <c r="Q172" s="405"/>
      <c r="R172" s="405"/>
      <c r="S172" s="405"/>
      <c r="T172" s="405"/>
      <c r="U172" s="405"/>
      <c r="V172" s="405"/>
    </row>
    <row r="173" spans="1:22" hidden="1" x14ac:dyDescent="0.75">
      <c r="A173" s="383">
        <v>168</v>
      </c>
      <c r="B173" s="384"/>
      <c r="C173" s="405"/>
      <c r="D173" s="405"/>
      <c r="E173" s="405"/>
      <c r="F173" s="405"/>
      <c r="G173" s="405"/>
      <c r="H173" s="405"/>
      <c r="I173" s="405"/>
      <c r="J173" s="405"/>
      <c r="K173" s="405"/>
      <c r="L173" s="405"/>
      <c r="M173" s="405"/>
      <c r="N173" s="405"/>
      <c r="O173" s="405"/>
      <c r="P173" s="405"/>
      <c r="Q173" s="405"/>
      <c r="R173" s="405"/>
      <c r="S173" s="405"/>
      <c r="T173" s="405"/>
      <c r="U173" s="405"/>
      <c r="V173" s="405"/>
    </row>
    <row r="174" spans="1:22" hidden="1" x14ac:dyDescent="0.75">
      <c r="A174" s="383">
        <v>169</v>
      </c>
      <c r="B174" s="384"/>
      <c r="C174" s="405"/>
      <c r="D174" s="405"/>
      <c r="E174" s="405"/>
      <c r="F174" s="405"/>
      <c r="G174" s="405"/>
      <c r="H174" s="405"/>
      <c r="I174" s="405"/>
      <c r="J174" s="405"/>
      <c r="K174" s="405"/>
      <c r="L174" s="405"/>
      <c r="M174" s="405"/>
      <c r="N174" s="405"/>
      <c r="O174" s="405"/>
      <c r="P174" s="405"/>
      <c r="Q174" s="405"/>
      <c r="R174" s="405"/>
      <c r="S174" s="405"/>
      <c r="T174" s="405"/>
      <c r="U174" s="405"/>
      <c r="V174" s="405"/>
    </row>
    <row r="175" spans="1:22" hidden="1" x14ac:dyDescent="0.75">
      <c r="A175" s="383">
        <v>170</v>
      </c>
      <c r="B175" s="384"/>
      <c r="C175" s="405"/>
      <c r="D175" s="405"/>
      <c r="E175" s="405"/>
      <c r="F175" s="405"/>
      <c r="G175" s="405"/>
      <c r="H175" s="405"/>
      <c r="I175" s="405"/>
      <c r="J175" s="405"/>
      <c r="K175" s="405"/>
      <c r="L175" s="405"/>
      <c r="M175" s="405"/>
      <c r="N175" s="405"/>
      <c r="O175" s="405"/>
      <c r="P175" s="405"/>
      <c r="Q175" s="405"/>
      <c r="R175" s="405"/>
      <c r="S175" s="405"/>
      <c r="T175" s="405"/>
      <c r="U175" s="405"/>
      <c r="V175" s="405"/>
    </row>
    <row r="176" spans="1:22" hidden="1" x14ac:dyDescent="0.75">
      <c r="A176" s="383">
        <v>171</v>
      </c>
      <c r="B176" s="384"/>
      <c r="C176" s="405"/>
      <c r="D176" s="405"/>
      <c r="E176" s="405"/>
      <c r="F176" s="405"/>
      <c r="G176" s="405"/>
      <c r="H176" s="405"/>
      <c r="I176" s="405"/>
      <c r="J176" s="405"/>
      <c r="K176" s="405"/>
      <c r="L176" s="405"/>
      <c r="M176" s="405"/>
      <c r="N176" s="405"/>
      <c r="O176" s="405"/>
      <c r="P176" s="405"/>
      <c r="Q176" s="405"/>
      <c r="R176" s="405"/>
      <c r="S176" s="405"/>
      <c r="T176" s="405"/>
      <c r="U176" s="405"/>
      <c r="V176" s="405"/>
    </row>
    <row r="177" spans="1:22" hidden="1" x14ac:dyDescent="0.75">
      <c r="A177" s="383">
        <v>172</v>
      </c>
      <c r="B177" s="384"/>
      <c r="C177" s="405"/>
      <c r="D177" s="405"/>
      <c r="E177" s="405"/>
      <c r="F177" s="405"/>
      <c r="G177" s="405"/>
      <c r="H177" s="405"/>
      <c r="I177" s="405"/>
      <c r="J177" s="405"/>
      <c r="K177" s="405"/>
      <c r="L177" s="405"/>
      <c r="M177" s="405"/>
      <c r="N177" s="405"/>
      <c r="O177" s="405"/>
      <c r="P177" s="405"/>
      <c r="Q177" s="405"/>
      <c r="R177" s="405"/>
      <c r="S177" s="405"/>
      <c r="T177" s="405"/>
      <c r="U177" s="405"/>
      <c r="V177" s="405"/>
    </row>
    <row r="178" spans="1:22" hidden="1" x14ac:dyDescent="0.75">
      <c r="A178" s="383">
        <v>173</v>
      </c>
      <c r="B178" s="384"/>
      <c r="C178" s="405"/>
      <c r="D178" s="405"/>
      <c r="E178" s="405"/>
      <c r="F178" s="405"/>
      <c r="G178" s="405"/>
      <c r="H178" s="405"/>
      <c r="I178" s="405"/>
      <c r="J178" s="405"/>
      <c r="K178" s="405"/>
      <c r="L178" s="405"/>
      <c r="M178" s="405"/>
      <c r="N178" s="405"/>
      <c r="O178" s="405"/>
      <c r="P178" s="405"/>
      <c r="Q178" s="405"/>
      <c r="R178" s="405"/>
      <c r="S178" s="405"/>
      <c r="T178" s="405"/>
      <c r="U178" s="405"/>
      <c r="V178" s="405"/>
    </row>
    <row r="179" spans="1:22" hidden="1" x14ac:dyDescent="0.75">
      <c r="A179" s="383">
        <v>174</v>
      </c>
      <c r="B179" s="384"/>
      <c r="C179" s="405"/>
      <c r="D179" s="405"/>
      <c r="E179" s="405"/>
      <c r="F179" s="405"/>
      <c r="G179" s="405"/>
      <c r="H179" s="405"/>
      <c r="I179" s="405"/>
      <c r="J179" s="405"/>
      <c r="K179" s="405"/>
      <c r="L179" s="405"/>
      <c r="M179" s="405"/>
      <c r="N179" s="405"/>
      <c r="O179" s="405"/>
      <c r="P179" s="405"/>
      <c r="Q179" s="405"/>
      <c r="R179" s="405"/>
      <c r="S179" s="405"/>
      <c r="T179" s="405"/>
      <c r="U179" s="405"/>
      <c r="V179" s="405"/>
    </row>
    <row r="180" spans="1:22" hidden="1" x14ac:dyDescent="0.75">
      <c r="A180" s="383">
        <v>175</v>
      </c>
      <c r="B180" s="384"/>
      <c r="C180" s="405"/>
      <c r="D180" s="405"/>
      <c r="E180" s="405"/>
      <c r="F180" s="405"/>
      <c r="G180" s="405"/>
      <c r="H180" s="405"/>
      <c r="I180" s="405"/>
      <c r="J180" s="405"/>
      <c r="K180" s="405"/>
      <c r="L180" s="405"/>
      <c r="M180" s="405"/>
      <c r="N180" s="405"/>
      <c r="O180" s="405"/>
      <c r="P180" s="405"/>
      <c r="Q180" s="405"/>
      <c r="R180" s="405"/>
      <c r="S180" s="405"/>
      <c r="T180" s="405"/>
      <c r="U180" s="405"/>
      <c r="V180" s="405"/>
    </row>
    <row r="181" spans="1:22" hidden="1" x14ac:dyDescent="0.75">
      <c r="A181" s="383">
        <v>176</v>
      </c>
      <c r="B181" s="384"/>
      <c r="C181" s="405"/>
      <c r="D181" s="405"/>
      <c r="E181" s="405"/>
      <c r="F181" s="405"/>
      <c r="G181" s="405"/>
      <c r="H181" s="405"/>
      <c r="I181" s="405"/>
      <c r="J181" s="405"/>
      <c r="K181" s="405"/>
      <c r="L181" s="405"/>
      <c r="M181" s="405"/>
      <c r="N181" s="405"/>
      <c r="O181" s="405"/>
      <c r="P181" s="405"/>
      <c r="Q181" s="405"/>
      <c r="R181" s="405"/>
      <c r="S181" s="405"/>
      <c r="T181" s="405"/>
      <c r="U181" s="405"/>
      <c r="V181" s="405"/>
    </row>
    <row r="182" spans="1:22" hidden="1" x14ac:dyDescent="0.75">
      <c r="A182" s="383">
        <v>177</v>
      </c>
      <c r="B182" s="384"/>
      <c r="C182" s="405"/>
      <c r="D182" s="405"/>
      <c r="E182" s="405"/>
      <c r="F182" s="405"/>
      <c r="G182" s="405"/>
      <c r="H182" s="405"/>
      <c r="I182" s="405"/>
      <c r="J182" s="405"/>
      <c r="K182" s="405"/>
      <c r="L182" s="405"/>
      <c r="M182" s="405"/>
      <c r="N182" s="405"/>
      <c r="O182" s="405"/>
      <c r="P182" s="405"/>
      <c r="Q182" s="405"/>
      <c r="R182" s="405"/>
      <c r="S182" s="405"/>
      <c r="T182" s="405"/>
      <c r="U182" s="405"/>
      <c r="V182" s="405"/>
    </row>
    <row r="183" spans="1:22" hidden="1" x14ac:dyDescent="0.75">
      <c r="A183" s="383">
        <v>178</v>
      </c>
      <c r="B183" s="384"/>
      <c r="C183" s="405"/>
      <c r="D183" s="405"/>
      <c r="E183" s="405"/>
      <c r="F183" s="405"/>
      <c r="G183" s="405"/>
      <c r="H183" s="405"/>
      <c r="I183" s="405"/>
      <c r="J183" s="405"/>
      <c r="K183" s="405"/>
      <c r="L183" s="405"/>
      <c r="M183" s="405"/>
      <c r="N183" s="405"/>
      <c r="O183" s="405"/>
      <c r="P183" s="405"/>
      <c r="Q183" s="405"/>
      <c r="R183" s="405"/>
      <c r="S183" s="405"/>
      <c r="T183" s="405"/>
      <c r="U183" s="405"/>
      <c r="V183" s="405"/>
    </row>
    <row r="184" spans="1:22" hidden="1" x14ac:dyDescent="0.75">
      <c r="A184" s="383">
        <v>179</v>
      </c>
      <c r="B184" s="384"/>
      <c r="C184" s="405"/>
      <c r="D184" s="405"/>
      <c r="E184" s="405"/>
      <c r="F184" s="405"/>
      <c r="G184" s="405"/>
      <c r="H184" s="405"/>
      <c r="I184" s="405"/>
      <c r="J184" s="405"/>
      <c r="K184" s="405"/>
      <c r="L184" s="405"/>
      <c r="M184" s="405"/>
      <c r="N184" s="405"/>
      <c r="O184" s="405"/>
      <c r="P184" s="405"/>
      <c r="Q184" s="405"/>
      <c r="R184" s="405"/>
      <c r="S184" s="405"/>
      <c r="T184" s="405"/>
      <c r="U184" s="405"/>
      <c r="V184" s="405"/>
    </row>
    <row r="185" spans="1:22" hidden="1" x14ac:dyDescent="0.75">
      <c r="A185" s="383">
        <v>180</v>
      </c>
      <c r="B185" s="384"/>
      <c r="C185" s="405"/>
      <c r="D185" s="405"/>
      <c r="E185" s="405"/>
      <c r="F185" s="405"/>
      <c r="G185" s="405"/>
      <c r="H185" s="405"/>
      <c r="I185" s="405"/>
      <c r="J185" s="405"/>
      <c r="K185" s="405"/>
      <c r="L185" s="405"/>
      <c r="M185" s="405"/>
      <c r="N185" s="405"/>
      <c r="O185" s="405"/>
      <c r="P185" s="405"/>
      <c r="Q185" s="405"/>
      <c r="R185" s="405"/>
      <c r="S185" s="405"/>
      <c r="T185" s="405"/>
      <c r="U185" s="405"/>
      <c r="V185" s="405"/>
    </row>
    <row r="186" spans="1:22" hidden="1" x14ac:dyDescent="0.75">
      <c r="A186" s="383">
        <v>181</v>
      </c>
      <c r="B186" s="384"/>
      <c r="C186" s="405"/>
      <c r="D186" s="405"/>
      <c r="E186" s="405"/>
      <c r="F186" s="405"/>
      <c r="G186" s="405"/>
      <c r="H186" s="405"/>
      <c r="I186" s="405"/>
      <c r="J186" s="405"/>
      <c r="K186" s="405"/>
      <c r="L186" s="405"/>
      <c r="M186" s="405"/>
      <c r="N186" s="405"/>
      <c r="O186" s="405"/>
      <c r="P186" s="405"/>
      <c r="Q186" s="405"/>
      <c r="R186" s="405"/>
      <c r="S186" s="405"/>
      <c r="T186" s="405"/>
      <c r="U186" s="405"/>
      <c r="V186" s="405"/>
    </row>
    <row r="187" spans="1:22" hidden="1" x14ac:dyDescent="0.75">
      <c r="A187" s="383">
        <v>182</v>
      </c>
      <c r="B187" s="384"/>
      <c r="C187" s="405"/>
      <c r="D187" s="405"/>
      <c r="E187" s="405"/>
      <c r="F187" s="405"/>
      <c r="G187" s="405"/>
      <c r="H187" s="405"/>
      <c r="I187" s="405"/>
      <c r="J187" s="405"/>
      <c r="K187" s="405"/>
      <c r="L187" s="405"/>
      <c r="M187" s="405"/>
      <c r="N187" s="405"/>
      <c r="O187" s="405"/>
      <c r="P187" s="405"/>
      <c r="Q187" s="405"/>
      <c r="R187" s="405"/>
      <c r="S187" s="405"/>
      <c r="T187" s="405"/>
      <c r="U187" s="405"/>
      <c r="V187" s="405"/>
    </row>
    <row r="188" spans="1:22" hidden="1" x14ac:dyDescent="0.75">
      <c r="A188" s="383">
        <v>183</v>
      </c>
      <c r="B188" s="384"/>
      <c r="C188" s="405"/>
      <c r="D188" s="405"/>
      <c r="E188" s="405"/>
      <c r="F188" s="405"/>
      <c r="G188" s="405"/>
      <c r="H188" s="405"/>
      <c r="I188" s="405"/>
      <c r="J188" s="405"/>
      <c r="K188" s="405"/>
      <c r="L188" s="405"/>
      <c r="M188" s="405"/>
      <c r="N188" s="405"/>
      <c r="O188" s="405"/>
      <c r="P188" s="405"/>
      <c r="Q188" s="405"/>
      <c r="R188" s="405"/>
      <c r="S188" s="405"/>
      <c r="T188" s="405"/>
      <c r="U188" s="405"/>
      <c r="V188" s="405"/>
    </row>
    <row r="189" spans="1:22" hidden="1" x14ac:dyDescent="0.75">
      <c r="A189" s="383">
        <v>184</v>
      </c>
      <c r="B189" s="384"/>
      <c r="C189" s="405"/>
      <c r="D189" s="405"/>
      <c r="E189" s="405"/>
      <c r="F189" s="405"/>
      <c r="G189" s="405"/>
      <c r="H189" s="405"/>
      <c r="I189" s="405"/>
      <c r="J189" s="405"/>
      <c r="K189" s="405"/>
      <c r="L189" s="405"/>
      <c r="M189" s="405"/>
      <c r="N189" s="405"/>
      <c r="O189" s="405"/>
      <c r="P189" s="405"/>
      <c r="Q189" s="405"/>
      <c r="R189" s="405"/>
      <c r="S189" s="405"/>
      <c r="T189" s="405"/>
      <c r="U189" s="405"/>
      <c r="V189" s="405"/>
    </row>
    <row r="190" spans="1:22" hidden="1" x14ac:dyDescent="0.75">
      <c r="A190" s="383">
        <v>185</v>
      </c>
      <c r="B190" s="384"/>
      <c r="C190" s="405"/>
      <c r="D190" s="405"/>
      <c r="E190" s="405"/>
      <c r="F190" s="405"/>
      <c r="G190" s="405"/>
      <c r="H190" s="405"/>
      <c r="I190" s="405"/>
      <c r="J190" s="405"/>
      <c r="K190" s="405"/>
      <c r="L190" s="405"/>
      <c r="M190" s="405"/>
      <c r="N190" s="405"/>
      <c r="O190" s="405"/>
      <c r="P190" s="405"/>
      <c r="Q190" s="405"/>
      <c r="R190" s="405"/>
      <c r="S190" s="405"/>
      <c r="T190" s="405"/>
      <c r="U190" s="405"/>
      <c r="V190" s="405"/>
    </row>
    <row r="191" spans="1:22" hidden="1" x14ac:dyDescent="0.75">
      <c r="A191" s="383">
        <v>186</v>
      </c>
      <c r="B191" s="384"/>
      <c r="C191" s="405"/>
      <c r="D191" s="405"/>
      <c r="E191" s="405"/>
      <c r="F191" s="405"/>
      <c r="G191" s="405"/>
      <c r="H191" s="405"/>
      <c r="I191" s="405"/>
      <c r="J191" s="405"/>
      <c r="K191" s="405"/>
      <c r="L191" s="405"/>
      <c r="M191" s="405"/>
      <c r="N191" s="405"/>
      <c r="O191" s="405"/>
      <c r="P191" s="405"/>
      <c r="Q191" s="405"/>
      <c r="R191" s="405"/>
      <c r="S191" s="405"/>
      <c r="T191" s="405"/>
      <c r="U191" s="405"/>
      <c r="V191" s="405"/>
    </row>
    <row r="192" spans="1:22" hidden="1" x14ac:dyDescent="0.75">
      <c r="A192" s="383">
        <v>187</v>
      </c>
      <c r="B192" s="384"/>
      <c r="C192" s="405"/>
      <c r="D192" s="405"/>
      <c r="E192" s="405"/>
      <c r="F192" s="405"/>
      <c r="G192" s="405"/>
      <c r="H192" s="405"/>
      <c r="I192" s="405"/>
      <c r="J192" s="405"/>
      <c r="K192" s="405"/>
      <c r="L192" s="405"/>
      <c r="M192" s="405"/>
      <c r="N192" s="405"/>
      <c r="O192" s="405"/>
      <c r="P192" s="405"/>
      <c r="Q192" s="405"/>
      <c r="R192" s="405"/>
      <c r="S192" s="405"/>
      <c r="T192" s="405"/>
      <c r="U192" s="405"/>
      <c r="V192" s="405"/>
    </row>
    <row r="193" spans="1:22" hidden="1" x14ac:dyDescent="0.75">
      <c r="A193" s="383">
        <v>188</v>
      </c>
      <c r="B193" s="384"/>
      <c r="C193" s="405"/>
      <c r="D193" s="405"/>
      <c r="E193" s="405"/>
      <c r="F193" s="405"/>
      <c r="G193" s="405"/>
      <c r="H193" s="405"/>
      <c r="I193" s="405"/>
      <c r="J193" s="405"/>
      <c r="K193" s="405"/>
      <c r="L193" s="405"/>
      <c r="M193" s="405"/>
      <c r="N193" s="405"/>
      <c r="O193" s="405"/>
      <c r="P193" s="405"/>
      <c r="Q193" s="405"/>
      <c r="R193" s="405"/>
      <c r="S193" s="405"/>
      <c r="T193" s="405"/>
      <c r="U193" s="405"/>
      <c r="V193" s="405"/>
    </row>
    <row r="194" spans="1:22" hidden="1" x14ac:dyDescent="0.75">
      <c r="A194" s="383">
        <v>189</v>
      </c>
      <c r="B194" s="384"/>
      <c r="C194" s="405"/>
      <c r="D194" s="405"/>
      <c r="E194" s="405"/>
      <c r="F194" s="405"/>
      <c r="G194" s="405"/>
      <c r="H194" s="405"/>
      <c r="I194" s="405"/>
      <c r="J194" s="405"/>
      <c r="K194" s="405"/>
      <c r="L194" s="405"/>
      <c r="M194" s="405"/>
      <c r="N194" s="405"/>
      <c r="O194" s="405"/>
      <c r="P194" s="405"/>
      <c r="Q194" s="405"/>
      <c r="R194" s="405"/>
      <c r="S194" s="405"/>
      <c r="T194" s="405"/>
      <c r="U194" s="405"/>
      <c r="V194" s="405"/>
    </row>
    <row r="195" spans="1:22" hidden="1" x14ac:dyDescent="0.75">
      <c r="A195" s="383">
        <v>190</v>
      </c>
      <c r="B195" s="384"/>
      <c r="C195" s="405"/>
      <c r="D195" s="405"/>
      <c r="E195" s="405"/>
      <c r="F195" s="405"/>
      <c r="G195" s="405"/>
      <c r="H195" s="405"/>
      <c r="I195" s="405"/>
      <c r="J195" s="405"/>
      <c r="K195" s="405"/>
      <c r="L195" s="405"/>
      <c r="M195" s="405"/>
      <c r="N195" s="405"/>
      <c r="O195" s="405"/>
      <c r="P195" s="405"/>
      <c r="Q195" s="405"/>
      <c r="R195" s="405"/>
      <c r="S195" s="405"/>
      <c r="T195" s="405"/>
      <c r="U195" s="405"/>
      <c r="V195" s="405"/>
    </row>
    <row r="196" spans="1:22" hidden="1" x14ac:dyDescent="0.75">
      <c r="A196" s="383">
        <v>191</v>
      </c>
      <c r="B196" s="384"/>
      <c r="C196" s="405"/>
      <c r="D196" s="405"/>
      <c r="E196" s="405"/>
      <c r="F196" s="405"/>
      <c r="G196" s="405"/>
      <c r="H196" s="405"/>
      <c r="I196" s="405"/>
      <c r="J196" s="405"/>
      <c r="K196" s="405"/>
      <c r="L196" s="405"/>
      <c r="M196" s="405"/>
      <c r="N196" s="405"/>
      <c r="O196" s="405"/>
      <c r="P196" s="405"/>
      <c r="Q196" s="405"/>
      <c r="R196" s="405"/>
      <c r="S196" s="405"/>
      <c r="T196" s="405"/>
      <c r="U196" s="405"/>
      <c r="V196" s="405"/>
    </row>
    <row r="197" spans="1:22" hidden="1" x14ac:dyDescent="0.75">
      <c r="A197" s="383">
        <v>192</v>
      </c>
      <c r="B197" s="384"/>
      <c r="C197" s="405"/>
      <c r="D197" s="405"/>
      <c r="E197" s="405"/>
      <c r="F197" s="405"/>
      <c r="G197" s="405"/>
      <c r="H197" s="405"/>
      <c r="I197" s="405"/>
      <c r="J197" s="405"/>
      <c r="K197" s="405"/>
      <c r="L197" s="405"/>
      <c r="M197" s="405"/>
      <c r="N197" s="405"/>
      <c r="O197" s="405"/>
      <c r="P197" s="405"/>
      <c r="Q197" s="405"/>
      <c r="R197" s="405"/>
      <c r="S197" s="405"/>
      <c r="T197" s="405"/>
      <c r="U197" s="405"/>
      <c r="V197" s="405"/>
    </row>
    <row r="198" spans="1:22" hidden="1" x14ac:dyDescent="0.75">
      <c r="A198" s="383">
        <v>193</v>
      </c>
      <c r="B198" s="384"/>
      <c r="C198" s="405"/>
      <c r="D198" s="405"/>
      <c r="E198" s="405"/>
      <c r="F198" s="405"/>
      <c r="G198" s="405"/>
      <c r="H198" s="405"/>
      <c r="I198" s="405"/>
      <c r="J198" s="405"/>
      <c r="K198" s="405"/>
      <c r="L198" s="405"/>
      <c r="M198" s="405"/>
      <c r="N198" s="405"/>
      <c r="O198" s="405"/>
      <c r="P198" s="405"/>
      <c r="Q198" s="405"/>
      <c r="R198" s="405"/>
      <c r="S198" s="405"/>
      <c r="T198" s="405"/>
      <c r="U198" s="405"/>
      <c r="V198" s="405"/>
    </row>
    <row r="199" spans="1:22" hidden="1" x14ac:dyDescent="0.75">
      <c r="A199" s="383">
        <v>194</v>
      </c>
      <c r="B199" s="384"/>
      <c r="C199" s="405"/>
      <c r="D199" s="405"/>
      <c r="E199" s="405"/>
      <c r="F199" s="405"/>
      <c r="G199" s="405"/>
      <c r="H199" s="405"/>
      <c r="I199" s="405"/>
      <c r="J199" s="405"/>
      <c r="K199" s="405"/>
      <c r="L199" s="405"/>
      <c r="M199" s="405"/>
      <c r="N199" s="405"/>
      <c r="O199" s="405"/>
      <c r="P199" s="405"/>
      <c r="Q199" s="405"/>
      <c r="R199" s="405"/>
      <c r="S199" s="405"/>
      <c r="T199" s="405"/>
      <c r="U199" s="405"/>
      <c r="V199" s="405"/>
    </row>
    <row r="200" spans="1:22" hidden="1" x14ac:dyDescent="0.75">
      <c r="A200" s="383">
        <v>195</v>
      </c>
      <c r="B200" s="384"/>
      <c r="C200" s="405"/>
      <c r="D200" s="405"/>
      <c r="E200" s="405"/>
      <c r="F200" s="405"/>
      <c r="G200" s="405"/>
      <c r="H200" s="405"/>
      <c r="I200" s="405"/>
      <c r="J200" s="405"/>
      <c r="K200" s="405"/>
      <c r="L200" s="405"/>
      <c r="M200" s="405"/>
      <c r="N200" s="405"/>
      <c r="O200" s="405"/>
      <c r="P200" s="405"/>
      <c r="Q200" s="405"/>
      <c r="R200" s="405"/>
      <c r="S200" s="405"/>
      <c r="T200" s="405"/>
      <c r="U200" s="405"/>
      <c r="V200" s="405"/>
    </row>
    <row r="201" spans="1:22" hidden="1" x14ac:dyDescent="0.75">
      <c r="A201" s="383">
        <v>196</v>
      </c>
      <c r="B201" s="384"/>
      <c r="C201" s="405"/>
      <c r="D201" s="405"/>
      <c r="E201" s="405"/>
      <c r="F201" s="405"/>
      <c r="G201" s="405"/>
      <c r="H201" s="405"/>
      <c r="I201" s="405"/>
      <c r="J201" s="405"/>
      <c r="K201" s="405"/>
      <c r="L201" s="405"/>
      <c r="M201" s="405"/>
      <c r="N201" s="405"/>
      <c r="O201" s="405"/>
      <c r="P201" s="405"/>
      <c r="Q201" s="405"/>
      <c r="R201" s="405"/>
      <c r="S201" s="405"/>
      <c r="T201" s="405"/>
      <c r="U201" s="405"/>
      <c r="V201" s="405"/>
    </row>
    <row r="202" spans="1:22" hidden="1" x14ac:dyDescent="0.75">
      <c r="A202" s="383">
        <v>197</v>
      </c>
      <c r="B202" s="384"/>
      <c r="C202" s="405"/>
      <c r="D202" s="405"/>
      <c r="E202" s="405"/>
      <c r="F202" s="405"/>
      <c r="G202" s="405"/>
      <c r="H202" s="405"/>
      <c r="I202" s="405"/>
      <c r="J202" s="405"/>
      <c r="K202" s="405"/>
      <c r="L202" s="405"/>
      <c r="M202" s="405"/>
      <c r="N202" s="405"/>
      <c r="O202" s="405"/>
      <c r="P202" s="405"/>
      <c r="Q202" s="405"/>
      <c r="R202" s="405"/>
      <c r="S202" s="405"/>
      <c r="T202" s="405"/>
      <c r="U202" s="405"/>
      <c r="V202" s="405"/>
    </row>
    <row r="203" spans="1:22" hidden="1" x14ac:dyDescent="0.75">
      <c r="A203" s="383">
        <v>198</v>
      </c>
      <c r="B203" s="384"/>
      <c r="C203" s="405"/>
      <c r="D203" s="405"/>
      <c r="E203" s="405"/>
      <c r="F203" s="405"/>
      <c r="G203" s="405"/>
      <c r="H203" s="405"/>
      <c r="I203" s="405"/>
      <c r="J203" s="405"/>
      <c r="K203" s="405"/>
      <c r="L203" s="405"/>
      <c r="M203" s="405"/>
      <c r="N203" s="405"/>
      <c r="O203" s="405"/>
      <c r="P203" s="405"/>
      <c r="Q203" s="405"/>
      <c r="R203" s="405"/>
      <c r="S203" s="405"/>
      <c r="T203" s="405"/>
      <c r="U203" s="405"/>
      <c r="V203" s="405"/>
    </row>
    <row r="204" spans="1:22" hidden="1" x14ac:dyDescent="0.75">
      <c r="A204" s="383">
        <v>199</v>
      </c>
      <c r="B204" s="384"/>
      <c r="C204" s="405"/>
      <c r="D204" s="405"/>
      <c r="E204" s="405"/>
      <c r="F204" s="405"/>
      <c r="G204" s="405"/>
      <c r="H204" s="405"/>
      <c r="I204" s="405"/>
      <c r="J204" s="405"/>
      <c r="K204" s="405"/>
      <c r="L204" s="405"/>
      <c r="M204" s="405"/>
      <c r="N204" s="405"/>
      <c r="O204" s="405"/>
      <c r="P204" s="405"/>
      <c r="Q204" s="405"/>
      <c r="R204" s="405"/>
      <c r="S204" s="405"/>
      <c r="T204" s="405"/>
      <c r="U204" s="405"/>
      <c r="V204" s="405"/>
    </row>
    <row r="205" spans="1:22" hidden="1" x14ac:dyDescent="0.75">
      <c r="A205" s="383">
        <v>200</v>
      </c>
      <c r="B205" s="384"/>
      <c r="C205" s="405"/>
      <c r="D205" s="405"/>
      <c r="E205" s="405"/>
      <c r="F205" s="405"/>
      <c r="G205" s="405"/>
      <c r="H205" s="405"/>
      <c r="I205" s="405"/>
      <c r="J205" s="405"/>
      <c r="K205" s="405"/>
      <c r="L205" s="405"/>
      <c r="M205" s="405"/>
      <c r="N205" s="405"/>
      <c r="O205" s="405"/>
      <c r="P205" s="405"/>
      <c r="Q205" s="405"/>
      <c r="R205" s="405"/>
      <c r="S205" s="405"/>
      <c r="T205" s="405"/>
      <c r="U205" s="405"/>
      <c r="V205" s="405"/>
    </row>
    <row r="206" spans="1:22" hidden="1" x14ac:dyDescent="0.75">
      <c r="A206" s="383">
        <v>201</v>
      </c>
      <c r="B206" s="384"/>
      <c r="C206" s="405"/>
      <c r="D206" s="405"/>
      <c r="E206" s="405"/>
      <c r="F206" s="405"/>
      <c r="G206" s="405"/>
      <c r="H206" s="405"/>
      <c r="I206" s="405"/>
      <c r="J206" s="405"/>
      <c r="K206" s="405"/>
      <c r="L206" s="405"/>
      <c r="M206" s="405"/>
      <c r="N206" s="405"/>
      <c r="O206" s="405"/>
      <c r="P206" s="405"/>
      <c r="Q206" s="405"/>
      <c r="R206" s="405"/>
      <c r="S206" s="405"/>
      <c r="T206" s="405"/>
      <c r="U206" s="405"/>
      <c r="V206" s="405"/>
    </row>
    <row r="207" spans="1:22" hidden="1" x14ac:dyDescent="0.75">
      <c r="A207" s="383">
        <v>202</v>
      </c>
      <c r="B207" s="384"/>
      <c r="C207" s="405"/>
      <c r="D207" s="405"/>
      <c r="E207" s="405"/>
      <c r="F207" s="405"/>
      <c r="G207" s="405"/>
      <c r="H207" s="405"/>
      <c r="I207" s="405"/>
      <c r="J207" s="405"/>
      <c r="K207" s="405"/>
      <c r="L207" s="405"/>
      <c r="M207" s="405"/>
      <c r="N207" s="405"/>
      <c r="O207" s="405"/>
      <c r="P207" s="405"/>
      <c r="Q207" s="405"/>
      <c r="R207" s="405"/>
      <c r="S207" s="405"/>
      <c r="T207" s="405"/>
      <c r="U207" s="405"/>
      <c r="V207" s="405"/>
    </row>
    <row r="208" spans="1:22" hidden="1" x14ac:dyDescent="0.75">
      <c r="A208" s="383">
        <v>203</v>
      </c>
      <c r="B208" s="384"/>
      <c r="C208" s="405"/>
      <c r="D208" s="405"/>
      <c r="E208" s="405"/>
      <c r="F208" s="405"/>
      <c r="G208" s="405"/>
      <c r="H208" s="405"/>
      <c r="I208" s="405"/>
      <c r="J208" s="405"/>
      <c r="K208" s="405"/>
      <c r="L208" s="405"/>
      <c r="M208" s="405"/>
      <c r="N208" s="405"/>
      <c r="O208" s="405"/>
      <c r="P208" s="405"/>
      <c r="Q208" s="405"/>
      <c r="R208" s="405"/>
      <c r="S208" s="405"/>
      <c r="T208" s="405"/>
      <c r="U208" s="405"/>
      <c r="V208" s="405"/>
    </row>
    <row r="209" spans="1:22" hidden="1" x14ac:dyDescent="0.75">
      <c r="A209" s="383">
        <v>204</v>
      </c>
      <c r="B209" s="384"/>
      <c r="C209" s="405"/>
      <c r="D209" s="405"/>
      <c r="E209" s="405"/>
      <c r="F209" s="405"/>
      <c r="G209" s="405"/>
      <c r="H209" s="405"/>
      <c r="I209" s="405"/>
      <c r="J209" s="405"/>
      <c r="K209" s="405"/>
      <c r="L209" s="405"/>
      <c r="M209" s="405"/>
      <c r="N209" s="405"/>
      <c r="O209" s="405"/>
      <c r="P209" s="405"/>
      <c r="Q209" s="405"/>
      <c r="R209" s="405"/>
      <c r="S209" s="405"/>
      <c r="T209" s="405"/>
      <c r="U209" s="405"/>
      <c r="V209" s="405"/>
    </row>
    <row r="210" spans="1:22" hidden="1" x14ac:dyDescent="0.75">
      <c r="A210" s="383">
        <v>205</v>
      </c>
      <c r="B210" s="384"/>
      <c r="C210" s="405"/>
      <c r="D210" s="405"/>
      <c r="E210" s="405"/>
      <c r="F210" s="405"/>
      <c r="G210" s="405"/>
      <c r="H210" s="405"/>
      <c r="I210" s="405"/>
      <c r="J210" s="405"/>
      <c r="K210" s="405"/>
      <c r="L210" s="405"/>
      <c r="M210" s="405"/>
      <c r="N210" s="405"/>
      <c r="O210" s="405"/>
      <c r="P210" s="405"/>
      <c r="Q210" s="405"/>
      <c r="R210" s="405"/>
      <c r="S210" s="405"/>
      <c r="T210" s="405"/>
      <c r="U210" s="405"/>
      <c r="V210" s="405"/>
    </row>
    <row r="211" spans="1:22" hidden="1" x14ac:dyDescent="0.75">
      <c r="A211" s="383">
        <v>206</v>
      </c>
      <c r="B211" s="384"/>
      <c r="C211" s="405"/>
      <c r="D211" s="405"/>
      <c r="E211" s="405"/>
      <c r="F211" s="405"/>
      <c r="G211" s="405"/>
      <c r="H211" s="405"/>
      <c r="I211" s="405"/>
      <c r="J211" s="405"/>
      <c r="K211" s="405"/>
      <c r="L211" s="405"/>
      <c r="M211" s="405"/>
      <c r="N211" s="405"/>
      <c r="O211" s="405"/>
      <c r="P211" s="405"/>
      <c r="Q211" s="405"/>
      <c r="R211" s="405"/>
      <c r="S211" s="405"/>
      <c r="T211" s="405"/>
      <c r="U211" s="405"/>
      <c r="V211" s="405"/>
    </row>
    <row r="212" spans="1:22" hidden="1" x14ac:dyDescent="0.75">
      <c r="A212" s="383">
        <v>207</v>
      </c>
      <c r="B212" s="384"/>
      <c r="C212" s="405"/>
      <c r="D212" s="405"/>
      <c r="E212" s="405"/>
      <c r="F212" s="405"/>
      <c r="G212" s="405"/>
      <c r="H212" s="405"/>
      <c r="I212" s="405"/>
      <c r="J212" s="405"/>
      <c r="K212" s="405"/>
      <c r="L212" s="405"/>
      <c r="M212" s="405"/>
      <c r="N212" s="405"/>
      <c r="O212" s="405"/>
      <c r="P212" s="405"/>
      <c r="Q212" s="405"/>
      <c r="R212" s="405"/>
      <c r="S212" s="405"/>
      <c r="T212" s="405"/>
      <c r="U212" s="405"/>
      <c r="V212" s="405"/>
    </row>
    <row r="213" spans="1:22" hidden="1" x14ac:dyDescent="0.75">
      <c r="A213" s="383">
        <v>208</v>
      </c>
      <c r="B213" s="384"/>
      <c r="C213" s="405"/>
      <c r="D213" s="405"/>
      <c r="E213" s="405"/>
      <c r="F213" s="405"/>
      <c r="G213" s="405"/>
      <c r="H213" s="405"/>
      <c r="I213" s="405"/>
      <c r="J213" s="405"/>
      <c r="K213" s="405"/>
      <c r="L213" s="405"/>
      <c r="M213" s="405"/>
      <c r="N213" s="405"/>
      <c r="O213" s="405"/>
      <c r="P213" s="405"/>
      <c r="Q213" s="405"/>
      <c r="R213" s="405"/>
      <c r="S213" s="405"/>
      <c r="T213" s="405"/>
      <c r="U213" s="405"/>
      <c r="V213" s="405"/>
    </row>
    <row r="214" spans="1:22" hidden="1" x14ac:dyDescent="0.75">
      <c r="A214" s="383">
        <v>209</v>
      </c>
      <c r="B214" s="384"/>
      <c r="C214" s="405"/>
      <c r="D214" s="405"/>
      <c r="E214" s="405"/>
      <c r="F214" s="405"/>
      <c r="G214" s="405"/>
      <c r="H214" s="405"/>
      <c r="I214" s="405"/>
      <c r="J214" s="405"/>
      <c r="K214" s="405"/>
      <c r="L214" s="405"/>
      <c r="M214" s="405"/>
      <c r="N214" s="405"/>
      <c r="O214" s="405"/>
      <c r="P214" s="405"/>
      <c r="Q214" s="405"/>
      <c r="R214" s="405"/>
      <c r="S214" s="405"/>
      <c r="T214" s="405"/>
      <c r="U214" s="405"/>
      <c r="V214" s="405"/>
    </row>
    <row r="215" spans="1:22" hidden="1" x14ac:dyDescent="0.75">
      <c r="A215" s="383">
        <v>210</v>
      </c>
      <c r="B215" s="384"/>
      <c r="C215" s="405"/>
      <c r="D215" s="405"/>
      <c r="E215" s="405"/>
      <c r="F215" s="405"/>
      <c r="G215" s="405"/>
      <c r="H215" s="405"/>
      <c r="I215" s="405"/>
      <c r="J215" s="405"/>
      <c r="K215" s="405"/>
      <c r="L215" s="405"/>
      <c r="M215" s="405"/>
      <c r="N215" s="405"/>
      <c r="O215" s="405"/>
      <c r="P215" s="405"/>
      <c r="Q215" s="405"/>
      <c r="R215" s="405"/>
      <c r="S215" s="405"/>
      <c r="T215" s="405"/>
      <c r="U215" s="405"/>
      <c r="V215" s="405"/>
    </row>
    <row r="216" spans="1:22" hidden="1" x14ac:dyDescent="0.75">
      <c r="A216" s="383">
        <v>211</v>
      </c>
      <c r="B216" s="384"/>
      <c r="C216" s="405"/>
      <c r="D216" s="405"/>
      <c r="E216" s="405"/>
      <c r="F216" s="405"/>
      <c r="G216" s="405"/>
      <c r="H216" s="405"/>
      <c r="I216" s="405"/>
      <c r="J216" s="405"/>
      <c r="K216" s="405"/>
      <c r="L216" s="405"/>
      <c r="M216" s="405"/>
      <c r="N216" s="405"/>
      <c r="O216" s="405"/>
      <c r="P216" s="405"/>
      <c r="Q216" s="405"/>
      <c r="R216" s="405"/>
      <c r="S216" s="405"/>
      <c r="T216" s="405"/>
      <c r="U216" s="405"/>
      <c r="V216" s="405"/>
    </row>
    <row r="217" spans="1:22" hidden="1" x14ac:dyDescent="0.75">
      <c r="A217" s="383">
        <v>212</v>
      </c>
      <c r="B217" s="384"/>
      <c r="C217" s="405"/>
      <c r="D217" s="405"/>
      <c r="E217" s="405"/>
      <c r="F217" s="405"/>
      <c r="G217" s="405"/>
      <c r="H217" s="405"/>
      <c r="I217" s="405"/>
      <c r="J217" s="405"/>
      <c r="K217" s="405"/>
      <c r="L217" s="405"/>
      <c r="M217" s="405"/>
      <c r="N217" s="405"/>
      <c r="O217" s="405"/>
      <c r="P217" s="405"/>
      <c r="Q217" s="405"/>
      <c r="R217" s="405"/>
      <c r="S217" s="405"/>
      <c r="T217" s="405"/>
      <c r="U217" s="405"/>
      <c r="V217" s="405"/>
    </row>
    <row r="218" spans="1:22" hidden="1" x14ac:dyDescent="0.75">
      <c r="A218" s="383">
        <v>213</v>
      </c>
      <c r="B218" s="384"/>
      <c r="C218" s="405"/>
      <c r="D218" s="405"/>
      <c r="E218" s="405"/>
      <c r="F218" s="405"/>
      <c r="G218" s="405"/>
      <c r="H218" s="405"/>
      <c r="I218" s="405"/>
      <c r="J218" s="405"/>
      <c r="K218" s="405"/>
      <c r="L218" s="405"/>
      <c r="M218" s="405"/>
      <c r="N218" s="405"/>
      <c r="O218" s="405"/>
      <c r="P218" s="405"/>
      <c r="Q218" s="405"/>
      <c r="R218" s="405"/>
      <c r="S218" s="405"/>
      <c r="T218" s="405"/>
      <c r="U218" s="405"/>
      <c r="V218" s="405"/>
    </row>
    <row r="219" spans="1:22" hidden="1" x14ac:dyDescent="0.75">
      <c r="A219" s="383">
        <v>214</v>
      </c>
      <c r="B219" s="384"/>
      <c r="C219" s="405"/>
      <c r="D219" s="405"/>
      <c r="E219" s="405"/>
      <c r="F219" s="405"/>
      <c r="G219" s="405"/>
      <c r="H219" s="405"/>
      <c r="I219" s="405"/>
      <c r="J219" s="405"/>
      <c r="K219" s="405"/>
      <c r="L219" s="405"/>
      <c r="M219" s="405"/>
      <c r="N219" s="405"/>
      <c r="O219" s="405"/>
      <c r="P219" s="405"/>
      <c r="Q219" s="405"/>
      <c r="R219" s="405"/>
      <c r="S219" s="405"/>
      <c r="T219" s="405"/>
      <c r="U219" s="405"/>
      <c r="V219" s="405"/>
    </row>
    <row r="220" spans="1:22" hidden="1" x14ac:dyDescent="0.75">
      <c r="A220" s="383">
        <v>215</v>
      </c>
      <c r="B220" s="384"/>
      <c r="C220" s="405"/>
      <c r="D220" s="405"/>
      <c r="E220" s="405"/>
      <c r="F220" s="405"/>
      <c r="G220" s="405"/>
      <c r="H220" s="405"/>
      <c r="I220" s="405"/>
      <c r="J220" s="405"/>
      <c r="K220" s="405"/>
      <c r="L220" s="405"/>
      <c r="M220" s="405"/>
      <c r="N220" s="405"/>
      <c r="O220" s="405"/>
      <c r="P220" s="405"/>
      <c r="Q220" s="405"/>
      <c r="R220" s="405"/>
      <c r="S220" s="405"/>
      <c r="T220" s="405"/>
      <c r="U220" s="405"/>
      <c r="V220" s="405"/>
    </row>
    <row r="221" spans="1:22" hidden="1" x14ac:dyDescent="0.75">
      <c r="A221" s="383">
        <v>216</v>
      </c>
      <c r="B221" s="384"/>
      <c r="C221" s="405"/>
      <c r="D221" s="405"/>
      <c r="E221" s="405"/>
      <c r="F221" s="405"/>
      <c r="G221" s="405"/>
      <c r="H221" s="405"/>
      <c r="I221" s="405"/>
      <c r="J221" s="405"/>
      <c r="K221" s="405"/>
      <c r="L221" s="405"/>
      <c r="M221" s="405"/>
      <c r="N221" s="405"/>
      <c r="O221" s="405"/>
      <c r="P221" s="405"/>
      <c r="Q221" s="405"/>
      <c r="R221" s="405"/>
      <c r="S221" s="405"/>
      <c r="T221" s="405"/>
      <c r="U221" s="405"/>
      <c r="V221" s="405"/>
    </row>
    <row r="222" spans="1:22" hidden="1" x14ac:dyDescent="0.75">
      <c r="A222" s="383">
        <v>217</v>
      </c>
      <c r="B222" s="384"/>
      <c r="C222" s="405"/>
      <c r="D222" s="405"/>
      <c r="E222" s="405"/>
      <c r="F222" s="405"/>
      <c r="G222" s="405"/>
      <c r="H222" s="405"/>
      <c r="I222" s="405"/>
      <c r="J222" s="405"/>
      <c r="K222" s="405"/>
      <c r="L222" s="405"/>
      <c r="M222" s="405"/>
      <c r="N222" s="405"/>
      <c r="O222" s="405"/>
      <c r="P222" s="405"/>
      <c r="Q222" s="405"/>
      <c r="R222" s="405"/>
      <c r="S222" s="405"/>
      <c r="T222" s="405"/>
      <c r="U222" s="405"/>
      <c r="V222" s="405"/>
    </row>
    <row r="223" spans="1:22" hidden="1" x14ac:dyDescent="0.75">
      <c r="A223" s="383">
        <v>218</v>
      </c>
      <c r="B223" s="384"/>
      <c r="C223" s="405"/>
      <c r="D223" s="405"/>
      <c r="E223" s="405"/>
      <c r="F223" s="405"/>
      <c r="G223" s="405"/>
      <c r="H223" s="405"/>
      <c r="I223" s="405"/>
      <c r="J223" s="405"/>
      <c r="K223" s="405"/>
      <c r="L223" s="405"/>
      <c r="M223" s="405"/>
      <c r="N223" s="405"/>
      <c r="O223" s="405"/>
      <c r="P223" s="405"/>
      <c r="Q223" s="405"/>
      <c r="R223" s="405"/>
      <c r="S223" s="405"/>
      <c r="T223" s="405"/>
      <c r="U223" s="405"/>
      <c r="V223" s="405"/>
    </row>
    <row r="224" spans="1:22" hidden="1" x14ac:dyDescent="0.75">
      <c r="A224" s="383">
        <v>219</v>
      </c>
      <c r="B224" s="384"/>
      <c r="C224" s="405"/>
      <c r="D224" s="405"/>
      <c r="E224" s="405"/>
      <c r="F224" s="405"/>
      <c r="G224" s="405"/>
      <c r="H224" s="405"/>
      <c r="I224" s="405"/>
      <c r="J224" s="405"/>
      <c r="K224" s="405"/>
      <c r="L224" s="405"/>
      <c r="M224" s="405"/>
      <c r="N224" s="405"/>
      <c r="O224" s="405"/>
      <c r="P224" s="405"/>
      <c r="Q224" s="405"/>
      <c r="R224" s="405"/>
      <c r="S224" s="405"/>
      <c r="T224" s="405"/>
      <c r="U224" s="405"/>
      <c r="V224" s="405"/>
    </row>
    <row r="225" spans="1:22" hidden="1" x14ac:dyDescent="0.75">
      <c r="A225" s="383">
        <v>220</v>
      </c>
      <c r="B225" s="384"/>
      <c r="C225" s="405"/>
      <c r="D225" s="405"/>
      <c r="E225" s="405"/>
      <c r="F225" s="405"/>
      <c r="G225" s="405"/>
      <c r="H225" s="405"/>
      <c r="I225" s="405"/>
      <c r="J225" s="405"/>
      <c r="K225" s="405"/>
      <c r="L225" s="405"/>
      <c r="M225" s="405"/>
      <c r="N225" s="405"/>
      <c r="O225" s="405"/>
      <c r="P225" s="405"/>
      <c r="Q225" s="405"/>
      <c r="R225" s="405"/>
      <c r="S225" s="405"/>
      <c r="T225" s="405"/>
      <c r="U225" s="405"/>
      <c r="V225" s="405"/>
    </row>
    <row r="226" spans="1:22" hidden="1" x14ac:dyDescent="0.75">
      <c r="A226" s="383">
        <v>221</v>
      </c>
      <c r="B226" s="384"/>
      <c r="C226" s="405"/>
      <c r="D226" s="405"/>
      <c r="E226" s="405"/>
      <c r="F226" s="405"/>
      <c r="G226" s="405"/>
      <c r="H226" s="405"/>
      <c r="I226" s="405"/>
      <c r="J226" s="405"/>
      <c r="K226" s="405"/>
      <c r="L226" s="405"/>
      <c r="M226" s="405"/>
      <c r="N226" s="405"/>
      <c r="O226" s="405"/>
      <c r="P226" s="405"/>
      <c r="Q226" s="405"/>
      <c r="R226" s="405"/>
      <c r="S226" s="405"/>
      <c r="T226" s="405"/>
      <c r="U226" s="405"/>
      <c r="V226" s="405"/>
    </row>
    <row r="227" spans="1:22" hidden="1" x14ac:dyDescent="0.75">
      <c r="A227" s="383">
        <v>222</v>
      </c>
      <c r="B227" s="384"/>
      <c r="C227" s="405"/>
      <c r="D227" s="405"/>
      <c r="E227" s="405"/>
      <c r="F227" s="405"/>
      <c r="G227" s="405"/>
      <c r="H227" s="405"/>
      <c r="I227" s="405"/>
      <c r="J227" s="405"/>
      <c r="K227" s="405"/>
      <c r="L227" s="405"/>
      <c r="M227" s="405"/>
      <c r="N227" s="405"/>
      <c r="O227" s="405"/>
      <c r="P227" s="405"/>
      <c r="Q227" s="405"/>
      <c r="R227" s="405"/>
      <c r="S227" s="405"/>
      <c r="T227" s="405"/>
      <c r="U227" s="405"/>
      <c r="V227" s="405"/>
    </row>
    <row r="228" spans="1:22" hidden="1" x14ac:dyDescent="0.75">
      <c r="A228" s="383">
        <v>223</v>
      </c>
      <c r="B228" s="384"/>
      <c r="C228" s="405"/>
      <c r="D228" s="405"/>
      <c r="E228" s="405"/>
      <c r="F228" s="405"/>
      <c r="G228" s="405"/>
      <c r="H228" s="405"/>
      <c r="I228" s="405"/>
      <c r="J228" s="405"/>
      <c r="K228" s="405"/>
      <c r="L228" s="405"/>
      <c r="M228" s="405"/>
      <c r="N228" s="405"/>
      <c r="O228" s="405"/>
      <c r="P228" s="405"/>
      <c r="Q228" s="405"/>
      <c r="R228" s="405"/>
      <c r="S228" s="405"/>
      <c r="T228" s="405"/>
      <c r="U228" s="405"/>
      <c r="V228" s="405"/>
    </row>
    <row r="229" spans="1:22" hidden="1" x14ac:dyDescent="0.75">
      <c r="A229" s="383">
        <v>224</v>
      </c>
      <c r="B229" s="384"/>
      <c r="C229" s="405"/>
      <c r="D229" s="405"/>
      <c r="E229" s="405"/>
      <c r="F229" s="405"/>
      <c r="G229" s="405"/>
      <c r="H229" s="405"/>
      <c r="I229" s="405"/>
      <c r="J229" s="405"/>
      <c r="K229" s="405"/>
      <c r="L229" s="405"/>
      <c r="M229" s="405"/>
      <c r="N229" s="405"/>
      <c r="O229" s="405"/>
      <c r="P229" s="405"/>
      <c r="Q229" s="405"/>
      <c r="R229" s="405"/>
      <c r="S229" s="405"/>
      <c r="T229" s="405"/>
      <c r="U229" s="405"/>
      <c r="V229" s="405"/>
    </row>
    <row r="230" spans="1:22" hidden="1" x14ac:dyDescent="0.75">
      <c r="A230" s="383">
        <v>225</v>
      </c>
      <c r="B230" s="384"/>
      <c r="C230" s="405"/>
      <c r="D230" s="405"/>
      <c r="E230" s="405"/>
      <c r="F230" s="405"/>
      <c r="G230" s="405"/>
      <c r="H230" s="405"/>
      <c r="I230" s="405"/>
      <c r="J230" s="405"/>
      <c r="K230" s="405"/>
      <c r="L230" s="405"/>
      <c r="M230" s="405"/>
      <c r="N230" s="405"/>
      <c r="O230" s="405"/>
      <c r="P230" s="405"/>
      <c r="Q230" s="405"/>
      <c r="R230" s="405"/>
      <c r="S230" s="405"/>
      <c r="T230" s="405"/>
      <c r="U230" s="405"/>
      <c r="V230" s="405"/>
    </row>
    <row r="231" spans="1:22" hidden="1" x14ac:dyDescent="0.75">
      <c r="A231" s="383">
        <v>226</v>
      </c>
      <c r="B231" s="384"/>
      <c r="C231" s="405"/>
      <c r="D231" s="405"/>
      <c r="E231" s="405"/>
      <c r="F231" s="405"/>
      <c r="G231" s="405"/>
      <c r="H231" s="405"/>
      <c r="I231" s="405"/>
      <c r="J231" s="405"/>
      <c r="K231" s="405"/>
      <c r="L231" s="405"/>
      <c r="M231" s="405"/>
      <c r="N231" s="405"/>
      <c r="O231" s="405"/>
      <c r="P231" s="405"/>
      <c r="Q231" s="405"/>
      <c r="R231" s="405"/>
      <c r="S231" s="405"/>
      <c r="T231" s="405"/>
      <c r="U231" s="405"/>
      <c r="V231" s="405"/>
    </row>
    <row r="232" spans="1:22" hidden="1" x14ac:dyDescent="0.75">
      <c r="A232" s="383">
        <v>227</v>
      </c>
      <c r="B232" s="384"/>
      <c r="C232" s="405"/>
      <c r="D232" s="405"/>
      <c r="E232" s="405"/>
      <c r="F232" s="405"/>
      <c r="G232" s="405"/>
      <c r="H232" s="405"/>
      <c r="I232" s="405"/>
      <c r="J232" s="405"/>
      <c r="K232" s="405"/>
      <c r="L232" s="405"/>
      <c r="M232" s="405"/>
      <c r="N232" s="405"/>
      <c r="O232" s="405"/>
      <c r="P232" s="405"/>
      <c r="Q232" s="405"/>
      <c r="R232" s="405"/>
      <c r="S232" s="405"/>
      <c r="T232" s="405"/>
      <c r="U232" s="405"/>
      <c r="V232" s="405"/>
    </row>
    <row r="233" spans="1:22" hidden="1" x14ac:dyDescent="0.75">
      <c r="A233" s="383">
        <v>228</v>
      </c>
      <c r="B233" s="384"/>
      <c r="C233" s="405"/>
      <c r="D233" s="405"/>
      <c r="E233" s="405"/>
      <c r="F233" s="405"/>
      <c r="G233" s="405"/>
      <c r="H233" s="405"/>
      <c r="I233" s="405"/>
      <c r="J233" s="405"/>
      <c r="K233" s="405"/>
      <c r="L233" s="405"/>
      <c r="M233" s="405"/>
      <c r="N233" s="405"/>
      <c r="O233" s="405"/>
      <c r="P233" s="405"/>
      <c r="Q233" s="405"/>
      <c r="R233" s="405"/>
      <c r="S233" s="405"/>
      <c r="T233" s="405"/>
      <c r="U233" s="405"/>
      <c r="V233" s="405"/>
    </row>
    <row r="234" spans="1:22" hidden="1" x14ac:dyDescent="0.75">
      <c r="A234" s="383">
        <v>229</v>
      </c>
      <c r="B234" s="384"/>
      <c r="C234" s="405"/>
      <c r="D234" s="405"/>
      <c r="E234" s="405"/>
      <c r="F234" s="405"/>
      <c r="G234" s="405"/>
      <c r="H234" s="405"/>
      <c r="I234" s="405"/>
      <c r="J234" s="405"/>
      <c r="K234" s="405"/>
      <c r="L234" s="405"/>
      <c r="M234" s="405"/>
      <c r="N234" s="405"/>
      <c r="O234" s="405"/>
      <c r="P234" s="405"/>
      <c r="Q234" s="405"/>
      <c r="R234" s="405"/>
      <c r="S234" s="405"/>
      <c r="T234" s="405"/>
      <c r="U234" s="405"/>
      <c r="V234" s="405"/>
    </row>
    <row r="235" spans="1:22" hidden="1" x14ac:dyDescent="0.75">
      <c r="A235" s="383">
        <v>230</v>
      </c>
      <c r="B235" s="384"/>
      <c r="C235" s="405"/>
      <c r="D235" s="405"/>
      <c r="E235" s="405"/>
      <c r="F235" s="405"/>
      <c r="G235" s="405"/>
      <c r="H235" s="405"/>
      <c r="I235" s="405"/>
      <c r="J235" s="405"/>
      <c r="K235" s="405"/>
      <c r="L235" s="405"/>
      <c r="M235" s="405"/>
      <c r="N235" s="405"/>
      <c r="O235" s="405"/>
      <c r="P235" s="405"/>
      <c r="Q235" s="405"/>
      <c r="R235" s="405"/>
      <c r="S235" s="405"/>
      <c r="T235" s="405"/>
      <c r="U235" s="405"/>
      <c r="V235" s="405"/>
    </row>
    <row r="236" spans="1:22" hidden="1" x14ac:dyDescent="0.75">
      <c r="A236" s="383">
        <v>231</v>
      </c>
      <c r="B236" s="384"/>
      <c r="C236" s="405"/>
      <c r="D236" s="405"/>
      <c r="E236" s="405"/>
      <c r="F236" s="405"/>
      <c r="G236" s="405"/>
      <c r="H236" s="405"/>
      <c r="I236" s="405"/>
      <c r="J236" s="405"/>
      <c r="K236" s="405"/>
      <c r="L236" s="405"/>
      <c r="M236" s="405"/>
      <c r="N236" s="405"/>
      <c r="O236" s="405"/>
      <c r="P236" s="405"/>
      <c r="Q236" s="405"/>
      <c r="R236" s="405"/>
      <c r="S236" s="405"/>
      <c r="T236" s="405"/>
      <c r="U236" s="405"/>
      <c r="V236" s="405"/>
    </row>
    <row r="237" spans="1:22" hidden="1" x14ac:dyDescent="0.75">
      <c r="A237" s="383">
        <v>232</v>
      </c>
      <c r="B237" s="384"/>
      <c r="C237" s="405"/>
      <c r="D237" s="405"/>
      <c r="E237" s="405"/>
      <c r="F237" s="405"/>
      <c r="G237" s="405"/>
      <c r="H237" s="405"/>
      <c r="I237" s="405"/>
      <c r="J237" s="405"/>
      <c r="K237" s="405"/>
      <c r="L237" s="405"/>
      <c r="M237" s="405"/>
      <c r="N237" s="405"/>
      <c r="O237" s="405"/>
      <c r="P237" s="405"/>
      <c r="Q237" s="405"/>
      <c r="R237" s="405"/>
      <c r="S237" s="405"/>
      <c r="T237" s="405"/>
      <c r="U237" s="405"/>
      <c r="V237" s="405"/>
    </row>
    <row r="238" spans="1:22" hidden="1" x14ac:dyDescent="0.75">
      <c r="A238" s="383">
        <v>233</v>
      </c>
      <c r="B238" s="384"/>
      <c r="C238" s="405"/>
      <c r="D238" s="405"/>
      <c r="E238" s="405"/>
      <c r="F238" s="405"/>
      <c r="G238" s="405"/>
      <c r="H238" s="405"/>
      <c r="I238" s="405"/>
      <c r="J238" s="405"/>
      <c r="K238" s="405"/>
      <c r="L238" s="405"/>
      <c r="M238" s="405"/>
      <c r="N238" s="405"/>
      <c r="O238" s="405"/>
      <c r="P238" s="405"/>
      <c r="Q238" s="405"/>
      <c r="R238" s="405"/>
      <c r="S238" s="405"/>
      <c r="T238" s="405"/>
      <c r="U238" s="405"/>
      <c r="V238" s="405"/>
    </row>
    <row r="239" spans="1:22" hidden="1" x14ac:dyDescent="0.75">
      <c r="A239" s="383">
        <v>234</v>
      </c>
      <c r="B239" s="384"/>
      <c r="C239" s="405"/>
      <c r="D239" s="405"/>
      <c r="E239" s="405"/>
      <c r="F239" s="405"/>
      <c r="G239" s="405"/>
      <c r="H239" s="405"/>
      <c r="I239" s="405"/>
      <c r="J239" s="405"/>
      <c r="K239" s="405"/>
      <c r="L239" s="405"/>
      <c r="M239" s="405"/>
      <c r="N239" s="405"/>
      <c r="O239" s="405"/>
      <c r="P239" s="405"/>
      <c r="Q239" s="405"/>
      <c r="R239" s="405"/>
      <c r="S239" s="405"/>
      <c r="T239" s="405"/>
      <c r="U239" s="405"/>
      <c r="V239" s="405"/>
    </row>
    <row r="240" spans="1:22" hidden="1" x14ac:dyDescent="0.75">
      <c r="A240" s="383">
        <v>235</v>
      </c>
      <c r="B240" s="384"/>
      <c r="C240" s="405"/>
      <c r="D240" s="405"/>
      <c r="E240" s="405"/>
      <c r="F240" s="405"/>
      <c r="G240" s="405"/>
      <c r="H240" s="405"/>
      <c r="I240" s="405"/>
      <c r="J240" s="405"/>
      <c r="K240" s="405"/>
      <c r="L240" s="405"/>
      <c r="M240" s="405"/>
      <c r="N240" s="405"/>
      <c r="O240" s="405"/>
      <c r="P240" s="405"/>
      <c r="Q240" s="405"/>
      <c r="R240" s="405"/>
      <c r="S240" s="405"/>
      <c r="T240" s="405"/>
      <c r="U240" s="405"/>
      <c r="V240" s="405"/>
    </row>
    <row r="241" spans="1:22" hidden="1" x14ac:dyDescent="0.75">
      <c r="A241" s="383">
        <v>236</v>
      </c>
      <c r="B241" s="384"/>
      <c r="C241" s="405"/>
      <c r="D241" s="405"/>
      <c r="E241" s="405"/>
      <c r="F241" s="405"/>
      <c r="G241" s="405"/>
      <c r="H241" s="405"/>
      <c r="I241" s="405"/>
      <c r="J241" s="405"/>
      <c r="K241" s="405"/>
      <c r="L241" s="405"/>
      <c r="M241" s="405"/>
      <c r="N241" s="405"/>
      <c r="O241" s="405"/>
      <c r="P241" s="405"/>
      <c r="Q241" s="405"/>
      <c r="R241" s="405"/>
      <c r="S241" s="405"/>
      <c r="T241" s="405"/>
      <c r="U241" s="405"/>
      <c r="V241" s="405"/>
    </row>
    <row r="242" spans="1:22" hidden="1" x14ac:dyDescent="0.75">
      <c r="A242" s="383">
        <v>237</v>
      </c>
      <c r="B242" s="384"/>
      <c r="C242" s="405"/>
      <c r="D242" s="405"/>
      <c r="E242" s="405"/>
      <c r="F242" s="405"/>
      <c r="G242" s="405"/>
      <c r="H242" s="405"/>
      <c r="I242" s="405"/>
      <c r="J242" s="405"/>
      <c r="K242" s="405"/>
      <c r="L242" s="405"/>
      <c r="M242" s="405"/>
      <c r="N242" s="405"/>
      <c r="O242" s="405"/>
      <c r="P242" s="405"/>
      <c r="Q242" s="405"/>
      <c r="R242" s="405"/>
      <c r="S242" s="405"/>
      <c r="T242" s="405"/>
      <c r="U242" s="405"/>
      <c r="V242" s="405"/>
    </row>
    <row r="243" spans="1:22" hidden="1" x14ac:dyDescent="0.75">
      <c r="A243" s="383">
        <v>238</v>
      </c>
      <c r="B243" s="384"/>
      <c r="C243" s="405"/>
      <c r="D243" s="405"/>
      <c r="E243" s="405"/>
      <c r="F243" s="405"/>
      <c r="G243" s="405"/>
      <c r="H243" s="405"/>
      <c r="I243" s="405"/>
      <c r="J243" s="405"/>
      <c r="K243" s="405"/>
      <c r="L243" s="405"/>
      <c r="M243" s="405"/>
      <c r="N243" s="405"/>
      <c r="O243" s="405"/>
      <c r="P243" s="405"/>
      <c r="Q243" s="405"/>
      <c r="R243" s="405"/>
      <c r="S243" s="405"/>
      <c r="T243" s="405"/>
      <c r="U243" s="405"/>
      <c r="V243" s="405"/>
    </row>
    <row r="244" spans="1:22" hidden="1" x14ac:dyDescent="0.75">
      <c r="A244" s="383">
        <v>239</v>
      </c>
      <c r="B244" s="384"/>
      <c r="C244" s="405"/>
      <c r="D244" s="405"/>
      <c r="E244" s="405"/>
      <c r="F244" s="405"/>
      <c r="G244" s="405"/>
      <c r="H244" s="405"/>
      <c r="I244" s="405"/>
      <c r="J244" s="405"/>
      <c r="K244" s="405"/>
      <c r="L244" s="405"/>
      <c r="M244" s="405"/>
      <c r="N244" s="405"/>
      <c r="O244" s="405"/>
      <c r="P244" s="405"/>
      <c r="Q244" s="405"/>
      <c r="R244" s="405"/>
      <c r="S244" s="405"/>
      <c r="T244" s="405"/>
      <c r="U244" s="405"/>
      <c r="V244" s="405"/>
    </row>
    <row r="245" spans="1:22" hidden="1" x14ac:dyDescent="0.75">
      <c r="A245" s="383">
        <v>240</v>
      </c>
      <c r="B245" s="384"/>
      <c r="C245" s="405"/>
      <c r="D245" s="405"/>
      <c r="E245" s="405"/>
      <c r="F245" s="405"/>
      <c r="G245" s="405"/>
      <c r="H245" s="405"/>
      <c r="I245" s="405"/>
      <c r="J245" s="405"/>
      <c r="K245" s="405"/>
      <c r="L245" s="405"/>
      <c r="M245" s="405"/>
      <c r="N245" s="405"/>
      <c r="O245" s="405"/>
      <c r="P245" s="405"/>
      <c r="Q245" s="405"/>
      <c r="R245" s="405"/>
      <c r="S245" s="405"/>
      <c r="T245" s="405"/>
      <c r="U245" s="405"/>
      <c r="V245" s="405"/>
    </row>
    <row r="246" spans="1:22" hidden="1" x14ac:dyDescent="0.75">
      <c r="A246" s="383">
        <v>241</v>
      </c>
      <c r="B246" s="384"/>
      <c r="C246" s="405"/>
      <c r="D246" s="405"/>
      <c r="E246" s="405"/>
      <c r="F246" s="405"/>
      <c r="G246" s="405"/>
      <c r="H246" s="405"/>
      <c r="I246" s="405"/>
      <c r="J246" s="405"/>
      <c r="K246" s="405"/>
      <c r="L246" s="405"/>
      <c r="M246" s="405"/>
      <c r="N246" s="405"/>
      <c r="O246" s="405"/>
      <c r="P246" s="405"/>
      <c r="Q246" s="405"/>
      <c r="R246" s="405"/>
      <c r="S246" s="405"/>
      <c r="T246" s="405"/>
      <c r="U246" s="405"/>
      <c r="V246" s="405"/>
    </row>
    <row r="247" spans="1:22" hidden="1" x14ac:dyDescent="0.75">
      <c r="A247" s="383">
        <v>242</v>
      </c>
      <c r="B247" s="384"/>
      <c r="C247" s="405"/>
      <c r="D247" s="405"/>
      <c r="E247" s="405"/>
      <c r="F247" s="405"/>
      <c r="G247" s="405"/>
      <c r="H247" s="405"/>
      <c r="I247" s="405"/>
      <c r="J247" s="405"/>
      <c r="K247" s="405"/>
      <c r="L247" s="405"/>
      <c r="M247" s="405"/>
      <c r="N247" s="405"/>
      <c r="O247" s="405"/>
      <c r="P247" s="405"/>
      <c r="Q247" s="405"/>
      <c r="R247" s="405"/>
      <c r="S247" s="405"/>
      <c r="T247" s="405"/>
      <c r="U247" s="405"/>
      <c r="V247" s="405"/>
    </row>
    <row r="248" spans="1:22" hidden="1" x14ac:dyDescent="0.75">
      <c r="A248" s="383">
        <v>243</v>
      </c>
      <c r="B248" s="384"/>
      <c r="C248" s="405"/>
      <c r="D248" s="405"/>
      <c r="E248" s="405"/>
      <c r="F248" s="405"/>
      <c r="G248" s="405"/>
      <c r="H248" s="405"/>
      <c r="I248" s="405"/>
      <c r="J248" s="405"/>
      <c r="K248" s="405"/>
      <c r="L248" s="405"/>
      <c r="M248" s="405"/>
      <c r="N248" s="405"/>
      <c r="O248" s="405"/>
      <c r="P248" s="405"/>
      <c r="Q248" s="405"/>
      <c r="R248" s="405"/>
      <c r="S248" s="405"/>
      <c r="T248" s="405"/>
      <c r="U248" s="405"/>
      <c r="V248" s="405"/>
    </row>
    <row r="249" spans="1:22" hidden="1" x14ac:dyDescent="0.75">
      <c r="A249" s="383">
        <v>244</v>
      </c>
      <c r="B249" s="384"/>
      <c r="C249" s="405"/>
      <c r="D249" s="405"/>
      <c r="E249" s="405"/>
      <c r="F249" s="405"/>
      <c r="G249" s="405"/>
      <c r="H249" s="405"/>
      <c r="I249" s="405"/>
      <c r="J249" s="405"/>
      <c r="K249" s="405"/>
      <c r="L249" s="405"/>
      <c r="M249" s="405"/>
      <c r="N249" s="405"/>
      <c r="O249" s="405"/>
      <c r="P249" s="405"/>
      <c r="Q249" s="405"/>
      <c r="R249" s="405"/>
      <c r="S249" s="405"/>
      <c r="T249" s="405"/>
      <c r="U249" s="405"/>
      <c r="V249" s="405"/>
    </row>
    <row r="250" spans="1:22" hidden="1" x14ac:dyDescent="0.75">
      <c r="A250" s="383">
        <v>245</v>
      </c>
      <c r="B250" s="384"/>
      <c r="C250" s="405"/>
      <c r="D250" s="405"/>
      <c r="E250" s="405"/>
      <c r="F250" s="405"/>
      <c r="G250" s="405"/>
      <c r="H250" s="405"/>
      <c r="I250" s="405"/>
      <c r="J250" s="405"/>
      <c r="K250" s="405"/>
      <c r="L250" s="405"/>
      <c r="M250" s="405"/>
      <c r="N250" s="405"/>
      <c r="O250" s="405"/>
      <c r="P250" s="405"/>
      <c r="Q250" s="405"/>
      <c r="R250" s="405"/>
      <c r="S250" s="405"/>
      <c r="T250" s="405"/>
      <c r="U250" s="405"/>
      <c r="V250" s="405"/>
    </row>
    <row r="251" spans="1:22" hidden="1" x14ac:dyDescent="0.75">
      <c r="A251" s="383">
        <v>246</v>
      </c>
      <c r="B251" s="384"/>
      <c r="C251" s="405"/>
      <c r="D251" s="405"/>
      <c r="E251" s="405"/>
      <c r="F251" s="405"/>
      <c r="G251" s="405"/>
      <c r="H251" s="405"/>
      <c r="I251" s="405"/>
      <c r="J251" s="405"/>
      <c r="K251" s="405"/>
      <c r="L251" s="405"/>
      <c r="M251" s="405"/>
      <c r="N251" s="405"/>
      <c r="O251" s="405"/>
      <c r="P251" s="405"/>
      <c r="Q251" s="405"/>
      <c r="R251" s="405"/>
      <c r="S251" s="405"/>
      <c r="T251" s="405"/>
      <c r="U251" s="405"/>
      <c r="V251" s="405"/>
    </row>
    <row r="252" spans="1:22" hidden="1" x14ac:dyDescent="0.75">
      <c r="A252" s="383">
        <v>247</v>
      </c>
      <c r="B252" s="384"/>
      <c r="C252" s="405"/>
      <c r="D252" s="405"/>
      <c r="E252" s="405"/>
      <c r="F252" s="405"/>
      <c r="G252" s="405"/>
      <c r="H252" s="405"/>
      <c r="I252" s="405"/>
      <c r="J252" s="405"/>
      <c r="K252" s="405"/>
      <c r="L252" s="405"/>
      <c r="M252" s="405"/>
      <c r="N252" s="405"/>
      <c r="O252" s="405"/>
      <c r="P252" s="405"/>
      <c r="Q252" s="405"/>
      <c r="R252" s="405"/>
      <c r="S252" s="405"/>
      <c r="T252" s="405"/>
      <c r="U252" s="405"/>
      <c r="V252" s="405"/>
    </row>
    <row r="253" spans="1:22" hidden="1" x14ac:dyDescent="0.75">
      <c r="A253" s="383">
        <v>248</v>
      </c>
      <c r="B253" s="384"/>
      <c r="C253" s="405"/>
      <c r="D253" s="405"/>
      <c r="E253" s="405"/>
      <c r="F253" s="405"/>
      <c r="G253" s="405"/>
      <c r="H253" s="405"/>
      <c r="I253" s="405"/>
      <c r="J253" s="405"/>
      <c r="K253" s="405"/>
      <c r="L253" s="405"/>
      <c r="M253" s="405"/>
      <c r="N253" s="405"/>
      <c r="O253" s="405"/>
      <c r="P253" s="405"/>
      <c r="Q253" s="405"/>
      <c r="R253" s="405"/>
      <c r="S253" s="405"/>
      <c r="T253" s="405"/>
      <c r="U253" s="405"/>
      <c r="V253" s="405"/>
    </row>
    <row r="254" spans="1:22" hidden="1" x14ac:dyDescent="0.75">
      <c r="A254" s="383">
        <v>249</v>
      </c>
      <c r="B254" s="384"/>
      <c r="C254" s="405"/>
      <c r="D254" s="405"/>
      <c r="E254" s="405"/>
      <c r="F254" s="405"/>
      <c r="G254" s="405"/>
      <c r="H254" s="405"/>
      <c r="I254" s="405"/>
      <c r="J254" s="405"/>
      <c r="K254" s="405"/>
      <c r="L254" s="405"/>
      <c r="M254" s="405"/>
      <c r="N254" s="405"/>
      <c r="O254" s="405"/>
      <c r="P254" s="405"/>
      <c r="Q254" s="405"/>
      <c r="R254" s="405"/>
      <c r="S254" s="405"/>
      <c r="T254" s="405"/>
      <c r="U254" s="405"/>
      <c r="V254" s="405"/>
    </row>
    <row r="255" spans="1:22" hidden="1" x14ac:dyDescent="0.75">
      <c r="A255" s="383">
        <v>250</v>
      </c>
      <c r="B255" s="384"/>
      <c r="C255" s="405"/>
      <c r="D255" s="405"/>
      <c r="E255" s="405"/>
      <c r="F255" s="405"/>
      <c r="G255" s="405"/>
      <c r="H255" s="405"/>
      <c r="I255" s="405"/>
      <c r="J255" s="405"/>
      <c r="K255" s="405"/>
      <c r="L255" s="405"/>
      <c r="M255" s="405"/>
      <c r="N255" s="405"/>
      <c r="O255" s="405"/>
      <c r="P255" s="405"/>
      <c r="Q255" s="405"/>
      <c r="R255" s="405"/>
      <c r="S255" s="405"/>
      <c r="T255" s="405"/>
      <c r="U255" s="405"/>
      <c r="V255" s="405"/>
    </row>
    <row r="256" spans="1:22" hidden="1" x14ac:dyDescent="0.75">
      <c r="A256" s="383">
        <v>251</v>
      </c>
      <c r="B256" s="384"/>
      <c r="C256" s="405"/>
      <c r="D256" s="405"/>
      <c r="E256" s="405"/>
      <c r="F256" s="405"/>
      <c r="G256" s="405"/>
      <c r="H256" s="405"/>
      <c r="I256" s="405"/>
      <c r="J256" s="405"/>
      <c r="K256" s="405"/>
      <c r="L256" s="405"/>
      <c r="M256" s="405"/>
      <c r="N256" s="405"/>
      <c r="O256" s="405"/>
      <c r="P256" s="405"/>
      <c r="Q256" s="405"/>
      <c r="R256" s="405"/>
      <c r="S256" s="405"/>
      <c r="T256" s="405"/>
      <c r="U256" s="405"/>
      <c r="V256" s="405"/>
    </row>
    <row r="257" spans="1:22" hidden="1" x14ac:dyDescent="0.75">
      <c r="A257" s="383">
        <v>252</v>
      </c>
      <c r="B257" s="384"/>
      <c r="C257" s="405"/>
      <c r="D257" s="405"/>
      <c r="E257" s="405"/>
      <c r="F257" s="405"/>
      <c r="G257" s="405"/>
      <c r="H257" s="405"/>
      <c r="I257" s="405"/>
      <c r="J257" s="405"/>
      <c r="K257" s="405"/>
      <c r="L257" s="405"/>
      <c r="M257" s="405"/>
      <c r="N257" s="405"/>
      <c r="O257" s="405"/>
      <c r="P257" s="405"/>
      <c r="Q257" s="405"/>
      <c r="R257" s="405"/>
      <c r="S257" s="405"/>
      <c r="T257" s="405"/>
      <c r="U257" s="405"/>
      <c r="V257" s="405"/>
    </row>
    <row r="258" spans="1:22" hidden="1" x14ac:dyDescent="0.75">
      <c r="A258" s="383">
        <v>253</v>
      </c>
      <c r="B258" s="384"/>
      <c r="C258" s="405"/>
      <c r="D258" s="405"/>
      <c r="E258" s="405"/>
      <c r="F258" s="405"/>
      <c r="G258" s="405"/>
      <c r="H258" s="405"/>
      <c r="I258" s="405"/>
      <c r="J258" s="405"/>
      <c r="K258" s="405"/>
      <c r="L258" s="405"/>
      <c r="M258" s="405"/>
      <c r="N258" s="405"/>
      <c r="O258" s="405"/>
      <c r="P258" s="405"/>
      <c r="Q258" s="405"/>
      <c r="R258" s="405"/>
      <c r="S258" s="405"/>
      <c r="T258" s="405"/>
      <c r="U258" s="405"/>
      <c r="V258" s="405"/>
    </row>
    <row r="259" spans="1:22" hidden="1" x14ac:dyDescent="0.75">
      <c r="A259" s="383">
        <v>254</v>
      </c>
      <c r="B259" s="384"/>
      <c r="C259" s="405"/>
      <c r="D259" s="405"/>
      <c r="E259" s="405"/>
      <c r="F259" s="405"/>
      <c r="G259" s="405"/>
      <c r="H259" s="405"/>
      <c r="I259" s="405"/>
      <c r="J259" s="405"/>
      <c r="K259" s="405"/>
      <c r="L259" s="405"/>
      <c r="M259" s="405"/>
      <c r="N259" s="405"/>
      <c r="O259" s="405"/>
      <c r="P259" s="405"/>
      <c r="Q259" s="405"/>
      <c r="R259" s="405"/>
      <c r="S259" s="405"/>
      <c r="T259" s="405"/>
      <c r="U259" s="405"/>
      <c r="V259" s="405"/>
    </row>
    <row r="260" spans="1:22" hidden="1" x14ac:dyDescent="0.75">
      <c r="A260" s="383">
        <v>255</v>
      </c>
      <c r="B260" s="384"/>
      <c r="C260" s="405"/>
      <c r="D260" s="405"/>
      <c r="E260" s="405"/>
      <c r="F260" s="405"/>
      <c r="G260" s="405"/>
      <c r="H260" s="405"/>
      <c r="I260" s="405"/>
      <c r="J260" s="405"/>
      <c r="K260" s="405"/>
      <c r="L260" s="405"/>
      <c r="M260" s="405"/>
      <c r="N260" s="405"/>
      <c r="O260" s="405"/>
      <c r="P260" s="405"/>
      <c r="Q260" s="405"/>
      <c r="R260" s="405"/>
      <c r="S260" s="405"/>
      <c r="T260" s="405"/>
      <c r="U260" s="405"/>
      <c r="V260" s="405"/>
    </row>
    <row r="261" spans="1:22" hidden="1" x14ac:dyDescent="0.75">
      <c r="A261" s="383">
        <v>256</v>
      </c>
      <c r="B261" s="384"/>
      <c r="C261" s="405"/>
      <c r="D261" s="405"/>
      <c r="E261" s="405"/>
      <c r="F261" s="405"/>
      <c r="G261" s="405"/>
      <c r="H261" s="405"/>
      <c r="I261" s="405"/>
      <c r="J261" s="405"/>
      <c r="K261" s="405"/>
      <c r="L261" s="405"/>
      <c r="M261" s="405"/>
      <c r="N261" s="405"/>
      <c r="O261" s="405"/>
      <c r="P261" s="405"/>
      <c r="Q261" s="405"/>
      <c r="R261" s="405"/>
      <c r="S261" s="405"/>
      <c r="T261" s="405"/>
      <c r="U261" s="405"/>
      <c r="V261" s="405"/>
    </row>
    <row r="262" spans="1:22" hidden="1" x14ac:dyDescent="0.75">
      <c r="A262" s="383">
        <v>257</v>
      </c>
      <c r="B262" s="384"/>
      <c r="C262" s="405"/>
      <c r="D262" s="405"/>
      <c r="E262" s="405"/>
      <c r="F262" s="405"/>
      <c r="G262" s="405"/>
      <c r="H262" s="405"/>
      <c r="I262" s="405"/>
      <c r="J262" s="405"/>
      <c r="K262" s="405"/>
      <c r="L262" s="405"/>
      <c r="M262" s="405"/>
      <c r="N262" s="405"/>
      <c r="O262" s="405"/>
      <c r="P262" s="405"/>
      <c r="Q262" s="405"/>
      <c r="R262" s="405"/>
      <c r="S262" s="405"/>
      <c r="T262" s="405"/>
      <c r="U262" s="405"/>
      <c r="V262" s="405"/>
    </row>
    <row r="263" spans="1:22" hidden="1" x14ac:dyDescent="0.75">
      <c r="A263" s="383">
        <v>258</v>
      </c>
      <c r="B263" s="384"/>
      <c r="C263" s="405"/>
      <c r="D263" s="405"/>
      <c r="E263" s="405"/>
      <c r="F263" s="405"/>
      <c r="G263" s="405"/>
      <c r="H263" s="405"/>
      <c r="I263" s="405"/>
      <c r="J263" s="405"/>
      <c r="K263" s="405"/>
      <c r="L263" s="405"/>
      <c r="M263" s="405"/>
      <c r="N263" s="405"/>
      <c r="O263" s="405"/>
      <c r="P263" s="405"/>
      <c r="Q263" s="405"/>
      <c r="R263" s="405"/>
      <c r="S263" s="405"/>
      <c r="T263" s="405"/>
      <c r="U263" s="405"/>
      <c r="V263" s="405"/>
    </row>
    <row r="264" spans="1:22" hidden="1" x14ac:dyDescent="0.75">
      <c r="A264" s="383">
        <v>259</v>
      </c>
      <c r="B264" s="384"/>
      <c r="C264" s="405"/>
      <c r="D264" s="405"/>
      <c r="E264" s="405"/>
      <c r="F264" s="405"/>
      <c r="G264" s="405"/>
      <c r="H264" s="405"/>
      <c r="I264" s="405"/>
      <c r="J264" s="405"/>
      <c r="K264" s="405"/>
      <c r="L264" s="405"/>
      <c r="M264" s="405"/>
      <c r="N264" s="405"/>
      <c r="O264" s="405"/>
      <c r="P264" s="405"/>
      <c r="Q264" s="405"/>
      <c r="R264" s="405"/>
      <c r="S264" s="405"/>
      <c r="T264" s="405"/>
      <c r="U264" s="405"/>
      <c r="V264" s="405"/>
    </row>
    <row r="265" spans="1:22" hidden="1" x14ac:dyDescent="0.75">
      <c r="A265" s="383">
        <v>260</v>
      </c>
      <c r="B265" s="384"/>
      <c r="C265" s="405"/>
      <c r="D265" s="405"/>
      <c r="E265" s="405"/>
      <c r="F265" s="405"/>
      <c r="G265" s="405"/>
      <c r="H265" s="405"/>
      <c r="I265" s="405"/>
      <c r="J265" s="405"/>
      <c r="K265" s="405"/>
      <c r="L265" s="405"/>
      <c r="M265" s="405"/>
      <c r="N265" s="405"/>
      <c r="O265" s="405"/>
      <c r="P265" s="405"/>
      <c r="Q265" s="405"/>
      <c r="R265" s="405"/>
      <c r="S265" s="405"/>
      <c r="T265" s="405"/>
      <c r="U265" s="405"/>
      <c r="V265" s="405"/>
    </row>
    <row r="266" spans="1:22" hidden="1" x14ac:dyDescent="0.75">
      <c r="A266" s="383">
        <v>261</v>
      </c>
      <c r="B266" s="384"/>
      <c r="C266" s="405"/>
      <c r="D266" s="405"/>
      <c r="E266" s="405"/>
      <c r="F266" s="405"/>
      <c r="G266" s="405"/>
      <c r="H266" s="405"/>
      <c r="I266" s="405"/>
      <c r="J266" s="405"/>
      <c r="K266" s="405"/>
      <c r="L266" s="405"/>
      <c r="M266" s="405"/>
      <c r="N266" s="405"/>
      <c r="O266" s="405"/>
      <c r="P266" s="405"/>
      <c r="Q266" s="405"/>
      <c r="R266" s="405"/>
      <c r="S266" s="405"/>
      <c r="T266" s="405"/>
      <c r="U266" s="405"/>
      <c r="V266" s="405"/>
    </row>
    <row r="267" spans="1:22" hidden="1" x14ac:dyDescent="0.75">
      <c r="A267" s="383">
        <v>262</v>
      </c>
      <c r="B267" s="384"/>
      <c r="C267" s="405"/>
      <c r="D267" s="405"/>
      <c r="E267" s="405"/>
      <c r="F267" s="405"/>
      <c r="G267" s="405"/>
      <c r="H267" s="405"/>
      <c r="I267" s="405"/>
      <c r="J267" s="405"/>
      <c r="K267" s="405"/>
      <c r="L267" s="405"/>
      <c r="M267" s="405"/>
      <c r="N267" s="405"/>
      <c r="O267" s="405"/>
      <c r="P267" s="405"/>
      <c r="Q267" s="405"/>
      <c r="R267" s="405"/>
      <c r="S267" s="405"/>
      <c r="T267" s="405"/>
      <c r="U267" s="405"/>
      <c r="V267" s="405"/>
    </row>
    <row r="268" spans="1:22" hidden="1" x14ac:dyDescent="0.75">
      <c r="A268" s="383">
        <v>263</v>
      </c>
      <c r="B268" s="384"/>
      <c r="C268" s="405"/>
      <c r="D268" s="405"/>
      <c r="E268" s="405"/>
      <c r="F268" s="405"/>
      <c r="G268" s="405"/>
      <c r="H268" s="405"/>
      <c r="I268" s="405"/>
      <c r="J268" s="405"/>
      <c r="K268" s="405"/>
      <c r="L268" s="405"/>
      <c r="M268" s="405"/>
      <c r="N268" s="405"/>
      <c r="O268" s="405"/>
      <c r="P268" s="405"/>
      <c r="Q268" s="405"/>
      <c r="R268" s="405"/>
      <c r="S268" s="405"/>
      <c r="T268" s="405"/>
      <c r="U268" s="405"/>
      <c r="V268" s="405"/>
    </row>
    <row r="269" spans="1:22" hidden="1" x14ac:dyDescent="0.75">
      <c r="A269" s="383">
        <v>264</v>
      </c>
      <c r="B269" s="384"/>
      <c r="C269" s="405"/>
      <c r="D269" s="405"/>
      <c r="E269" s="405"/>
      <c r="F269" s="405"/>
      <c r="G269" s="405"/>
      <c r="H269" s="405"/>
      <c r="I269" s="405"/>
      <c r="J269" s="405"/>
      <c r="K269" s="405"/>
      <c r="L269" s="405"/>
      <c r="M269" s="405"/>
      <c r="N269" s="405"/>
      <c r="O269" s="405"/>
      <c r="P269" s="405"/>
      <c r="Q269" s="405"/>
      <c r="R269" s="405"/>
      <c r="S269" s="405"/>
      <c r="T269" s="405"/>
      <c r="U269" s="405"/>
      <c r="V269" s="405"/>
    </row>
    <row r="270" spans="1:22" hidden="1" x14ac:dyDescent="0.75">
      <c r="A270" s="383">
        <v>265</v>
      </c>
      <c r="B270" s="384"/>
      <c r="C270" s="405"/>
      <c r="D270" s="405"/>
      <c r="E270" s="405"/>
      <c r="F270" s="405"/>
      <c r="G270" s="405"/>
      <c r="H270" s="405"/>
      <c r="I270" s="405"/>
      <c r="J270" s="405"/>
      <c r="K270" s="405"/>
      <c r="L270" s="405"/>
      <c r="M270" s="405"/>
      <c r="N270" s="405"/>
      <c r="O270" s="405"/>
      <c r="P270" s="405"/>
      <c r="Q270" s="405"/>
      <c r="R270" s="405"/>
      <c r="S270" s="405"/>
      <c r="T270" s="405"/>
      <c r="U270" s="405"/>
      <c r="V270" s="405"/>
    </row>
    <row r="271" spans="1:22" hidden="1" x14ac:dyDescent="0.75">
      <c r="A271" s="383">
        <v>266</v>
      </c>
      <c r="B271" s="384"/>
      <c r="C271" s="405"/>
      <c r="D271" s="405"/>
      <c r="E271" s="405"/>
      <c r="F271" s="405"/>
      <c r="G271" s="405"/>
      <c r="H271" s="405"/>
      <c r="I271" s="405"/>
      <c r="J271" s="405"/>
      <c r="K271" s="405"/>
      <c r="L271" s="405"/>
      <c r="M271" s="405"/>
      <c r="N271" s="405"/>
      <c r="O271" s="405"/>
      <c r="P271" s="405"/>
      <c r="Q271" s="405"/>
      <c r="R271" s="405"/>
      <c r="S271" s="405"/>
      <c r="T271" s="405"/>
      <c r="U271" s="405"/>
      <c r="V271" s="405"/>
    </row>
    <row r="272" spans="1:22" hidden="1" x14ac:dyDescent="0.75">
      <c r="A272" s="383">
        <v>267</v>
      </c>
      <c r="B272" s="384"/>
      <c r="C272" s="405"/>
      <c r="D272" s="405"/>
      <c r="E272" s="405"/>
      <c r="F272" s="405"/>
      <c r="G272" s="405"/>
      <c r="H272" s="405"/>
      <c r="I272" s="405"/>
      <c r="J272" s="405"/>
      <c r="K272" s="405"/>
      <c r="L272" s="405"/>
      <c r="M272" s="405"/>
      <c r="N272" s="405"/>
      <c r="O272" s="405"/>
      <c r="P272" s="405"/>
      <c r="Q272" s="405"/>
      <c r="R272" s="405"/>
      <c r="S272" s="405"/>
      <c r="T272" s="405"/>
      <c r="U272" s="405"/>
      <c r="V272" s="405"/>
    </row>
    <row r="273" spans="1:22" hidden="1" x14ac:dyDescent="0.75">
      <c r="A273" s="383">
        <v>268</v>
      </c>
      <c r="B273" s="384"/>
      <c r="C273" s="405"/>
      <c r="D273" s="405"/>
      <c r="E273" s="405"/>
      <c r="F273" s="405"/>
      <c r="G273" s="405"/>
      <c r="H273" s="405"/>
      <c r="I273" s="405"/>
      <c r="J273" s="405"/>
      <c r="K273" s="405"/>
      <c r="L273" s="405"/>
      <c r="M273" s="405"/>
      <c r="N273" s="405"/>
      <c r="O273" s="405"/>
      <c r="P273" s="405"/>
      <c r="Q273" s="405"/>
      <c r="R273" s="405"/>
      <c r="S273" s="405"/>
      <c r="T273" s="405"/>
      <c r="U273" s="405"/>
      <c r="V273" s="405"/>
    </row>
    <row r="274" spans="1:22" hidden="1" x14ac:dyDescent="0.75">
      <c r="A274" s="383">
        <v>269</v>
      </c>
      <c r="B274" s="384"/>
      <c r="C274" s="405"/>
      <c r="D274" s="405"/>
      <c r="E274" s="405"/>
      <c r="F274" s="405"/>
      <c r="G274" s="405"/>
      <c r="H274" s="405"/>
      <c r="I274" s="405"/>
      <c r="J274" s="405"/>
      <c r="K274" s="405"/>
      <c r="L274" s="405"/>
      <c r="M274" s="405"/>
      <c r="N274" s="405"/>
      <c r="O274" s="405"/>
      <c r="P274" s="405"/>
      <c r="Q274" s="405"/>
      <c r="R274" s="405"/>
      <c r="S274" s="405"/>
      <c r="T274" s="405"/>
      <c r="U274" s="405"/>
      <c r="V274" s="405"/>
    </row>
    <row r="275" spans="1:22" hidden="1" x14ac:dyDescent="0.75">
      <c r="A275" s="383">
        <v>270</v>
      </c>
      <c r="B275" s="384"/>
      <c r="C275" s="405"/>
      <c r="D275" s="405"/>
      <c r="E275" s="405"/>
      <c r="F275" s="405"/>
      <c r="G275" s="405"/>
      <c r="H275" s="405"/>
      <c r="I275" s="405"/>
      <c r="J275" s="405"/>
      <c r="K275" s="405"/>
      <c r="L275" s="405"/>
      <c r="M275" s="405"/>
      <c r="N275" s="405"/>
      <c r="O275" s="405"/>
      <c r="P275" s="405"/>
      <c r="Q275" s="405"/>
      <c r="R275" s="405"/>
      <c r="S275" s="405"/>
      <c r="T275" s="405"/>
      <c r="U275" s="405"/>
      <c r="V275" s="405"/>
    </row>
    <row r="276" spans="1:22" hidden="1" x14ac:dyDescent="0.75">
      <c r="A276" s="383">
        <v>271</v>
      </c>
      <c r="B276" s="384"/>
      <c r="C276" s="405"/>
      <c r="D276" s="405"/>
      <c r="E276" s="405"/>
      <c r="F276" s="405"/>
      <c r="G276" s="405"/>
      <c r="H276" s="405"/>
      <c r="I276" s="405"/>
      <c r="J276" s="405"/>
      <c r="K276" s="405"/>
      <c r="L276" s="405"/>
      <c r="M276" s="405"/>
      <c r="N276" s="405"/>
      <c r="O276" s="405"/>
      <c r="P276" s="405"/>
      <c r="Q276" s="405"/>
      <c r="R276" s="405"/>
      <c r="S276" s="405"/>
      <c r="T276" s="405"/>
      <c r="U276" s="405"/>
      <c r="V276" s="405"/>
    </row>
    <row r="277" spans="1:22" hidden="1" x14ac:dyDescent="0.75">
      <c r="A277" s="383">
        <v>272</v>
      </c>
      <c r="B277" s="384"/>
      <c r="C277" s="405"/>
      <c r="D277" s="405"/>
      <c r="E277" s="405"/>
      <c r="F277" s="405"/>
      <c r="G277" s="405"/>
      <c r="H277" s="405"/>
      <c r="I277" s="405"/>
      <c r="J277" s="405"/>
      <c r="K277" s="405"/>
      <c r="L277" s="405"/>
      <c r="M277" s="405"/>
      <c r="N277" s="405"/>
      <c r="O277" s="405"/>
      <c r="P277" s="405"/>
      <c r="Q277" s="405"/>
      <c r="R277" s="405"/>
      <c r="S277" s="405"/>
      <c r="T277" s="405"/>
      <c r="U277" s="405"/>
      <c r="V277" s="405"/>
    </row>
    <row r="278" spans="1:22" hidden="1" x14ac:dyDescent="0.75">
      <c r="A278" s="383">
        <v>273</v>
      </c>
      <c r="B278" s="384"/>
      <c r="C278" s="405"/>
      <c r="D278" s="405"/>
      <c r="E278" s="405"/>
      <c r="F278" s="405"/>
      <c r="G278" s="405"/>
      <c r="H278" s="405"/>
      <c r="I278" s="405"/>
      <c r="J278" s="405"/>
      <c r="K278" s="405"/>
      <c r="L278" s="405"/>
      <c r="M278" s="405"/>
      <c r="N278" s="405"/>
      <c r="O278" s="405"/>
      <c r="P278" s="405"/>
      <c r="Q278" s="405"/>
      <c r="R278" s="405"/>
      <c r="S278" s="405"/>
      <c r="T278" s="405"/>
      <c r="U278" s="405"/>
      <c r="V278" s="405"/>
    </row>
    <row r="279" spans="1:22" hidden="1" x14ac:dyDescent="0.75">
      <c r="A279" s="383">
        <v>274</v>
      </c>
      <c r="B279" s="384"/>
      <c r="C279" s="405"/>
      <c r="D279" s="405"/>
      <c r="E279" s="405"/>
      <c r="F279" s="405"/>
      <c r="G279" s="405"/>
      <c r="H279" s="405"/>
      <c r="I279" s="405"/>
      <c r="J279" s="405"/>
      <c r="K279" s="405"/>
      <c r="L279" s="405"/>
      <c r="M279" s="405"/>
      <c r="N279" s="405"/>
      <c r="O279" s="405"/>
      <c r="P279" s="405"/>
      <c r="Q279" s="405"/>
      <c r="R279" s="405"/>
      <c r="S279" s="405"/>
      <c r="T279" s="405"/>
      <c r="U279" s="405"/>
      <c r="V279" s="405"/>
    </row>
    <row r="280" spans="1:22" hidden="1" x14ac:dyDescent="0.75">
      <c r="A280" s="383">
        <v>275</v>
      </c>
      <c r="B280" s="384"/>
      <c r="C280" s="405"/>
      <c r="D280" s="405"/>
      <c r="E280" s="405"/>
      <c r="F280" s="405"/>
      <c r="G280" s="405"/>
      <c r="H280" s="405"/>
      <c r="I280" s="405"/>
      <c r="J280" s="405"/>
      <c r="K280" s="405"/>
      <c r="L280" s="405"/>
      <c r="M280" s="405"/>
      <c r="N280" s="405"/>
      <c r="O280" s="405"/>
      <c r="P280" s="405"/>
      <c r="Q280" s="405"/>
      <c r="R280" s="405"/>
      <c r="S280" s="405"/>
      <c r="T280" s="405"/>
      <c r="U280" s="405"/>
      <c r="V280" s="405"/>
    </row>
    <row r="281" spans="1:22" hidden="1" x14ac:dyDescent="0.75">
      <c r="A281" s="383">
        <v>276</v>
      </c>
      <c r="B281" s="384"/>
      <c r="C281" s="405"/>
      <c r="D281" s="405"/>
      <c r="E281" s="405"/>
      <c r="F281" s="405"/>
      <c r="G281" s="405"/>
      <c r="H281" s="405"/>
      <c r="I281" s="405"/>
      <c r="J281" s="405"/>
      <c r="K281" s="405"/>
      <c r="L281" s="405"/>
      <c r="M281" s="405"/>
      <c r="N281" s="405"/>
      <c r="O281" s="405"/>
      <c r="P281" s="405"/>
      <c r="Q281" s="405"/>
      <c r="R281" s="405"/>
      <c r="S281" s="405"/>
      <c r="T281" s="405"/>
      <c r="U281" s="405"/>
      <c r="V281" s="405"/>
    </row>
    <row r="282" spans="1:22" hidden="1" x14ac:dyDescent="0.75">
      <c r="A282" s="383">
        <v>277</v>
      </c>
      <c r="B282" s="384"/>
      <c r="C282" s="405"/>
      <c r="D282" s="405"/>
      <c r="E282" s="405"/>
      <c r="F282" s="405"/>
      <c r="G282" s="405"/>
      <c r="H282" s="405"/>
      <c r="I282" s="405"/>
      <c r="J282" s="405"/>
      <c r="K282" s="405"/>
      <c r="L282" s="405"/>
      <c r="M282" s="405"/>
      <c r="N282" s="405"/>
      <c r="O282" s="405"/>
      <c r="P282" s="405"/>
      <c r="Q282" s="405"/>
      <c r="R282" s="405"/>
      <c r="S282" s="405"/>
      <c r="T282" s="405"/>
      <c r="U282" s="405"/>
      <c r="V282" s="405"/>
    </row>
    <row r="283" spans="1:22" hidden="1" x14ac:dyDescent="0.75">
      <c r="A283" s="383">
        <v>278</v>
      </c>
      <c r="B283" s="384"/>
      <c r="C283" s="405"/>
      <c r="D283" s="405"/>
      <c r="E283" s="405"/>
      <c r="F283" s="405"/>
      <c r="G283" s="405"/>
      <c r="H283" s="405"/>
      <c r="I283" s="405"/>
      <c r="J283" s="405"/>
      <c r="K283" s="405"/>
      <c r="L283" s="405"/>
      <c r="M283" s="405"/>
      <c r="N283" s="405"/>
      <c r="O283" s="405"/>
      <c r="P283" s="405"/>
      <c r="Q283" s="405"/>
      <c r="R283" s="405"/>
      <c r="S283" s="405"/>
      <c r="T283" s="405"/>
      <c r="U283" s="405"/>
      <c r="V283" s="405"/>
    </row>
    <row r="284" spans="1:22" hidden="1" x14ac:dyDescent="0.75">
      <c r="A284" s="383">
        <v>279</v>
      </c>
      <c r="B284" s="384"/>
      <c r="C284" s="405"/>
      <c r="D284" s="405"/>
      <c r="E284" s="405"/>
      <c r="F284" s="405"/>
      <c r="G284" s="405"/>
      <c r="H284" s="405"/>
      <c r="I284" s="405"/>
      <c r="J284" s="405"/>
      <c r="K284" s="405"/>
      <c r="L284" s="405"/>
      <c r="M284" s="405"/>
      <c r="N284" s="405"/>
      <c r="O284" s="405"/>
      <c r="P284" s="405"/>
      <c r="Q284" s="405"/>
      <c r="R284" s="405"/>
      <c r="S284" s="405"/>
      <c r="T284" s="405"/>
      <c r="U284" s="405"/>
      <c r="V284" s="405"/>
    </row>
    <row r="285" spans="1:22" hidden="1" x14ac:dyDescent="0.75">
      <c r="A285" s="383">
        <v>280</v>
      </c>
      <c r="B285" s="384"/>
      <c r="C285" s="405"/>
      <c r="D285" s="405"/>
      <c r="E285" s="405"/>
      <c r="F285" s="405"/>
      <c r="G285" s="405"/>
      <c r="H285" s="405"/>
      <c r="I285" s="405"/>
      <c r="J285" s="405"/>
      <c r="K285" s="405"/>
      <c r="L285" s="405"/>
      <c r="M285" s="405"/>
      <c r="N285" s="405"/>
      <c r="O285" s="405"/>
      <c r="P285" s="405"/>
      <c r="Q285" s="405"/>
      <c r="R285" s="405"/>
      <c r="S285" s="405"/>
      <c r="T285" s="405"/>
      <c r="U285" s="405"/>
      <c r="V285" s="405"/>
    </row>
    <row r="286" spans="1:22" hidden="1" x14ac:dyDescent="0.75">
      <c r="A286" s="383">
        <v>281</v>
      </c>
      <c r="B286" s="384"/>
      <c r="C286" s="405"/>
      <c r="D286" s="405"/>
      <c r="E286" s="405"/>
      <c r="F286" s="405"/>
      <c r="G286" s="405"/>
      <c r="H286" s="405"/>
      <c r="I286" s="405"/>
      <c r="J286" s="405"/>
      <c r="K286" s="405"/>
      <c r="L286" s="405"/>
      <c r="M286" s="405"/>
      <c r="N286" s="405"/>
      <c r="O286" s="405"/>
      <c r="P286" s="405"/>
      <c r="Q286" s="405"/>
      <c r="R286" s="405"/>
      <c r="S286" s="405"/>
      <c r="T286" s="405"/>
      <c r="U286" s="405"/>
      <c r="V286" s="405"/>
    </row>
    <row r="287" spans="1:22" hidden="1" x14ac:dyDescent="0.75">
      <c r="A287" s="383">
        <v>282</v>
      </c>
      <c r="B287" s="384"/>
      <c r="C287" s="405"/>
      <c r="D287" s="405"/>
      <c r="E287" s="405"/>
      <c r="F287" s="405"/>
      <c r="G287" s="405"/>
      <c r="H287" s="405"/>
      <c r="I287" s="405"/>
      <c r="J287" s="405"/>
      <c r="K287" s="405"/>
      <c r="L287" s="405"/>
      <c r="M287" s="405"/>
      <c r="N287" s="405"/>
      <c r="O287" s="405"/>
      <c r="P287" s="405"/>
      <c r="Q287" s="405"/>
      <c r="R287" s="405"/>
      <c r="S287" s="405"/>
      <c r="T287" s="405"/>
      <c r="U287" s="405"/>
      <c r="V287" s="405"/>
    </row>
    <row r="288" spans="1:22" hidden="1" x14ac:dyDescent="0.75">
      <c r="A288" s="383">
        <v>283</v>
      </c>
      <c r="B288" s="384"/>
      <c r="C288" s="405"/>
      <c r="D288" s="405"/>
      <c r="E288" s="405"/>
      <c r="F288" s="405"/>
      <c r="G288" s="405"/>
      <c r="H288" s="405"/>
      <c r="I288" s="405"/>
      <c r="J288" s="405"/>
      <c r="K288" s="405"/>
      <c r="L288" s="405"/>
      <c r="M288" s="405"/>
      <c r="N288" s="405"/>
      <c r="O288" s="405"/>
      <c r="P288" s="405"/>
      <c r="Q288" s="405"/>
      <c r="R288" s="405"/>
      <c r="S288" s="405"/>
      <c r="T288" s="405"/>
      <c r="U288" s="405"/>
      <c r="V288" s="405"/>
    </row>
    <row r="289" spans="1:22" hidden="1" x14ac:dyDescent="0.75">
      <c r="A289" s="383">
        <v>284</v>
      </c>
      <c r="B289" s="384"/>
      <c r="C289" s="405"/>
      <c r="D289" s="405"/>
      <c r="E289" s="405"/>
      <c r="F289" s="405"/>
      <c r="G289" s="405"/>
      <c r="H289" s="405"/>
      <c r="I289" s="405"/>
      <c r="J289" s="405"/>
      <c r="K289" s="405"/>
      <c r="L289" s="405"/>
      <c r="M289" s="405"/>
      <c r="N289" s="405"/>
      <c r="O289" s="405"/>
      <c r="P289" s="405"/>
      <c r="Q289" s="405"/>
      <c r="R289" s="405"/>
      <c r="S289" s="405"/>
      <c r="T289" s="405"/>
      <c r="U289" s="405"/>
      <c r="V289" s="405"/>
    </row>
    <row r="290" spans="1:22" hidden="1" x14ac:dyDescent="0.75">
      <c r="A290" s="383">
        <v>285</v>
      </c>
      <c r="B290" s="384"/>
      <c r="C290" s="405"/>
      <c r="D290" s="405"/>
      <c r="E290" s="405"/>
      <c r="F290" s="405"/>
      <c r="G290" s="405"/>
      <c r="H290" s="405"/>
      <c r="I290" s="405"/>
      <c r="J290" s="405"/>
      <c r="K290" s="405"/>
      <c r="L290" s="405"/>
      <c r="M290" s="405"/>
      <c r="N290" s="405"/>
      <c r="O290" s="405"/>
      <c r="P290" s="405"/>
      <c r="Q290" s="405"/>
      <c r="R290" s="405"/>
      <c r="S290" s="405"/>
      <c r="T290" s="405"/>
      <c r="U290" s="405"/>
      <c r="V290" s="405"/>
    </row>
    <row r="291" spans="1:22" hidden="1" x14ac:dyDescent="0.75">
      <c r="A291" s="383">
        <v>286</v>
      </c>
      <c r="B291" s="384"/>
      <c r="C291" s="405"/>
      <c r="D291" s="405"/>
      <c r="E291" s="405"/>
      <c r="F291" s="405"/>
      <c r="G291" s="405"/>
      <c r="H291" s="405"/>
      <c r="I291" s="405"/>
      <c r="J291" s="405"/>
      <c r="K291" s="405"/>
      <c r="L291" s="405"/>
      <c r="M291" s="405"/>
      <c r="N291" s="405"/>
      <c r="O291" s="405"/>
      <c r="P291" s="405"/>
      <c r="Q291" s="405"/>
      <c r="R291" s="405"/>
      <c r="S291" s="405"/>
      <c r="T291" s="405"/>
      <c r="U291" s="405"/>
      <c r="V291" s="405"/>
    </row>
    <row r="292" spans="1:22" hidden="1" x14ac:dyDescent="0.75">
      <c r="A292" s="383">
        <v>287</v>
      </c>
      <c r="B292" s="384"/>
      <c r="C292" s="405"/>
      <c r="D292" s="405"/>
      <c r="E292" s="405"/>
      <c r="F292" s="405"/>
      <c r="G292" s="405"/>
      <c r="H292" s="405"/>
      <c r="I292" s="405"/>
      <c r="J292" s="405"/>
      <c r="K292" s="405"/>
      <c r="L292" s="405"/>
      <c r="M292" s="405"/>
      <c r="N292" s="405"/>
      <c r="O292" s="405"/>
      <c r="P292" s="405"/>
      <c r="Q292" s="405"/>
      <c r="R292" s="405"/>
      <c r="S292" s="405"/>
      <c r="T292" s="405"/>
      <c r="U292" s="405"/>
      <c r="V292" s="405"/>
    </row>
    <row r="293" spans="1:22" hidden="1" x14ac:dyDescent="0.75">
      <c r="A293" s="383">
        <v>288</v>
      </c>
      <c r="B293" s="384"/>
      <c r="C293" s="405"/>
      <c r="D293" s="405"/>
      <c r="E293" s="405"/>
      <c r="F293" s="405"/>
      <c r="G293" s="405"/>
      <c r="H293" s="405"/>
      <c r="I293" s="405"/>
      <c r="J293" s="405"/>
      <c r="K293" s="405"/>
      <c r="L293" s="405"/>
      <c r="M293" s="405"/>
      <c r="N293" s="405"/>
      <c r="O293" s="405"/>
      <c r="P293" s="405"/>
      <c r="Q293" s="405"/>
      <c r="R293" s="405"/>
      <c r="S293" s="405"/>
      <c r="T293" s="405"/>
      <c r="U293" s="405"/>
      <c r="V293" s="405"/>
    </row>
    <row r="294" spans="1:22" hidden="1" x14ac:dyDescent="0.75">
      <c r="A294" s="383">
        <v>289</v>
      </c>
      <c r="B294" s="384"/>
      <c r="C294" s="405"/>
      <c r="D294" s="405"/>
      <c r="E294" s="405"/>
      <c r="F294" s="405"/>
      <c r="G294" s="405"/>
      <c r="H294" s="405"/>
      <c r="I294" s="405"/>
      <c r="J294" s="405"/>
      <c r="K294" s="405"/>
      <c r="L294" s="405"/>
      <c r="M294" s="405"/>
      <c r="N294" s="405"/>
      <c r="O294" s="405"/>
      <c r="P294" s="405"/>
      <c r="Q294" s="405"/>
      <c r="R294" s="405"/>
      <c r="S294" s="405"/>
      <c r="T294" s="405"/>
      <c r="U294" s="405"/>
      <c r="V294" s="405"/>
    </row>
    <row r="295" spans="1:22" hidden="1" x14ac:dyDescent="0.75">
      <c r="A295" s="383">
        <v>290</v>
      </c>
      <c r="B295" s="384"/>
      <c r="C295" s="405"/>
      <c r="D295" s="405"/>
      <c r="E295" s="405"/>
      <c r="F295" s="405"/>
      <c r="G295" s="405"/>
      <c r="H295" s="405"/>
      <c r="I295" s="405"/>
      <c r="J295" s="405"/>
      <c r="K295" s="405"/>
      <c r="L295" s="405"/>
      <c r="M295" s="405"/>
      <c r="N295" s="405"/>
      <c r="O295" s="405"/>
      <c r="P295" s="405"/>
      <c r="Q295" s="405"/>
      <c r="R295" s="405"/>
      <c r="S295" s="405"/>
      <c r="T295" s="405"/>
      <c r="U295" s="405"/>
      <c r="V295" s="405"/>
    </row>
    <row r="296" spans="1:22" hidden="1" x14ac:dyDescent="0.75">
      <c r="A296" s="383">
        <v>291</v>
      </c>
      <c r="B296" s="384"/>
      <c r="C296" s="405"/>
      <c r="D296" s="405"/>
      <c r="E296" s="405"/>
      <c r="F296" s="405"/>
      <c r="G296" s="405"/>
      <c r="H296" s="405"/>
      <c r="I296" s="405"/>
      <c r="J296" s="405"/>
      <c r="K296" s="405"/>
      <c r="L296" s="405"/>
      <c r="M296" s="405"/>
      <c r="N296" s="405"/>
      <c r="O296" s="405"/>
      <c r="P296" s="405"/>
      <c r="Q296" s="405"/>
      <c r="R296" s="405"/>
      <c r="S296" s="405"/>
      <c r="T296" s="405"/>
      <c r="U296" s="405"/>
      <c r="V296" s="405"/>
    </row>
    <row r="297" spans="1:22" hidden="1" x14ac:dyDescent="0.75">
      <c r="A297" s="383">
        <v>292</v>
      </c>
      <c r="B297" s="384"/>
      <c r="C297" s="405"/>
      <c r="D297" s="405"/>
      <c r="E297" s="405"/>
      <c r="F297" s="405"/>
      <c r="G297" s="405"/>
      <c r="H297" s="405"/>
      <c r="I297" s="405"/>
      <c r="J297" s="405"/>
      <c r="K297" s="405"/>
      <c r="L297" s="405"/>
      <c r="M297" s="405"/>
      <c r="N297" s="405"/>
      <c r="O297" s="405"/>
      <c r="P297" s="405"/>
      <c r="Q297" s="405"/>
      <c r="R297" s="405"/>
      <c r="S297" s="405"/>
      <c r="T297" s="405"/>
      <c r="U297" s="405"/>
      <c r="V297" s="405"/>
    </row>
    <row r="298" spans="1:22" hidden="1" x14ac:dyDescent="0.75">
      <c r="A298" s="383">
        <v>293</v>
      </c>
      <c r="B298" s="384"/>
      <c r="C298" s="405"/>
      <c r="D298" s="405"/>
      <c r="E298" s="405"/>
      <c r="F298" s="405"/>
      <c r="G298" s="405"/>
      <c r="H298" s="405"/>
      <c r="I298" s="405"/>
      <c r="J298" s="405"/>
      <c r="K298" s="405"/>
      <c r="L298" s="405"/>
      <c r="M298" s="405"/>
      <c r="N298" s="405"/>
      <c r="O298" s="405"/>
      <c r="P298" s="405"/>
      <c r="Q298" s="405"/>
      <c r="R298" s="405"/>
      <c r="S298" s="405"/>
      <c r="T298" s="405"/>
      <c r="U298" s="405"/>
      <c r="V298" s="405"/>
    </row>
    <row r="299" spans="1:22" hidden="1" x14ac:dyDescent="0.75">
      <c r="A299" s="383">
        <v>294</v>
      </c>
      <c r="B299" s="384"/>
      <c r="C299" s="405"/>
      <c r="D299" s="405"/>
      <c r="E299" s="405"/>
      <c r="F299" s="405"/>
      <c r="G299" s="405"/>
      <c r="H299" s="405"/>
      <c r="I299" s="405"/>
      <c r="J299" s="405"/>
      <c r="K299" s="405"/>
      <c r="L299" s="405"/>
      <c r="M299" s="405"/>
      <c r="N299" s="405"/>
      <c r="O299" s="405"/>
      <c r="P299" s="405"/>
      <c r="Q299" s="405"/>
      <c r="R299" s="405"/>
      <c r="S299" s="405"/>
      <c r="T299" s="405"/>
      <c r="U299" s="405"/>
      <c r="V299" s="405"/>
    </row>
    <row r="300" spans="1:22" hidden="1" x14ac:dyDescent="0.75">
      <c r="A300" s="383">
        <v>295</v>
      </c>
      <c r="B300" s="384"/>
      <c r="C300" s="405"/>
      <c r="D300" s="405"/>
      <c r="E300" s="405"/>
      <c r="F300" s="405"/>
      <c r="G300" s="405"/>
      <c r="H300" s="405"/>
      <c r="I300" s="405"/>
      <c r="J300" s="405"/>
      <c r="K300" s="405"/>
      <c r="L300" s="405"/>
      <c r="M300" s="405"/>
      <c r="N300" s="405"/>
      <c r="O300" s="405"/>
      <c r="P300" s="405"/>
      <c r="Q300" s="405"/>
      <c r="R300" s="405"/>
      <c r="S300" s="405"/>
      <c r="T300" s="405"/>
      <c r="U300" s="405"/>
      <c r="V300" s="405"/>
    </row>
    <row r="301" spans="1:22" hidden="1" x14ac:dyDescent="0.75">
      <c r="A301" s="383">
        <v>296</v>
      </c>
      <c r="B301" s="384"/>
      <c r="C301" s="405"/>
      <c r="D301" s="405"/>
      <c r="E301" s="405"/>
      <c r="F301" s="405"/>
      <c r="G301" s="405"/>
      <c r="H301" s="405"/>
      <c r="I301" s="405"/>
      <c r="J301" s="405"/>
      <c r="K301" s="405"/>
      <c r="L301" s="405"/>
      <c r="M301" s="405"/>
      <c r="N301" s="405"/>
      <c r="O301" s="405"/>
      <c r="P301" s="405"/>
      <c r="Q301" s="405"/>
      <c r="R301" s="405"/>
      <c r="S301" s="405"/>
      <c r="T301" s="405"/>
      <c r="U301" s="405"/>
      <c r="V301" s="405"/>
    </row>
    <row r="302" spans="1:22" hidden="1" x14ac:dyDescent="0.75">
      <c r="A302" s="383">
        <v>297</v>
      </c>
      <c r="B302" s="384"/>
      <c r="C302" s="405"/>
      <c r="D302" s="405"/>
      <c r="E302" s="405"/>
      <c r="F302" s="405"/>
      <c r="G302" s="405"/>
      <c r="H302" s="405"/>
      <c r="I302" s="405"/>
      <c r="J302" s="405"/>
      <c r="K302" s="405"/>
      <c r="L302" s="405"/>
      <c r="M302" s="405"/>
      <c r="N302" s="405"/>
      <c r="O302" s="405"/>
      <c r="P302" s="405"/>
      <c r="Q302" s="405"/>
      <c r="R302" s="405"/>
      <c r="S302" s="405"/>
      <c r="T302" s="405"/>
      <c r="U302" s="405"/>
      <c r="V302" s="405"/>
    </row>
    <row r="303" spans="1:22" hidden="1" x14ac:dyDescent="0.75">
      <c r="A303" s="383">
        <v>298</v>
      </c>
      <c r="B303" s="384"/>
      <c r="C303" s="405"/>
      <c r="D303" s="405"/>
      <c r="E303" s="405"/>
      <c r="F303" s="405"/>
      <c r="G303" s="405"/>
      <c r="H303" s="405"/>
      <c r="I303" s="405"/>
      <c r="J303" s="405"/>
      <c r="K303" s="405"/>
      <c r="L303" s="405"/>
      <c r="M303" s="405"/>
      <c r="N303" s="405"/>
      <c r="O303" s="405"/>
      <c r="P303" s="405"/>
      <c r="Q303" s="405"/>
      <c r="R303" s="405"/>
      <c r="S303" s="405"/>
      <c r="T303" s="405"/>
      <c r="U303" s="405"/>
      <c r="V303" s="405"/>
    </row>
    <row r="304" spans="1:22" hidden="1" x14ac:dyDescent="0.75">
      <c r="A304" s="383">
        <v>299</v>
      </c>
      <c r="B304" s="384"/>
      <c r="C304" s="405"/>
      <c r="D304" s="405"/>
      <c r="E304" s="405"/>
      <c r="F304" s="405"/>
      <c r="G304" s="405"/>
      <c r="H304" s="405"/>
      <c r="I304" s="405"/>
      <c r="J304" s="405"/>
      <c r="K304" s="405"/>
      <c r="L304" s="405"/>
      <c r="M304" s="405"/>
      <c r="N304" s="405"/>
      <c r="O304" s="405"/>
      <c r="P304" s="405"/>
      <c r="Q304" s="405"/>
      <c r="R304" s="405"/>
      <c r="S304" s="405"/>
      <c r="T304" s="405"/>
      <c r="U304" s="405"/>
      <c r="V304" s="405"/>
    </row>
    <row r="305" spans="1:23" hidden="1" x14ac:dyDescent="0.75">
      <c r="A305" s="383">
        <v>300</v>
      </c>
      <c r="B305" s="384"/>
      <c r="C305" s="405"/>
      <c r="D305" s="405"/>
      <c r="E305" s="405"/>
      <c r="F305" s="405"/>
      <c r="G305" s="405"/>
      <c r="H305" s="405"/>
      <c r="I305" s="405"/>
      <c r="J305" s="405"/>
      <c r="K305" s="405"/>
      <c r="L305" s="405"/>
      <c r="M305" s="405"/>
      <c r="N305" s="405"/>
      <c r="O305" s="405"/>
      <c r="P305" s="405"/>
      <c r="Q305" s="405"/>
      <c r="R305" s="405"/>
      <c r="S305" s="405"/>
      <c r="T305" s="405"/>
      <c r="U305" s="405"/>
      <c r="V305" s="405"/>
      <c r="W305" s="409" t="s">
        <v>924</v>
      </c>
    </row>
    <row r="306" spans="1:23" x14ac:dyDescent="0.75">
      <c r="A306" s="410" t="s">
        <v>946</v>
      </c>
    </row>
    <row r="307" spans="1:23" x14ac:dyDescent="0.75">
      <c r="A307" s="382"/>
    </row>
    <row r="308" spans="1:23" x14ac:dyDescent="0.75">
      <c r="A308" s="382"/>
    </row>
    <row r="309" spans="1:23" x14ac:dyDescent="0.75">
      <c r="A309" s="382"/>
    </row>
    <row r="310" spans="1:23" x14ac:dyDescent="0.75">
      <c r="A310" s="382"/>
    </row>
    <row r="311" spans="1:23" x14ac:dyDescent="0.75">
      <c r="A311" s="382"/>
    </row>
    <row r="312" spans="1:23" x14ac:dyDescent="0.75">
      <c r="A312" s="382"/>
    </row>
    <row r="313" spans="1:23" x14ac:dyDescent="0.75">
      <c r="A313" s="382"/>
    </row>
    <row r="314" spans="1:23" x14ac:dyDescent="0.75">
      <c r="A314" s="382"/>
    </row>
    <row r="315" spans="1:23" x14ac:dyDescent="0.75">
      <c r="A315" s="382"/>
    </row>
    <row r="316" spans="1:23" x14ac:dyDescent="0.75">
      <c r="A316" s="382"/>
    </row>
    <row r="317" spans="1:23" x14ac:dyDescent="0.75">
      <c r="A317" s="382"/>
    </row>
    <row r="318" spans="1:23" x14ac:dyDescent="0.75">
      <c r="A318" s="382"/>
    </row>
    <row r="319" spans="1:23" x14ac:dyDescent="0.75">
      <c r="A319" s="382"/>
    </row>
    <row r="320" spans="1:23" x14ac:dyDescent="0.75">
      <c r="A320" s="382"/>
    </row>
    <row r="321" spans="1:23" x14ac:dyDescent="0.75">
      <c r="A321" s="382"/>
    </row>
    <row r="322" spans="1:23" x14ac:dyDescent="0.75">
      <c r="A322" s="382"/>
    </row>
    <row r="323" spans="1:23" x14ac:dyDescent="0.75">
      <c r="A323" s="382"/>
    </row>
    <row r="324" spans="1:23" x14ac:dyDescent="0.75">
      <c r="A324" s="382"/>
      <c r="W324" s="412" t="s">
        <v>948</v>
      </c>
    </row>
    <row r="325" spans="1:23" x14ac:dyDescent="0.75">
      <c r="A325" s="382"/>
      <c r="W325" s="412" t="s">
        <v>947</v>
      </c>
    </row>
    <row r="326" spans="1:23" x14ac:dyDescent="0.75">
      <c r="A326" s="382"/>
      <c r="W326" s="412" t="s">
        <v>944</v>
      </c>
    </row>
    <row r="327" spans="1:23" x14ac:dyDescent="0.75">
      <c r="A327" s="382"/>
    </row>
    <row r="328" spans="1:23" x14ac:dyDescent="0.75">
      <c r="A328" s="382"/>
      <c r="B328" s="19" t="str">
        <f>CONCATENATE("Version ",'Change Log'!$B$3," – © 2015-",YEAR('Change Log'!$A$3),", William W. Davis, MSPM, PMP")</f>
        <v>Version 5.0.2 – © 2015-2021, William W. Davis, MSPM, PMP</v>
      </c>
      <c r="C328" s="19"/>
      <c r="D328" s="5"/>
      <c r="E328" s="5"/>
      <c r="F328" s="5"/>
      <c r="G328" s="5"/>
    </row>
    <row r="329" spans="1:23" x14ac:dyDescent="0.75">
      <c r="A329" s="382"/>
      <c r="B329" s="419" t="s">
        <v>135</v>
      </c>
      <c r="C329" s="419"/>
      <c r="D329" s="419"/>
      <c r="E329" s="419"/>
      <c r="F329" s="419"/>
      <c r="G329" s="419"/>
      <c r="H329" s="419"/>
      <c r="I329" s="419"/>
      <c r="J329" s="419"/>
      <c r="K329" s="419"/>
    </row>
    <row r="330" spans="1:23" x14ac:dyDescent="0.75">
      <c r="A330" s="382"/>
      <c r="B330" s="419" t="s">
        <v>136</v>
      </c>
      <c r="C330" s="419"/>
      <c r="D330" s="419"/>
      <c r="E330" s="419"/>
      <c r="F330" s="419"/>
      <c r="G330" s="419"/>
      <c r="H330" s="353"/>
      <c r="I330" s="353"/>
    </row>
    <row r="331" spans="1:23" x14ac:dyDescent="0.75">
      <c r="A331" s="382"/>
      <c r="B331" s="419" t="s">
        <v>90</v>
      </c>
      <c r="C331" s="419"/>
      <c r="D331" s="419"/>
      <c r="E331" s="419"/>
      <c r="F331" s="353"/>
      <c r="G331" s="353"/>
    </row>
    <row r="332" spans="1:23" x14ac:dyDescent="0.75">
      <c r="A332" s="382"/>
      <c r="B332" s="419" t="s">
        <v>210</v>
      </c>
      <c r="C332" s="419"/>
      <c r="D332" s="419"/>
      <c r="E332" s="419"/>
      <c r="F332" s="419"/>
      <c r="G332" s="419"/>
      <c r="H332" s="353"/>
      <c r="I332" s="353"/>
    </row>
    <row r="333" spans="1:23" x14ac:dyDescent="0.75">
      <c r="A333" s="382"/>
      <c r="B333" s="419" t="s">
        <v>826</v>
      </c>
      <c r="C333" s="419"/>
      <c r="D333" s="419"/>
      <c r="E333" s="419"/>
      <c r="F333" s="419"/>
      <c r="G333" s="419"/>
      <c r="H333" s="419"/>
      <c r="I333" s="419"/>
      <c r="J333" s="419"/>
      <c r="K333" s="419"/>
    </row>
    <row r="334" spans="1:23" x14ac:dyDescent="0.75">
      <c r="A334" s="382"/>
      <c r="B334" s="154" t="s">
        <v>205</v>
      </c>
      <c r="C334" s="154"/>
      <c r="D334" s="5"/>
      <c r="E334" s="5"/>
      <c r="F334" s="5"/>
      <c r="G334" s="5"/>
    </row>
    <row r="335" spans="1:23" x14ac:dyDescent="0.75">
      <c r="A335" s="382"/>
      <c r="B335" s="154" t="s">
        <v>88</v>
      </c>
      <c r="C335" s="154"/>
      <c r="D335" s="5"/>
      <c r="E335" s="5"/>
      <c r="F335" s="5"/>
      <c r="G335" s="5"/>
    </row>
    <row r="336" spans="1:23" x14ac:dyDescent="0.75">
      <c r="A336" s="382"/>
      <c r="B336" s="154" t="s">
        <v>204</v>
      </c>
      <c r="C336" s="154"/>
      <c r="D336" s="5"/>
      <c r="E336" s="5"/>
      <c r="F336" s="5"/>
      <c r="G336" s="5"/>
    </row>
    <row r="337" spans="1:12" x14ac:dyDescent="0.75">
      <c r="A337" s="382"/>
      <c r="B337" s="154" t="s">
        <v>206</v>
      </c>
      <c r="C337" s="154"/>
      <c r="D337" s="5"/>
      <c r="E337" s="5"/>
      <c r="F337" s="5"/>
      <c r="G337" s="5"/>
    </row>
    <row r="338" spans="1:12" x14ac:dyDescent="0.75">
      <c r="A338" s="382"/>
      <c r="B338" s="154" t="s">
        <v>748</v>
      </c>
      <c r="C338" s="154"/>
      <c r="D338" s="5"/>
      <c r="E338" s="5"/>
      <c r="F338" s="5"/>
      <c r="G338" s="5"/>
    </row>
    <row r="339" spans="1:12" x14ac:dyDescent="0.75">
      <c r="A339" s="382"/>
      <c r="B339" s="154" t="s">
        <v>749</v>
      </c>
      <c r="C339" s="154"/>
      <c r="D339" s="5"/>
      <c r="E339" s="5"/>
      <c r="F339" s="5"/>
      <c r="G339" s="5"/>
    </row>
    <row r="340" spans="1:12" x14ac:dyDescent="0.75">
      <c r="A340" s="382"/>
      <c r="B340" s="154"/>
      <c r="C340" s="154"/>
      <c r="D340" s="5"/>
      <c r="E340" s="5"/>
      <c r="F340" s="5"/>
      <c r="G340" s="5"/>
    </row>
    <row r="341" spans="1:12" x14ac:dyDescent="0.75">
      <c r="A341" s="382"/>
      <c r="B341" s="154" t="s">
        <v>750</v>
      </c>
      <c r="C341" s="154"/>
      <c r="D341" s="5"/>
      <c r="E341" s="5"/>
      <c r="F341" s="5"/>
      <c r="G341" s="5"/>
    </row>
    <row r="342" spans="1:12" x14ac:dyDescent="0.75">
      <c r="A342" s="382"/>
      <c r="B342" s="154" t="s">
        <v>87</v>
      </c>
      <c r="C342" s="154"/>
      <c r="D342" s="5"/>
      <c r="E342" s="5"/>
      <c r="F342" s="5"/>
      <c r="G342" s="5"/>
    </row>
    <row r="343" spans="1:12" x14ac:dyDescent="0.75">
      <c r="A343" s="382"/>
      <c r="B343" s="438" t="s">
        <v>755</v>
      </c>
      <c r="C343" s="438"/>
      <c r="D343" s="438"/>
      <c r="E343" s="438"/>
      <c r="F343" s="438"/>
      <c r="G343" s="438"/>
      <c r="H343" s="438"/>
      <c r="I343" s="380"/>
      <c r="J343" s="268"/>
      <c r="K343" s="268"/>
      <c r="L343" s="268"/>
    </row>
    <row r="344" spans="1:12" x14ac:dyDescent="0.75">
      <c r="A344" s="382"/>
    </row>
    <row r="345" spans="1:12" x14ac:dyDescent="0.75">
      <c r="A345" s="382"/>
    </row>
    <row r="346" spans="1:12" x14ac:dyDescent="0.75">
      <c r="A346" s="382"/>
    </row>
    <row r="347" spans="1:12" x14ac:dyDescent="0.75">
      <c r="A347" s="382"/>
    </row>
    <row r="348" spans="1:12" x14ac:dyDescent="0.75">
      <c r="A348" s="382"/>
    </row>
    <row r="349" spans="1:12" x14ac:dyDescent="0.75">
      <c r="A349" s="382"/>
    </row>
    <row r="350" spans="1:12" x14ac:dyDescent="0.75">
      <c r="A350" s="382"/>
    </row>
    <row r="351" spans="1:12" x14ac:dyDescent="0.75">
      <c r="A351" s="382"/>
    </row>
    <row r="352" spans="1:12" x14ac:dyDescent="0.75">
      <c r="A352" s="382"/>
    </row>
    <row r="353" spans="1:1" x14ac:dyDescent="0.75">
      <c r="A353" s="382"/>
    </row>
    <row r="354" spans="1:1" x14ac:dyDescent="0.75">
      <c r="A354" s="382"/>
    </row>
    <row r="355" spans="1:1" x14ac:dyDescent="0.75">
      <c r="A355" s="382"/>
    </row>
    <row r="356" spans="1:1" x14ac:dyDescent="0.75">
      <c r="A356" s="382"/>
    </row>
    <row r="357" spans="1:1" x14ac:dyDescent="0.75">
      <c r="A357" s="382"/>
    </row>
    <row r="358" spans="1:1" x14ac:dyDescent="0.75">
      <c r="A358" s="382"/>
    </row>
    <row r="359" spans="1:1" x14ac:dyDescent="0.75">
      <c r="A359" s="382"/>
    </row>
    <row r="360" spans="1:1" x14ac:dyDescent="0.75">
      <c r="A360" s="382"/>
    </row>
    <row r="361" spans="1:1" x14ac:dyDescent="0.75">
      <c r="A361" s="382"/>
    </row>
    <row r="362" spans="1:1" x14ac:dyDescent="0.75">
      <c r="A362" s="382"/>
    </row>
    <row r="363" spans="1:1" x14ac:dyDescent="0.75">
      <c r="A363" s="382"/>
    </row>
    <row r="364" spans="1:1" x14ac:dyDescent="0.75">
      <c r="A364" s="382"/>
    </row>
    <row r="365" spans="1:1" x14ac:dyDescent="0.75">
      <c r="A365" s="382"/>
    </row>
    <row r="366" spans="1:1" x14ac:dyDescent="0.75">
      <c r="A366" s="382"/>
    </row>
    <row r="367" spans="1:1" x14ac:dyDescent="0.75">
      <c r="A367" s="382"/>
    </row>
    <row r="368" spans="1:1" x14ac:dyDescent="0.75">
      <c r="A368" s="382"/>
    </row>
    <row r="369" spans="1:1" x14ac:dyDescent="0.75">
      <c r="A369" s="382"/>
    </row>
    <row r="370" spans="1:1" x14ac:dyDescent="0.75">
      <c r="A370" s="382"/>
    </row>
    <row r="371" spans="1:1" x14ac:dyDescent="0.75">
      <c r="A371" s="382"/>
    </row>
    <row r="372" spans="1:1" x14ac:dyDescent="0.75">
      <c r="A372" s="382"/>
    </row>
    <row r="373" spans="1:1" x14ac:dyDescent="0.75">
      <c r="A373" s="382"/>
    </row>
    <row r="374" spans="1:1" x14ac:dyDescent="0.75">
      <c r="A374" s="382"/>
    </row>
    <row r="375" spans="1:1" x14ac:dyDescent="0.75">
      <c r="A375" s="382"/>
    </row>
    <row r="376" spans="1:1" x14ac:dyDescent="0.75">
      <c r="A376" s="382"/>
    </row>
    <row r="377" spans="1:1" x14ac:dyDescent="0.75">
      <c r="A377" s="382"/>
    </row>
    <row r="378" spans="1:1" x14ac:dyDescent="0.75">
      <c r="A378" s="382"/>
    </row>
    <row r="379" spans="1:1" x14ac:dyDescent="0.75">
      <c r="A379" s="382"/>
    </row>
    <row r="380" spans="1:1" x14ac:dyDescent="0.75">
      <c r="A380" s="382"/>
    </row>
    <row r="381" spans="1:1" x14ac:dyDescent="0.75">
      <c r="A381" s="382"/>
    </row>
    <row r="382" spans="1:1" x14ac:dyDescent="0.75">
      <c r="A382" s="382"/>
    </row>
    <row r="383" spans="1:1" x14ac:dyDescent="0.75">
      <c r="A383" s="382"/>
    </row>
    <row r="384" spans="1:1" x14ac:dyDescent="0.75">
      <c r="A384" s="382"/>
    </row>
    <row r="385" spans="1:1" x14ac:dyDescent="0.75">
      <c r="A385" s="382"/>
    </row>
    <row r="386" spans="1:1" x14ac:dyDescent="0.75">
      <c r="A386" s="382"/>
    </row>
    <row r="387" spans="1:1" x14ac:dyDescent="0.75">
      <c r="A387" s="382"/>
    </row>
    <row r="388" spans="1:1" x14ac:dyDescent="0.75">
      <c r="A388" s="382"/>
    </row>
    <row r="389" spans="1:1" x14ac:dyDescent="0.75">
      <c r="A389" s="382"/>
    </row>
    <row r="390" spans="1:1" x14ac:dyDescent="0.75">
      <c r="A390" s="382"/>
    </row>
    <row r="391" spans="1:1" x14ac:dyDescent="0.75">
      <c r="A391" s="382"/>
    </row>
    <row r="392" spans="1:1" x14ac:dyDescent="0.75">
      <c r="A392" s="382"/>
    </row>
    <row r="393" spans="1:1" x14ac:dyDescent="0.75">
      <c r="A393" s="382"/>
    </row>
    <row r="394" spans="1:1" x14ac:dyDescent="0.75">
      <c r="A394" s="382"/>
    </row>
    <row r="395" spans="1:1" x14ac:dyDescent="0.75">
      <c r="A395" s="382"/>
    </row>
  </sheetData>
  <mergeCells count="29">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 ref="B331:E331"/>
    <mergeCell ref="B332:G332"/>
    <mergeCell ref="B333:K333"/>
    <mergeCell ref="B343:H343"/>
    <mergeCell ref="S2:S4"/>
    <mergeCell ref="L2:L4"/>
    <mergeCell ref="F2:F4"/>
    <mergeCell ref="A5:G5"/>
    <mergeCell ref="A2:A4"/>
    <mergeCell ref="B2:B4"/>
    <mergeCell ref="C2:C4"/>
    <mergeCell ref="D2:D4"/>
    <mergeCell ref="E2:E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4" t="s">
        <v>782</v>
      </c>
    </row>
    <row r="3" spans="1:17" x14ac:dyDescent="0.75">
      <c r="A3" s="55" t="s">
        <v>37</v>
      </c>
      <c r="B3" s="56" t="s">
        <v>38</v>
      </c>
      <c r="C3" s="57" t="s">
        <v>48</v>
      </c>
      <c r="D3" s="57" t="s">
        <v>6</v>
      </c>
      <c r="E3" s="57" t="s">
        <v>49</v>
      </c>
    </row>
    <row r="4" spans="1:17" x14ac:dyDescent="0.75">
      <c r="A4" s="308" t="s">
        <v>13</v>
      </c>
      <c r="B4" s="218">
        <v>7.0710678118654752E-2</v>
      </c>
      <c r="C4" s="58">
        <v>1</v>
      </c>
      <c r="D4" s="58">
        <v>98</v>
      </c>
      <c r="E4" s="58">
        <v>1</v>
      </c>
    </row>
    <row r="5" spans="1:17" x14ac:dyDescent="0.75">
      <c r="A5" s="308" t="s">
        <v>783</v>
      </c>
      <c r="B5" s="218">
        <v>0.1</v>
      </c>
      <c r="C5" s="58">
        <v>2</v>
      </c>
      <c r="D5" s="58">
        <v>96</v>
      </c>
      <c r="E5" s="58">
        <v>2</v>
      </c>
      <c r="G5" s="307"/>
      <c r="H5" s="312" t="s">
        <v>57</v>
      </c>
      <c r="I5" s="59"/>
      <c r="J5" s="59"/>
      <c r="K5" s="59"/>
      <c r="L5" s="59"/>
      <c r="M5" s="59"/>
      <c r="N5" s="59"/>
      <c r="O5" s="59"/>
      <c r="P5" s="319"/>
      <c r="Q5" s="313"/>
    </row>
    <row r="6" spans="1:17" x14ac:dyDescent="0.75">
      <c r="A6" s="308" t="s">
        <v>0</v>
      </c>
      <c r="B6" s="218">
        <v>0.1414213562373095</v>
      </c>
      <c r="C6" s="58">
        <v>4</v>
      </c>
      <c r="D6" s="58">
        <v>92</v>
      </c>
      <c r="E6" s="58">
        <v>4</v>
      </c>
      <c r="G6" s="218"/>
      <c r="H6" s="314" t="s">
        <v>58</v>
      </c>
      <c r="I6" s="311"/>
      <c r="J6" s="311"/>
      <c r="K6" s="311"/>
      <c r="L6" s="311"/>
      <c r="M6" s="311"/>
      <c r="N6" s="311"/>
      <c r="O6" s="311"/>
      <c r="P6" s="318"/>
      <c r="Q6" s="315"/>
    </row>
    <row r="7" spans="1:17" x14ac:dyDescent="0.75">
      <c r="A7" s="308" t="s">
        <v>3</v>
      </c>
      <c r="B7" s="218">
        <v>0.17320508075688773</v>
      </c>
      <c r="C7" s="58">
        <v>6</v>
      </c>
      <c r="D7" s="58">
        <v>88</v>
      </c>
      <c r="E7" s="58">
        <v>6</v>
      </c>
      <c r="G7" s="58"/>
      <c r="H7" s="316" t="s">
        <v>786</v>
      </c>
      <c r="I7" s="60"/>
      <c r="J7" s="60"/>
      <c r="K7" s="60"/>
      <c r="L7" s="60"/>
      <c r="M7" s="60"/>
      <c r="N7" s="60"/>
      <c r="O7" s="60"/>
      <c r="P7" s="320"/>
      <c r="Q7" s="317"/>
    </row>
    <row r="8" spans="1:17" x14ac:dyDescent="0.75">
      <c r="A8" s="308" t="s">
        <v>1</v>
      </c>
      <c r="B8" s="218">
        <v>0.2</v>
      </c>
      <c r="C8" s="58">
        <v>8</v>
      </c>
      <c r="D8" s="58">
        <v>84</v>
      </c>
      <c r="E8" s="58">
        <v>8</v>
      </c>
    </row>
    <row r="9" spans="1:17" x14ac:dyDescent="0.75">
      <c r="A9" s="308" t="s">
        <v>4</v>
      </c>
      <c r="B9" s="218">
        <v>0.23452078799117146</v>
      </c>
      <c r="C9" s="58">
        <v>11</v>
      </c>
      <c r="D9" s="58">
        <v>78</v>
      </c>
      <c r="E9" s="58">
        <v>11</v>
      </c>
      <c r="G9" s="219" t="s">
        <v>207</v>
      </c>
    </row>
    <row r="10" spans="1:17" x14ac:dyDescent="0.75">
      <c r="A10" s="308" t="s">
        <v>2</v>
      </c>
      <c r="B10" s="218">
        <v>0.27386127875258304</v>
      </c>
      <c r="C10" s="58">
        <v>15</v>
      </c>
      <c r="D10" s="58">
        <v>70</v>
      </c>
      <c r="E10" s="58">
        <v>15</v>
      </c>
      <c r="G10" s="219" t="s">
        <v>208</v>
      </c>
    </row>
    <row r="11" spans="1:17" x14ac:dyDescent="0.75">
      <c r="A11" s="308" t="s">
        <v>784</v>
      </c>
      <c r="B11" s="218">
        <v>0.31622776601683794</v>
      </c>
      <c r="C11" s="58">
        <v>20</v>
      </c>
      <c r="D11" s="58">
        <v>60</v>
      </c>
      <c r="E11" s="58">
        <v>20</v>
      </c>
      <c r="G11" s="219" t="s">
        <v>209</v>
      </c>
    </row>
    <row r="12" spans="1:17" x14ac:dyDescent="0.75">
      <c r="A12" s="308" t="s">
        <v>785</v>
      </c>
      <c r="B12" s="218">
        <v>0.35355339059327379</v>
      </c>
      <c r="C12" s="58">
        <v>25</v>
      </c>
      <c r="D12" s="58">
        <v>50</v>
      </c>
      <c r="E12" s="58">
        <v>25</v>
      </c>
    </row>
    <row r="13" spans="1:17" x14ac:dyDescent="0.75">
      <c r="A13" s="308" t="s">
        <v>14</v>
      </c>
      <c r="B13" s="218">
        <v>0.40620192023179802</v>
      </c>
      <c r="C13" s="58">
        <v>33</v>
      </c>
      <c r="D13" s="58">
        <v>34</v>
      </c>
      <c r="E13" s="58">
        <v>33</v>
      </c>
    </row>
    <row r="16" spans="1:17" x14ac:dyDescent="0.75">
      <c r="A16" s="468" t="s">
        <v>848</v>
      </c>
      <c r="B16" s="309">
        <v>-0.05</v>
      </c>
    </row>
    <row r="17" spans="1:2" x14ac:dyDescent="0.75">
      <c r="A17" s="469"/>
      <c r="B17" s="309">
        <v>-0.1</v>
      </c>
    </row>
    <row r="18" spans="1:2" x14ac:dyDescent="0.75">
      <c r="A18" s="469"/>
      <c r="B18" s="309">
        <v>-0.15</v>
      </c>
    </row>
    <row r="19" spans="1:2" x14ac:dyDescent="0.75">
      <c r="A19" s="469"/>
      <c r="B19" s="309">
        <v>-0.2</v>
      </c>
    </row>
    <row r="20" spans="1:2" x14ac:dyDescent="0.75">
      <c r="A20" s="469"/>
      <c r="B20" s="309">
        <v>-0.25</v>
      </c>
    </row>
    <row r="21" spans="1:2" x14ac:dyDescent="0.75">
      <c r="A21" s="469"/>
      <c r="B21" s="309">
        <v>-0.3</v>
      </c>
    </row>
    <row r="22" spans="1:2" x14ac:dyDescent="0.75">
      <c r="A22" s="469"/>
      <c r="B22" s="309">
        <v>-0.35</v>
      </c>
    </row>
    <row r="23" spans="1:2" x14ac:dyDescent="0.75">
      <c r="A23" s="469"/>
      <c r="B23" s="309">
        <v>-0.4</v>
      </c>
    </row>
    <row r="24" spans="1:2" x14ac:dyDescent="0.75">
      <c r="A24" s="469"/>
      <c r="B24" s="309">
        <v>-0.5</v>
      </c>
    </row>
    <row r="25" spans="1:2" x14ac:dyDescent="0.75">
      <c r="A25" s="469"/>
      <c r="B25" s="309">
        <v>-0.6</v>
      </c>
    </row>
    <row r="26" spans="1:2" x14ac:dyDescent="0.75">
      <c r="A26" s="470"/>
      <c r="B26" s="309">
        <v>-0.7</v>
      </c>
    </row>
    <row r="27" spans="1:2" x14ac:dyDescent="0.75">
      <c r="B27" s="51"/>
    </row>
    <row r="29" spans="1:2" x14ac:dyDescent="0.75">
      <c r="A29" s="471" t="s">
        <v>847</v>
      </c>
      <c r="B29" s="309">
        <v>0.1</v>
      </c>
    </row>
    <row r="30" spans="1:2" x14ac:dyDescent="0.75">
      <c r="A30" s="471"/>
      <c r="B30" s="309">
        <v>0.2</v>
      </c>
    </row>
    <row r="31" spans="1:2" x14ac:dyDescent="0.75">
      <c r="A31" s="471"/>
      <c r="B31" s="309">
        <v>0.3</v>
      </c>
    </row>
    <row r="32" spans="1:2" x14ac:dyDescent="0.75">
      <c r="A32" s="471"/>
      <c r="B32" s="309">
        <v>0.4</v>
      </c>
    </row>
    <row r="33" spans="1:21" x14ac:dyDescent="0.75">
      <c r="A33" s="471"/>
      <c r="B33" s="309">
        <v>0.5</v>
      </c>
    </row>
    <row r="34" spans="1:21" x14ac:dyDescent="0.75">
      <c r="A34" s="471"/>
      <c r="B34" s="309">
        <v>0.75</v>
      </c>
    </row>
    <row r="35" spans="1:21" x14ac:dyDescent="0.75">
      <c r="A35" s="471"/>
      <c r="B35" s="309">
        <v>1</v>
      </c>
    </row>
    <row r="36" spans="1:21" x14ac:dyDescent="0.75">
      <c r="A36" s="471"/>
      <c r="B36" s="309">
        <v>1.25</v>
      </c>
    </row>
    <row r="37" spans="1:21" x14ac:dyDescent="0.75">
      <c r="A37" s="471"/>
      <c r="B37" s="309">
        <v>1.5</v>
      </c>
    </row>
    <row r="38" spans="1:21" x14ac:dyDescent="0.75">
      <c r="A38" s="471"/>
      <c r="B38" s="309">
        <v>1.75</v>
      </c>
    </row>
    <row r="39" spans="1:21" x14ac:dyDescent="0.75">
      <c r="A39" s="471"/>
      <c r="B39" s="309">
        <v>2</v>
      </c>
    </row>
    <row r="42" spans="1:21" x14ac:dyDescent="0.75">
      <c r="A42" s="82" t="s">
        <v>83</v>
      </c>
      <c r="B42" s="81"/>
    </row>
    <row r="43" spans="1:21" x14ac:dyDescent="0.75">
      <c r="A43" s="308" t="s">
        <v>72</v>
      </c>
      <c r="B43" s="6" t="b">
        <f>FALSE</f>
        <v>0</v>
      </c>
      <c r="C43" s="65" t="s">
        <v>80</v>
      </c>
      <c r="D43" s="79"/>
      <c r="E43" s="79"/>
      <c r="F43" s="79"/>
      <c r="G43" s="79"/>
      <c r="H43" s="79"/>
      <c r="I43" s="79"/>
      <c r="J43" s="79"/>
      <c r="K43" s="79"/>
      <c r="L43" s="362" t="s">
        <v>841</v>
      </c>
      <c r="M43" s="79"/>
      <c r="N43" s="79"/>
      <c r="O43" s="79"/>
      <c r="P43" s="79"/>
      <c r="Q43" s="79"/>
      <c r="R43" s="79"/>
      <c r="S43" s="79"/>
      <c r="T43" s="79"/>
      <c r="U43" s="80"/>
    </row>
    <row r="44" spans="1:21" x14ac:dyDescent="0.75">
      <c r="A44" s="308" t="s">
        <v>71</v>
      </c>
      <c r="B44" s="6" t="b">
        <f>TRUE</f>
        <v>1</v>
      </c>
      <c r="C44" s="65" t="s">
        <v>98</v>
      </c>
      <c r="D44" s="79"/>
      <c r="E44" s="79"/>
      <c r="F44" s="79"/>
      <c r="G44" s="79"/>
      <c r="H44" s="79"/>
      <c r="I44" s="79"/>
      <c r="J44" s="79"/>
      <c r="K44" s="79"/>
      <c r="L44" s="362" t="s">
        <v>838</v>
      </c>
      <c r="M44" s="79"/>
      <c r="N44" s="79"/>
      <c r="O44" s="79"/>
      <c r="P44" s="79"/>
      <c r="Q44" s="79"/>
      <c r="R44" s="79"/>
      <c r="S44" s="79"/>
      <c r="T44" s="79"/>
      <c r="U44" s="80"/>
    </row>
    <row r="47" spans="1:21" x14ac:dyDescent="0.75">
      <c r="A47" s="82" t="s">
        <v>82</v>
      </c>
      <c r="B47" s="81"/>
    </row>
    <row r="48" spans="1:21" x14ac:dyDescent="0.75">
      <c r="A48" s="308" t="s">
        <v>74</v>
      </c>
      <c r="B48" s="6" t="b">
        <f>TRUE</f>
        <v>1</v>
      </c>
    </row>
    <row r="49" spans="1:2" x14ac:dyDescent="0.75">
      <c r="A49" s="308" t="s">
        <v>75</v>
      </c>
      <c r="B49" s="6" t="b">
        <f>FALSE</f>
        <v>0</v>
      </c>
    </row>
    <row r="50" spans="1:2" x14ac:dyDescent="0.75">
      <c r="A50" s="367" t="s">
        <v>924</v>
      </c>
    </row>
    <row r="51" spans="1:2" x14ac:dyDescent="0.75">
      <c r="A51" s="367"/>
    </row>
    <row r="52" spans="1:2" x14ac:dyDescent="0.75">
      <c r="A52" s="82" t="s">
        <v>933</v>
      </c>
      <c r="B52" s="81"/>
    </row>
    <row r="53" spans="1:2" x14ac:dyDescent="0.75">
      <c r="A53" s="473" t="s">
        <v>934</v>
      </c>
      <c r="B53" s="309">
        <v>0</v>
      </c>
    </row>
    <row r="54" spans="1:2" x14ac:dyDescent="0.75">
      <c r="A54" s="474"/>
      <c r="B54" s="309">
        <v>0.2</v>
      </c>
    </row>
    <row r="55" spans="1:2" x14ac:dyDescent="0.75">
      <c r="A55" s="474"/>
      <c r="B55" s="309">
        <v>0.3</v>
      </c>
    </row>
    <row r="56" spans="1:2" x14ac:dyDescent="0.75">
      <c r="A56" s="474"/>
      <c r="B56" s="309">
        <v>0.4</v>
      </c>
    </row>
    <row r="57" spans="1:2" x14ac:dyDescent="0.75">
      <c r="A57" s="474"/>
      <c r="B57" s="309">
        <v>0.5</v>
      </c>
    </row>
    <row r="58" spans="1:2" x14ac:dyDescent="0.75">
      <c r="A58" s="474"/>
      <c r="B58" s="309">
        <v>0.6</v>
      </c>
    </row>
    <row r="59" spans="1:2" x14ac:dyDescent="0.75">
      <c r="A59" s="474"/>
      <c r="B59" s="309">
        <v>0.7</v>
      </c>
    </row>
    <row r="60" spans="1:2" x14ac:dyDescent="0.75">
      <c r="A60" s="475"/>
      <c r="B60" s="309">
        <v>0.8</v>
      </c>
    </row>
    <row r="61" spans="1:2" x14ac:dyDescent="0.75">
      <c r="A61" s="367"/>
    </row>
    <row r="62" spans="1:2" x14ac:dyDescent="0.75">
      <c r="A62" s="367"/>
    </row>
    <row r="63" spans="1:2" x14ac:dyDescent="0.75">
      <c r="A63" s="82" t="s">
        <v>902</v>
      </c>
      <c r="B63" s="416"/>
    </row>
    <row r="64" spans="1:2" x14ac:dyDescent="0.75">
      <c r="A64" s="474" t="s">
        <v>952</v>
      </c>
      <c r="B64" s="415">
        <v>0.4</v>
      </c>
    </row>
    <row r="65" spans="1:3" x14ac:dyDescent="0.75">
      <c r="A65" s="474"/>
      <c r="B65" s="309">
        <v>0.5</v>
      </c>
    </row>
    <row r="66" spans="1:3" x14ac:dyDescent="0.75">
      <c r="A66" s="474"/>
      <c r="B66" s="309">
        <v>0.75</v>
      </c>
    </row>
    <row r="67" spans="1:3" x14ac:dyDescent="0.75">
      <c r="A67" s="474"/>
      <c r="B67" s="309">
        <v>1</v>
      </c>
    </row>
    <row r="68" spans="1:3" x14ac:dyDescent="0.75">
      <c r="A68" s="474"/>
      <c r="B68" s="309">
        <v>1.25</v>
      </c>
    </row>
    <row r="69" spans="1:3" x14ac:dyDescent="0.75">
      <c r="A69" s="474"/>
      <c r="B69" s="309">
        <v>1.5</v>
      </c>
    </row>
    <row r="70" spans="1:3" x14ac:dyDescent="0.75">
      <c r="A70" s="474"/>
      <c r="B70" s="309">
        <v>1.75</v>
      </c>
    </row>
    <row r="71" spans="1:3" x14ac:dyDescent="0.75">
      <c r="A71" s="475"/>
      <c r="B71" s="309">
        <v>2</v>
      </c>
    </row>
    <row r="72" spans="1:3" x14ac:dyDescent="0.75">
      <c r="A72" s="367"/>
    </row>
    <row r="73" spans="1:3" x14ac:dyDescent="0.75">
      <c r="A73" s="367"/>
    </row>
    <row r="74" spans="1:3" x14ac:dyDescent="0.75">
      <c r="A74" s="476" t="s">
        <v>959</v>
      </c>
      <c r="B74" s="477"/>
    </row>
    <row r="75" spans="1:3" x14ac:dyDescent="0.75">
      <c r="A75" s="308" t="s">
        <v>960</v>
      </c>
      <c r="B75" s="6" t="b">
        <f>TRUE</f>
        <v>1</v>
      </c>
      <c r="C75" s="417" t="s">
        <v>963</v>
      </c>
    </row>
    <row r="76" spans="1:3" x14ac:dyDescent="0.75">
      <c r="A76" s="308" t="s">
        <v>961</v>
      </c>
      <c r="B76" s="6" t="b">
        <f>FALSE</f>
        <v>0</v>
      </c>
      <c r="C76" s="417" t="s">
        <v>964</v>
      </c>
    </row>
    <row r="77" spans="1:3" x14ac:dyDescent="0.75">
      <c r="A77" s="308" t="s">
        <v>962</v>
      </c>
      <c r="B77" s="6" t="b">
        <v>1</v>
      </c>
      <c r="C77" s="417" t="s">
        <v>965</v>
      </c>
    </row>
    <row r="78" spans="1:3" x14ac:dyDescent="0.75">
      <c r="A78" s="367"/>
    </row>
    <row r="79" spans="1:3" x14ac:dyDescent="0.75">
      <c r="A79" s="367"/>
    </row>
    <row r="80" spans="1:3" x14ac:dyDescent="0.75">
      <c r="A80" s="481" t="s">
        <v>968</v>
      </c>
      <c r="B80" s="482"/>
    </row>
    <row r="81" spans="1:5" x14ac:dyDescent="0.75">
      <c r="A81" s="483" t="s">
        <v>962</v>
      </c>
      <c r="B81" s="484"/>
    </row>
    <row r="82" spans="1:5" x14ac:dyDescent="0.75">
      <c r="A82" s="367"/>
    </row>
    <row r="83" spans="1:5" x14ac:dyDescent="0.75">
      <c r="A83" s="367"/>
    </row>
    <row r="84" spans="1:5" x14ac:dyDescent="0.75">
      <c r="A84" s="156" t="str">
        <f>CONCATENATE("Version ",'Change Log'!$B$3," – © 2015-",YEAR('Change Log'!$A$3),", William W. Davis, MSPM, PMP")</f>
        <v>Version 5.0.2 – © 2015-2021,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748</v>
      </c>
    </row>
    <row r="91" spans="1:5" x14ac:dyDescent="0.75">
      <c r="A91" s="155" t="s">
        <v>749</v>
      </c>
    </row>
    <row r="92" spans="1:5" x14ac:dyDescent="0.75">
      <c r="A92" s="155"/>
    </row>
    <row r="93" spans="1:5" x14ac:dyDescent="0.75">
      <c r="A93" s="155" t="s">
        <v>750</v>
      </c>
    </row>
    <row r="94" spans="1:5" x14ac:dyDescent="0.75">
      <c r="A94" s="155" t="s">
        <v>87</v>
      </c>
    </row>
    <row r="95" spans="1:5" x14ac:dyDescent="0.75">
      <c r="A95" s="472" t="s">
        <v>755</v>
      </c>
      <c r="B95" s="472"/>
      <c r="C95" s="472"/>
      <c r="D95" s="472"/>
      <c r="E95" s="472"/>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4" t="s">
        <v>775</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8" t="s">
        <v>66</v>
      </c>
      <c r="C3" s="478"/>
      <c r="D3" s="478"/>
      <c r="E3" s="5"/>
      <c r="F3" s="5"/>
      <c r="G3" s="478" t="s">
        <v>62</v>
      </c>
      <c r="H3" s="478"/>
      <c r="I3" s="478"/>
      <c r="J3" s="5"/>
      <c r="K3" s="5"/>
      <c r="L3" s="478" t="s">
        <v>67</v>
      </c>
      <c r="M3" s="478"/>
      <c r="N3" s="478"/>
      <c r="O3" s="5"/>
      <c r="P3" s="5"/>
      <c r="Q3" s="5"/>
    </row>
    <row r="4" spans="1:17" x14ac:dyDescent="0.75">
      <c r="A4" s="5"/>
      <c r="B4" s="5"/>
      <c r="C4" s="62" t="s">
        <v>787</v>
      </c>
      <c r="D4" s="21">
        <f>_xlfn.STDEV.P(B13:D112)</f>
        <v>8.4852813742385695</v>
      </c>
      <c r="E4" s="5"/>
      <c r="F4" s="5"/>
      <c r="G4" s="5"/>
      <c r="H4" s="62" t="s">
        <v>787</v>
      </c>
      <c r="I4" s="21">
        <f>_xlfn.STDEV.P(G13:I112)</f>
        <v>24</v>
      </c>
      <c r="J4" s="5"/>
      <c r="K4" s="5"/>
      <c r="L4" s="5"/>
      <c r="M4" s="62" t="s">
        <v>787</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10">
        <v>60</v>
      </c>
      <c r="C9" s="310">
        <v>120</v>
      </c>
      <c r="D9" s="310">
        <v>180</v>
      </c>
      <c r="E9" s="5"/>
      <c r="F9" s="62" t="s">
        <v>11</v>
      </c>
      <c r="G9" s="310">
        <v>60</v>
      </c>
      <c r="H9" s="310">
        <v>120</v>
      </c>
      <c r="I9" s="310">
        <v>180</v>
      </c>
      <c r="J9" s="5"/>
      <c r="K9" s="62" t="s">
        <v>11</v>
      </c>
      <c r="L9" s="310">
        <v>60</v>
      </c>
      <c r="M9" s="310">
        <v>120</v>
      </c>
      <c r="N9" s="310">
        <v>180</v>
      </c>
      <c r="O9" s="5"/>
      <c r="P9" s="5"/>
      <c r="Q9" s="5"/>
    </row>
    <row r="10" spans="1:17" x14ac:dyDescent="0.75">
      <c r="A10" s="62" t="s">
        <v>10</v>
      </c>
      <c r="B10" s="308">
        <v>1</v>
      </c>
      <c r="C10" s="308">
        <v>98</v>
      </c>
      <c r="D10" s="308">
        <v>1</v>
      </c>
      <c r="E10" s="5"/>
      <c r="F10" s="62" t="s">
        <v>10</v>
      </c>
      <c r="G10" s="308">
        <v>8</v>
      </c>
      <c r="H10" s="308">
        <v>84</v>
      </c>
      <c r="I10" s="308">
        <v>8</v>
      </c>
      <c r="J10" s="5"/>
      <c r="K10" s="62" t="s">
        <v>10</v>
      </c>
      <c r="L10" s="308">
        <v>33</v>
      </c>
      <c r="M10" s="308">
        <v>34</v>
      </c>
      <c r="N10" s="308">
        <v>33</v>
      </c>
      <c r="O10" s="5"/>
      <c r="P10" s="5"/>
      <c r="Q10" s="5"/>
    </row>
    <row r="11" spans="1:17" x14ac:dyDescent="0.75">
      <c r="A11" s="61"/>
      <c r="B11" s="479" t="str">
        <f>IF(B10+C10+D10=100,"","Distribution not equal to 100")</f>
        <v/>
      </c>
      <c r="C11" s="479"/>
      <c r="D11" s="479"/>
      <c r="E11" s="5"/>
      <c r="F11" s="61"/>
      <c r="G11" s="479" t="str">
        <f>IF(G10+H10+I10=100,"","Distribution not equal to 100")</f>
        <v/>
      </c>
      <c r="H11" s="479"/>
      <c r="I11" s="479"/>
      <c r="J11" s="5"/>
      <c r="K11" s="61"/>
      <c r="L11" s="479" t="str">
        <f>IF(L10+M10+N10=100,"","Distribution not equal to 100")</f>
        <v/>
      </c>
      <c r="M11" s="479"/>
      <c r="N11" s="479"/>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7" t="s">
        <v>924</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 William W. Davis, MSPM, PMP")</f>
        <v>Version 5.0.2 – © 2015-2021, William W. Davis, MSPM, PMP</v>
      </c>
      <c r="B114" s="5"/>
      <c r="C114" s="5"/>
      <c r="D114" s="2"/>
      <c r="E114" s="2"/>
      <c r="F114" s="5"/>
      <c r="G114" s="5"/>
      <c r="H114" s="5"/>
      <c r="I114" s="5"/>
      <c r="J114" s="2"/>
      <c r="K114" s="5"/>
      <c r="L114" s="5"/>
      <c r="M114" s="5"/>
      <c r="N114" s="5"/>
      <c r="O114" s="5"/>
      <c r="P114" s="5"/>
      <c r="Q114" s="5"/>
      <c r="R114" s="5"/>
    </row>
    <row r="115" spans="1:18" x14ac:dyDescent="0.75">
      <c r="A115" s="480" t="s">
        <v>135</v>
      </c>
      <c r="B115" s="480"/>
      <c r="C115" s="480"/>
      <c r="D115" s="480"/>
      <c r="E115" s="480"/>
      <c r="F115" s="480"/>
      <c r="G115" s="480"/>
      <c r="H115" s="5"/>
      <c r="I115" s="5"/>
      <c r="J115" s="2"/>
      <c r="K115" s="5"/>
      <c r="L115" s="5"/>
      <c r="M115" s="5"/>
      <c r="N115" s="5"/>
      <c r="O115" s="5"/>
      <c r="P115" s="5"/>
      <c r="Q115" s="5"/>
      <c r="R115" s="5"/>
    </row>
    <row r="116" spans="1:18" x14ac:dyDescent="0.75">
      <c r="A116" s="480" t="s">
        <v>136</v>
      </c>
      <c r="B116" s="480"/>
      <c r="C116" s="480"/>
      <c r="D116" s="480"/>
      <c r="E116" s="480"/>
      <c r="F116" s="480"/>
      <c r="G116" s="480"/>
      <c r="H116" s="5"/>
      <c r="I116" s="5"/>
      <c r="J116" s="2"/>
      <c r="K116" s="5"/>
      <c r="L116" s="5"/>
      <c r="M116" s="5"/>
      <c r="N116" s="5"/>
      <c r="O116" s="5"/>
      <c r="P116" s="5"/>
      <c r="Q116" s="5"/>
      <c r="R116" s="5"/>
    </row>
    <row r="117" spans="1:18" x14ac:dyDescent="0.75">
      <c r="A117" s="480" t="s">
        <v>90</v>
      </c>
      <c r="B117" s="480"/>
      <c r="C117" s="480"/>
      <c r="D117" s="480"/>
      <c r="E117" s="480"/>
      <c r="F117" s="480"/>
      <c r="G117" s="480"/>
      <c r="H117" s="5"/>
      <c r="I117" s="5"/>
      <c r="J117" s="2"/>
      <c r="K117" s="5"/>
      <c r="L117" s="5"/>
      <c r="M117" s="5"/>
      <c r="N117" s="5"/>
      <c r="O117" s="5"/>
      <c r="P117" s="5"/>
      <c r="Q117" s="5"/>
      <c r="R117" s="5"/>
    </row>
    <row r="118" spans="1:18" x14ac:dyDescent="0.75">
      <c r="A118" s="480" t="s">
        <v>210</v>
      </c>
      <c r="B118" s="480"/>
      <c r="C118" s="480"/>
      <c r="D118" s="480"/>
      <c r="E118" s="480"/>
      <c r="F118" s="480"/>
      <c r="G118" s="480"/>
      <c r="H118" s="5"/>
      <c r="I118" s="5"/>
      <c r="J118" s="2"/>
      <c r="K118" s="5"/>
      <c r="L118" s="5"/>
      <c r="M118" s="5"/>
      <c r="N118" s="5"/>
      <c r="O118" s="5"/>
      <c r="P118" s="5"/>
      <c r="Q118" s="5"/>
      <c r="R118" s="5"/>
    </row>
    <row r="119" spans="1:18" x14ac:dyDescent="0.75">
      <c r="A119" s="480" t="s">
        <v>826</v>
      </c>
      <c r="B119" s="480"/>
      <c r="C119" s="480"/>
      <c r="D119" s="480"/>
      <c r="E119" s="480"/>
      <c r="F119" s="480"/>
      <c r="G119" s="480"/>
      <c r="H119" s="480"/>
      <c r="I119" s="480"/>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748</v>
      </c>
      <c r="B124" s="5"/>
      <c r="C124" s="5"/>
      <c r="D124" s="2"/>
      <c r="E124" s="2"/>
      <c r="F124" s="5"/>
      <c r="G124" s="5"/>
      <c r="H124" s="5"/>
      <c r="I124" s="5"/>
      <c r="J124" s="2"/>
      <c r="K124" s="5"/>
      <c r="L124" s="5"/>
      <c r="M124" s="5"/>
      <c r="N124" s="5"/>
      <c r="O124" s="5"/>
      <c r="P124" s="5"/>
      <c r="Q124" s="5"/>
    </row>
    <row r="125" spans="1:18" x14ac:dyDescent="0.75">
      <c r="A125" s="155" t="s">
        <v>749</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750</v>
      </c>
    </row>
    <row r="128" spans="1:18" x14ac:dyDescent="0.75">
      <c r="A128" s="155" t="s">
        <v>87</v>
      </c>
    </row>
    <row r="129" spans="1:7" x14ac:dyDescent="0.75">
      <c r="A129" s="472" t="s">
        <v>755</v>
      </c>
      <c r="B129" s="472"/>
      <c r="C129" s="472"/>
      <c r="D129" s="472"/>
      <c r="E129" s="472"/>
      <c r="F129" s="472"/>
      <c r="G129" s="472"/>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5" t="s">
        <v>759</v>
      </c>
    </row>
    <row r="3" spans="1:5" x14ac:dyDescent="0.75">
      <c r="E3" s="214" t="s">
        <v>191</v>
      </c>
    </row>
    <row r="4" spans="1:5" ht="16" x14ac:dyDescent="0.8">
      <c r="E4" s="214" t="s">
        <v>754</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18" t="s">
        <v>196</v>
      </c>
      <c r="F17" s="418"/>
      <c r="G17" s="418"/>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760</v>
      </c>
    </row>
    <row r="31" spans="1:7" x14ac:dyDescent="0.75">
      <c r="A31" s="276" t="s">
        <v>761</v>
      </c>
    </row>
    <row r="32" spans="1:7" x14ac:dyDescent="0.75">
      <c r="A32" s="276" t="s">
        <v>762</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5"/>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4" t="s">
        <v>776</v>
      </c>
    </row>
    <row r="2" spans="1:4" x14ac:dyDescent="0.75">
      <c r="A2" s="27" t="s">
        <v>15</v>
      </c>
      <c r="B2" s="28" t="s">
        <v>16</v>
      </c>
      <c r="C2" s="28" t="s">
        <v>930</v>
      </c>
      <c r="D2" s="29" t="s">
        <v>17</v>
      </c>
    </row>
    <row r="3" spans="1:4" x14ac:dyDescent="0.75">
      <c r="A3" s="375">
        <v>44360</v>
      </c>
      <c r="B3" s="376" t="s">
        <v>958</v>
      </c>
      <c r="C3" s="376" t="s">
        <v>931</v>
      </c>
      <c r="D3" s="377" t="s">
        <v>966</v>
      </c>
    </row>
    <row r="4" spans="1:4" x14ac:dyDescent="0.75">
      <c r="A4" s="375">
        <v>44355</v>
      </c>
      <c r="B4" s="376" t="s">
        <v>957</v>
      </c>
      <c r="C4" s="376" t="s">
        <v>931</v>
      </c>
      <c r="D4" s="377" t="s">
        <v>956</v>
      </c>
    </row>
    <row r="5" spans="1:4" x14ac:dyDescent="0.75">
      <c r="A5" s="375">
        <v>44352</v>
      </c>
      <c r="B5" s="376" t="s">
        <v>928</v>
      </c>
      <c r="C5" s="376" t="s">
        <v>931</v>
      </c>
      <c r="D5" s="377" t="s">
        <v>929</v>
      </c>
    </row>
    <row r="6" spans="1:4" x14ac:dyDescent="0.75">
      <c r="A6" s="277">
        <v>44310</v>
      </c>
      <c r="B6" s="278" t="s">
        <v>853</v>
      </c>
      <c r="C6" s="278" t="s">
        <v>931</v>
      </c>
      <c r="D6" s="279" t="s">
        <v>935</v>
      </c>
    </row>
    <row r="7" spans="1:4" x14ac:dyDescent="0.75">
      <c r="A7" s="277">
        <v>44134</v>
      </c>
      <c r="B7" s="278" t="s">
        <v>849</v>
      </c>
      <c r="C7" s="278" t="s">
        <v>931</v>
      </c>
      <c r="D7" s="279" t="s">
        <v>852</v>
      </c>
    </row>
    <row r="8" spans="1:4" x14ac:dyDescent="0.75">
      <c r="A8" s="277">
        <v>43985</v>
      </c>
      <c r="B8" s="278" t="s">
        <v>845</v>
      </c>
      <c r="C8" s="278" t="s">
        <v>931</v>
      </c>
      <c r="D8" s="279" t="s">
        <v>936</v>
      </c>
    </row>
    <row r="9" spans="1:4" x14ac:dyDescent="0.75">
      <c r="A9" s="277">
        <v>43984</v>
      </c>
      <c r="B9" s="278" t="s">
        <v>844</v>
      </c>
      <c r="C9" s="278" t="s">
        <v>931</v>
      </c>
      <c r="D9" s="279" t="s">
        <v>937</v>
      </c>
    </row>
    <row r="10" spans="1:4" x14ac:dyDescent="0.75">
      <c r="A10" s="277">
        <v>43977</v>
      </c>
      <c r="B10" s="278" t="s">
        <v>843</v>
      </c>
      <c r="C10" s="278" t="s">
        <v>931</v>
      </c>
      <c r="D10" s="279" t="s">
        <v>938</v>
      </c>
    </row>
    <row r="11" spans="1:4" x14ac:dyDescent="0.75">
      <c r="A11" s="277">
        <v>43974</v>
      </c>
      <c r="B11" s="278" t="s">
        <v>842</v>
      </c>
      <c r="C11" s="278" t="s">
        <v>931</v>
      </c>
      <c r="D11" s="279" t="s">
        <v>939</v>
      </c>
    </row>
    <row r="12" spans="1:4" x14ac:dyDescent="0.75">
      <c r="A12" s="277">
        <v>43961</v>
      </c>
      <c r="B12" s="278" t="s">
        <v>833</v>
      </c>
      <c r="C12" s="278" t="s">
        <v>931</v>
      </c>
      <c r="D12" s="279" t="s">
        <v>834</v>
      </c>
    </row>
    <row r="13" spans="1:4" x14ac:dyDescent="0.75">
      <c r="A13" s="277">
        <v>43947</v>
      </c>
      <c r="B13" s="278" t="s">
        <v>832</v>
      </c>
      <c r="C13" s="278" t="s">
        <v>931</v>
      </c>
      <c r="D13" s="279" t="s">
        <v>831</v>
      </c>
    </row>
    <row r="14" spans="1:4" x14ac:dyDescent="0.75">
      <c r="A14" s="277">
        <v>43944</v>
      </c>
      <c r="B14" s="278" t="s">
        <v>827</v>
      </c>
      <c r="C14" s="278" t="s">
        <v>931</v>
      </c>
      <c r="D14" s="279" t="s">
        <v>830</v>
      </c>
    </row>
    <row r="15" spans="1:4" x14ac:dyDescent="0.75">
      <c r="A15" s="277">
        <v>43832</v>
      </c>
      <c r="B15" s="278" t="s">
        <v>825</v>
      </c>
      <c r="C15" s="278" t="s">
        <v>931</v>
      </c>
      <c r="D15" s="279" t="s">
        <v>940</v>
      </c>
    </row>
    <row r="16" spans="1:4" x14ac:dyDescent="0.75">
      <c r="A16" s="209">
        <v>43658</v>
      </c>
      <c r="B16" s="210" t="s">
        <v>757</v>
      </c>
      <c r="C16" s="210" t="s">
        <v>931</v>
      </c>
      <c r="D16" s="211" t="s">
        <v>758</v>
      </c>
    </row>
    <row r="17" spans="1:4" x14ac:dyDescent="0.75">
      <c r="A17" s="209">
        <v>43655</v>
      </c>
      <c r="B17" s="210" t="s">
        <v>753</v>
      </c>
      <c r="C17" s="210" t="s">
        <v>931</v>
      </c>
      <c r="D17" s="211" t="s">
        <v>756</v>
      </c>
    </row>
    <row r="18" spans="1:4" x14ac:dyDescent="0.75">
      <c r="A18" s="209">
        <v>43646</v>
      </c>
      <c r="B18" s="210" t="s">
        <v>233</v>
      </c>
      <c r="C18" s="210" t="s">
        <v>931</v>
      </c>
      <c r="D18" s="211" t="s">
        <v>234</v>
      </c>
    </row>
    <row r="19" spans="1:4" x14ac:dyDescent="0.75">
      <c r="A19" s="209">
        <v>43534</v>
      </c>
      <c r="B19" s="210" t="s">
        <v>231</v>
      </c>
      <c r="C19" s="210" t="s">
        <v>931</v>
      </c>
      <c r="D19" s="211" t="s">
        <v>232</v>
      </c>
    </row>
    <row r="20" spans="1:4" x14ac:dyDescent="0.75">
      <c r="A20" s="86">
        <v>43421</v>
      </c>
      <c r="B20" s="87" t="s">
        <v>212</v>
      </c>
      <c r="C20" s="87" t="s">
        <v>931</v>
      </c>
      <c r="D20" s="88" t="s">
        <v>213</v>
      </c>
    </row>
    <row r="21" spans="1:4" x14ac:dyDescent="0.75">
      <c r="A21" s="86">
        <v>43365</v>
      </c>
      <c r="B21" s="87" t="s">
        <v>142</v>
      </c>
      <c r="C21" s="87" t="s">
        <v>931</v>
      </c>
      <c r="D21" s="88" t="s">
        <v>166</v>
      </c>
    </row>
    <row r="22" spans="1:4" x14ac:dyDescent="0.75">
      <c r="A22" s="86">
        <v>42795</v>
      </c>
      <c r="B22" s="87" t="s">
        <v>103</v>
      </c>
      <c r="C22" s="87" t="s">
        <v>931</v>
      </c>
      <c r="D22" s="88" t="s">
        <v>108</v>
      </c>
    </row>
    <row r="23" spans="1:4" x14ac:dyDescent="0.75">
      <c r="A23" s="86">
        <v>42769</v>
      </c>
      <c r="B23" s="87" t="s">
        <v>95</v>
      </c>
      <c r="C23" s="87" t="s">
        <v>931</v>
      </c>
      <c r="D23" s="88" t="s">
        <v>96</v>
      </c>
    </row>
    <row r="24" spans="1:4" x14ac:dyDescent="0.75">
      <c r="A24" s="86">
        <v>42747</v>
      </c>
      <c r="B24" s="87" t="s">
        <v>93</v>
      </c>
      <c r="C24" s="87" t="s">
        <v>931</v>
      </c>
      <c r="D24" s="88" t="s">
        <v>94</v>
      </c>
    </row>
    <row r="25" spans="1:4" x14ac:dyDescent="0.75">
      <c r="A25" s="86">
        <v>42738</v>
      </c>
      <c r="B25" s="87" t="s">
        <v>92</v>
      </c>
      <c r="C25" s="87" t="s">
        <v>931</v>
      </c>
      <c r="D25" s="88" t="s">
        <v>141</v>
      </c>
    </row>
    <row r="26" spans="1:4" x14ac:dyDescent="0.75">
      <c r="A26" s="86">
        <v>42736</v>
      </c>
      <c r="B26" s="87" t="s">
        <v>56</v>
      </c>
      <c r="C26" s="87" t="s">
        <v>931</v>
      </c>
      <c r="D26" s="88" t="s">
        <v>73</v>
      </c>
    </row>
    <row r="27" spans="1:4" x14ac:dyDescent="0.75">
      <c r="A27" s="83">
        <v>42649</v>
      </c>
      <c r="B27" s="84" t="s">
        <v>54</v>
      </c>
      <c r="C27" s="84" t="s">
        <v>931</v>
      </c>
      <c r="D27" s="85" t="s">
        <v>55</v>
      </c>
    </row>
    <row r="28" spans="1:4" x14ac:dyDescent="0.75">
      <c r="A28" s="83">
        <v>42646</v>
      </c>
      <c r="B28" s="84" t="s">
        <v>50</v>
      </c>
      <c r="C28" s="84" t="s">
        <v>931</v>
      </c>
      <c r="D28" s="85" t="s">
        <v>53</v>
      </c>
    </row>
    <row r="29" spans="1:4" x14ac:dyDescent="0.75">
      <c r="A29" s="83">
        <v>42634</v>
      </c>
      <c r="B29" s="84" t="s">
        <v>46</v>
      </c>
      <c r="C29" s="84" t="s">
        <v>931</v>
      </c>
      <c r="D29" s="85" t="s">
        <v>47</v>
      </c>
    </row>
    <row r="30" spans="1:4" x14ac:dyDescent="0.75">
      <c r="A30" s="83">
        <v>42623</v>
      </c>
      <c r="B30" s="84" t="s">
        <v>30</v>
      </c>
      <c r="C30" s="84" t="s">
        <v>931</v>
      </c>
      <c r="D30" s="85" t="s">
        <v>33</v>
      </c>
    </row>
    <row r="31" spans="1:4" x14ac:dyDescent="0.75">
      <c r="A31" s="83">
        <v>42560</v>
      </c>
      <c r="B31" s="84" t="s">
        <v>27</v>
      </c>
      <c r="C31" s="84" t="s">
        <v>931</v>
      </c>
      <c r="D31" s="85" t="s">
        <v>28</v>
      </c>
    </row>
    <row r="32" spans="1:4" x14ac:dyDescent="0.75">
      <c r="A32" s="83">
        <v>42554</v>
      </c>
      <c r="B32" s="84" t="s">
        <v>25</v>
      </c>
      <c r="C32" s="84" t="s">
        <v>931</v>
      </c>
      <c r="D32" s="85" t="s">
        <v>26</v>
      </c>
    </row>
    <row r="33" spans="1:4" x14ac:dyDescent="0.75">
      <c r="A33" s="83">
        <v>42286</v>
      </c>
      <c r="B33" s="84" t="s">
        <v>22</v>
      </c>
      <c r="C33" s="84" t="s">
        <v>931</v>
      </c>
      <c r="D33" s="85" t="s">
        <v>23</v>
      </c>
    </row>
    <row r="34" spans="1:4" x14ac:dyDescent="0.75">
      <c r="A34" s="83">
        <v>42264</v>
      </c>
      <c r="B34" s="84" t="s">
        <v>20</v>
      </c>
      <c r="C34" s="84" t="s">
        <v>931</v>
      </c>
      <c r="D34" s="85" t="s">
        <v>21</v>
      </c>
    </row>
    <row r="35" spans="1:4" x14ac:dyDescent="0.75">
      <c r="A35" s="83">
        <v>42216</v>
      </c>
      <c r="B35" s="84" t="s">
        <v>18</v>
      </c>
      <c r="C35" s="84" t="s">
        <v>931</v>
      </c>
      <c r="D35" s="85"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4"/>
  </cols>
  <sheetData>
    <row r="1" spans="1:1" x14ac:dyDescent="0.75">
      <c r="A1" s="262" t="s">
        <v>747</v>
      </c>
    </row>
    <row r="2" spans="1:1" x14ac:dyDescent="0.75">
      <c r="A2" s="262" t="s">
        <v>235</v>
      </c>
    </row>
    <row r="3" spans="1:1" x14ac:dyDescent="0.75">
      <c r="A3" s="262"/>
    </row>
    <row r="4" spans="1:1" x14ac:dyDescent="0.75">
      <c r="A4" s="262" t="s">
        <v>236</v>
      </c>
    </row>
    <row r="5" spans="1:1" x14ac:dyDescent="0.75">
      <c r="A5" s="262" t="s">
        <v>237</v>
      </c>
    </row>
    <row r="6" spans="1:1" x14ac:dyDescent="0.75">
      <c r="A6" s="262" t="s">
        <v>238</v>
      </c>
    </row>
    <row r="7" spans="1:1" x14ac:dyDescent="0.75">
      <c r="A7" s="262"/>
    </row>
    <row r="8" spans="1:1" x14ac:dyDescent="0.75">
      <c r="A8" s="262" t="s">
        <v>239</v>
      </c>
    </row>
    <row r="9" spans="1:1" x14ac:dyDescent="0.75">
      <c r="A9" s="262"/>
    </row>
    <row r="10" spans="1:1" x14ac:dyDescent="0.75">
      <c r="A10" s="262" t="s">
        <v>240</v>
      </c>
    </row>
    <row r="11" spans="1:1" x14ac:dyDescent="0.75">
      <c r="A11" s="262" t="s">
        <v>241</v>
      </c>
    </row>
    <row r="12" spans="1:1" x14ac:dyDescent="0.75">
      <c r="A12" s="262"/>
    </row>
    <row r="13" spans="1:1" x14ac:dyDescent="0.75">
      <c r="A13" s="262" t="s">
        <v>242</v>
      </c>
    </row>
    <row r="14" spans="1:1" x14ac:dyDescent="0.75">
      <c r="A14" s="262" t="s">
        <v>243</v>
      </c>
    </row>
    <row r="15" spans="1:1" x14ac:dyDescent="0.75">
      <c r="A15" s="262" t="s">
        <v>244</v>
      </c>
    </row>
    <row r="16" spans="1:1" x14ac:dyDescent="0.75">
      <c r="A16" s="262" t="s">
        <v>245</v>
      </c>
    </row>
    <row r="17" spans="1:1" x14ac:dyDescent="0.75">
      <c r="A17" s="262" t="s">
        <v>246</v>
      </c>
    </row>
    <row r="18" spans="1:1" x14ac:dyDescent="0.75">
      <c r="A18" s="262" t="s">
        <v>247</v>
      </c>
    </row>
    <row r="19" spans="1:1" x14ac:dyDescent="0.75">
      <c r="A19" s="262" t="s">
        <v>248</v>
      </c>
    </row>
    <row r="20" spans="1:1" x14ac:dyDescent="0.75">
      <c r="A20" s="262" t="s">
        <v>249</v>
      </c>
    </row>
    <row r="21" spans="1:1" x14ac:dyDescent="0.75">
      <c r="A21" s="262"/>
    </row>
    <row r="22" spans="1:1" x14ac:dyDescent="0.75">
      <c r="A22" s="262" t="s">
        <v>250</v>
      </c>
    </row>
    <row r="23" spans="1:1" x14ac:dyDescent="0.75">
      <c r="A23" s="262" t="s">
        <v>251</v>
      </c>
    </row>
    <row r="24" spans="1:1" x14ac:dyDescent="0.75">
      <c r="A24" s="262" t="s">
        <v>252</v>
      </c>
    </row>
    <row r="25" spans="1:1" x14ac:dyDescent="0.75">
      <c r="A25" s="262" t="s">
        <v>253</v>
      </c>
    </row>
    <row r="26" spans="1:1" x14ac:dyDescent="0.75">
      <c r="A26" s="262" t="s">
        <v>254</v>
      </c>
    </row>
    <row r="27" spans="1:1" x14ac:dyDescent="0.75">
      <c r="A27" s="262" t="s">
        <v>255</v>
      </c>
    </row>
    <row r="28" spans="1:1" x14ac:dyDescent="0.75">
      <c r="A28" s="262"/>
    </row>
    <row r="29" spans="1:1" x14ac:dyDescent="0.75">
      <c r="A29" s="262" t="s">
        <v>256</v>
      </c>
    </row>
    <row r="30" spans="1:1" x14ac:dyDescent="0.75">
      <c r="A30" s="262" t="s">
        <v>257</v>
      </c>
    </row>
    <row r="31" spans="1:1" x14ac:dyDescent="0.75">
      <c r="A31" s="262" t="s">
        <v>258</v>
      </c>
    </row>
    <row r="32" spans="1:1" x14ac:dyDescent="0.75">
      <c r="A32" s="262" t="s">
        <v>259</v>
      </c>
    </row>
    <row r="33" spans="1:1" x14ac:dyDescent="0.75">
      <c r="A33" s="262"/>
    </row>
    <row r="34" spans="1:1" x14ac:dyDescent="0.75">
      <c r="A34" s="262" t="s">
        <v>260</v>
      </c>
    </row>
    <row r="35" spans="1:1" x14ac:dyDescent="0.75">
      <c r="A35" s="262" t="s">
        <v>261</v>
      </c>
    </row>
    <row r="36" spans="1:1" x14ac:dyDescent="0.75">
      <c r="A36" s="262" t="s">
        <v>262</v>
      </c>
    </row>
    <row r="37" spans="1:1" x14ac:dyDescent="0.75">
      <c r="A37" s="262" t="s">
        <v>263</v>
      </c>
    </row>
    <row r="38" spans="1:1" x14ac:dyDescent="0.75">
      <c r="A38" s="262" t="s">
        <v>264</v>
      </c>
    </row>
    <row r="39" spans="1:1" x14ac:dyDescent="0.75">
      <c r="A39" s="262"/>
    </row>
    <row r="40" spans="1:1" x14ac:dyDescent="0.75">
      <c r="A40" s="262" t="s">
        <v>265</v>
      </c>
    </row>
    <row r="41" spans="1:1" x14ac:dyDescent="0.75">
      <c r="A41" s="262" t="s">
        <v>266</v>
      </c>
    </row>
    <row r="42" spans="1:1" x14ac:dyDescent="0.75">
      <c r="A42" s="262" t="s">
        <v>267</v>
      </c>
    </row>
    <row r="43" spans="1:1" x14ac:dyDescent="0.75">
      <c r="A43" s="262"/>
    </row>
    <row r="44" spans="1:1" x14ac:dyDescent="0.75">
      <c r="A44" s="262" t="s">
        <v>268</v>
      </c>
    </row>
    <row r="45" spans="1:1" x14ac:dyDescent="0.75">
      <c r="A45" s="262" t="s">
        <v>269</v>
      </c>
    </row>
    <row r="46" spans="1:1" x14ac:dyDescent="0.75">
      <c r="A46" s="262" t="s">
        <v>270</v>
      </c>
    </row>
    <row r="47" spans="1:1" x14ac:dyDescent="0.75">
      <c r="A47" s="262" t="s">
        <v>271</v>
      </c>
    </row>
    <row r="48" spans="1:1" x14ac:dyDescent="0.75">
      <c r="A48" s="262" t="s">
        <v>272</v>
      </c>
    </row>
    <row r="49" spans="1:1" x14ac:dyDescent="0.75">
      <c r="A49" s="262"/>
    </row>
    <row r="50" spans="1:1" x14ac:dyDescent="0.75">
      <c r="A50" s="262" t="s">
        <v>273</v>
      </c>
    </row>
    <row r="51" spans="1:1" x14ac:dyDescent="0.75">
      <c r="A51" s="262" t="s">
        <v>274</v>
      </c>
    </row>
    <row r="52" spans="1:1" x14ac:dyDescent="0.75">
      <c r="A52" s="262" t="s">
        <v>275</v>
      </c>
    </row>
    <row r="53" spans="1:1" x14ac:dyDescent="0.75">
      <c r="A53" s="262" t="s">
        <v>276</v>
      </c>
    </row>
    <row r="54" spans="1:1" x14ac:dyDescent="0.75">
      <c r="A54" s="262" t="s">
        <v>277</v>
      </c>
    </row>
    <row r="55" spans="1:1" x14ac:dyDescent="0.75">
      <c r="A55" s="262" t="s">
        <v>278</v>
      </c>
    </row>
    <row r="56" spans="1:1" x14ac:dyDescent="0.75">
      <c r="A56" s="262" t="s">
        <v>279</v>
      </c>
    </row>
    <row r="57" spans="1:1" x14ac:dyDescent="0.75">
      <c r="A57" s="262" t="s">
        <v>280</v>
      </c>
    </row>
    <row r="58" spans="1:1" x14ac:dyDescent="0.75">
      <c r="A58" s="262" t="s">
        <v>281</v>
      </c>
    </row>
    <row r="59" spans="1:1" x14ac:dyDescent="0.75">
      <c r="A59" s="262" t="s">
        <v>282</v>
      </c>
    </row>
    <row r="60" spans="1:1" x14ac:dyDescent="0.75">
      <c r="A60" s="262"/>
    </row>
    <row r="61" spans="1:1" x14ac:dyDescent="0.75">
      <c r="A61" s="262" t="s">
        <v>283</v>
      </c>
    </row>
    <row r="62" spans="1:1" x14ac:dyDescent="0.75">
      <c r="A62" s="262" t="s">
        <v>284</v>
      </c>
    </row>
    <row r="63" spans="1:1" x14ac:dyDescent="0.75">
      <c r="A63" s="262" t="s">
        <v>285</v>
      </c>
    </row>
    <row r="64" spans="1:1" x14ac:dyDescent="0.75">
      <c r="A64" s="262" t="s">
        <v>286</v>
      </c>
    </row>
    <row r="65" spans="1:1" x14ac:dyDescent="0.75">
      <c r="A65" s="262" t="s">
        <v>287</v>
      </c>
    </row>
    <row r="66" spans="1:1" x14ac:dyDescent="0.75">
      <c r="A66" s="262" t="s">
        <v>288</v>
      </c>
    </row>
    <row r="67" spans="1:1" x14ac:dyDescent="0.75">
      <c r="A67" s="262"/>
    </row>
    <row r="68" spans="1:1" x14ac:dyDescent="0.75">
      <c r="A68" s="262" t="s">
        <v>289</v>
      </c>
    </row>
    <row r="69" spans="1:1" x14ac:dyDescent="0.75">
      <c r="A69" s="262" t="s">
        <v>290</v>
      </c>
    </row>
    <row r="70" spans="1:1" x14ac:dyDescent="0.75">
      <c r="A70" s="262"/>
    </row>
    <row r="71" spans="1:1" x14ac:dyDescent="0.75">
      <c r="A71" s="262" t="s">
        <v>291</v>
      </c>
    </row>
    <row r="72" spans="1:1" x14ac:dyDescent="0.75">
      <c r="A72" s="262"/>
    </row>
    <row r="73" spans="1:1" x14ac:dyDescent="0.75">
      <c r="A73" s="262" t="s">
        <v>292</v>
      </c>
    </row>
    <row r="74" spans="1:1" x14ac:dyDescent="0.75">
      <c r="A74" s="262"/>
    </row>
    <row r="75" spans="1:1" x14ac:dyDescent="0.75">
      <c r="A75" s="262" t="s">
        <v>293</v>
      </c>
    </row>
    <row r="76" spans="1:1" x14ac:dyDescent="0.75">
      <c r="A76" s="262"/>
    </row>
    <row r="77" spans="1:1" x14ac:dyDescent="0.75">
      <c r="A77" s="262" t="s">
        <v>294</v>
      </c>
    </row>
    <row r="78" spans="1:1" x14ac:dyDescent="0.75">
      <c r="A78" s="262" t="s">
        <v>295</v>
      </c>
    </row>
    <row r="79" spans="1:1" x14ac:dyDescent="0.75">
      <c r="A79" s="262"/>
    </row>
    <row r="80" spans="1:1" x14ac:dyDescent="0.75">
      <c r="A80" s="262" t="s">
        <v>296</v>
      </c>
    </row>
    <row r="81" spans="1:1" x14ac:dyDescent="0.75">
      <c r="A81" s="262" t="s">
        <v>297</v>
      </c>
    </row>
    <row r="82" spans="1:1" x14ac:dyDescent="0.75">
      <c r="A82" s="262" t="s">
        <v>298</v>
      </c>
    </row>
    <row r="83" spans="1:1" x14ac:dyDescent="0.75">
      <c r="A83" s="262"/>
    </row>
    <row r="84" spans="1:1" x14ac:dyDescent="0.75">
      <c r="A84" s="262" t="s">
        <v>299</v>
      </c>
    </row>
    <row r="85" spans="1:1" x14ac:dyDescent="0.75">
      <c r="A85" s="262" t="s">
        <v>300</v>
      </c>
    </row>
    <row r="86" spans="1:1" x14ac:dyDescent="0.75">
      <c r="A86" s="262" t="s">
        <v>301</v>
      </c>
    </row>
    <row r="87" spans="1:1" x14ac:dyDescent="0.75">
      <c r="A87" s="262" t="s">
        <v>302</v>
      </c>
    </row>
    <row r="88" spans="1:1" x14ac:dyDescent="0.75">
      <c r="A88" s="262"/>
    </row>
    <row r="89" spans="1:1" x14ac:dyDescent="0.75">
      <c r="A89" s="262" t="s">
        <v>303</v>
      </c>
    </row>
    <row r="90" spans="1:1" x14ac:dyDescent="0.75">
      <c r="A90" s="262" t="s">
        <v>304</v>
      </c>
    </row>
    <row r="91" spans="1:1" x14ac:dyDescent="0.75">
      <c r="A91" s="262"/>
    </row>
    <row r="92" spans="1:1" x14ac:dyDescent="0.75">
      <c r="A92" s="262" t="s">
        <v>305</v>
      </c>
    </row>
    <row r="93" spans="1:1" x14ac:dyDescent="0.75">
      <c r="A93" s="262" t="s">
        <v>306</v>
      </c>
    </row>
    <row r="94" spans="1:1" x14ac:dyDescent="0.75">
      <c r="A94" s="262" t="s">
        <v>307</v>
      </c>
    </row>
    <row r="95" spans="1:1" x14ac:dyDescent="0.75">
      <c r="A95" s="262" t="s">
        <v>308</v>
      </c>
    </row>
    <row r="96" spans="1:1" x14ac:dyDescent="0.75">
      <c r="A96" s="262" t="s">
        <v>309</v>
      </c>
    </row>
    <row r="97" spans="1:1" x14ac:dyDescent="0.75">
      <c r="A97" s="262" t="s">
        <v>310</v>
      </c>
    </row>
    <row r="98" spans="1:1" x14ac:dyDescent="0.75">
      <c r="A98" s="262"/>
    </row>
    <row r="99" spans="1:1" x14ac:dyDescent="0.75">
      <c r="A99" s="262" t="s">
        <v>311</v>
      </c>
    </row>
    <row r="100" spans="1:1" x14ac:dyDescent="0.75">
      <c r="A100" s="262" t="s">
        <v>312</v>
      </c>
    </row>
    <row r="101" spans="1:1" x14ac:dyDescent="0.75">
      <c r="A101" s="262" t="s">
        <v>313</v>
      </c>
    </row>
    <row r="102" spans="1:1" x14ac:dyDescent="0.75">
      <c r="A102" s="262"/>
    </row>
    <row r="103" spans="1:1" x14ac:dyDescent="0.75">
      <c r="A103" s="262" t="s">
        <v>314</v>
      </c>
    </row>
    <row r="104" spans="1:1" x14ac:dyDescent="0.75">
      <c r="A104" s="262" t="s">
        <v>315</v>
      </c>
    </row>
    <row r="105" spans="1:1" x14ac:dyDescent="0.75">
      <c r="A105" s="262" t="s">
        <v>316</v>
      </c>
    </row>
    <row r="106" spans="1:1" x14ac:dyDescent="0.75">
      <c r="A106" s="262" t="s">
        <v>317</v>
      </c>
    </row>
    <row r="107" spans="1:1" x14ac:dyDescent="0.75">
      <c r="A107" s="262" t="s">
        <v>318</v>
      </c>
    </row>
    <row r="108" spans="1:1" x14ac:dyDescent="0.75">
      <c r="A108" s="262" t="s">
        <v>319</v>
      </c>
    </row>
    <row r="109" spans="1:1" x14ac:dyDescent="0.75">
      <c r="A109" s="262" t="s">
        <v>320</v>
      </c>
    </row>
    <row r="110" spans="1:1" x14ac:dyDescent="0.75">
      <c r="A110" s="262" t="s">
        <v>321</v>
      </c>
    </row>
    <row r="111" spans="1:1" x14ac:dyDescent="0.75">
      <c r="A111" s="262"/>
    </row>
    <row r="112" spans="1:1" x14ac:dyDescent="0.75">
      <c r="A112" s="262" t="s">
        <v>322</v>
      </c>
    </row>
    <row r="113" spans="1:1" x14ac:dyDescent="0.75">
      <c r="A113" s="262"/>
    </row>
    <row r="114" spans="1:1" x14ac:dyDescent="0.75">
      <c r="A114" s="262" t="s">
        <v>323</v>
      </c>
    </row>
    <row r="115" spans="1:1" x14ac:dyDescent="0.75">
      <c r="A115" s="262" t="s">
        <v>324</v>
      </c>
    </row>
    <row r="116" spans="1:1" x14ac:dyDescent="0.75">
      <c r="A116" s="262" t="s">
        <v>325</v>
      </c>
    </row>
    <row r="117" spans="1:1" x14ac:dyDescent="0.75">
      <c r="A117" s="262"/>
    </row>
    <row r="118" spans="1:1" x14ac:dyDescent="0.75">
      <c r="A118" s="262" t="s">
        <v>326</v>
      </c>
    </row>
    <row r="119" spans="1:1" x14ac:dyDescent="0.75">
      <c r="A119" s="262" t="s">
        <v>327</v>
      </c>
    </row>
    <row r="120" spans="1:1" x14ac:dyDescent="0.75">
      <c r="A120" s="262" t="s">
        <v>328</v>
      </c>
    </row>
    <row r="121" spans="1:1" x14ac:dyDescent="0.75">
      <c r="A121" s="262" t="s">
        <v>329</v>
      </c>
    </row>
    <row r="122" spans="1:1" x14ac:dyDescent="0.75">
      <c r="A122" s="262"/>
    </row>
    <row r="123" spans="1:1" x14ac:dyDescent="0.75">
      <c r="A123" s="262" t="s">
        <v>330</v>
      </c>
    </row>
    <row r="124" spans="1:1" x14ac:dyDescent="0.75">
      <c r="A124" s="262" t="s">
        <v>331</v>
      </c>
    </row>
    <row r="125" spans="1:1" x14ac:dyDescent="0.75">
      <c r="A125" s="262" t="s">
        <v>332</v>
      </c>
    </row>
    <row r="126" spans="1:1" x14ac:dyDescent="0.75">
      <c r="A126" s="262" t="s">
        <v>333</v>
      </c>
    </row>
    <row r="127" spans="1:1" x14ac:dyDescent="0.75">
      <c r="A127" s="262" t="s">
        <v>334</v>
      </c>
    </row>
    <row r="128" spans="1:1" x14ac:dyDescent="0.75">
      <c r="A128" s="262" t="s">
        <v>335</v>
      </c>
    </row>
    <row r="129" spans="1:1" x14ac:dyDescent="0.75">
      <c r="A129" s="262" t="s">
        <v>336</v>
      </c>
    </row>
    <row r="130" spans="1:1" x14ac:dyDescent="0.75">
      <c r="A130" s="262" t="s">
        <v>337</v>
      </c>
    </row>
    <row r="131" spans="1:1" x14ac:dyDescent="0.75">
      <c r="A131" s="262" t="s">
        <v>338</v>
      </c>
    </row>
    <row r="132" spans="1:1" x14ac:dyDescent="0.75">
      <c r="A132" s="262" t="s">
        <v>339</v>
      </c>
    </row>
    <row r="133" spans="1:1" x14ac:dyDescent="0.75">
      <c r="A133" s="262"/>
    </row>
    <row r="134" spans="1:1" x14ac:dyDescent="0.75">
      <c r="A134" s="262" t="s">
        <v>340</v>
      </c>
    </row>
    <row r="135" spans="1:1" x14ac:dyDescent="0.75">
      <c r="A135" s="262" t="s">
        <v>341</v>
      </c>
    </row>
    <row r="136" spans="1:1" x14ac:dyDescent="0.75">
      <c r="A136" s="262" t="s">
        <v>342</v>
      </c>
    </row>
    <row r="137" spans="1:1" x14ac:dyDescent="0.75">
      <c r="A137" s="262" t="s">
        <v>343</v>
      </c>
    </row>
    <row r="138" spans="1:1" x14ac:dyDescent="0.75">
      <c r="A138" s="262" t="s">
        <v>344</v>
      </c>
    </row>
    <row r="139" spans="1:1" x14ac:dyDescent="0.75">
      <c r="A139" s="262" t="s">
        <v>345</v>
      </c>
    </row>
    <row r="140" spans="1:1" x14ac:dyDescent="0.75">
      <c r="A140" s="262" t="s">
        <v>346</v>
      </c>
    </row>
    <row r="141" spans="1:1" x14ac:dyDescent="0.75">
      <c r="A141" s="262" t="s">
        <v>347</v>
      </c>
    </row>
    <row r="142" spans="1:1" x14ac:dyDescent="0.75">
      <c r="A142" s="262" t="s">
        <v>348</v>
      </c>
    </row>
    <row r="143" spans="1:1" x14ac:dyDescent="0.75">
      <c r="A143" s="262" t="s">
        <v>349</v>
      </c>
    </row>
    <row r="144" spans="1:1" x14ac:dyDescent="0.75">
      <c r="A144" s="262" t="s">
        <v>350</v>
      </c>
    </row>
    <row r="145" spans="1:1" x14ac:dyDescent="0.75">
      <c r="A145" s="262" t="s">
        <v>351</v>
      </c>
    </row>
    <row r="146" spans="1:1" x14ac:dyDescent="0.75">
      <c r="A146" s="262"/>
    </row>
    <row r="147" spans="1:1" x14ac:dyDescent="0.75">
      <c r="A147" s="262" t="s">
        <v>352</v>
      </c>
    </row>
    <row r="148" spans="1:1" x14ac:dyDescent="0.75">
      <c r="A148" s="262" t="s">
        <v>353</v>
      </c>
    </row>
    <row r="149" spans="1:1" x14ac:dyDescent="0.75">
      <c r="A149" s="262" t="s">
        <v>354</v>
      </c>
    </row>
    <row r="150" spans="1:1" x14ac:dyDescent="0.75">
      <c r="A150" s="262"/>
    </row>
    <row r="151" spans="1:1" x14ac:dyDescent="0.75">
      <c r="A151" s="262" t="s">
        <v>355</v>
      </c>
    </row>
    <row r="152" spans="1:1" x14ac:dyDescent="0.75">
      <c r="A152" s="262" t="s">
        <v>356</v>
      </c>
    </row>
    <row r="153" spans="1:1" x14ac:dyDescent="0.75">
      <c r="A153" s="262"/>
    </row>
    <row r="154" spans="1:1" x14ac:dyDescent="0.75">
      <c r="A154" s="262" t="s">
        <v>357</v>
      </c>
    </row>
    <row r="155" spans="1:1" x14ac:dyDescent="0.75">
      <c r="A155" s="262"/>
    </row>
    <row r="156" spans="1:1" x14ac:dyDescent="0.75">
      <c r="A156" s="262" t="s">
        <v>358</v>
      </c>
    </row>
    <row r="157" spans="1:1" x14ac:dyDescent="0.75">
      <c r="A157" s="262" t="s">
        <v>359</v>
      </c>
    </row>
    <row r="158" spans="1:1" x14ac:dyDescent="0.75">
      <c r="A158" s="262" t="s">
        <v>360</v>
      </c>
    </row>
    <row r="159" spans="1:1" x14ac:dyDescent="0.75">
      <c r="A159" s="262" t="s">
        <v>361</v>
      </c>
    </row>
    <row r="160" spans="1:1" x14ac:dyDescent="0.75">
      <c r="A160" s="262" t="s">
        <v>362</v>
      </c>
    </row>
    <row r="161" spans="1:1" x14ac:dyDescent="0.75">
      <c r="A161" s="262" t="s">
        <v>363</v>
      </c>
    </row>
    <row r="162" spans="1:1" x14ac:dyDescent="0.75">
      <c r="A162" s="262" t="s">
        <v>364</v>
      </c>
    </row>
    <row r="163" spans="1:1" x14ac:dyDescent="0.75">
      <c r="A163" s="262"/>
    </row>
    <row r="164" spans="1:1" x14ac:dyDescent="0.75">
      <c r="A164" s="262" t="s">
        <v>365</v>
      </c>
    </row>
    <row r="165" spans="1:1" x14ac:dyDescent="0.75">
      <c r="A165" s="262" t="s">
        <v>366</v>
      </c>
    </row>
    <row r="166" spans="1:1" x14ac:dyDescent="0.75">
      <c r="A166" s="262" t="s">
        <v>367</v>
      </c>
    </row>
    <row r="167" spans="1:1" x14ac:dyDescent="0.75">
      <c r="A167" s="262" t="s">
        <v>368</v>
      </c>
    </row>
    <row r="168" spans="1:1" x14ac:dyDescent="0.75">
      <c r="A168" s="262" t="s">
        <v>369</v>
      </c>
    </row>
    <row r="169" spans="1:1" x14ac:dyDescent="0.75">
      <c r="A169" s="262" t="s">
        <v>370</v>
      </c>
    </row>
    <row r="170" spans="1:1" x14ac:dyDescent="0.75">
      <c r="A170" s="262" t="s">
        <v>371</v>
      </c>
    </row>
    <row r="171" spans="1:1" x14ac:dyDescent="0.75">
      <c r="A171" s="262" t="s">
        <v>372</v>
      </c>
    </row>
    <row r="172" spans="1:1" x14ac:dyDescent="0.75">
      <c r="A172" s="262" t="s">
        <v>373</v>
      </c>
    </row>
    <row r="173" spans="1:1" x14ac:dyDescent="0.75">
      <c r="A173" s="262" t="s">
        <v>374</v>
      </c>
    </row>
    <row r="174" spans="1:1" x14ac:dyDescent="0.75">
      <c r="A174" s="262"/>
    </row>
    <row r="175" spans="1:1" x14ac:dyDescent="0.75">
      <c r="A175" s="262" t="s">
        <v>375</v>
      </c>
    </row>
    <row r="176" spans="1:1" x14ac:dyDescent="0.75">
      <c r="A176" s="262" t="s">
        <v>376</v>
      </c>
    </row>
    <row r="177" spans="1:1" x14ac:dyDescent="0.75">
      <c r="A177" s="262" t="s">
        <v>377</v>
      </c>
    </row>
    <row r="178" spans="1:1" x14ac:dyDescent="0.75">
      <c r="A178" s="262"/>
    </row>
    <row r="179" spans="1:1" x14ac:dyDescent="0.75">
      <c r="A179" s="262" t="s">
        <v>378</v>
      </c>
    </row>
    <row r="180" spans="1:1" x14ac:dyDescent="0.75">
      <c r="A180" s="262"/>
    </row>
    <row r="181" spans="1:1" x14ac:dyDescent="0.75">
      <c r="A181" s="262" t="s">
        <v>379</v>
      </c>
    </row>
    <row r="182" spans="1:1" x14ac:dyDescent="0.75">
      <c r="A182" s="262" t="s">
        <v>380</v>
      </c>
    </row>
    <row r="183" spans="1:1" x14ac:dyDescent="0.75">
      <c r="A183" s="262" t="s">
        <v>381</v>
      </c>
    </row>
    <row r="184" spans="1:1" x14ac:dyDescent="0.75">
      <c r="A184" s="262" t="s">
        <v>382</v>
      </c>
    </row>
    <row r="185" spans="1:1" x14ac:dyDescent="0.75">
      <c r="A185" s="262" t="s">
        <v>383</v>
      </c>
    </row>
    <row r="186" spans="1:1" x14ac:dyDescent="0.75">
      <c r="A186" s="262"/>
    </row>
    <row r="187" spans="1:1" x14ac:dyDescent="0.75">
      <c r="A187" s="262" t="s">
        <v>384</v>
      </c>
    </row>
    <row r="188" spans="1:1" x14ac:dyDescent="0.75">
      <c r="A188" s="262" t="s">
        <v>385</v>
      </c>
    </row>
    <row r="189" spans="1:1" x14ac:dyDescent="0.75">
      <c r="A189" s="262" t="s">
        <v>386</v>
      </c>
    </row>
    <row r="190" spans="1:1" x14ac:dyDescent="0.75">
      <c r="A190" s="262" t="s">
        <v>387</v>
      </c>
    </row>
    <row r="191" spans="1:1" x14ac:dyDescent="0.75">
      <c r="A191" s="262" t="s">
        <v>388</v>
      </c>
    </row>
    <row r="192" spans="1:1" x14ac:dyDescent="0.75">
      <c r="A192" s="262" t="s">
        <v>389</v>
      </c>
    </row>
    <row r="193" spans="1:1" x14ac:dyDescent="0.75">
      <c r="A193" s="262" t="s">
        <v>390</v>
      </c>
    </row>
    <row r="194" spans="1:1" x14ac:dyDescent="0.75">
      <c r="A194" s="262"/>
    </row>
    <row r="195" spans="1:1" x14ac:dyDescent="0.75">
      <c r="A195" s="262" t="s">
        <v>391</v>
      </c>
    </row>
    <row r="196" spans="1:1" x14ac:dyDescent="0.75">
      <c r="A196" s="262"/>
    </row>
    <row r="197" spans="1:1" x14ac:dyDescent="0.75">
      <c r="A197" s="262" t="s">
        <v>392</v>
      </c>
    </row>
    <row r="198" spans="1:1" x14ac:dyDescent="0.75">
      <c r="A198" s="262" t="s">
        <v>393</v>
      </c>
    </row>
    <row r="199" spans="1:1" x14ac:dyDescent="0.75">
      <c r="A199" s="262" t="s">
        <v>394</v>
      </c>
    </row>
    <row r="200" spans="1:1" x14ac:dyDescent="0.75">
      <c r="A200" s="262" t="s">
        <v>395</v>
      </c>
    </row>
    <row r="201" spans="1:1" x14ac:dyDescent="0.75">
      <c r="A201" s="262" t="s">
        <v>396</v>
      </c>
    </row>
    <row r="202" spans="1:1" x14ac:dyDescent="0.75">
      <c r="A202" s="262" t="s">
        <v>397</v>
      </c>
    </row>
    <row r="203" spans="1:1" x14ac:dyDescent="0.75">
      <c r="A203" s="262" t="s">
        <v>398</v>
      </c>
    </row>
    <row r="204" spans="1:1" x14ac:dyDescent="0.75">
      <c r="A204" s="262"/>
    </row>
    <row r="205" spans="1:1" x14ac:dyDescent="0.75">
      <c r="A205" s="262" t="s">
        <v>399</v>
      </c>
    </row>
    <row r="206" spans="1:1" x14ac:dyDescent="0.75">
      <c r="A206" s="262" t="s">
        <v>400</v>
      </c>
    </row>
    <row r="207" spans="1:1" x14ac:dyDescent="0.75">
      <c r="A207" s="262"/>
    </row>
    <row r="208" spans="1:1" x14ac:dyDescent="0.75">
      <c r="A208" s="262" t="s">
        <v>401</v>
      </c>
    </row>
    <row r="209" spans="1:1" x14ac:dyDescent="0.75">
      <c r="A209" s="262"/>
    </row>
    <row r="210" spans="1:1" x14ac:dyDescent="0.75">
      <c r="A210" s="262" t="s">
        <v>402</v>
      </c>
    </row>
    <row r="211" spans="1:1" x14ac:dyDescent="0.75">
      <c r="A211" s="262" t="s">
        <v>403</v>
      </c>
    </row>
    <row r="212" spans="1:1" x14ac:dyDescent="0.75">
      <c r="A212" s="262" t="s">
        <v>404</v>
      </c>
    </row>
    <row r="213" spans="1:1" x14ac:dyDescent="0.75">
      <c r="A213" s="262"/>
    </row>
    <row r="214" spans="1:1" x14ac:dyDescent="0.75">
      <c r="A214" s="262" t="s">
        <v>405</v>
      </c>
    </row>
    <row r="215" spans="1:1" x14ac:dyDescent="0.75">
      <c r="A215" s="262" t="s">
        <v>406</v>
      </c>
    </row>
    <row r="216" spans="1:1" x14ac:dyDescent="0.75">
      <c r="A216" s="262"/>
    </row>
    <row r="217" spans="1:1" x14ac:dyDescent="0.75">
      <c r="A217" s="262" t="s">
        <v>407</v>
      </c>
    </row>
    <row r="218" spans="1:1" x14ac:dyDescent="0.75">
      <c r="A218" s="262" t="s">
        <v>408</v>
      </c>
    </row>
    <row r="219" spans="1:1" x14ac:dyDescent="0.75">
      <c r="A219" s="262" t="s">
        <v>409</v>
      </c>
    </row>
    <row r="220" spans="1:1" x14ac:dyDescent="0.75">
      <c r="A220" s="262" t="s">
        <v>410</v>
      </c>
    </row>
    <row r="221" spans="1:1" x14ac:dyDescent="0.75">
      <c r="A221" s="262"/>
    </row>
    <row r="222" spans="1:1" x14ac:dyDescent="0.75">
      <c r="A222" s="262" t="s">
        <v>411</v>
      </c>
    </row>
    <row r="223" spans="1:1" x14ac:dyDescent="0.75">
      <c r="A223" s="262" t="s">
        <v>412</v>
      </c>
    </row>
    <row r="224" spans="1:1" x14ac:dyDescent="0.75">
      <c r="A224" s="262" t="s">
        <v>413</v>
      </c>
    </row>
    <row r="225" spans="1:1" x14ac:dyDescent="0.75">
      <c r="A225" s="262" t="s">
        <v>414</v>
      </c>
    </row>
    <row r="226" spans="1:1" x14ac:dyDescent="0.75">
      <c r="A226" s="262" t="s">
        <v>415</v>
      </c>
    </row>
    <row r="227" spans="1:1" x14ac:dyDescent="0.75">
      <c r="A227" s="262" t="s">
        <v>416</v>
      </c>
    </row>
    <row r="228" spans="1:1" x14ac:dyDescent="0.75">
      <c r="A228" s="262" t="s">
        <v>417</v>
      </c>
    </row>
    <row r="229" spans="1:1" x14ac:dyDescent="0.75">
      <c r="A229" s="262"/>
    </row>
    <row r="230" spans="1:1" x14ac:dyDescent="0.75">
      <c r="A230" s="262" t="s">
        <v>418</v>
      </c>
    </row>
    <row r="231" spans="1:1" x14ac:dyDescent="0.75">
      <c r="A231" s="262" t="s">
        <v>419</v>
      </c>
    </row>
    <row r="232" spans="1:1" x14ac:dyDescent="0.75">
      <c r="A232" s="262" t="s">
        <v>420</v>
      </c>
    </row>
    <row r="233" spans="1:1" x14ac:dyDescent="0.75">
      <c r="A233" s="262" t="s">
        <v>421</v>
      </c>
    </row>
    <row r="234" spans="1:1" x14ac:dyDescent="0.75">
      <c r="A234" s="262"/>
    </row>
    <row r="235" spans="1:1" x14ac:dyDescent="0.75">
      <c r="A235" s="262" t="s">
        <v>422</v>
      </c>
    </row>
    <row r="236" spans="1:1" x14ac:dyDescent="0.75">
      <c r="A236" s="262" t="s">
        <v>423</v>
      </c>
    </row>
    <row r="237" spans="1:1" x14ac:dyDescent="0.75">
      <c r="A237" s="262" t="s">
        <v>424</v>
      </c>
    </row>
    <row r="238" spans="1:1" x14ac:dyDescent="0.75">
      <c r="A238" s="262" t="s">
        <v>425</v>
      </c>
    </row>
    <row r="239" spans="1:1" x14ac:dyDescent="0.75">
      <c r="A239" s="262" t="s">
        <v>426</v>
      </c>
    </row>
    <row r="240" spans="1:1" x14ac:dyDescent="0.75">
      <c r="A240" s="262" t="s">
        <v>427</v>
      </c>
    </row>
    <row r="241" spans="1:1" x14ac:dyDescent="0.75">
      <c r="A241" s="262" t="s">
        <v>428</v>
      </c>
    </row>
    <row r="242" spans="1:1" x14ac:dyDescent="0.75">
      <c r="A242" s="262" t="s">
        <v>429</v>
      </c>
    </row>
    <row r="243" spans="1:1" x14ac:dyDescent="0.75">
      <c r="A243" s="262" t="s">
        <v>430</v>
      </c>
    </row>
    <row r="244" spans="1:1" x14ac:dyDescent="0.75">
      <c r="A244" s="262"/>
    </row>
    <row r="245" spans="1:1" x14ac:dyDescent="0.75">
      <c r="A245" s="262" t="s">
        <v>431</v>
      </c>
    </row>
    <row r="246" spans="1:1" x14ac:dyDescent="0.75">
      <c r="A246" s="262"/>
    </row>
    <row r="247" spans="1:1" x14ac:dyDescent="0.75">
      <c r="A247" s="262" t="s">
        <v>432</v>
      </c>
    </row>
    <row r="248" spans="1:1" x14ac:dyDescent="0.75">
      <c r="A248" s="262" t="s">
        <v>433</v>
      </c>
    </row>
    <row r="249" spans="1:1" x14ac:dyDescent="0.75">
      <c r="A249" s="262" t="s">
        <v>434</v>
      </c>
    </row>
    <row r="250" spans="1:1" x14ac:dyDescent="0.75">
      <c r="A250" s="262" t="s">
        <v>435</v>
      </c>
    </row>
    <row r="251" spans="1:1" x14ac:dyDescent="0.75">
      <c r="A251" s="262"/>
    </row>
    <row r="252" spans="1:1" x14ac:dyDescent="0.75">
      <c r="A252" s="262" t="s">
        <v>436</v>
      </c>
    </row>
    <row r="253" spans="1:1" x14ac:dyDescent="0.75">
      <c r="A253" s="262" t="s">
        <v>437</v>
      </c>
    </row>
    <row r="254" spans="1:1" x14ac:dyDescent="0.75">
      <c r="A254" s="262" t="s">
        <v>438</v>
      </c>
    </row>
    <row r="255" spans="1:1" x14ac:dyDescent="0.75">
      <c r="A255" s="262" t="s">
        <v>439</v>
      </c>
    </row>
    <row r="256" spans="1:1" x14ac:dyDescent="0.75">
      <c r="A256" s="262"/>
    </row>
    <row r="257" spans="1:1" x14ac:dyDescent="0.75">
      <c r="A257" s="262" t="s">
        <v>440</v>
      </c>
    </row>
    <row r="258" spans="1:1" x14ac:dyDescent="0.75">
      <c r="A258" s="262" t="s">
        <v>441</v>
      </c>
    </row>
    <row r="259" spans="1:1" x14ac:dyDescent="0.75">
      <c r="A259" s="262" t="s">
        <v>442</v>
      </c>
    </row>
    <row r="260" spans="1:1" x14ac:dyDescent="0.75">
      <c r="A260" s="262" t="s">
        <v>443</v>
      </c>
    </row>
    <row r="261" spans="1:1" x14ac:dyDescent="0.75">
      <c r="A261" s="262" t="s">
        <v>444</v>
      </c>
    </row>
    <row r="262" spans="1:1" x14ac:dyDescent="0.75">
      <c r="A262" s="262" t="s">
        <v>445</v>
      </c>
    </row>
    <row r="263" spans="1:1" x14ac:dyDescent="0.75">
      <c r="A263" s="262" t="s">
        <v>446</v>
      </c>
    </row>
    <row r="264" spans="1:1" x14ac:dyDescent="0.75">
      <c r="A264" s="262" t="s">
        <v>447</v>
      </c>
    </row>
    <row r="265" spans="1:1" x14ac:dyDescent="0.75">
      <c r="A265" s="262" t="s">
        <v>448</v>
      </c>
    </row>
    <row r="266" spans="1:1" x14ac:dyDescent="0.75">
      <c r="A266" s="262" t="s">
        <v>449</v>
      </c>
    </row>
    <row r="267" spans="1:1" x14ac:dyDescent="0.75">
      <c r="A267" s="262" t="s">
        <v>450</v>
      </c>
    </row>
    <row r="268" spans="1:1" x14ac:dyDescent="0.75">
      <c r="A268" s="262"/>
    </row>
    <row r="269" spans="1:1" x14ac:dyDescent="0.75">
      <c r="A269" s="262" t="s">
        <v>451</v>
      </c>
    </row>
    <row r="270" spans="1:1" x14ac:dyDescent="0.75">
      <c r="A270" s="262" t="s">
        <v>452</v>
      </c>
    </row>
    <row r="271" spans="1:1" x14ac:dyDescent="0.75">
      <c r="A271" s="262" t="s">
        <v>453</v>
      </c>
    </row>
    <row r="272" spans="1:1" x14ac:dyDescent="0.75">
      <c r="A272" s="262" t="s">
        <v>454</v>
      </c>
    </row>
    <row r="273" spans="1:1" x14ac:dyDescent="0.75">
      <c r="A273" s="262" t="s">
        <v>455</v>
      </c>
    </row>
    <row r="274" spans="1:1" x14ac:dyDescent="0.75">
      <c r="A274" s="262"/>
    </row>
    <row r="275" spans="1:1" x14ac:dyDescent="0.75">
      <c r="A275" s="262" t="s">
        <v>456</v>
      </c>
    </row>
    <row r="276" spans="1:1" x14ac:dyDescent="0.75">
      <c r="A276" s="262" t="s">
        <v>457</v>
      </c>
    </row>
    <row r="277" spans="1:1" x14ac:dyDescent="0.75">
      <c r="A277" s="262" t="s">
        <v>458</v>
      </c>
    </row>
    <row r="278" spans="1:1" x14ac:dyDescent="0.75">
      <c r="A278" s="262" t="s">
        <v>459</v>
      </c>
    </row>
    <row r="279" spans="1:1" x14ac:dyDescent="0.75">
      <c r="A279" s="262" t="s">
        <v>460</v>
      </c>
    </row>
    <row r="280" spans="1:1" x14ac:dyDescent="0.75">
      <c r="A280" s="262" t="s">
        <v>461</v>
      </c>
    </row>
    <row r="281" spans="1:1" x14ac:dyDescent="0.75">
      <c r="A281" s="262" t="s">
        <v>462</v>
      </c>
    </row>
    <row r="282" spans="1:1" x14ac:dyDescent="0.75">
      <c r="A282" s="262" t="s">
        <v>463</v>
      </c>
    </row>
    <row r="283" spans="1:1" x14ac:dyDescent="0.75">
      <c r="A283" s="262" t="s">
        <v>464</v>
      </c>
    </row>
    <row r="284" spans="1:1" x14ac:dyDescent="0.75">
      <c r="A284" s="262" t="s">
        <v>465</v>
      </c>
    </row>
    <row r="285" spans="1:1" x14ac:dyDescent="0.75">
      <c r="A285" s="262" t="s">
        <v>466</v>
      </c>
    </row>
    <row r="286" spans="1:1" x14ac:dyDescent="0.75">
      <c r="A286" s="262" t="s">
        <v>467</v>
      </c>
    </row>
    <row r="287" spans="1:1" x14ac:dyDescent="0.75">
      <c r="A287" s="262"/>
    </row>
    <row r="288" spans="1:1" x14ac:dyDescent="0.75">
      <c r="A288" s="262" t="s">
        <v>468</v>
      </c>
    </row>
    <row r="289" spans="1:1" x14ac:dyDescent="0.75">
      <c r="A289" s="262" t="s">
        <v>469</v>
      </c>
    </row>
    <row r="290" spans="1:1" x14ac:dyDescent="0.75">
      <c r="A290" s="262" t="s">
        <v>470</v>
      </c>
    </row>
    <row r="291" spans="1:1" x14ac:dyDescent="0.75">
      <c r="A291" s="262" t="s">
        <v>471</v>
      </c>
    </row>
    <row r="292" spans="1:1" x14ac:dyDescent="0.75">
      <c r="A292" s="262"/>
    </row>
    <row r="293" spans="1:1" x14ac:dyDescent="0.75">
      <c r="A293" s="262" t="s">
        <v>472</v>
      </c>
    </row>
    <row r="294" spans="1:1" x14ac:dyDescent="0.75">
      <c r="A294" s="262" t="s">
        <v>473</v>
      </c>
    </row>
    <row r="295" spans="1:1" x14ac:dyDescent="0.75">
      <c r="A295" s="262" t="s">
        <v>474</v>
      </c>
    </row>
    <row r="296" spans="1:1" x14ac:dyDescent="0.75">
      <c r="A296" s="262"/>
    </row>
    <row r="297" spans="1:1" x14ac:dyDescent="0.75">
      <c r="A297" s="262" t="s">
        <v>475</v>
      </c>
    </row>
    <row r="298" spans="1:1" x14ac:dyDescent="0.75">
      <c r="A298" s="262" t="s">
        <v>476</v>
      </c>
    </row>
    <row r="299" spans="1:1" x14ac:dyDescent="0.75">
      <c r="A299" s="262" t="s">
        <v>477</v>
      </c>
    </row>
    <row r="300" spans="1:1" x14ac:dyDescent="0.75">
      <c r="A300" s="262" t="s">
        <v>478</v>
      </c>
    </row>
    <row r="301" spans="1:1" x14ac:dyDescent="0.75">
      <c r="A301" s="262" t="s">
        <v>479</v>
      </c>
    </row>
    <row r="302" spans="1:1" x14ac:dyDescent="0.75">
      <c r="A302" s="262" t="s">
        <v>480</v>
      </c>
    </row>
    <row r="303" spans="1:1" x14ac:dyDescent="0.75">
      <c r="A303" s="262" t="s">
        <v>481</v>
      </c>
    </row>
    <row r="304" spans="1:1" x14ac:dyDescent="0.75">
      <c r="A304" s="262" t="s">
        <v>482</v>
      </c>
    </row>
    <row r="305" spans="1:1" x14ac:dyDescent="0.75">
      <c r="A305" s="262" t="s">
        <v>483</v>
      </c>
    </row>
    <row r="306" spans="1:1" x14ac:dyDescent="0.75">
      <c r="A306" s="262" t="s">
        <v>484</v>
      </c>
    </row>
    <row r="307" spans="1:1" x14ac:dyDescent="0.75">
      <c r="A307" s="262" t="s">
        <v>485</v>
      </c>
    </row>
    <row r="308" spans="1:1" x14ac:dyDescent="0.75">
      <c r="A308" s="262" t="s">
        <v>486</v>
      </c>
    </row>
    <row r="309" spans="1:1" x14ac:dyDescent="0.75">
      <c r="A309" s="262"/>
    </row>
    <row r="310" spans="1:1" x14ac:dyDescent="0.75">
      <c r="A310" s="262" t="s">
        <v>487</v>
      </c>
    </row>
    <row r="311" spans="1:1" x14ac:dyDescent="0.75">
      <c r="A311" s="262" t="s">
        <v>488</v>
      </c>
    </row>
    <row r="312" spans="1:1" x14ac:dyDescent="0.75">
      <c r="A312" s="262" t="s">
        <v>489</v>
      </c>
    </row>
    <row r="313" spans="1:1" x14ac:dyDescent="0.75">
      <c r="A313" s="262" t="s">
        <v>490</v>
      </c>
    </row>
    <row r="314" spans="1:1" x14ac:dyDescent="0.75">
      <c r="A314" s="262" t="s">
        <v>491</v>
      </c>
    </row>
    <row r="315" spans="1:1" x14ac:dyDescent="0.75">
      <c r="A315" s="262" t="s">
        <v>492</v>
      </c>
    </row>
    <row r="316" spans="1:1" x14ac:dyDescent="0.75">
      <c r="A316" s="262" t="s">
        <v>493</v>
      </c>
    </row>
    <row r="317" spans="1:1" x14ac:dyDescent="0.75">
      <c r="A317" s="262"/>
    </row>
    <row r="318" spans="1:1" x14ac:dyDescent="0.75">
      <c r="A318" s="262" t="s">
        <v>494</v>
      </c>
    </row>
    <row r="319" spans="1:1" x14ac:dyDescent="0.75">
      <c r="A319" s="262" t="s">
        <v>495</v>
      </c>
    </row>
    <row r="320" spans="1:1" x14ac:dyDescent="0.75">
      <c r="A320" s="262" t="s">
        <v>496</v>
      </c>
    </row>
    <row r="321" spans="1:1" x14ac:dyDescent="0.75">
      <c r="A321" s="262" t="s">
        <v>497</v>
      </c>
    </row>
    <row r="322" spans="1:1" x14ac:dyDescent="0.75">
      <c r="A322" s="262" t="s">
        <v>498</v>
      </c>
    </row>
    <row r="323" spans="1:1" x14ac:dyDescent="0.75">
      <c r="A323" s="262" t="s">
        <v>499</v>
      </c>
    </row>
    <row r="324" spans="1:1" x14ac:dyDescent="0.75">
      <c r="A324" s="262" t="s">
        <v>500</v>
      </c>
    </row>
    <row r="325" spans="1:1" x14ac:dyDescent="0.75">
      <c r="A325" s="262" t="s">
        <v>501</v>
      </c>
    </row>
    <row r="326" spans="1:1" x14ac:dyDescent="0.75">
      <c r="A326" s="262" t="s">
        <v>502</v>
      </c>
    </row>
    <row r="327" spans="1:1" x14ac:dyDescent="0.75">
      <c r="A327" s="262" t="s">
        <v>503</v>
      </c>
    </row>
    <row r="328" spans="1:1" x14ac:dyDescent="0.75">
      <c r="A328" s="262"/>
    </row>
    <row r="329" spans="1:1" x14ac:dyDescent="0.75">
      <c r="A329" s="262" t="s">
        <v>504</v>
      </c>
    </row>
    <row r="330" spans="1:1" x14ac:dyDescent="0.75">
      <c r="A330" s="262" t="s">
        <v>505</v>
      </c>
    </row>
    <row r="331" spans="1:1" x14ac:dyDescent="0.75">
      <c r="A331" s="262" t="s">
        <v>506</v>
      </c>
    </row>
    <row r="332" spans="1:1" x14ac:dyDescent="0.75">
      <c r="A332" s="262" t="s">
        <v>507</v>
      </c>
    </row>
    <row r="333" spans="1:1" x14ac:dyDescent="0.75">
      <c r="A333" s="262" t="s">
        <v>508</v>
      </c>
    </row>
    <row r="334" spans="1:1" x14ac:dyDescent="0.75">
      <c r="A334" s="262" t="s">
        <v>509</v>
      </c>
    </row>
    <row r="335" spans="1:1" x14ac:dyDescent="0.75">
      <c r="A335" s="262" t="s">
        <v>510</v>
      </c>
    </row>
    <row r="336" spans="1:1" x14ac:dyDescent="0.75">
      <c r="A336" s="262"/>
    </row>
    <row r="337" spans="1:1" x14ac:dyDescent="0.75">
      <c r="A337" s="262" t="s">
        <v>511</v>
      </c>
    </row>
    <row r="338" spans="1:1" x14ac:dyDescent="0.75">
      <c r="A338" s="262" t="s">
        <v>512</v>
      </c>
    </row>
    <row r="339" spans="1:1" x14ac:dyDescent="0.75">
      <c r="A339" s="262" t="s">
        <v>513</v>
      </c>
    </row>
    <row r="340" spans="1:1" x14ac:dyDescent="0.75">
      <c r="A340" s="262" t="s">
        <v>514</v>
      </c>
    </row>
    <row r="341" spans="1:1" x14ac:dyDescent="0.75">
      <c r="A341" s="262" t="s">
        <v>515</v>
      </c>
    </row>
    <row r="342" spans="1:1" x14ac:dyDescent="0.75">
      <c r="A342" s="262"/>
    </row>
    <row r="343" spans="1:1" x14ac:dyDescent="0.75">
      <c r="A343" s="262" t="s">
        <v>516</v>
      </c>
    </row>
    <row r="344" spans="1:1" x14ac:dyDescent="0.75">
      <c r="A344" s="262"/>
    </row>
    <row r="345" spans="1:1" x14ac:dyDescent="0.75">
      <c r="A345" s="262" t="s">
        <v>517</v>
      </c>
    </row>
    <row r="346" spans="1:1" x14ac:dyDescent="0.75">
      <c r="A346" s="262" t="s">
        <v>518</v>
      </c>
    </row>
    <row r="347" spans="1:1" x14ac:dyDescent="0.75">
      <c r="A347" s="262" t="s">
        <v>519</v>
      </c>
    </row>
    <row r="348" spans="1:1" x14ac:dyDescent="0.75">
      <c r="A348" s="262" t="s">
        <v>520</v>
      </c>
    </row>
    <row r="349" spans="1:1" x14ac:dyDescent="0.75">
      <c r="A349" s="262" t="s">
        <v>521</v>
      </c>
    </row>
    <row r="350" spans="1:1" x14ac:dyDescent="0.75">
      <c r="A350" s="262" t="s">
        <v>522</v>
      </c>
    </row>
    <row r="351" spans="1:1" x14ac:dyDescent="0.75">
      <c r="A351" s="262" t="s">
        <v>523</v>
      </c>
    </row>
    <row r="352" spans="1:1" x14ac:dyDescent="0.75">
      <c r="A352" s="262" t="s">
        <v>524</v>
      </c>
    </row>
    <row r="353" spans="1:1" x14ac:dyDescent="0.75">
      <c r="A353" s="262"/>
    </row>
    <row r="354" spans="1:1" x14ac:dyDescent="0.75">
      <c r="A354" s="262" t="s">
        <v>525</v>
      </c>
    </row>
    <row r="355" spans="1:1" x14ac:dyDescent="0.75">
      <c r="A355" s="262" t="s">
        <v>526</v>
      </c>
    </row>
    <row r="356" spans="1:1" x14ac:dyDescent="0.75">
      <c r="A356" s="262" t="s">
        <v>527</v>
      </c>
    </row>
    <row r="357" spans="1:1" x14ac:dyDescent="0.75">
      <c r="A357" s="262" t="s">
        <v>528</v>
      </c>
    </row>
    <row r="358" spans="1:1" x14ac:dyDescent="0.75">
      <c r="A358" s="262" t="s">
        <v>529</v>
      </c>
    </row>
    <row r="359" spans="1:1" x14ac:dyDescent="0.75">
      <c r="A359" s="262" t="s">
        <v>530</v>
      </c>
    </row>
    <row r="360" spans="1:1" x14ac:dyDescent="0.75">
      <c r="A360" s="262"/>
    </row>
    <row r="361" spans="1:1" x14ac:dyDescent="0.75">
      <c r="A361" s="262" t="s">
        <v>531</v>
      </c>
    </row>
    <row r="362" spans="1:1" x14ac:dyDescent="0.75">
      <c r="A362" s="262" t="s">
        <v>532</v>
      </c>
    </row>
    <row r="363" spans="1:1" x14ac:dyDescent="0.75">
      <c r="A363" s="262" t="s">
        <v>533</v>
      </c>
    </row>
    <row r="364" spans="1:1" x14ac:dyDescent="0.75">
      <c r="A364" s="262"/>
    </row>
    <row r="365" spans="1:1" x14ac:dyDescent="0.75">
      <c r="A365" s="262" t="s">
        <v>534</v>
      </c>
    </row>
    <row r="366" spans="1:1" x14ac:dyDescent="0.75">
      <c r="A366" s="262" t="s">
        <v>535</v>
      </c>
    </row>
    <row r="367" spans="1:1" x14ac:dyDescent="0.75">
      <c r="A367" s="262"/>
    </row>
    <row r="368" spans="1:1" x14ac:dyDescent="0.75">
      <c r="A368" s="262" t="s">
        <v>536</v>
      </c>
    </row>
    <row r="369" spans="1:1" x14ac:dyDescent="0.75">
      <c r="A369" s="262" t="s">
        <v>537</v>
      </c>
    </row>
    <row r="370" spans="1:1" x14ac:dyDescent="0.75">
      <c r="A370" s="262" t="s">
        <v>538</v>
      </c>
    </row>
    <row r="371" spans="1:1" x14ac:dyDescent="0.75">
      <c r="A371" s="262"/>
    </row>
    <row r="372" spans="1:1" x14ac:dyDescent="0.75">
      <c r="A372" s="262" t="s">
        <v>539</v>
      </c>
    </row>
    <row r="373" spans="1:1" x14ac:dyDescent="0.75">
      <c r="A373" s="262" t="s">
        <v>540</v>
      </c>
    </row>
    <row r="374" spans="1:1" x14ac:dyDescent="0.75">
      <c r="A374" s="262" t="s">
        <v>541</v>
      </c>
    </row>
    <row r="375" spans="1:1" x14ac:dyDescent="0.75">
      <c r="A375" s="262"/>
    </row>
    <row r="376" spans="1:1" x14ac:dyDescent="0.75">
      <c r="A376" s="262" t="s">
        <v>542</v>
      </c>
    </row>
    <row r="377" spans="1:1" x14ac:dyDescent="0.75">
      <c r="A377" s="262" t="s">
        <v>543</v>
      </c>
    </row>
    <row r="378" spans="1:1" x14ac:dyDescent="0.75">
      <c r="A378" s="262"/>
    </row>
    <row r="379" spans="1:1" x14ac:dyDescent="0.75">
      <c r="A379" s="262" t="s">
        <v>544</v>
      </c>
    </row>
    <row r="380" spans="1:1" x14ac:dyDescent="0.75">
      <c r="A380" s="262" t="s">
        <v>545</v>
      </c>
    </row>
    <row r="381" spans="1:1" x14ac:dyDescent="0.75">
      <c r="A381" s="262"/>
    </row>
    <row r="382" spans="1:1" x14ac:dyDescent="0.75">
      <c r="A382" s="262" t="s">
        <v>546</v>
      </c>
    </row>
    <row r="383" spans="1:1" x14ac:dyDescent="0.75">
      <c r="A383" s="262" t="s">
        <v>547</v>
      </c>
    </row>
    <row r="384" spans="1:1" x14ac:dyDescent="0.75">
      <c r="A384" s="262" t="s">
        <v>548</v>
      </c>
    </row>
    <row r="385" spans="1:1" x14ac:dyDescent="0.75">
      <c r="A385" s="262" t="s">
        <v>549</v>
      </c>
    </row>
    <row r="386" spans="1:1" x14ac:dyDescent="0.75">
      <c r="A386" s="262" t="s">
        <v>550</v>
      </c>
    </row>
    <row r="387" spans="1:1" x14ac:dyDescent="0.75">
      <c r="A387" s="262"/>
    </row>
    <row r="388" spans="1:1" x14ac:dyDescent="0.75">
      <c r="A388" s="262" t="s">
        <v>551</v>
      </c>
    </row>
    <row r="389" spans="1:1" x14ac:dyDescent="0.75">
      <c r="A389" s="262" t="s">
        <v>552</v>
      </c>
    </row>
    <row r="390" spans="1:1" x14ac:dyDescent="0.75">
      <c r="A390" s="262" t="s">
        <v>553</v>
      </c>
    </row>
    <row r="391" spans="1:1" x14ac:dyDescent="0.75">
      <c r="A391" s="262" t="s">
        <v>554</v>
      </c>
    </row>
    <row r="392" spans="1:1" x14ac:dyDescent="0.75">
      <c r="A392" s="262" t="s">
        <v>555</v>
      </c>
    </row>
    <row r="393" spans="1:1" x14ac:dyDescent="0.75">
      <c r="A393" s="262" t="s">
        <v>556</v>
      </c>
    </row>
    <row r="394" spans="1:1" x14ac:dyDescent="0.75">
      <c r="A394" s="262" t="s">
        <v>557</v>
      </c>
    </row>
    <row r="395" spans="1:1" x14ac:dyDescent="0.75">
      <c r="A395" s="262" t="s">
        <v>558</v>
      </c>
    </row>
    <row r="396" spans="1:1" x14ac:dyDescent="0.75">
      <c r="A396" s="262" t="s">
        <v>559</v>
      </c>
    </row>
    <row r="397" spans="1:1" x14ac:dyDescent="0.75">
      <c r="A397" s="262"/>
    </row>
    <row r="398" spans="1:1" x14ac:dyDescent="0.75">
      <c r="A398" s="262" t="s">
        <v>560</v>
      </c>
    </row>
    <row r="399" spans="1:1" x14ac:dyDescent="0.75">
      <c r="A399" s="262" t="s">
        <v>561</v>
      </c>
    </row>
    <row r="400" spans="1:1" x14ac:dyDescent="0.75">
      <c r="A400" s="262" t="s">
        <v>562</v>
      </c>
    </row>
    <row r="401" spans="1:1" x14ac:dyDescent="0.75">
      <c r="A401" s="262" t="s">
        <v>563</v>
      </c>
    </row>
    <row r="402" spans="1:1" x14ac:dyDescent="0.75">
      <c r="A402" s="262"/>
    </row>
    <row r="403" spans="1:1" x14ac:dyDescent="0.75">
      <c r="A403" s="262" t="s">
        <v>564</v>
      </c>
    </row>
    <row r="404" spans="1:1" x14ac:dyDescent="0.75">
      <c r="A404" s="262" t="s">
        <v>565</v>
      </c>
    </row>
    <row r="405" spans="1:1" x14ac:dyDescent="0.75">
      <c r="A405" s="262" t="s">
        <v>566</v>
      </c>
    </row>
    <row r="406" spans="1:1" x14ac:dyDescent="0.75">
      <c r="A406" s="262"/>
    </row>
    <row r="407" spans="1:1" x14ac:dyDescent="0.75">
      <c r="A407" s="262" t="s">
        <v>567</v>
      </c>
    </row>
    <row r="408" spans="1:1" x14ac:dyDescent="0.75">
      <c r="A408" s="262"/>
    </row>
    <row r="409" spans="1:1" x14ac:dyDescent="0.75">
      <c r="A409" s="262" t="s">
        <v>568</v>
      </c>
    </row>
    <row r="410" spans="1:1" x14ac:dyDescent="0.75">
      <c r="A410" s="262" t="s">
        <v>569</v>
      </c>
    </row>
    <row r="411" spans="1:1" x14ac:dyDescent="0.75">
      <c r="A411" s="262" t="s">
        <v>570</v>
      </c>
    </row>
    <row r="412" spans="1:1" x14ac:dyDescent="0.75">
      <c r="A412" s="262" t="s">
        <v>571</v>
      </c>
    </row>
    <row r="413" spans="1:1" x14ac:dyDescent="0.75">
      <c r="A413" s="262" t="s">
        <v>572</v>
      </c>
    </row>
    <row r="414" spans="1:1" x14ac:dyDescent="0.75">
      <c r="A414" s="262"/>
    </row>
    <row r="415" spans="1:1" x14ac:dyDescent="0.75">
      <c r="A415" s="262" t="s">
        <v>573</v>
      </c>
    </row>
    <row r="416" spans="1:1" x14ac:dyDescent="0.75">
      <c r="A416" s="262" t="s">
        <v>574</v>
      </c>
    </row>
    <row r="417" spans="1:1" x14ac:dyDescent="0.75">
      <c r="A417" s="262" t="s">
        <v>575</v>
      </c>
    </row>
    <row r="418" spans="1:1" x14ac:dyDescent="0.75">
      <c r="A418" s="262" t="s">
        <v>576</v>
      </c>
    </row>
    <row r="419" spans="1:1" x14ac:dyDescent="0.75">
      <c r="A419" s="262" t="s">
        <v>577</v>
      </c>
    </row>
    <row r="420" spans="1:1" x14ac:dyDescent="0.75">
      <c r="A420" s="262" t="s">
        <v>578</v>
      </c>
    </row>
    <row r="421" spans="1:1" x14ac:dyDescent="0.75">
      <c r="A421" s="262"/>
    </row>
    <row r="422" spans="1:1" x14ac:dyDescent="0.75">
      <c r="A422" s="262" t="s">
        <v>579</v>
      </c>
    </row>
    <row r="423" spans="1:1" x14ac:dyDescent="0.75">
      <c r="A423" s="262" t="s">
        <v>580</v>
      </c>
    </row>
    <row r="424" spans="1:1" x14ac:dyDescent="0.75">
      <c r="A424" s="262" t="s">
        <v>581</v>
      </c>
    </row>
    <row r="425" spans="1:1" x14ac:dyDescent="0.75">
      <c r="A425" s="262" t="s">
        <v>582</v>
      </c>
    </row>
    <row r="426" spans="1:1" x14ac:dyDescent="0.75">
      <c r="A426" s="262" t="s">
        <v>583</v>
      </c>
    </row>
    <row r="427" spans="1:1" x14ac:dyDescent="0.75">
      <c r="A427" s="262" t="s">
        <v>584</v>
      </c>
    </row>
    <row r="428" spans="1:1" x14ac:dyDescent="0.75">
      <c r="A428" s="262"/>
    </row>
    <row r="429" spans="1:1" x14ac:dyDescent="0.75">
      <c r="A429" s="262" t="s">
        <v>585</v>
      </c>
    </row>
    <row r="430" spans="1:1" x14ac:dyDescent="0.75">
      <c r="A430" s="262" t="s">
        <v>586</v>
      </c>
    </row>
    <row r="431" spans="1:1" x14ac:dyDescent="0.75">
      <c r="A431" s="262" t="s">
        <v>587</v>
      </c>
    </row>
    <row r="432" spans="1:1" x14ac:dyDescent="0.75">
      <c r="A432" s="262" t="s">
        <v>588</v>
      </c>
    </row>
    <row r="433" spans="1:1" x14ac:dyDescent="0.75">
      <c r="A433" s="262" t="s">
        <v>589</v>
      </c>
    </row>
    <row r="434" spans="1:1" x14ac:dyDescent="0.75">
      <c r="A434" s="262"/>
    </row>
    <row r="435" spans="1:1" x14ac:dyDescent="0.75">
      <c r="A435" s="262" t="s">
        <v>590</v>
      </c>
    </row>
    <row r="436" spans="1:1" x14ac:dyDescent="0.75">
      <c r="A436" s="262"/>
    </row>
    <row r="437" spans="1:1" x14ac:dyDescent="0.75">
      <c r="A437" s="262" t="s">
        <v>591</v>
      </c>
    </row>
    <row r="438" spans="1:1" x14ac:dyDescent="0.75">
      <c r="A438" s="262" t="s">
        <v>592</v>
      </c>
    </row>
    <row r="439" spans="1:1" x14ac:dyDescent="0.75">
      <c r="A439" s="262" t="s">
        <v>593</v>
      </c>
    </row>
    <row r="440" spans="1:1" x14ac:dyDescent="0.75">
      <c r="A440" s="262" t="s">
        <v>594</v>
      </c>
    </row>
    <row r="441" spans="1:1" x14ac:dyDescent="0.75">
      <c r="A441" s="262" t="s">
        <v>595</v>
      </c>
    </row>
    <row r="442" spans="1:1" x14ac:dyDescent="0.75">
      <c r="A442" s="262" t="s">
        <v>596</v>
      </c>
    </row>
    <row r="443" spans="1:1" x14ac:dyDescent="0.75">
      <c r="A443" s="262" t="s">
        <v>597</v>
      </c>
    </row>
    <row r="444" spans="1:1" x14ac:dyDescent="0.75">
      <c r="A444" s="262" t="s">
        <v>598</v>
      </c>
    </row>
    <row r="445" spans="1:1" x14ac:dyDescent="0.75">
      <c r="A445" s="262"/>
    </row>
    <row r="446" spans="1:1" x14ac:dyDescent="0.75">
      <c r="A446" s="262" t="s">
        <v>599</v>
      </c>
    </row>
    <row r="447" spans="1:1" x14ac:dyDescent="0.75">
      <c r="A447" s="262"/>
    </row>
    <row r="448" spans="1:1" x14ac:dyDescent="0.75">
      <c r="A448" s="262" t="s">
        <v>600</v>
      </c>
    </row>
    <row r="449" spans="1:1" x14ac:dyDescent="0.75">
      <c r="A449" s="262" t="s">
        <v>601</v>
      </c>
    </row>
    <row r="450" spans="1:1" x14ac:dyDescent="0.75">
      <c r="A450" s="262" t="s">
        <v>602</v>
      </c>
    </row>
    <row r="451" spans="1:1" x14ac:dyDescent="0.75">
      <c r="A451" s="262" t="s">
        <v>603</v>
      </c>
    </row>
    <row r="452" spans="1:1" x14ac:dyDescent="0.75">
      <c r="A452" s="262"/>
    </row>
    <row r="453" spans="1:1" x14ac:dyDescent="0.75">
      <c r="A453" s="262" t="s">
        <v>604</v>
      </c>
    </row>
    <row r="454" spans="1:1" x14ac:dyDescent="0.75">
      <c r="A454" s="262" t="s">
        <v>605</v>
      </c>
    </row>
    <row r="455" spans="1:1" x14ac:dyDescent="0.75">
      <c r="A455" s="262" t="s">
        <v>606</v>
      </c>
    </row>
    <row r="456" spans="1:1" x14ac:dyDescent="0.75">
      <c r="A456" s="262" t="s">
        <v>607</v>
      </c>
    </row>
    <row r="457" spans="1:1" x14ac:dyDescent="0.75">
      <c r="A457" s="262" t="s">
        <v>608</v>
      </c>
    </row>
    <row r="458" spans="1:1" x14ac:dyDescent="0.75">
      <c r="A458" s="262" t="s">
        <v>609</v>
      </c>
    </row>
    <row r="459" spans="1:1" x14ac:dyDescent="0.75">
      <c r="A459" s="262" t="s">
        <v>610</v>
      </c>
    </row>
    <row r="460" spans="1:1" x14ac:dyDescent="0.75">
      <c r="A460" s="262" t="s">
        <v>611</v>
      </c>
    </row>
    <row r="461" spans="1:1" x14ac:dyDescent="0.75">
      <c r="A461" s="262" t="s">
        <v>612</v>
      </c>
    </row>
    <row r="462" spans="1:1" x14ac:dyDescent="0.75">
      <c r="A462" s="262"/>
    </row>
    <row r="463" spans="1:1" x14ac:dyDescent="0.75">
      <c r="A463" s="262" t="s">
        <v>613</v>
      </c>
    </row>
    <row r="464" spans="1:1" x14ac:dyDescent="0.75">
      <c r="A464" s="262" t="s">
        <v>614</v>
      </c>
    </row>
    <row r="465" spans="1:1" x14ac:dyDescent="0.75">
      <c r="A465" s="262" t="s">
        <v>615</v>
      </c>
    </row>
    <row r="466" spans="1:1" x14ac:dyDescent="0.75">
      <c r="A466" s="262" t="s">
        <v>616</v>
      </c>
    </row>
    <row r="467" spans="1:1" x14ac:dyDescent="0.75">
      <c r="A467" s="262" t="s">
        <v>617</v>
      </c>
    </row>
    <row r="468" spans="1:1" x14ac:dyDescent="0.75">
      <c r="A468" s="262" t="s">
        <v>618</v>
      </c>
    </row>
    <row r="469" spans="1:1" x14ac:dyDescent="0.75">
      <c r="A469" s="262" t="s">
        <v>619</v>
      </c>
    </row>
    <row r="470" spans="1:1" x14ac:dyDescent="0.75">
      <c r="A470" s="262"/>
    </row>
    <row r="471" spans="1:1" x14ac:dyDescent="0.75">
      <c r="A471" s="262" t="s">
        <v>620</v>
      </c>
    </row>
    <row r="472" spans="1:1" x14ac:dyDescent="0.75">
      <c r="A472" s="262"/>
    </row>
    <row r="473" spans="1:1" x14ac:dyDescent="0.75">
      <c r="A473" s="262" t="s">
        <v>621</v>
      </c>
    </row>
    <row r="474" spans="1:1" x14ac:dyDescent="0.75">
      <c r="A474" s="262" t="s">
        <v>622</v>
      </c>
    </row>
    <row r="475" spans="1:1" x14ac:dyDescent="0.75">
      <c r="A475" s="262" t="s">
        <v>623</v>
      </c>
    </row>
    <row r="476" spans="1:1" x14ac:dyDescent="0.75">
      <c r="A476" s="262"/>
    </row>
    <row r="477" spans="1:1" x14ac:dyDescent="0.75">
      <c r="A477" s="262" t="s">
        <v>624</v>
      </c>
    </row>
    <row r="478" spans="1:1" x14ac:dyDescent="0.75">
      <c r="A478" s="262" t="s">
        <v>625</v>
      </c>
    </row>
    <row r="479" spans="1:1" x14ac:dyDescent="0.75">
      <c r="A479" s="262" t="s">
        <v>626</v>
      </c>
    </row>
    <row r="480" spans="1:1" x14ac:dyDescent="0.75">
      <c r="A480" s="262" t="s">
        <v>627</v>
      </c>
    </row>
    <row r="481" spans="1:1" x14ac:dyDescent="0.75">
      <c r="A481" s="262" t="s">
        <v>628</v>
      </c>
    </row>
    <row r="482" spans="1:1" x14ac:dyDescent="0.75">
      <c r="A482" s="262" t="s">
        <v>629</v>
      </c>
    </row>
    <row r="483" spans="1:1" x14ac:dyDescent="0.75">
      <c r="A483" s="262" t="s">
        <v>630</v>
      </c>
    </row>
    <row r="484" spans="1:1" x14ac:dyDescent="0.75">
      <c r="A484" s="262" t="s">
        <v>631</v>
      </c>
    </row>
    <row r="485" spans="1:1" x14ac:dyDescent="0.75">
      <c r="A485" s="262" t="s">
        <v>632</v>
      </c>
    </row>
    <row r="486" spans="1:1" x14ac:dyDescent="0.75">
      <c r="A486" s="262"/>
    </row>
    <row r="487" spans="1:1" x14ac:dyDescent="0.75">
      <c r="A487" s="262" t="s">
        <v>633</v>
      </c>
    </row>
    <row r="488" spans="1:1" x14ac:dyDescent="0.75">
      <c r="A488" s="262" t="s">
        <v>634</v>
      </c>
    </row>
    <row r="489" spans="1:1" x14ac:dyDescent="0.75">
      <c r="A489" s="262" t="s">
        <v>635</v>
      </c>
    </row>
    <row r="490" spans="1:1" x14ac:dyDescent="0.75">
      <c r="A490" s="262" t="s">
        <v>636</v>
      </c>
    </row>
    <row r="491" spans="1:1" x14ac:dyDescent="0.75">
      <c r="A491" s="262"/>
    </row>
    <row r="492" spans="1:1" x14ac:dyDescent="0.75">
      <c r="A492" s="262" t="s">
        <v>637</v>
      </c>
    </row>
    <row r="493" spans="1:1" x14ac:dyDescent="0.75">
      <c r="A493" s="262" t="s">
        <v>638</v>
      </c>
    </row>
    <row r="494" spans="1:1" x14ac:dyDescent="0.75">
      <c r="A494" s="262" t="s">
        <v>639</v>
      </c>
    </row>
    <row r="495" spans="1:1" x14ac:dyDescent="0.75">
      <c r="A495" s="262" t="s">
        <v>640</v>
      </c>
    </row>
    <row r="496" spans="1:1" x14ac:dyDescent="0.75">
      <c r="A496" s="262" t="s">
        <v>641</v>
      </c>
    </row>
    <row r="497" spans="1:1" x14ac:dyDescent="0.75">
      <c r="A497" s="262" t="s">
        <v>642</v>
      </c>
    </row>
    <row r="498" spans="1:1" x14ac:dyDescent="0.75">
      <c r="A498" s="262"/>
    </row>
    <row r="499" spans="1:1" x14ac:dyDescent="0.75">
      <c r="A499" s="262" t="s">
        <v>643</v>
      </c>
    </row>
    <row r="500" spans="1:1" x14ac:dyDescent="0.75">
      <c r="A500" s="262" t="s">
        <v>644</v>
      </c>
    </row>
    <row r="501" spans="1:1" x14ac:dyDescent="0.75">
      <c r="A501" s="262" t="s">
        <v>645</v>
      </c>
    </row>
    <row r="502" spans="1:1" x14ac:dyDescent="0.75">
      <c r="A502" s="262" t="s">
        <v>646</v>
      </c>
    </row>
    <row r="503" spans="1:1" x14ac:dyDescent="0.75">
      <c r="A503" s="262" t="s">
        <v>647</v>
      </c>
    </row>
    <row r="504" spans="1:1" x14ac:dyDescent="0.75">
      <c r="A504" s="262" t="s">
        <v>648</v>
      </c>
    </row>
    <row r="505" spans="1:1" x14ac:dyDescent="0.75">
      <c r="A505" s="262" t="s">
        <v>649</v>
      </c>
    </row>
    <row r="506" spans="1:1" x14ac:dyDescent="0.75">
      <c r="A506" s="262" t="s">
        <v>650</v>
      </c>
    </row>
    <row r="507" spans="1:1" x14ac:dyDescent="0.75">
      <c r="A507" s="262" t="s">
        <v>651</v>
      </c>
    </row>
    <row r="508" spans="1:1" x14ac:dyDescent="0.75">
      <c r="A508" s="262" t="s">
        <v>652</v>
      </c>
    </row>
    <row r="509" spans="1:1" x14ac:dyDescent="0.75">
      <c r="A509" s="262" t="s">
        <v>653</v>
      </c>
    </row>
    <row r="510" spans="1:1" x14ac:dyDescent="0.75">
      <c r="A510" s="262" t="s">
        <v>654</v>
      </c>
    </row>
    <row r="511" spans="1:1" x14ac:dyDescent="0.75">
      <c r="A511" s="262" t="s">
        <v>655</v>
      </c>
    </row>
    <row r="512" spans="1:1" x14ac:dyDescent="0.75">
      <c r="A512" s="262"/>
    </row>
    <row r="513" spans="1:1" x14ac:dyDescent="0.75">
      <c r="A513" s="262" t="s">
        <v>656</v>
      </c>
    </row>
    <row r="514" spans="1:1" x14ac:dyDescent="0.75">
      <c r="A514" s="262" t="s">
        <v>657</v>
      </c>
    </row>
    <row r="515" spans="1:1" x14ac:dyDescent="0.75">
      <c r="A515" s="262" t="s">
        <v>658</v>
      </c>
    </row>
    <row r="516" spans="1:1" x14ac:dyDescent="0.75">
      <c r="A516" s="262" t="s">
        <v>659</v>
      </c>
    </row>
    <row r="517" spans="1:1" x14ac:dyDescent="0.75">
      <c r="A517" s="262" t="s">
        <v>660</v>
      </c>
    </row>
    <row r="518" spans="1:1" x14ac:dyDescent="0.75">
      <c r="A518" s="262" t="s">
        <v>661</v>
      </c>
    </row>
    <row r="519" spans="1:1" x14ac:dyDescent="0.75">
      <c r="A519" s="262" t="s">
        <v>662</v>
      </c>
    </row>
    <row r="520" spans="1:1" x14ac:dyDescent="0.75">
      <c r="A520" s="262"/>
    </row>
    <row r="521" spans="1:1" x14ac:dyDescent="0.75">
      <c r="A521" s="262" t="s">
        <v>663</v>
      </c>
    </row>
    <row r="522" spans="1:1" x14ac:dyDescent="0.75">
      <c r="A522" s="262" t="s">
        <v>664</v>
      </c>
    </row>
    <row r="523" spans="1:1" x14ac:dyDescent="0.75">
      <c r="A523" s="262" t="s">
        <v>665</v>
      </c>
    </row>
    <row r="524" spans="1:1" x14ac:dyDescent="0.75">
      <c r="A524" s="262" t="s">
        <v>666</v>
      </c>
    </row>
    <row r="525" spans="1:1" x14ac:dyDescent="0.75">
      <c r="A525" s="262" t="s">
        <v>667</v>
      </c>
    </row>
    <row r="526" spans="1:1" x14ac:dyDescent="0.75">
      <c r="A526" s="262" t="s">
        <v>668</v>
      </c>
    </row>
    <row r="527" spans="1:1" x14ac:dyDescent="0.75">
      <c r="A527" s="262" t="s">
        <v>669</v>
      </c>
    </row>
    <row r="528" spans="1:1" x14ac:dyDescent="0.75">
      <c r="A528" s="262" t="s">
        <v>670</v>
      </c>
    </row>
    <row r="529" spans="1:1" x14ac:dyDescent="0.75">
      <c r="A529" s="262" t="s">
        <v>671</v>
      </c>
    </row>
    <row r="530" spans="1:1" x14ac:dyDescent="0.75">
      <c r="A530" s="262" t="s">
        <v>672</v>
      </c>
    </row>
    <row r="531" spans="1:1" x14ac:dyDescent="0.75">
      <c r="A531" s="262" t="s">
        <v>673</v>
      </c>
    </row>
    <row r="532" spans="1:1" x14ac:dyDescent="0.75">
      <c r="A532" s="262" t="s">
        <v>674</v>
      </c>
    </row>
    <row r="533" spans="1:1" x14ac:dyDescent="0.75">
      <c r="A533" s="262" t="s">
        <v>675</v>
      </c>
    </row>
    <row r="534" spans="1:1" x14ac:dyDescent="0.75">
      <c r="A534" s="262" t="s">
        <v>676</v>
      </c>
    </row>
    <row r="535" spans="1:1" x14ac:dyDescent="0.75">
      <c r="A535" s="262"/>
    </row>
    <row r="536" spans="1:1" x14ac:dyDescent="0.75">
      <c r="A536" s="262" t="s">
        <v>677</v>
      </c>
    </row>
    <row r="537" spans="1:1" x14ac:dyDescent="0.75">
      <c r="A537" s="262" t="s">
        <v>678</v>
      </c>
    </row>
    <row r="538" spans="1:1" x14ac:dyDescent="0.75">
      <c r="A538" s="262" t="s">
        <v>679</v>
      </c>
    </row>
    <row r="539" spans="1:1" x14ac:dyDescent="0.75">
      <c r="A539" s="262"/>
    </row>
    <row r="540" spans="1:1" x14ac:dyDescent="0.75">
      <c r="A540" s="262" t="s">
        <v>680</v>
      </c>
    </row>
    <row r="541" spans="1:1" x14ac:dyDescent="0.75">
      <c r="A541" s="262"/>
    </row>
    <row r="542" spans="1:1" x14ac:dyDescent="0.75">
      <c r="A542" s="262" t="s">
        <v>681</v>
      </c>
    </row>
    <row r="543" spans="1:1" x14ac:dyDescent="0.75">
      <c r="A543" s="262" t="s">
        <v>682</v>
      </c>
    </row>
    <row r="544" spans="1:1" x14ac:dyDescent="0.75">
      <c r="A544" s="262" t="s">
        <v>683</v>
      </c>
    </row>
    <row r="545" spans="1:1" x14ac:dyDescent="0.75">
      <c r="A545" s="262" t="s">
        <v>684</v>
      </c>
    </row>
    <row r="546" spans="1:1" x14ac:dyDescent="0.75">
      <c r="A546" s="262" t="s">
        <v>685</v>
      </c>
    </row>
    <row r="547" spans="1:1" x14ac:dyDescent="0.75">
      <c r="A547" s="262" t="s">
        <v>686</v>
      </c>
    </row>
    <row r="548" spans="1:1" x14ac:dyDescent="0.75">
      <c r="A548" s="262" t="s">
        <v>687</v>
      </c>
    </row>
    <row r="549" spans="1:1" x14ac:dyDescent="0.75">
      <c r="A549" s="262" t="s">
        <v>688</v>
      </c>
    </row>
    <row r="550" spans="1:1" x14ac:dyDescent="0.75">
      <c r="A550" s="262" t="s">
        <v>689</v>
      </c>
    </row>
    <row r="551" spans="1:1" x14ac:dyDescent="0.75">
      <c r="A551" s="262"/>
    </row>
    <row r="552" spans="1:1" x14ac:dyDescent="0.75">
      <c r="A552" s="262" t="s">
        <v>690</v>
      </c>
    </row>
    <row r="553" spans="1:1" x14ac:dyDescent="0.75">
      <c r="A553" s="262"/>
    </row>
    <row r="554" spans="1:1" x14ac:dyDescent="0.75">
      <c r="A554" s="262" t="s">
        <v>691</v>
      </c>
    </row>
    <row r="555" spans="1:1" x14ac:dyDescent="0.75">
      <c r="A555" s="262" t="s">
        <v>692</v>
      </c>
    </row>
    <row r="556" spans="1:1" x14ac:dyDescent="0.75">
      <c r="A556" s="262" t="s">
        <v>693</v>
      </c>
    </row>
    <row r="557" spans="1:1" x14ac:dyDescent="0.75">
      <c r="A557" s="262" t="s">
        <v>694</v>
      </c>
    </row>
    <row r="558" spans="1:1" x14ac:dyDescent="0.75">
      <c r="A558" s="262" t="s">
        <v>695</v>
      </c>
    </row>
    <row r="559" spans="1:1" x14ac:dyDescent="0.75">
      <c r="A559" s="262" t="s">
        <v>696</v>
      </c>
    </row>
    <row r="560" spans="1:1" x14ac:dyDescent="0.75">
      <c r="A560" s="262" t="s">
        <v>697</v>
      </c>
    </row>
    <row r="561" spans="1:1" x14ac:dyDescent="0.75">
      <c r="A561" s="262" t="s">
        <v>698</v>
      </c>
    </row>
    <row r="562" spans="1:1" x14ac:dyDescent="0.75">
      <c r="A562" s="262"/>
    </row>
    <row r="563" spans="1:1" x14ac:dyDescent="0.75">
      <c r="A563" s="262" t="s">
        <v>699</v>
      </c>
    </row>
    <row r="564" spans="1:1" x14ac:dyDescent="0.75">
      <c r="A564" s="262"/>
    </row>
    <row r="565" spans="1:1" x14ac:dyDescent="0.75">
      <c r="A565" s="262" t="s">
        <v>700</v>
      </c>
    </row>
    <row r="566" spans="1:1" x14ac:dyDescent="0.75">
      <c r="A566" s="262" t="s">
        <v>701</v>
      </c>
    </row>
    <row r="567" spans="1:1" x14ac:dyDescent="0.75">
      <c r="A567" s="262" t="s">
        <v>702</v>
      </c>
    </row>
    <row r="568" spans="1:1" x14ac:dyDescent="0.75">
      <c r="A568" s="262" t="s">
        <v>703</v>
      </c>
    </row>
    <row r="569" spans="1:1" x14ac:dyDescent="0.75">
      <c r="A569" s="262"/>
    </row>
    <row r="570" spans="1:1" x14ac:dyDescent="0.75">
      <c r="A570" s="262" t="s">
        <v>704</v>
      </c>
    </row>
    <row r="571" spans="1:1" x14ac:dyDescent="0.75">
      <c r="A571" s="262" t="s">
        <v>705</v>
      </c>
    </row>
    <row r="572" spans="1:1" x14ac:dyDescent="0.75">
      <c r="A572" s="262" t="s">
        <v>706</v>
      </c>
    </row>
    <row r="573" spans="1:1" x14ac:dyDescent="0.75">
      <c r="A573" s="262" t="s">
        <v>707</v>
      </c>
    </row>
    <row r="574" spans="1:1" x14ac:dyDescent="0.75">
      <c r="A574" s="262" t="s">
        <v>708</v>
      </c>
    </row>
    <row r="575" spans="1:1" x14ac:dyDescent="0.75">
      <c r="A575" s="262" t="s">
        <v>709</v>
      </c>
    </row>
    <row r="576" spans="1:1" x14ac:dyDescent="0.75">
      <c r="A576" s="262" t="s">
        <v>710</v>
      </c>
    </row>
    <row r="577" spans="1:1" x14ac:dyDescent="0.75">
      <c r="A577" s="262" t="s">
        <v>711</v>
      </c>
    </row>
    <row r="578" spans="1:1" x14ac:dyDescent="0.75">
      <c r="A578" s="262"/>
    </row>
    <row r="579" spans="1:1" x14ac:dyDescent="0.75">
      <c r="A579" s="262" t="s">
        <v>712</v>
      </c>
    </row>
    <row r="580" spans="1:1" x14ac:dyDescent="0.75">
      <c r="A580" s="262" t="s">
        <v>713</v>
      </c>
    </row>
    <row r="581" spans="1:1" x14ac:dyDescent="0.75">
      <c r="A581" s="262" t="s">
        <v>714</v>
      </c>
    </row>
    <row r="582" spans="1:1" x14ac:dyDescent="0.75">
      <c r="A582" s="262" t="s">
        <v>715</v>
      </c>
    </row>
    <row r="583" spans="1:1" x14ac:dyDescent="0.75">
      <c r="A583" s="262"/>
    </row>
    <row r="584" spans="1:1" x14ac:dyDescent="0.75">
      <c r="A584" s="262" t="s">
        <v>716</v>
      </c>
    </row>
    <row r="585" spans="1:1" x14ac:dyDescent="0.75">
      <c r="A585" s="262" t="s">
        <v>717</v>
      </c>
    </row>
    <row r="586" spans="1:1" x14ac:dyDescent="0.75">
      <c r="A586" s="262" t="s">
        <v>718</v>
      </c>
    </row>
    <row r="587" spans="1:1" x14ac:dyDescent="0.75">
      <c r="A587" s="262" t="s">
        <v>719</v>
      </c>
    </row>
    <row r="588" spans="1:1" x14ac:dyDescent="0.75">
      <c r="A588" s="262"/>
    </row>
    <row r="589" spans="1:1" x14ac:dyDescent="0.75">
      <c r="A589" s="262" t="s">
        <v>720</v>
      </c>
    </row>
    <row r="590" spans="1:1" x14ac:dyDescent="0.75">
      <c r="A590" s="262"/>
    </row>
    <row r="591" spans="1:1" x14ac:dyDescent="0.75">
      <c r="A591" s="262" t="s">
        <v>721</v>
      </c>
    </row>
    <row r="592" spans="1:1" x14ac:dyDescent="0.75">
      <c r="A592" s="262" t="s">
        <v>722</v>
      </c>
    </row>
    <row r="593" spans="1:1" x14ac:dyDescent="0.75">
      <c r="A593" s="262" t="s">
        <v>723</v>
      </c>
    </row>
    <row r="594" spans="1:1" x14ac:dyDescent="0.75">
      <c r="A594" s="262" t="s">
        <v>724</v>
      </c>
    </row>
    <row r="595" spans="1:1" x14ac:dyDescent="0.75">
      <c r="A595" s="262" t="s">
        <v>725</v>
      </c>
    </row>
    <row r="596" spans="1:1" x14ac:dyDescent="0.75">
      <c r="A596" s="262" t="s">
        <v>726</v>
      </c>
    </row>
    <row r="597" spans="1:1" x14ac:dyDescent="0.75">
      <c r="A597" s="262" t="s">
        <v>727</v>
      </c>
    </row>
    <row r="598" spans="1:1" x14ac:dyDescent="0.75">
      <c r="A598" s="262" t="s">
        <v>728</v>
      </c>
    </row>
    <row r="599" spans="1:1" x14ac:dyDescent="0.75">
      <c r="A599" s="262"/>
    </row>
    <row r="600" spans="1:1" x14ac:dyDescent="0.75">
      <c r="A600" s="262" t="s">
        <v>729</v>
      </c>
    </row>
    <row r="601" spans="1:1" x14ac:dyDescent="0.75">
      <c r="A601" s="262"/>
    </row>
    <row r="602" spans="1:1" x14ac:dyDescent="0.75">
      <c r="A602" s="262" t="s">
        <v>730</v>
      </c>
    </row>
    <row r="603" spans="1:1" x14ac:dyDescent="0.75">
      <c r="A603" s="262" t="s">
        <v>731</v>
      </c>
    </row>
    <row r="604" spans="1:1" x14ac:dyDescent="0.75">
      <c r="A604" s="262" t="s">
        <v>732</v>
      </c>
    </row>
    <row r="605" spans="1:1" x14ac:dyDescent="0.75">
      <c r="A605" s="262" t="s">
        <v>733</v>
      </c>
    </row>
    <row r="606" spans="1:1" x14ac:dyDescent="0.75">
      <c r="A606" s="262" t="s">
        <v>734</v>
      </c>
    </row>
    <row r="607" spans="1:1" x14ac:dyDescent="0.75">
      <c r="A607" s="262" t="s">
        <v>735</v>
      </c>
    </row>
    <row r="608" spans="1:1" x14ac:dyDescent="0.75">
      <c r="A608" s="262" t="s">
        <v>736</v>
      </c>
    </row>
    <row r="609" spans="1:1" x14ac:dyDescent="0.75">
      <c r="A609" s="262" t="s">
        <v>737</v>
      </c>
    </row>
    <row r="610" spans="1:1" x14ac:dyDescent="0.75">
      <c r="A610" s="262" t="s">
        <v>738</v>
      </c>
    </row>
    <row r="611" spans="1:1" x14ac:dyDescent="0.75">
      <c r="A611" s="262"/>
    </row>
    <row r="612" spans="1:1" x14ac:dyDescent="0.75">
      <c r="A612" s="262" t="s">
        <v>739</v>
      </c>
    </row>
    <row r="613" spans="1:1" x14ac:dyDescent="0.75">
      <c r="A613" s="262"/>
    </row>
    <row r="614" spans="1:1" x14ac:dyDescent="0.75">
      <c r="A614" s="262" t="s">
        <v>740</v>
      </c>
    </row>
    <row r="615" spans="1:1" x14ac:dyDescent="0.75">
      <c r="A615" s="262" t="s">
        <v>741</v>
      </c>
    </row>
    <row r="616" spans="1:1" x14ac:dyDescent="0.75">
      <c r="A616" s="262" t="s">
        <v>742</v>
      </c>
    </row>
    <row r="617" spans="1:1" x14ac:dyDescent="0.75">
      <c r="A617" s="262" t="s">
        <v>743</v>
      </c>
    </row>
    <row r="618" spans="1:1" x14ac:dyDescent="0.75">
      <c r="A618" s="262" t="s">
        <v>744</v>
      </c>
    </row>
    <row r="619" spans="1:1" x14ac:dyDescent="0.75">
      <c r="A619" s="262" t="s">
        <v>745</v>
      </c>
    </row>
    <row r="620" spans="1:1" x14ac:dyDescent="0.75">
      <c r="A620" s="262"/>
    </row>
    <row r="621" spans="1:1" x14ac:dyDescent="0.75">
      <c r="A621" s="262" t="s">
        <v>746</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2021-06-13T20:07:59Z</dcterms:modified>
</cp:coreProperties>
</file>